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mc:AlternateContent xmlns:mc="http://schemas.openxmlformats.org/markup-compatibility/2006">
    <mc:Choice Requires="x15">
      <x15ac:absPath xmlns:x15ac="http://schemas.microsoft.com/office/spreadsheetml/2010/11/ac" url="https://mitratelid-my.sharepoint.com/personal/ihsan_pg_mitratel_co_id/Documents/1. DATA UPDATE/Weekly Rescoping/"/>
    </mc:Choice>
  </mc:AlternateContent>
  <xr:revisionPtr revIDLastSave="11414" documentId="8_{136B0014-37D9-4869-838C-47A8FFEFD8F1}" xr6:coauthVersionLast="47" xr6:coauthVersionMax="47" xr10:uidLastSave="{93666958-4F8D-4383-BA27-C50B34FCD3E3}"/>
  <bookViews>
    <workbookView xWindow="-110" yWindow="-110" windowWidth="19420" windowHeight="11500" firstSheet="2" activeTab="2" xr2:uid="{83EF9CC7-62EB-4CD5-B999-209F39558155}"/>
  </bookViews>
  <sheets>
    <sheet name="Sitelist" sheetId="1" r:id="rId1"/>
    <sheet name="PVTT" sheetId="20" r:id="rId2"/>
    <sheet name="JABODETABEB RESCOPING ALL 309" sheetId="12" r:id="rId3"/>
    <sheet name="17 Site Exclude BTSH DMT" sheetId="21" r:id="rId4"/>
    <sheet name="PIVOT " sheetId="13" r:id="rId5"/>
    <sheet name="Summary" sheetId="3" r:id="rId6"/>
    <sheet name="Detail1" sheetId="8" r:id="rId7"/>
    <sheet name="Summary2" sheetId="6" r:id="rId8"/>
    <sheet name="Sheet4" sheetId="11" r:id="rId9"/>
    <sheet name="Sheet1" sheetId="4" r:id="rId10"/>
  </sheets>
  <externalReferences>
    <externalReference r:id="rId11"/>
    <externalReference r:id="rId12"/>
    <externalReference r:id="rId13"/>
    <externalReference r:id="rId14"/>
  </externalReferences>
  <definedNames>
    <definedName name="_xlnm._FilterDatabase" localSheetId="0" hidden="1">Sitelist!$A$1:$AS$636</definedName>
    <definedName name="_xlnm._FilterDatabase" localSheetId="3" hidden="1">'17 Site Exclude BTSH DMT'!$A$1:$Y$18</definedName>
    <definedName name="_xlnm._FilterDatabase" localSheetId="2" hidden="1">'JABODETABEB RESCOPING ALL 309'!$A$2:$AU$313</definedName>
    <definedName name="_xlchart.v1.0" hidden="1">'PIVOT '!$AA$18:$AA$25</definedName>
    <definedName name="_xlchart.v1.1" hidden="1">'PIVOT '!$Z$18:$Z$25</definedName>
  </definedNames>
  <calcPr calcId="191028"/>
  <pivotCaches>
    <pivotCache cacheId="352" r:id="rId15"/>
    <pivotCache cacheId="353" r:id="rId16"/>
    <pivotCache cacheId="354" r:id="rId17"/>
    <pivotCache cacheId="355" r:id="rId18"/>
    <pivotCache cacheId="356" r:id="rId19"/>
    <pivotCache cacheId="357"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27" i="12" l="1"/>
  <c r="L1" i="12"/>
  <c r="AM258" i="12"/>
  <c r="AM225" i="12"/>
  <c r="AM224" i="12"/>
  <c r="AM154" i="12"/>
  <c r="AM268" i="12"/>
  <c r="AM281" i="12"/>
  <c r="AM283" i="12"/>
  <c r="AM149" i="12"/>
  <c r="AM66" i="12"/>
  <c r="AM56" i="12"/>
  <c r="AM55" i="12"/>
  <c r="AM195" i="12"/>
  <c r="AM182" i="12"/>
  <c r="AM156" i="12"/>
  <c r="AM155" i="12"/>
  <c r="AM153" i="12"/>
  <c r="AM40" i="12"/>
  <c r="AM108" i="12"/>
  <c r="AM103" i="12"/>
  <c r="AM32" i="12"/>
  <c r="AK1" i="12"/>
  <c r="AU1" i="12"/>
  <c r="AT1" i="12"/>
  <c r="K1" i="12"/>
  <c r="J1" i="12"/>
  <c r="I1" i="12"/>
  <c r="AS1" i="12"/>
  <c r="AR1" i="12"/>
  <c r="AQ1" i="12"/>
  <c r="AP1" i="12"/>
  <c r="AO1" i="12"/>
  <c r="AN1" i="12"/>
  <c r="AM1" i="12"/>
  <c r="AL1" i="12"/>
  <c r="AJ1" i="12"/>
  <c r="AI1" i="12"/>
  <c r="AH1" i="12"/>
  <c r="AG1" i="12"/>
  <c r="AF1" i="12"/>
  <c r="AE1" i="12"/>
  <c r="AD1" i="12"/>
  <c r="AC1" i="12"/>
  <c r="AB1" i="12"/>
  <c r="AA1" i="12"/>
  <c r="Z1" i="12"/>
  <c r="Y1" i="12"/>
  <c r="W1" i="12"/>
  <c r="V1" i="12"/>
  <c r="U1" i="12"/>
  <c r="T1" i="12"/>
  <c r="S1" i="12"/>
  <c r="R1" i="12"/>
  <c r="Q1" i="12"/>
  <c r="P1" i="12"/>
  <c r="O1" i="12"/>
  <c r="N1" i="12"/>
  <c r="M1" i="12"/>
  <c r="G1" i="12"/>
  <c r="D1" i="12"/>
  <c r="C1" i="12"/>
  <c r="X161" i="12"/>
  <c r="X89" i="12"/>
  <c r="X88" i="12"/>
  <c r="X1" i="12" s="1"/>
  <c r="M631" i="1"/>
  <c r="M630" i="1"/>
  <c r="M622" i="1"/>
  <c r="M617" i="1"/>
  <c r="M616" i="1"/>
  <c r="M615" i="1"/>
  <c r="M614" i="1"/>
  <c r="M613" i="1"/>
  <c r="M611" i="1"/>
  <c r="M609" i="1"/>
  <c r="M608" i="1"/>
  <c r="M607" i="1"/>
  <c r="M604" i="1"/>
  <c r="M600" i="1"/>
  <c r="M599" i="1"/>
  <c r="M598" i="1"/>
  <c r="M597" i="1"/>
  <c r="M595" i="1"/>
  <c r="M594" i="1"/>
  <c r="M592" i="1"/>
  <c r="M591" i="1"/>
  <c r="M590" i="1"/>
  <c r="M574" i="1"/>
  <c r="M558" i="1"/>
  <c r="M533" i="1"/>
  <c r="M500" i="1"/>
  <c r="M474" i="1"/>
  <c r="M453" i="1"/>
  <c r="M452" i="1"/>
  <c r="M451" i="1"/>
  <c r="M450" i="1"/>
  <c r="M449" i="1"/>
  <c r="M448" i="1"/>
  <c r="M420" i="1"/>
  <c r="M402" i="1"/>
  <c r="M401" i="1"/>
  <c r="M390" i="1"/>
  <c r="M389" i="1"/>
  <c r="M388" i="1"/>
  <c r="M387" i="1"/>
  <c r="M386" i="1"/>
  <c r="M385" i="1"/>
  <c r="M384" i="1"/>
  <c r="M383" i="1"/>
  <c r="M382" i="1"/>
  <c r="M381" i="1"/>
  <c r="M380" i="1"/>
  <c r="M379" i="1"/>
  <c r="M378" i="1"/>
  <c r="M377" i="1"/>
  <c r="M376" i="1"/>
  <c r="M375" i="1"/>
  <c r="M374" i="1"/>
  <c r="M373" i="1"/>
  <c r="M372" i="1"/>
  <c r="M371" i="1"/>
  <c r="M369" i="1"/>
  <c r="M368" i="1"/>
  <c r="M367" i="1"/>
  <c r="M366" i="1"/>
  <c r="M364" i="1"/>
  <c r="M363" i="1"/>
  <c r="M362" i="1"/>
  <c r="M361" i="1"/>
  <c r="M360" i="1"/>
  <c r="M356" i="1"/>
  <c r="M352" i="1"/>
  <c r="M337" i="1"/>
  <c r="M335"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8" i="1"/>
  <c r="M297" i="1"/>
  <c r="M296" i="1"/>
  <c r="M295" i="1"/>
  <c r="M294" i="1"/>
  <c r="M293" i="1"/>
  <c r="M292" i="1"/>
  <c r="M291" i="1"/>
  <c r="M290" i="1"/>
  <c r="M289" i="1"/>
  <c r="M288" i="1"/>
  <c r="M287" i="1"/>
  <c r="M286" i="1"/>
  <c r="M285" i="1"/>
  <c r="M284"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6" i="1"/>
  <c r="M245" i="1"/>
  <c r="M243" i="1"/>
  <c r="M242" i="1"/>
  <c r="M241" i="1"/>
  <c r="M240" i="1"/>
  <c r="M238" i="1"/>
  <c r="M237" i="1"/>
  <c r="M236" i="1"/>
  <c r="M235" i="1"/>
  <c r="M234" i="1"/>
  <c r="M233"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4" i="1"/>
  <c r="M183" i="1"/>
  <c r="M182" i="1"/>
  <c r="M181" i="1"/>
  <c r="M180" i="1"/>
  <c r="M179" i="1"/>
  <c r="M178" i="1"/>
  <c r="M177" i="1"/>
  <c r="M176" i="1"/>
  <c r="M175" i="1"/>
  <c r="M173" i="1"/>
  <c r="M172" i="1"/>
  <c r="M171" i="1"/>
  <c r="M170" i="1"/>
  <c r="M169" i="1"/>
  <c r="M168" i="1"/>
  <c r="M167" i="1"/>
  <c r="M166" i="1"/>
  <c r="M165" i="1"/>
  <c r="M164"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4" i="1"/>
  <c r="M132" i="1"/>
  <c r="M131" i="1"/>
  <c r="M130"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2" i="1"/>
  <c r="M90" i="1"/>
  <c r="M88" i="1"/>
  <c r="M87" i="1"/>
  <c r="M86" i="1"/>
  <c r="M79" i="1"/>
  <c r="M78" i="1"/>
  <c r="M75" i="1"/>
  <c r="M74" i="1"/>
  <c r="M72" i="1"/>
  <c r="M71" i="1"/>
  <c r="M70" i="1"/>
  <c r="M69" i="1"/>
  <c r="M68" i="1"/>
  <c r="M67" i="1"/>
  <c r="M66" i="1"/>
  <c r="M64" i="1"/>
  <c r="M60" i="1"/>
  <c r="M43" i="1"/>
  <c r="AH232" i="1"/>
  <c r="AH239" i="1"/>
  <c r="AH244" i="1"/>
  <c r="AH247" i="1"/>
  <c r="AH280" i="1"/>
  <c r="AH281" i="1"/>
  <c r="AH282" i="1"/>
  <c r="AH283" i="1"/>
  <c r="AH331" i="1"/>
  <c r="AH332" i="1"/>
  <c r="AH333" i="1"/>
  <c r="AH334" i="1"/>
  <c r="AH336" i="1"/>
  <c r="AH338" i="1"/>
  <c r="AH339" i="1"/>
  <c r="AH340" i="1"/>
  <c r="AH341" i="1"/>
  <c r="AH342" i="1"/>
  <c r="AH343" i="1"/>
  <c r="AH344" i="1"/>
  <c r="AH345" i="1"/>
  <c r="AH346" i="1"/>
  <c r="AH347" i="1"/>
  <c r="AH348" i="1"/>
  <c r="AH349" i="1"/>
  <c r="AH350" i="1"/>
  <c r="AH351" i="1"/>
  <c r="AH353" i="1"/>
  <c r="AH355" i="1"/>
  <c r="AH357" i="1"/>
  <c r="AH358" i="1"/>
  <c r="AH359" i="1"/>
  <c r="AH370" i="1"/>
  <c r="AH406" i="1"/>
  <c r="AH454" i="1"/>
  <c r="AH455" i="1"/>
  <c r="AH456" i="1"/>
  <c r="AH457" i="1"/>
  <c r="AH458" i="1"/>
  <c r="AH459" i="1"/>
  <c r="AH460" i="1"/>
  <c r="AH461" i="1"/>
  <c r="AH462" i="1"/>
  <c r="AH463" i="1"/>
  <c r="AH464" i="1"/>
  <c r="AH465" i="1"/>
  <c r="AH466" i="1"/>
  <c r="AH468" i="1"/>
  <c r="AH470" i="1"/>
  <c r="AH471" i="1"/>
  <c r="AH472" i="1"/>
  <c r="AH475" i="1"/>
  <c r="AH476" i="1"/>
  <c r="AH477" i="1"/>
  <c r="AH478" i="1"/>
  <c r="AH479" i="1"/>
  <c r="AH480" i="1"/>
  <c r="AH482" i="1"/>
  <c r="AH484" i="1"/>
  <c r="AH486" i="1"/>
  <c r="AH488" i="1"/>
  <c r="AH489" i="1"/>
  <c r="AH490" i="1"/>
  <c r="AH492" i="1"/>
  <c r="AH493" i="1"/>
  <c r="AH494" i="1"/>
  <c r="AH495" i="1"/>
  <c r="AH497" i="1"/>
  <c r="AH498" i="1"/>
  <c r="AH501" i="1"/>
  <c r="AH502" i="1"/>
  <c r="AH503" i="1"/>
  <c r="AH504" i="1"/>
  <c r="AH507" i="1"/>
  <c r="AH510" i="1"/>
  <c r="AH511" i="1"/>
  <c r="AH512" i="1"/>
  <c r="AH513" i="1"/>
  <c r="AH514" i="1"/>
  <c r="AH515" i="1"/>
  <c r="AH516" i="1"/>
  <c r="AH517" i="1"/>
  <c r="AH518" i="1"/>
  <c r="AH519" i="1"/>
  <c r="AH520" i="1"/>
  <c r="AH521" i="1"/>
  <c r="AH522" i="1"/>
  <c r="AH523" i="1"/>
  <c r="AH524" i="1"/>
  <c r="AH525" i="1"/>
  <c r="AH527" i="1"/>
  <c r="AH529" i="1"/>
  <c r="AH530" i="1"/>
  <c r="AH531" i="1"/>
  <c r="AH532"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9" i="1"/>
  <c r="AH560" i="1"/>
  <c r="AH561" i="1"/>
  <c r="AH562" i="1"/>
  <c r="AH563" i="1"/>
  <c r="AH564" i="1"/>
  <c r="AH565" i="1"/>
  <c r="AH566" i="1"/>
  <c r="AH567" i="1"/>
  <c r="AH568" i="1"/>
  <c r="AH569" i="1"/>
  <c r="AH570" i="1"/>
  <c r="AH571" i="1"/>
  <c r="AH572" i="1"/>
  <c r="AH573" i="1"/>
  <c r="AH575" i="1"/>
  <c r="AH576" i="1"/>
  <c r="AH577" i="1"/>
  <c r="AH578" i="1"/>
  <c r="AH579" i="1"/>
  <c r="AH580" i="1"/>
  <c r="AH582" i="1"/>
  <c r="AH583" i="1"/>
  <c r="AH584" i="1"/>
  <c r="AH585" i="1"/>
  <c r="AH586" i="1"/>
  <c r="AH587" i="1"/>
  <c r="AH588" i="1"/>
  <c r="AH589" i="1"/>
  <c r="AH590" i="1"/>
  <c r="AH593" i="1"/>
  <c r="AH596" i="1"/>
  <c r="AH597" i="1"/>
  <c r="AH598" i="1"/>
  <c r="AH599" i="1"/>
  <c r="AH601" i="1"/>
  <c r="AH614" i="1"/>
  <c r="AH615" i="1"/>
  <c r="AH616" i="1"/>
  <c r="AH617" i="1"/>
  <c r="AH618" i="1"/>
  <c r="AH619" i="1"/>
  <c r="AH626" i="1"/>
  <c r="W609" i="1" l="1"/>
  <c r="W608" i="1"/>
  <c r="W600" i="1"/>
  <c r="W594" i="1"/>
  <c r="W591" i="1"/>
  <c r="W450" i="1"/>
  <c r="W449" i="1"/>
  <c r="W448" i="1"/>
  <c r="W382" i="1"/>
  <c r="W372" i="1"/>
  <c r="W361" i="1"/>
  <c r="W352" i="1"/>
  <c r="W330" i="1"/>
  <c r="W329" i="1"/>
  <c r="W328" i="1"/>
  <c r="W327" i="1"/>
  <c r="W326" i="1"/>
  <c r="W324" i="1"/>
  <c r="W323" i="1"/>
  <c r="W322" i="1"/>
  <c r="W321" i="1"/>
  <c r="W320" i="1"/>
  <c r="W319" i="1"/>
  <c r="W318" i="1"/>
  <c r="W317" i="1"/>
  <c r="W316" i="1"/>
  <c r="W315" i="1"/>
  <c r="W314" i="1"/>
  <c r="W312" i="1"/>
  <c r="W311" i="1"/>
  <c r="W310" i="1"/>
  <c r="W309" i="1"/>
  <c r="W308" i="1"/>
  <c r="W306" i="1"/>
  <c r="W305" i="1"/>
  <c r="W304" i="1"/>
  <c r="W303" i="1"/>
  <c r="W302" i="1"/>
  <c r="W300" i="1"/>
  <c r="W298" i="1"/>
  <c r="W297" i="1"/>
  <c r="W296" i="1"/>
  <c r="W295" i="1"/>
  <c r="W294" i="1"/>
  <c r="W293" i="1"/>
  <c r="W292" i="1"/>
  <c r="W291" i="1"/>
  <c r="W290" i="1"/>
  <c r="W288" i="1"/>
  <c r="W287" i="1"/>
  <c r="W286" i="1"/>
  <c r="W285" i="1"/>
  <c r="W284" i="1"/>
  <c r="W274" i="1"/>
  <c r="W273" i="1"/>
  <c r="W272" i="1"/>
  <c r="W269" i="1"/>
  <c r="W268" i="1"/>
  <c r="W267" i="1"/>
  <c r="W266" i="1"/>
  <c r="W265" i="1"/>
  <c r="W264" i="1"/>
  <c r="W263" i="1"/>
  <c r="W262" i="1"/>
  <c r="W261" i="1"/>
  <c r="W260" i="1"/>
  <c r="W258" i="1"/>
  <c r="W257" i="1"/>
  <c r="W256" i="1"/>
  <c r="W255" i="1"/>
  <c r="W254" i="1"/>
  <c r="W253" i="1"/>
  <c r="W252" i="1"/>
  <c r="W251" i="1"/>
  <c r="W250" i="1"/>
  <c r="W249" i="1"/>
  <c r="W248" i="1"/>
  <c r="W246" i="1"/>
  <c r="W245" i="1"/>
  <c r="W243" i="1"/>
  <c r="W242" i="1"/>
  <c r="W241" i="1"/>
  <c r="W238" i="1"/>
  <c r="W237" i="1"/>
  <c r="W236" i="1"/>
  <c r="W235" i="1"/>
  <c r="W234" i="1"/>
  <c r="W233" i="1"/>
  <c r="W231" i="1"/>
  <c r="W230" i="1"/>
  <c r="W228" i="1"/>
  <c r="W227" i="1"/>
  <c r="W226" i="1"/>
  <c r="W225" i="1"/>
  <c r="W224" i="1"/>
  <c r="W223" i="1"/>
  <c r="W222" i="1"/>
  <c r="W221" i="1"/>
  <c r="W220" i="1"/>
  <c r="W219" i="1"/>
  <c r="W218" i="1"/>
  <c r="W217" i="1"/>
  <c r="W216" i="1"/>
  <c r="W215" i="1"/>
  <c r="W213" i="1"/>
  <c r="W211" i="1"/>
  <c r="W210" i="1"/>
  <c r="W209" i="1"/>
  <c r="W208" i="1"/>
  <c r="W207" i="1"/>
  <c r="W206" i="1"/>
  <c r="W205" i="1"/>
  <c r="W204" i="1"/>
  <c r="W203" i="1"/>
  <c r="W202" i="1"/>
  <c r="W199" i="1"/>
  <c r="W198" i="1"/>
  <c r="W197" i="1"/>
  <c r="W196" i="1"/>
  <c r="W195" i="1"/>
  <c r="W193" i="1"/>
  <c r="W192" i="1"/>
  <c r="W190" i="1"/>
  <c r="W189" i="1"/>
  <c r="W188" i="1"/>
  <c r="W182" i="1"/>
  <c r="W181" i="1"/>
  <c r="W180" i="1"/>
  <c r="W178" i="1"/>
  <c r="W177" i="1"/>
  <c r="W176" i="1"/>
  <c r="W175" i="1"/>
  <c r="W173" i="1"/>
  <c r="W172" i="1"/>
  <c r="W170" i="1"/>
  <c r="W167" i="1"/>
  <c r="W166" i="1"/>
  <c r="W165" i="1"/>
  <c r="W164" i="1"/>
  <c r="W109" i="1"/>
  <c r="W92" i="1"/>
  <c r="W90" i="1"/>
  <c r="W88" i="1"/>
  <c r="W86" i="1"/>
  <c r="W74" i="1"/>
  <c r="W72" i="1"/>
  <c r="W64" i="1"/>
  <c r="W60" i="1"/>
  <c r="AA633" i="1"/>
  <c r="AC633" i="1" s="1"/>
  <c r="AA632" i="1"/>
  <c r="AC632" i="1" s="1"/>
  <c r="AA630" i="1"/>
  <c r="AC630" i="1" s="1"/>
  <c r="AA628" i="1"/>
  <c r="AA625" i="1"/>
  <c r="AA620" i="1"/>
  <c r="AA617" i="1"/>
  <c r="AA616" i="1"/>
  <c r="AA615" i="1"/>
  <c r="AA614" i="1"/>
  <c r="AA612" i="1"/>
  <c r="AA610" i="1"/>
  <c r="AA607" i="1"/>
  <c r="AA606" i="1"/>
  <c r="AA605" i="1"/>
  <c r="AA603" i="1"/>
  <c r="AA602" i="1"/>
  <c r="AA599" i="1"/>
  <c r="AA598" i="1"/>
  <c r="AA597" i="1"/>
  <c r="AA593" i="1"/>
  <c r="AC593" i="1" s="1"/>
  <c r="AA590" i="1"/>
  <c r="AA574" i="1"/>
  <c r="AC574" i="1" s="1"/>
  <c r="AA513" i="1"/>
  <c r="AC513" i="1" s="1"/>
  <c r="AA512" i="1"/>
  <c r="AC512" i="1" s="1"/>
  <c r="AA511" i="1"/>
  <c r="AC511" i="1" s="1"/>
  <c r="AA510" i="1"/>
  <c r="AC510" i="1" s="1"/>
  <c r="AA509" i="1"/>
  <c r="AA508" i="1"/>
  <c r="AC508" i="1" s="1"/>
  <c r="AA507" i="1"/>
  <c r="AC507" i="1" s="1"/>
  <c r="AA506" i="1"/>
  <c r="AA505" i="1"/>
  <c r="AC505" i="1" s="1"/>
  <c r="AA504" i="1"/>
  <c r="AC504" i="1" s="1"/>
  <c r="AA503" i="1"/>
  <c r="AC503" i="1" s="1"/>
  <c r="AA502" i="1"/>
  <c r="AC502" i="1" s="1"/>
  <c r="AA501" i="1"/>
  <c r="AC501" i="1" s="1"/>
  <c r="AA499" i="1"/>
  <c r="AC499" i="1" s="1"/>
  <c r="AA498" i="1"/>
  <c r="AC498" i="1" s="1"/>
  <c r="AA497" i="1"/>
  <c r="AC497" i="1" s="1"/>
  <c r="AA496" i="1"/>
  <c r="AA495" i="1"/>
  <c r="AC495" i="1" s="1"/>
  <c r="AA494" i="1"/>
  <c r="AA493" i="1"/>
  <c r="AC493" i="1" s="1"/>
  <c r="AA492" i="1"/>
  <c r="AC492" i="1" s="1"/>
  <c r="AA490" i="1"/>
  <c r="AC490" i="1" s="1"/>
  <c r="AA489" i="1"/>
  <c r="AC489" i="1" s="1"/>
  <c r="AA488" i="1"/>
  <c r="AC488" i="1" s="1"/>
  <c r="AA487" i="1"/>
  <c r="AA486" i="1"/>
  <c r="AC486" i="1" s="1"/>
  <c r="AA485" i="1"/>
  <c r="AA484" i="1"/>
  <c r="AC484" i="1" s="1"/>
  <c r="AA483" i="1"/>
  <c r="AA482" i="1"/>
  <c r="AC482" i="1" s="1"/>
  <c r="AA480" i="1"/>
  <c r="AC480" i="1" s="1"/>
  <c r="AA479" i="1"/>
  <c r="AC479" i="1" s="1"/>
  <c r="AA478" i="1"/>
  <c r="AC478" i="1" s="1"/>
  <c r="AA477" i="1"/>
  <c r="AA476" i="1"/>
  <c r="AC476" i="1" s="1"/>
  <c r="AA475" i="1"/>
  <c r="AC475" i="1" s="1"/>
  <c r="AA474" i="1"/>
  <c r="AA472" i="1"/>
  <c r="AC472" i="1" s="1"/>
  <c r="AA471" i="1"/>
  <c r="AC471" i="1" s="1"/>
  <c r="AA470" i="1"/>
  <c r="AC470" i="1" s="1"/>
  <c r="AA468" i="1"/>
  <c r="AC468" i="1" s="1"/>
  <c r="AA467" i="1"/>
  <c r="AA466" i="1"/>
  <c r="AC466" i="1" s="1"/>
  <c r="AA465" i="1"/>
  <c r="AC465" i="1" s="1"/>
  <c r="AA464" i="1"/>
  <c r="AC464" i="1" s="1"/>
  <c r="AA463" i="1"/>
  <c r="AC463" i="1" s="1"/>
  <c r="AA462" i="1"/>
  <c r="AC462" i="1" s="1"/>
  <c r="AA461" i="1"/>
  <c r="AC461" i="1" s="1"/>
  <c r="AA460" i="1"/>
  <c r="AC460" i="1" s="1"/>
  <c r="AA459" i="1"/>
  <c r="AC459" i="1" s="1"/>
  <c r="AA458" i="1"/>
  <c r="AC458" i="1" s="1"/>
  <c r="AA457" i="1"/>
  <c r="AC457" i="1" s="1"/>
  <c r="AA456" i="1"/>
  <c r="AC456" i="1" s="1"/>
  <c r="AA455" i="1"/>
  <c r="AC455" i="1" s="1"/>
  <c r="AA454" i="1"/>
  <c r="AC454" i="1" s="1"/>
  <c r="AA451" i="1"/>
  <c r="AA445" i="1"/>
  <c r="AA443" i="1"/>
  <c r="AA436" i="1"/>
  <c r="AC436" i="1" s="1"/>
  <c r="AA435" i="1"/>
  <c r="AC435" i="1" s="1"/>
  <c r="AA434" i="1"/>
  <c r="AC434" i="1" s="1"/>
  <c r="AA433" i="1"/>
  <c r="AC433" i="1" s="1"/>
  <c r="AA430" i="1"/>
  <c r="AA429" i="1"/>
  <c r="AC429" i="1" s="1"/>
  <c r="AA428" i="1"/>
  <c r="AC428" i="1" s="1"/>
  <c r="AA427" i="1"/>
  <c r="AC427" i="1" s="1"/>
  <c r="AA426" i="1"/>
  <c r="AC426" i="1" s="1"/>
  <c r="AA425" i="1"/>
  <c r="AC425" i="1" s="1"/>
  <c r="AA424" i="1"/>
  <c r="AC424" i="1" s="1"/>
  <c r="AA423" i="1"/>
  <c r="AC423" i="1" s="1"/>
  <c r="AA422" i="1"/>
  <c r="AC422" i="1" s="1"/>
  <c r="AA421" i="1"/>
  <c r="AC421" i="1" s="1"/>
  <c r="AA420" i="1"/>
  <c r="AA419" i="1"/>
  <c r="AC419" i="1" s="1"/>
  <c r="AA418" i="1"/>
  <c r="AC418" i="1" s="1"/>
  <c r="AA417" i="1"/>
  <c r="AC417" i="1" s="1"/>
  <c r="AA416" i="1"/>
  <c r="AA415" i="1"/>
  <c r="AA414" i="1"/>
  <c r="AA413" i="1"/>
  <c r="AA411" i="1"/>
  <c r="AC411" i="1" s="1"/>
  <c r="AA410" i="1"/>
  <c r="AC410" i="1" s="1"/>
  <c r="AA407" i="1"/>
  <c r="AA406" i="1"/>
  <c r="AC406" i="1" s="1"/>
  <c r="AA400" i="1"/>
  <c r="AA399" i="1"/>
  <c r="AA398" i="1"/>
  <c r="AA397" i="1"/>
  <c r="AA396" i="1"/>
  <c r="AA395" i="1"/>
  <c r="AA394" i="1"/>
  <c r="AA393" i="1"/>
  <c r="AA392" i="1"/>
  <c r="AA391" i="1"/>
  <c r="AC391" i="1" s="1"/>
  <c r="AA381" i="1"/>
  <c r="AC381" i="1" s="1"/>
  <c r="AA379" i="1"/>
  <c r="AC379" i="1" s="1"/>
  <c r="AA378" i="1"/>
  <c r="AA377" i="1"/>
  <c r="AC377" i="1" s="1"/>
  <c r="AA376" i="1"/>
  <c r="AC376" i="1" s="1"/>
  <c r="AA375" i="1"/>
  <c r="AC375" i="1" s="1"/>
  <c r="AA374" i="1"/>
  <c r="AA373" i="1"/>
  <c r="AC373" i="1" s="1"/>
  <c r="AA371" i="1"/>
  <c r="AC371" i="1" s="1"/>
  <c r="AA369" i="1"/>
  <c r="AC369" i="1" s="1"/>
  <c r="AA367" i="1"/>
  <c r="AC367" i="1" s="1"/>
  <c r="AA366" i="1"/>
  <c r="AC366" i="1" s="1"/>
  <c r="AA364" i="1"/>
  <c r="AC364" i="1" s="1"/>
  <c r="AA363" i="1"/>
  <c r="AA362" i="1"/>
  <c r="AC362" i="1" s="1"/>
  <c r="AA360" i="1"/>
  <c r="AC360" i="1" s="1"/>
  <c r="AA359" i="1"/>
  <c r="AC359" i="1" s="1"/>
  <c r="AA358" i="1"/>
  <c r="AC358" i="1" s="1"/>
  <c r="AA357" i="1"/>
  <c r="AC357" i="1" s="1"/>
  <c r="AA356" i="1"/>
  <c r="AC356" i="1" s="1"/>
  <c r="AA355" i="1"/>
  <c r="AC355" i="1" s="1"/>
  <c r="AA353" i="1"/>
  <c r="AC353" i="1" s="1"/>
  <c r="AA348" i="1"/>
  <c r="AC348" i="1" s="1"/>
  <c r="AA347" i="1"/>
  <c r="AC347" i="1" s="1"/>
  <c r="AA343" i="1"/>
  <c r="AC343" i="1" s="1"/>
  <c r="AA342" i="1"/>
  <c r="AC342" i="1" s="1"/>
  <c r="AA341" i="1"/>
  <c r="AC341" i="1" s="1"/>
  <c r="AA340" i="1"/>
  <c r="AA339" i="1"/>
  <c r="AA338" i="1"/>
  <c r="AC338" i="1" s="1"/>
  <c r="AA337" i="1"/>
  <c r="AC337" i="1" s="1"/>
  <c r="AA336" i="1"/>
  <c r="AA334" i="1"/>
  <c r="AC334" i="1" s="1"/>
  <c r="AA333" i="1"/>
  <c r="AC333" i="1" s="1"/>
  <c r="AA332" i="1"/>
  <c r="AC332" i="1" s="1"/>
  <c r="AA283" i="1"/>
  <c r="AC283" i="1" s="1"/>
  <c r="AA282" i="1"/>
  <c r="AC282" i="1" s="1"/>
  <c r="AA281" i="1"/>
  <c r="AC281" i="1" s="1"/>
  <c r="AA280" i="1"/>
  <c r="AC280" i="1" s="1"/>
  <c r="AA247" i="1"/>
  <c r="AC247" i="1" s="1"/>
  <c r="AA244" i="1"/>
  <c r="AC244" i="1" s="1"/>
  <c r="AA239" i="1"/>
  <c r="AC239" i="1" s="1"/>
  <c r="AA232" i="1"/>
  <c r="AC232" i="1" s="1"/>
  <c r="AA185" i="1"/>
  <c r="AC185" i="1" s="1"/>
  <c r="AA174" i="1"/>
  <c r="AC174" i="1" s="1"/>
  <c r="AA162" i="1"/>
  <c r="AA161" i="1"/>
  <c r="AA160" i="1"/>
  <c r="AC160" i="1" s="1"/>
  <c r="AA159" i="1"/>
  <c r="AA158" i="1"/>
  <c r="AC158" i="1" s="1"/>
  <c r="AA157" i="1"/>
  <c r="AC157" i="1" s="1"/>
  <c r="AA156" i="1"/>
  <c r="AC156" i="1" s="1"/>
  <c r="AA155" i="1"/>
  <c r="AC155" i="1" s="1"/>
  <c r="AA154" i="1"/>
  <c r="AC154" i="1" s="1"/>
  <c r="AA153" i="1"/>
  <c r="AA152" i="1"/>
  <c r="AC152" i="1" s="1"/>
  <c r="AA151" i="1"/>
  <c r="AC151" i="1" s="1"/>
  <c r="AA150" i="1"/>
  <c r="AC150" i="1" s="1"/>
  <c r="AA149" i="1"/>
  <c r="AA148" i="1"/>
  <c r="AA147" i="1"/>
  <c r="AC147" i="1" s="1"/>
  <c r="AA146" i="1"/>
  <c r="AC146" i="1" s="1"/>
  <c r="AA145" i="1"/>
  <c r="AC145" i="1" s="1"/>
  <c r="AA144" i="1"/>
  <c r="AC144" i="1" s="1"/>
  <c r="AA143" i="1"/>
  <c r="AC143" i="1" s="1"/>
  <c r="AA142" i="1"/>
  <c r="AC142" i="1" s="1"/>
  <c r="AA141" i="1"/>
  <c r="AC141" i="1" s="1"/>
  <c r="AA140" i="1"/>
  <c r="AC140" i="1" s="1"/>
  <c r="AA139" i="1"/>
  <c r="AC139" i="1" s="1"/>
  <c r="AA138" i="1"/>
  <c r="AC138" i="1" s="1"/>
  <c r="AA137" i="1"/>
  <c r="AA135" i="1"/>
  <c r="AA134" i="1"/>
  <c r="AC134" i="1" s="1"/>
  <c r="AA133" i="1"/>
  <c r="AA132" i="1"/>
  <c r="AC132" i="1" s="1"/>
  <c r="AA131" i="1"/>
  <c r="AA130" i="1"/>
  <c r="AC130" i="1" s="1"/>
  <c r="AA129" i="1"/>
  <c r="AA128" i="1"/>
  <c r="AC128" i="1" s="1"/>
  <c r="AA127" i="1"/>
  <c r="AC127" i="1" s="1"/>
  <c r="AA126" i="1"/>
  <c r="AC126" i="1" s="1"/>
  <c r="AA125" i="1"/>
  <c r="AC125" i="1" s="1"/>
  <c r="AA124" i="1"/>
  <c r="AC124" i="1" s="1"/>
  <c r="AA123" i="1"/>
  <c r="AC123" i="1" s="1"/>
  <c r="AA122" i="1"/>
  <c r="AC122" i="1" s="1"/>
  <c r="AA121" i="1"/>
  <c r="AC121" i="1" s="1"/>
  <c r="AA119" i="1"/>
  <c r="AC119" i="1" s="1"/>
  <c r="AA118" i="1"/>
  <c r="AC118" i="1" s="1"/>
  <c r="AA117" i="1"/>
  <c r="AC117" i="1" s="1"/>
  <c r="AA116" i="1"/>
  <c r="AC116" i="1" s="1"/>
  <c r="AA115" i="1"/>
  <c r="AC115" i="1" s="1"/>
  <c r="AA114" i="1"/>
  <c r="AC114" i="1" s="1"/>
  <c r="AA113" i="1"/>
  <c r="AC113" i="1" s="1"/>
  <c r="AA112" i="1"/>
  <c r="AC112" i="1" s="1"/>
  <c r="AA111" i="1"/>
  <c r="AC111" i="1" s="1"/>
  <c r="AA108" i="1"/>
  <c r="AA106" i="1"/>
  <c r="AA105" i="1"/>
  <c r="AA104" i="1"/>
  <c r="AC104" i="1" s="1"/>
  <c r="AA103" i="1"/>
  <c r="AC103" i="1" s="1"/>
  <c r="AA102" i="1"/>
  <c r="AA100" i="1"/>
  <c r="AC100" i="1" s="1"/>
  <c r="AA99" i="1"/>
  <c r="AC99" i="1" s="1"/>
  <c r="AA98" i="1"/>
  <c r="AC98" i="1" s="1"/>
  <c r="AA97" i="1"/>
  <c r="AC97" i="1" s="1"/>
  <c r="AA91" i="1"/>
  <c r="AA89" i="1"/>
  <c r="AA84" i="1"/>
  <c r="AA83" i="1"/>
  <c r="AC83" i="1" s="1"/>
  <c r="AA82" i="1"/>
  <c r="AA81" i="1"/>
  <c r="AA80" i="1"/>
  <c r="AA77" i="1"/>
  <c r="AC77" i="1" s="1"/>
  <c r="AA73" i="1"/>
  <c r="AA70" i="1"/>
  <c r="AC70" i="1" s="1"/>
  <c r="AA69" i="1"/>
  <c r="AC69" i="1" s="1"/>
  <c r="AA68" i="1"/>
  <c r="AA67" i="1"/>
  <c r="AA66" i="1"/>
  <c r="AA65" i="1"/>
  <c r="AA63" i="1"/>
  <c r="AA62" i="1"/>
  <c r="AA61" i="1"/>
  <c r="AA59" i="1"/>
  <c r="AA56" i="1"/>
  <c r="AA55" i="1"/>
  <c r="AA54" i="1"/>
  <c r="AA53" i="1"/>
  <c r="AA43" i="1"/>
  <c r="AA13" i="1"/>
  <c r="AA12" i="1"/>
  <c r="AC12" i="1" s="1"/>
  <c r="AA11" i="1"/>
  <c r="AA10" i="1"/>
  <c r="AC10" i="1" s="1"/>
  <c r="AA9" i="1"/>
  <c r="AC9" i="1" s="1"/>
  <c r="AA8" i="1"/>
  <c r="AC8" i="1" s="1"/>
  <c r="AA7" i="1"/>
  <c r="AC7" i="1" s="1"/>
  <c r="AA6" i="1"/>
  <c r="AC6" i="1" s="1"/>
  <c r="AA5" i="1"/>
  <c r="AA4" i="1"/>
  <c r="AC4" i="1" s="1"/>
  <c r="AA3" i="1"/>
  <c r="AC3" i="1" s="1"/>
  <c r="AA2" i="1"/>
  <c r="AC2" i="1" s="1"/>
  <c r="AG58" i="1" l="1"/>
  <c r="AG85" i="1"/>
  <c r="AG88" i="1"/>
  <c r="AG92" i="1"/>
  <c r="AG94" i="1"/>
  <c r="AG96" i="1"/>
  <c r="AG107" i="1"/>
  <c r="AG110" i="1"/>
  <c r="AG136" i="1"/>
  <c r="AG164" i="1"/>
  <c r="AG165" i="1"/>
  <c r="AG167" i="1"/>
  <c r="AG169" i="1"/>
  <c r="AG171" i="1"/>
  <c r="AG173" i="1"/>
  <c r="AG176" i="1"/>
  <c r="AG178" i="1"/>
  <c r="AG180" i="1"/>
  <c r="AG181" i="1"/>
  <c r="AG183" i="1"/>
  <c r="AG186" i="1"/>
  <c r="AG189" i="1"/>
  <c r="AG191" i="1"/>
  <c r="AG193" i="1"/>
  <c r="AG195" i="1"/>
  <c r="AG197" i="1"/>
  <c r="AG199" i="1"/>
  <c r="AG201" i="1"/>
  <c r="AG203" i="1"/>
  <c r="AG205" i="1"/>
  <c r="AG207" i="1"/>
  <c r="AG209" i="1"/>
  <c r="AG211" i="1"/>
  <c r="AG212" i="1"/>
  <c r="AG214" i="1"/>
  <c r="AG216" i="1"/>
  <c r="AG218" i="1"/>
  <c r="AG220" i="1"/>
  <c r="AG221" i="1"/>
  <c r="AG223" i="1"/>
  <c r="AG225" i="1"/>
  <c r="AG227" i="1"/>
  <c r="AG229" i="1"/>
  <c r="AG230" i="1"/>
  <c r="AG231" i="1"/>
  <c r="AG233" i="1"/>
  <c r="AG234" i="1"/>
  <c r="AG235" i="1"/>
  <c r="AG236" i="1"/>
  <c r="AG237" i="1"/>
  <c r="AG238" i="1"/>
  <c r="AG240" i="1"/>
  <c r="AG241" i="1"/>
  <c r="AG243" i="1"/>
  <c r="AG246" i="1"/>
  <c r="AG249" i="1"/>
  <c r="AG250" i="1"/>
  <c r="AG252" i="1"/>
  <c r="AG254" i="1"/>
  <c r="AG256" i="1"/>
  <c r="AG258" i="1"/>
  <c r="AG259"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4" i="1"/>
  <c r="AG45" i="1"/>
  <c r="AG46" i="1"/>
  <c r="AG47" i="1"/>
  <c r="AG48" i="1"/>
  <c r="AG49" i="1"/>
  <c r="AG50" i="1"/>
  <c r="AG51" i="1"/>
  <c r="AG52" i="1"/>
  <c r="AG57" i="1"/>
  <c r="AG60" i="1"/>
  <c r="AG64" i="1"/>
  <c r="AG71" i="1"/>
  <c r="AG72" i="1"/>
  <c r="AG74" i="1"/>
  <c r="AG76" i="1"/>
  <c r="AG78" i="1"/>
  <c r="AG79" i="1"/>
  <c r="AG86" i="1"/>
  <c r="AG87" i="1"/>
  <c r="AG90" i="1"/>
  <c r="AG93" i="1"/>
  <c r="AG95" i="1"/>
  <c r="AG101" i="1"/>
  <c r="AG109" i="1"/>
  <c r="AG120" i="1"/>
  <c r="AG163" i="1"/>
  <c r="AG166" i="1"/>
  <c r="AG168" i="1"/>
  <c r="AG170" i="1"/>
  <c r="AG172" i="1"/>
  <c r="AG175" i="1"/>
  <c r="AG177" i="1"/>
  <c r="AG179" i="1"/>
  <c r="AG182" i="1"/>
  <c r="AG184" i="1"/>
  <c r="AG187" i="1"/>
  <c r="AG188" i="1"/>
  <c r="AG190" i="1"/>
  <c r="AG192" i="1"/>
  <c r="AG194" i="1"/>
  <c r="AG196" i="1"/>
  <c r="AG198" i="1"/>
  <c r="AG200" i="1"/>
  <c r="AG202" i="1"/>
  <c r="AG204" i="1"/>
  <c r="AG206" i="1"/>
  <c r="AG208" i="1"/>
  <c r="AG210" i="1"/>
  <c r="AG213" i="1"/>
  <c r="AG215" i="1"/>
  <c r="AG217" i="1"/>
  <c r="AG219" i="1"/>
  <c r="AG222" i="1"/>
  <c r="AG224" i="1"/>
  <c r="AG226" i="1"/>
  <c r="AG228" i="1"/>
  <c r="AG242" i="1"/>
  <c r="AG245" i="1"/>
  <c r="AG248" i="1"/>
  <c r="AG251" i="1"/>
  <c r="AG253" i="1"/>
  <c r="AG255" i="1"/>
  <c r="AG257" i="1"/>
  <c r="AG260" i="1"/>
  <c r="AG261" i="1"/>
  <c r="AG262" i="1"/>
  <c r="AG263" i="1"/>
  <c r="AG264" i="1"/>
  <c r="AG265" i="1"/>
  <c r="AG266" i="1"/>
  <c r="AG267" i="1"/>
  <c r="AG268" i="1"/>
  <c r="AG269" i="1"/>
  <c r="AG270" i="1"/>
  <c r="AG271" i="1"/>
  <c r="AG272" i="1"/>
  <c r="AG273" i="1"/>
  <c r="AG274" i="1"/>
  <c r="AG275" i="1"/>
  <c r="AG276" i="1"/>
  <c r="AG277" i="1"/>
  <c r="AG278" i="1"/>
  <c r="AG279"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20" i="1"/>
  <c r="AG321" i="1"/>
  <c r="AG322" i="1"/>
  <c r="AG323" i="1"/>
  <c r="AG324" i="1"/>
  <c r="AG325" i="1"/>
  <c r="AG326" i="1"/>
  <c r="AG327" i="1"/>
  <c r="AG328" i="1"/>
  <c r="AG329" i="1"/>
  <c r="AG331" i="1"/>
  <c r="AG344" i="1"/>
  <c r="AG346" i="1"/>
  <c r="AG350" i="1"/>
  <c r="AG352" i="1"/>
  <c r="AG361" i="1"/>
  <c r="AG368" i="1"/>
  <c r="AG372" i="1"/>
  <c r="AG382" i="1"/>
  <c r="AG384" i="1"/>
  <c r="AG386" i="1"/>
  <c r="AG388" i="1"/>
  <c r="AG390" i="1"/>
  <c r="AG404" i="1"/>
  <c r="AG409" i="1"/>
  <c r="AG431" i="1"/>
  <c r="AG438" i="1"/>
  <c r="AG440" i="1"/>
  <c r="AG442" i="1"/>
  <c r="AG446" i="1"/>
  <c r="AG448" i="1"/>
  <c r="AG449" i="1"/>
  <c r="AG453" i="1"/>
  <c r="AG473" i="1"/>
  <c r="AG491" i="1"/>
  <c r="AG514" i="1"/>
  <c r="AG516" i="1"/>
  <c r="AG518" i="1"/>
  <c r="AG520" i="1"/>
  <c r="AG522" i="1"/>
  <c r="AG524" i="1"/>
  <c r="AG526" i="1"/>
  <c r="AG528" i="1"/>
  <c r="AG530" i="1"/>
  <c r="AG532" i="1"/>
  <c r="AG534" i="1"/>
  <c r="AG536" i="1"/>
  <c r="AG538" i="1"/>
  <c r="AG540" i="1"/>
  <c r="AG542" i="1"/>
  <c r="AG544" i="1"/>
  <c r="AG546" i="1"/>
  <c r="AG548" i="1"/>
  <c r="AG550" i="1"/>
  <c r="AG553" i="1"/>
  <c r="AG555" i="1"/>
  <c r="AG557" i="1"/>
  <c r="AG560" i="1"/>
  <c r="AG562" i="1"/>
  <c r="AG564" i="1"/>
  <c r="AG566" i="1"/>
  <c r="AG568" i="1"/>
  <c r="AG570" i="1"/>
  <c r="AG572" i="1"/>
  <c r="AG575" i="1"/>
  <c r="AG577" i="1"/>
  <c r="AG579" i="1"/>
  <c r="AG582" i="1"/>
  <c r="AG584" i="1"/>
  <c r="AG586" i="1"/>
  <c r="AG588" i="1"/>
  <c r="AG319" i="1"/>
  <c r="AG330" i="1"/>
  <c r="AG335" i="1"/>
  <c r="AG345" i="1"/>
  <c r="AG349" i="1"/>
  <c r="AG351" i="1"/>
  <c r="AG354" i="1"/>
  <c r="AG365" i="1"/>
  <c r="AG370" i="1"/>
  <c r="AG380" i="1"/>
  <c r="AG383" i="1"/>
  <c r="AG385" i="1"/>
  <c r="AG387" i="1"/>
  <c r="AG389" i="1"/>
  <c r="AG401" i="1"/>
  <c r="AG402" i="1"/>
  <c r="AG403" i="1"/>
  <c r="AG405" i="1"/>
  <c r="AG408" i="1"/>
  <c r="AG412" i="1"/>
  <c r="AG432" i="1"/>
  <c r="AG437" i="1"/>
  <c r="AG439" i="1"/>
  <c r="AG441" i="1"/>
  <c r="AG444" i="1"/>
  <c r="AG447" i="1"/>
  <c r="AG450" i="1"/>
  <c r="AG452" i="1"/>
  <c r="AG469" i="1"/>
  <c r="AG481" i="1"/>
  <c r="AG500" i="1"/>
  <c r="AG515" i="1"/>
  <c r="AG517" i="1"/>
  <c r="AG519" i="1"/>
  <c r="AG521" i="1"/>
  <c r="AG523" i="1"/>
  <c r="AG525" i="1"/>
  <c r="AG527" i="1"/>
  <c r="AG529" i="1"/>
  <c r="AG531" i="1"/>
  <c r="AG533" i="1"/>
  <c r="AG535" i="1"/>
  <c r="AG537" i="1"/>
  <c r="AG539" i="1"/>
  <c r="AG541" i="1"/>
  <c r="AG543" i="1"/>
  <c r="AG545" i="1"/>
  <c r="AG547" i="1"/>
  <c r="AG549" i="1"/>
  <c r="AG551" i="1"/>
  <c r="AG552" i="1"/>
  <c r="AG554" i="1"/>
  <c r="AG556" i="1"/>
  <c r="AG558" i="1"/>
  <c r="AG559" i="1"/>
  <c r="AG561" i="1"/>
  <c r="AG563" i="1"/>
  <c r="AG565" i="1"/>
  <c r="AG567" i="1"/>
  <c r="AG569" i="1"/>
  <c r="AG571" i="1"/>
  <c r="AG573" i="1"/>
  <c r="AG576" i="1"/>
  <c r="AG578" i="1"/>
  <c r="AG580" i="1"/>
  <c r="AG581" i="1"/>
  <c r="AG583" i="1"/>
  <c r="AG585" i="1"/>
  <c r="AG587" i="1"/>
  <c r="AG7" i="1"/>
  <c r="AG622" i="1"/>
  <c r="AG435" i="1"/>
  <c r="AG628" i="1"/>
  <c r="AG595" i="1"/>
  <c r="AG2" i="1"/>
  <c r="AG11" i="1"/>
  <c r="AG393" i="1"/>
  <c r="AG609" i="1"/>
  <c r="AG391" i="1"/>
  <c r="AG591" i="1"/>
  <c r="AG623" i="1"/>
  <c r="AG594" i="1"/>
  <c r="AG154" i="1"/>
  <c r="AG185" i="1"/>
  <c r="AG597" i="1"/>
  <c r="AG424" i="1"/>
  <c r="AG635" i="1"/>
  <c r="AG620" i="1"/>
  <c r="AG159" i="1"/>
  <c r="AG599" i="1"/>
  <c r="AG615" i="1"/>
  <c r="AG91" i="1"/>
  <c r="AG612" i="1"/>
  <c r="AG395" i="1"/>
  <c r="AG418" i="1"/>
  <c r="AG376" i="1"/>
  <c r="AG398" i="1"/>
  <c r="AG423" i="1"/>
  <c r="AG509" i="1"/>
  <c r="AG606" i="1"/>
  <c r="AG604" i="1"/>
  <c r="AG616" i="1"/>
  <c r="AG374" i="1"/>
  <c r="AG589" i="1"/>
  <c r="AG399" i="1"/>
  <c r="AG496" i="1"/>
  <c r="AG611" i="1"/>
  <c r="AG339" i="1"/>
  <c r="AG397" i="1"/>
  <c r="AG13" i="1"/>
  <c r="AG592" i="1"/>
  <c r="AG600" i="1"/>
  <c r="AG629" i="1"/>
  <c r="AG375" i="1"/>
  <c r="AG406" i="1"/>
  <c r="AG420" i="1"/>
  <c r="AG426" i="1"/>
  <c r="AG434" i="1"/>
  <c r="AG467" i="1"/>
  <c r="AG485" i="1"/>
  <c r="AG613" i="1"/>
  <c r="AG392" i="1"/>
  <c r="AG407" i="1"/>
  <c r="AG417" i="1"/>
  <c r="AG627" i="1"/>
  <c r="AG66" i="1"/>
  <c r="AG373" i="1"/>
  <c r="AG400" i="1"/>
  <c r="AG614" i="1"/>
  <c r="AG129" i="1"/>
  <c r="AG624" i="1"/>
  <c r="AG371" i="1"/>
  <c r="AG421" i="1"/>
  <c r="AG487" i="1"/>
  <c r="AG8" i="1"/>
  <c r="AG43" i="1"/>
  <c r="AG610" i="1"/>
  <c r="AG135" i="1"/>
  <c r="AG619" i="1"/>
  <c r="AG607" i="1"/>
  <c r="AG603" i="1"/>
  <c r="AG160" i="1"/>
  <c r="AG149" i="1"/>
  <c r="AG153" i="1"/>
  <c r="AG158" i="1"/>
  <c r="AG634" i="1"/>
  <c r="AG605" i="1"/>
  <c r="AG174" i="1"/>
  <c r="AG133" i="1"/>
  <c r="AG590" i="1"/>
  <c r="AG340" i="1"/>
  <c r="AG378" i="1"/>
  <c r="AG396" i="1"/>
  <c r="AG419" i="1"/>
  <c r="AG617" i="1"/>
  <c r="AG394" i="1"/>
  <c r="AG436" i="1"/>
  <c r="AG632" i="1"/>
  <c r="AG633" i="1"/>
  <c r="AG10" i="1"/>
  <c r="AG155" i="1"/>
  <c r="AG162" i="1"/>
  <c r="AG608" i="1"/>
  <c r="AG483" i="1"/>
  <c r="AG602" i="1"/>
  <c r="AG336" i="1"/>
  <c r="AG5" i="1"/>
  <c r="AG152" i="1"/>
  <c r="AG157" i="1"/>
  <c r="AG377" i="1"/>
  <c r="AG6" i="1"/>
  <c r="AG151" i="1"/>
  <c r="AG601" i="1"/>
  <c r="AG636" i="1"/>
  <c r="AG621" i="1"/>
  <c r="AG474" i="1"/>
  <c r="AG598" i="1"/>
  <c r="AG433" i="1"/>
  <c r="AG364" i="1"/>
  <c r="AG106" i="1"/>
  <c r="AG232" i="1"/>
  <c r="AG459" i="1"/>
  <c r="AG70" i="1"/>
  <c r="AG625" i="1"/>
  <c r="AG379" i="1"/>
  <c r="AG470" i="1"/>
  <c r="AG59" i="1"/>
  <c r="AG103" i="1"/>
  <c r="AG121" i="1"/>
  <c r="AG161" i="1"/>
  <c r="AG337" i="1"/>
  <c r="AG456" i="1"/>
  <c r="AG146" i="1"/>
  <c r="AG82" i="1"/>
  <c r="AG145" i="1"/>
  <c r="AG479" i="1"/>
  <c r="AG56" i="1"/>
  <c r="AG77" i="1"/>
  <c r="AG484" i="1"/>
  <c r="AG348" i="1"/>
  <c r="AG504" i="1"/>
  <c r="AG99" i="1"/>
  <c r="AG416" i="1"/>
  <c r="AG508" i="1"/>
  <c r="AG367" i="1"/>
  <c r="AG363" i="1"/>
  <c r="AG362" i="1"/>
  <c r="AG510" i="1"/>
  <c r="AG626" i="1"/>
  <c r="AG62" i="1"/>
  <c r="AG67" i="1"/>
  <c r="AG144" i="1"/>
  <c r="AG108" i="1"/>
  <c r="AG503" i="1"/>
  <c r="AG128" i="1"/>
  <c r="AG499" i="1"/>
  <c r="AG472" i="1"/>
  <c r="AG493" i="1"/>
  <c r="AG122" i="1"/>
  <c r="AG343" i="1"/>
  <c r="AG596" i="1"/>
  <c r="AG631" i="1"/>
  <c r="AG105" i="1"/>
  <c r="AG494" i="1"/>
  <c r="AG507" i="1"/>
  <c r="AG381" i="1"/>
  <c r="AG454" i="1"/>
  <c r="AG428" i="1"/>
  <c r="AG69" i="1"/>
  <c r="AG471" i="1"/>
  <c r="AG140" i="1"/>
  <c r="AG142" i="1"/>
  <c r="AG65" i="1"/>
  <c r="AG468" i="1"/>
  <c r="AG83" i="1"/>
  <c r="AG282" i="1"/>
  <c r="AG4" i="1"/>
  <c r="AG127" i="1"/>
  <c r="AG73" i="1"/>
  <c r="AG630" i="1"/>
  <c r="AG80" i="1"/>
  <c r="AG355" i="1"/>
  <c r="AG414" i="1"/>
  <c r="AG141" i="1"/>
  <c r="AG239" i="1"/>
  <c r="AG357" i="1"/>
  <c r="AG513" i="1"/>
  <c r="AG356" i="1"/>
  <c r="AG97" i="1"/>
  <c r="AG429" i="1"/>
  <c r="AG477" i="1"/>
  <c r="AG422" i="1"/>
  <c r="AG411" i="1"/>
  <c r="AG490" i="1"/>
  <c r="AG369" i="1"/>
  <c r="AG98" i="1"/>
  <c r="AG130" i="1"/>
  <c r="AG366" i="1"/>
  <c r="AG81" i="1"/>
  <c r="AG492" i="1"/>
  <c r="AG430" i="1"/>
  <c r="AG415" i="1"/>
  <c r="AG143" i="1"/>
  <c r="AG489" i="1"/>
  <c r="AG413" i="1"/>
  <c r="AG63" i="1"/>
  <c r="AG482" i="1"/>
  <c r="AG458" i="1"/>
  <c r="AG593" i="1"/>
  <c r="AG502" i="1"/>
  <c r="AG410" i="1"/>
  <c r="AG451" i="1"/>
  <c r="AG480" i="1"/>
  <c r="AG114" i="1"/>
  <c r="AG61" i="1"/>
  <c r="AG9" i="1"/>
  <c r="AG116" i="1"/>
  <c r="AG497" i="1"/>
  <c r="AG118" i="1"/>
  <c r="AG132" i="1"/>
  <c r="AG111" i="1"/>
  <c r="AG457" i="1"/>
  <c r="AG54" i="1"/>
  <c r="AG445" i="1"/>
  <c r="AG134" i="1"/>
  <c r="AG427" i="1"/>
  <c r="AG150" i="1"/>
  <c r="AG466" i="1"/>
  <c r="AG462" i="1"/>
  <c r="AG100" i="1"/>
  <c r="AG455" i="1"/>
  <c r="AG498" i="1"/>
  <c r="AG506" i="1"/>
  <c r="AG360" i="1"/>
  <c r="AG488" i="1"/>
  <c r="AG139" i="1"/>
  <c r="AG12" i="1"/>
  <c r="AG618" i="1"/>
  <c r="AG341" i="1"/>
  <c r="AG476" i="1"/>
  <c r="AG505" i="1"/>
  <c r="AG115" i="1"/>
  <c r="AG138" i="1"/>
  <c r="AG332" i="1"/>
  <c r="AG148" i="1"/>
  <c r="AG156" i="1"/>
  <c r="AG574" i="1"/>
  <c r="AG104" i="1"/>
  <c r="AG443" i="1"/>
  <c r="AG131" i="1"/>
  <c r="AG137" i="1"/>
  <c r="AG102" i="1"/>
  <c r="AG89" i="1"/>
  <c r="AG112" i="1"/>
  <c r="AG147" i="1"/>
  <c r="AG125" i="1"/>
  <c r="AG117" i="1"/>
  <c r="AG124" i="1"/>
  <c r="AG123" i="1"/>
  <c r="AG475" i="1"/>
  <c r="AG113" i="1"/>
  <c r="AG3" i="1"/>
  <c r="AG283" i="1"/>
  <c r="AG511" i="1"/>
  <c r="AG53" i="1"/>
  <c r="AG464" i="1"/>
  <c r="AG478" i="1"/>
  <c r="AG68" i="1"/>
  <c r="AG55" i="1"/>
  <c r="AG119" i="1"/>
  <c r="AG126" i="1"/>
  <c r="AG486" i="1"/>
  <c r="AG501" i="1"/>
  <c r="AG84" i="1"/>
  <c r="AG425"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<sst xmlns="http://schemas.openxmlformats.org/spreadsheetml/2006/main" count="21554" uniqueCount="3064">
  <si>
    <t>NO</t>
  </si>
  <si>
    <t>AREA</t>
  </si>
  <si>
    <t>REGIONAL NAME</t>
  </si>
  <si>
    <t>REGIONAL_ID</t>
  </si>
  <si>
    <t>SITE ID</t>
  </si>
  <si>
    <t>SITE ID BARU</t>
  </si>
  <si>
    <t>PID</t>
  </si>
  <si>
    <t>Regional</t>
  </si>
  <si>
    <t>PID Sales1</t>
  </si>
  <si>
    <t>PID Sales2</t>
  </si>
  <si>
    <t>True PID</t>
  </si>
  <si>
    <t>New PID 2026</t>
  </si>
  <si>
    <t>SITE NAME</t>
  </si>
  <si>
    <t>Longitude</t>
  </si>
  <si>
    <t>Latitude</t>
  </si>
  <si>
    <t>Status MKT</t>
  </si>
  <si>
    <t>MKT</t>
  </si>
  <si>
    <t>Tanggal MKT</t>
  </si>
  <si>
    <t>SoW Actual</t>
  </si>
  <si>
    <t>Mitra TP</t>
  </si>
  <si>
    <t>Proposed Mitra Area</t>
  </si>
  <si>
    <t>Mitra Pleno</t>
  </si>
  <si>
    <t>TP GROUP</t>
  </si>
  <si>
    <t>SLD Update</t>
  </si>
  <si>
    <t>ELD Update</t>
  </si>
  <si>
    <t>ELD+3 Bulan</t>
  </si>
  <si>
    <t>RFI</t>
  </si>
  <si>
    <t>Aging SLA</t>
  </si>
  <si>
    <t>SLA Category</t>
  </si>
  <si>
    <t>YEAR PLAN CAT</t>
  </si>
  <si>
    <t>X</t>
  </si>
  <si>
    <t>Deatail Status</t>
  </si>
  <si>
    <t>Tipe Rescoping</t>
  </si>
  <si>
    <t>General Status</t>
  </si>
  <si>
    <t>Status Akhir</t>
  </si>
  <si>
    <t>Summary Progress</t>
  </si>
  <si>
    <t>Remark Akhir</t>
  </si>
  <si>
    <t>Target RFI</t>
  </si>
  <si>
    <t>SOW</t>
  </si>
  <si>
    <t>Type site</t>
  </si>
  <si>
    <t>Type Tower</t>
  </si>
  <si>
    <t>Tinggi Tower</t>
  </si>
  <si>
    <t>remarks</t>
  </si>
  <si>
    <t>Area 1</t>
  </si>
  <si>
    <t>R01 Sumbagut</t>
  </si>
  <si>
    <t>LBP319</t>
  </si>
  <si>
    <t>24TS08Z0008</t>
  </si>
  <si>
    <t>MC JL PAHLAWAN MORAWA</t>
  </si>
  <si>
    <t>Non MKT</t>
  </si>
  <si>
    <t>MITRATEL</t>
  </si>
  <si>
    <t>Mitratel</t>
  </si>
  <si>
    <t>In SLA</t>
  </si>
  <si>
    <r>
      <t>Plan ≤</t>
    </r>
    <r>
      <rPr>
        <sz val="9"/>
        <color rgb="FF000000"/>
        <rFont val="Aptos Narrow"/>
        <family val="2"/>
      </rPr>
      <t xml:space="preserve"> </t>
    </r>
    <r>
      <rPr>
        <sz val="10"/>
        <color rgb="FF000000"/>
        <rFont val="Aptos Narrow"/>
        <family val="2"/>
      </rPr>
      <t>2025</t>
    </r>
  </si>
  <si>
    <t>done</t>
  </si>
  <si>
    <t>LBP314</t>
  </si>
  <si>
    <t>25TS09C0001</t>
  </si>
  <si>
    <t>24TS08Z0009</t>
  </si>
  <si>
    <t>MCLUCKYSWALAYAN</t>
  </si>
  <si>
    <t>Out SLA</t>
  </si>
  <si>
    <t>Aktual Colo wait Transport, Pemindahan PLN setelah perangkat ready</t>
  </si>
  <si>
    <t>LBP315</t>
  </si>
  <si>
    <t>24TS08Z0010</t>
  </si>
  <si>
    <t>MCTOLTJMORAWA</t>
  </si>
  <si>
    <t>Aktual B2R wait Relok</t>
  </si>
  <si>
    <t>LBP320</t>
  </si>
  <si>
    <t>NY</t>
  </si>
  <si>
    <t>MC SOSRO</t>
  </si>
  <si>
    <t>Terminate</t>
  </si>
  <si>
    <t>LBP317</t>
  </si>
  <si>
    <t>24TS02Z0034</t>
  </si>
  <si>
    <t>MCLIMAUMANIS</t>
  </si>
  <si>
    <t>LBP318</t>
  </si>
  <si>
    <t>24TS02Z0035</t>
  </si>
  <si>
    <t>MCPASAR14</t>
  </si>
  <si>
    <t>LBP321</t>
  </si>
  <si>
    <t>24TS02Z0036</t>
  </si>
  <si>
    <t>MCPASARTJMORAWA2</t>
  </si>
  <si>
    <t>LBP323</t>
  </si>
  <si>
    <t>24TS02Z0037</t>
  </si>
  <si>
    <t>MCKIMMORAWA</t>
  </si>
  <si>
    <t>LBP325</t>
  </si>
  <si>
    <t>24TS02Z0038</t>
  </si>
  <si>
    <t>MCLIMAUMUNGKUR</t>
  </si>
  <si>
    <t>LBP316</t>
  </si>
  <si>
    <t>MCPASAR12</t>
  </si>
  <si>
    <t>LBP322</t>
  </si>
  <si>
    <t>24TS11Z0003</t>
  </si>
  <si>
    <t>MCPASARTJMORAWA</t>
  </si>
  <si>
    <t>LBP324</t>
  </si>
  <si>
    <t>25TS06N0352</t>
  </si>
  <si>
    <t>MCBATANGKUIS</t>
  </si>
  <si>
    <t>BJI156</t>
  </si>
  <si>
    <t>25TS12Z0072</t>
  </si>
  <si>
    <t>MCSUKARNOHATTADMT</t>
  </si>
  <si>
    <t>0004/MKT/DMT/XI/2025</t>
  </si>
  <si>
    <t>PT WINER INSAN SUKSES HUTAMA</t>
  </si>
  <si>
    <t>Plan ≥ 2026</t>
  </si>
  <si>
    <t>Type-6</t>
  </si>
  <si>
    <t>Need DRM</t>
  </si>
  <si>
    <t>OG</t>
  </si>
  <si>
    <t>Add 3 RF Remove 3 RF Add 6 RRU Remove 6 RRU Final Sow Rescope: 1. B2R to Mini Macro</t>
  </si>
  <si>
    <t>BTR</t>
  </si>
  <si>
    <t>BJI164</t>
  </si>
  <si>
    <t>25TS12Z0068</t>
  </si>
  <si>
    <t>MCAMIRHAMZAHDMT</t>
  </si>
  <si>
    <t>PT M JUSUF &amp; SONS</t>
  </si>
  <si>
    <t>Add 3 RF Remove 3 RF Add 6 RRU Remove 6 RRU Final Sow Rescope: 1. B2R to MCP</t>
  </si>
  <si>
    <t>BJI181</t>
  </si>
  <si>
    <t>25TS12Z0070</t>
  </si>
  <si>
    <t>MCPERINTISKEMERDEKAAN2DMT</t>
  </si>
  <si>
    <t>PT EDTIM NATAMA PERSADA</t>
  </si>
  <si>
    <t>Type-5</t>
  </si>
  <si>
    <t>Add 3 RF Remove 3 RF Add 9 RRU Remove 6 RRU Final Sow Rescope: 3. reheight tower</t>
  </si>
  <si>
    <t>Extend Tower</t>
  </si>
  <si>
    <t>BJI188</t>
  </si>
  <si>
    <t>25TS12Z0074</t>
  </si>
  <si>
    <t>MCAMIRHAMZAH2DMT</t>
  </si>
  <si>
    <t>PT ANTONIO JAYA ABADI</t>
  </si>
  <si>
    <t>Add 3 RF Remove 3 RF Add 8 RRU Remove 6 RRU Final Sow Rescope: 1. B2R to MCP</t>
  </si>
  <si>
    <t>BJI201</t>
  </si>
  <si>
    <t>25TS12Z0071</t>
  </si>
  <si>
    <t>MCSAMAHUDIDMT</t>
  </si>
  <si>
    <t>Add 3 RF Remove 3 RF Add 6 RRU Remove 6 RRU Final Sow Rescope: 3. reheight tower</t>
  </si>
  <si>
    <t>BJI205</t>
  </si>
  <si>
    <t>25TS12Z0075</t>
  </si>
  <si>
    <t>MCSAMAHUDI2DMT</t>
  </si>
  <si>
    <t>BJI208</t>
  </si>
  <si>
    <t>25TS12Z0056</t>
  </si>
  <si>
    <t>MCGATSUDMT</t>
  </si>
  <si>
    <t>Add 3 RF Remove 4 RF Add 7 RRU Remove 7 RRU Final Sow Rescope: 1. B2R to MCP</t>
  </si>
  <si>
    <t>BJI209</t>
  </si>
  <si>
    <t>25TS12Z0087</t>
  </si>
  <si>
    <t>MCBINJAIKUALADMT</t>
  </si>
  <si>
    <t>BJI210</t>
  </si>
  <si>
    <t>25TS12Z0077</t>
  </si>
  <si>
    <t>MCSIMPANGKAPTMUSLIMDMT</t>
  </si>
  <si>
    <t>PT MADYA PERDANA PRIMA</t>
  </si>
  <si>
    <t>MDN993</t>
  </si>
  <si>
    <t>25TS12Z0081</t>
  </si>
  <si>
    <t>SARI REJO 2</t>
  </si>
  <si>
    <t>Add 3 RF Remove 3 RF Add 3 RRU Remove 6 RRU Final Sow Rescope: 1. B2R to Mini Macro</t>
  </si>
  <si>
    <t>LBP410</t>
  </si>
  <si>
    <t>25TS12Z0076</t>
  </si>
  <si>
    <t>MCMTHARYONODMT</t>
  </si>
  <si>
    <t>Add 3 RF Remove 3 RF Add 9 RRU Remove 6 RRU Final Sow Rescope: 1. B2R to MCP</t>
  </si>
  <si>
    <t>LBP411</t>
  </si>
  <si>
    <t>25TS12Z0083</t>
  </si>
  <si>
    <t>MCROADTOSIMPMEGAWATIDMT</t>
  </si>
  <si>
    <t>Add 3 RF Remove 3 RF Add 5 RRU Remove 6 RRU Final Sow Rescope: 1. B2R to MCP</t>
  </si>
  <si>
    <t>MDN730</t>
  </si>
  <si>
    <t>25TS12Z0079</t>
  </si>
  <si>
    <t>PERUM TNI AU KARANG SARI-I</t>
  </si>
  <si>
    <t>PT MEDCOMM SOLUTION</t>
  </si>
  <si>
    <t>MDN757</t>
  </si>
  <si>
    <t>25TS12Z0080</t>
  </si>
  <si>
    <t>MAWAR SARI REJO</t>
  </si>
  <si>
    <t>MDX510</t>
  </si>
  <si>
    <t>25TS12Z0064</t>
  </si>
  <si>
    <t>MC KIM BELAWAN-9</t>
  </si>
  <si>
    <t>PT RAMOS KARYA MANDIRI</t>
  </si>
  <si>
    <t>Add 3 RF Remove 6 RF Add 8 RRU Remove 11 RRU Final Sow Rescope: 1. B2R to Mini Macro</t>
  </si>
  <si>
    <t>BJI175</t>
  </si>
  <si>
    <t>25TS12Z0073</t>
  </si>
  <si>
    <t>MCMTHARYONO2DMT</t>
  </si>
  <si>
    <t>Add 3 RF Remove 5 RF Add 7 RRU Remove 7 RRU Final Sow Rescope: 1. B2R to MCP</t>
  </si>
  <si>
    <t>BJI212</t>
  </si>
  <si>
    <t>25TS12Z0078</t>
  </si>
  <si>
    <t>MCSMRAJADMT</t>
  </si>
  <si>
    <t>MDN758</t>
  </si>
  <si>
    <t>25TS12Z0060</t>
  </si>
  <si>
    <t>SARI REJO 3</t>
  </si>
  <si>
    <t>PT KONCERFO SUKSES CEMERLANG</t>
  </si>
  <si>
    <t>Add 3 RF Remove 3 RF Add 12 RRU Remove 12 RRU Final Sow Rescope: 1. B2R to MCP</t>
  </si>
  <si>
    <t>MDX144</t>
  </si>
  <si>
    <t>25TS12Z0091</t>
  </si>
  <si>
    <t>MC BELAWAN-4</t>
  </si>
  <si>
    <t>PT TANATO MAKMUR LESTARI</t>
  </si>
  <si>
    <t>Add 3 RF Remove 3 RF Add 11 RRU Remove 9 RRU Final Sow Rescope: 1. B2R to MCP</t>
  </si>
  <si>
    <t>BJI211</t>
  </si>
  <si>
    <t>25TS12Z0088</t>
  </si>
  <si>
    <t>MCAMIRHAMZAH3DMT</t>
  </si>
  <si>
    <t>Add 3 RF Remove 3 RF Add 8 RRU Remove 9 RRU Final Sow Rescope: 1. B2R to MCP</t>
  </si>
  <si>
    <t>MDX276</t>
  </si>
  <si>
    <t>25TS12Z0062</t>
  </si>
  <si>
    <t>MC BELAWAN-9</t>
  </si>
  <si>
    <t>Add 3 RF Remove 5 RF Add 5 RRU Remove 5 RRU Final Sow Rescope: 1. B2R to MCP</t>
  </si>
  <si>
    <t>BJI213</t>
  </si>
  <si>
    <t>25TS12Z0089</t>
  </si>
  <si>
    <t>MCPALEMBANGDMT</t>
  </si>
  <si>
    <t>MDX016</t>
  </si>
  <si>
    <t>25TS12Z0084</t>
  </si>
  <si>
    <t>MC BELAWAN-3</t>
  </si>
  <si>
    <t>R02 Sumbagsel</t>
  </si>
  <si>
    <t>OKI275</t>
  </si>
  <si>
    <t>REKTORAT UNSRI</t>
  </si>
  <si>
    <t/>
  </si>
  <si>
    <t>MDX028</t>
  </si>
  <si>
    <t>25TS12Z0085</t>
  </si>
  <si>
    <t>MC BELAWAN-6</t>
  </si>
  <si>
    <t>Add 3 RF Remove 6 RF Add 12 RRU Remove 9 RRU Final Sow Rescope: 1. B2R to MCP</t>
  </si>
  <si>
    <t>MDX048</t>
  </si>
  <si>
    <t>25TS12Z0086</t>
  </si>
  <si>
    <t>MC BELAWAN-10</t>
  </si>
  <si>
    <t>Add 3 RF Remove 6 RF Add 9 RRU Remove 9 RRU Final Sow Rescope: 1. B2R to MCP</t>
  </si>
  <si>
    <t>MDX502</t>
  </si>
  <si>
    <t>MC KIM BELAWAN-3</t>
  </si>
  <si>
    <t>MDX504</t>
  </si>
  <si>
    <t>MC KIM BELAWAN-5</t>
  </si>
  <si>
    <t>Add 3 RF Remove 3 RF Add 9 RRU Remove 8 RRU Final Sow Rescope: 3. reheight tower</t>
  </si>
  <si>
    <t>BDL407</t>
  </si>
  <si>
    <t>POLE FAK MIPAUNILAH</t>
  </si>
  <si>
    <t>One leg 18m</t>
  </si>
  <si>
    <t>Area 2</t>
  </si>
  <si>
    <t>R03 Jabotabek Inner</t>
  </si>
  <si>
    <t>JBX077</t>
  </si>
  <si>
    <t>25TS08N2053</t>
  </si>
  <si>
    <t>Jabat</t>
  </si>
  <si>
    <t>MDX509</t>
  </si>
  <si>
    <t>DMT_MC KIM Belawan-8</t>
  </si>
  <si>
    <t>MDX508</t>
  </si>
  <si>
    <t>25TS12Z0066</t>
  </si>
  <si>
    <t>MC KIM BELAWAN-14</t>
  </si>
  <si>
    <t>MDX506</t>
  </si>
  <si>
    <t>25TS12Z0065</t>
  </si>
  <si>
    <t>MC KIM BELAWAN-13</t>
  </si>
  <si>
    <t>MDX035</t>
  </si>
  <si>
    <t>25TS12Z0090</t>
  </si>
  <si>
    <t>MC BELAWAN-7</t>
  </si>
  <si>
    <t>MDN906</t>
  </si>
  <si>
    <t>25TS12Z0061</t>
  </si>
  <si>
    <t>TASBIH SELATAN</t>
  </si>
  <si>
    <t>GAMETRACO</t>
  </si>
  <si>
    <t>PT TRANSDATA SATKOMINDO</t>
  </si>
  <si>
    <t>MDN051</t>
  </si>
  <si>
    <t>25TS12Z0058</t>
  </si>
  <si>
    <t>TASBIH UTARA</t>
  </si>
  <si>
    <t>MDX025</t>
  </si>
  <si>
    <t>25TS12Z0069</t>
  </si>
  <si>
    <t>MASJID TASBIH</t>
  </si>
  <si>
    <t>MDN938</t>
  </si>
  <si>
    <t>25TS12Z0059</t>
  </si>
  <si>
    <t>TASBIH 4</t>
  </si>
  <si>
    <t>MDX014</t>
  </si>
  <si>
    <t>25TS12Z0057</t>
  </si>
  <si>
    <t>TASBIH 5</t>
  </si>
  <si>
    <t>PLG608</t>
  </si>
  <si>
    <t>24TS03N0146</t>
  </si>
  <si>
    <t>KEMUNING POLDA PH1</t>
  </si>
  <si>
    <t>PLG622</t>
  </si>
  <si>
    <t>25TS05N0258</t>
  </si>
  <si>
    <t>24TS03N0150</t>
  </si>
  <si>
    <t>ILIR BARAT PH2</t>
  </si>
  <si>
    <t>PLG624</t>
  </si>
  <si>
    <t>24TS03N0153</t>
  </si>
  <si>
    <t>ILIR BARAT PH4</t>
  </si>
  <si>
    <t>PLG626</t>
  </si>
  <si>
    <t>24TS03N0149</t>
  </si>
  <si>
    <t>SAKO SAPTAMARGA PH1</t>
  </si>
  <si>
    <t>OKI276</t>
  </si>
  <si>
    <t>TERMINAL UNSRI</t>
  </si>
  <si>
    <t>23m (Type-5)</t>
  </si>
  <si>
    <t>OKI277</t>
  </si>
  <si>
    <t>FAKULTAS MIPA UNSRI</t>
  </si>
  <si>
    <t>PLG629</t>
  </si>
  <si>
    <t>24TS03N0154</t>
  </si>
  <si>
    <t>POLIGON PH4</t>
  </si>
  <si>
    <t>JKP372</t>
  </si>
  <si>
    <t>25TS12Z0109</t>
  </si>
  <si>
    <t>PT ANUGERAH SELARAS RAYA</t>
  </si>
  <si>
    <t>Add 3 RF Add 9 RRU Final Sow Rescope: 1. (B2R to (MCP, Mini Macro, macro)</t>
  </si>
  <si>
    <t>Extend 3m</t>
  </si>
  <si>
    <t>PLG610</t>
  </si>
  <si>
    <t>24TS10N0715</t>
  </si>
  <si>
    <t>JALAN DLD PH2</t>
  </si>
  <si>
    <t>PLG614</t>
  </si>
  <si>
    <t>SAKO SAPTAMARGA PH4</t>
  </si>
  <si>
    <t>PLG620</t>
  </si>
  <si>
    <t>KEMUNING POLDA PH6</t>
  </si>
  <si>
    <t>JBX273</t>
  </si>
  <si>
    <t>25TS12B0075</t>
  </si>
  <si>
    <t>PT JAGANATA SAKTI UNGGUL</t>
  </si>
  <si>
    <t>Add 3 RF Add 3 RRU Final Sow Rescope: 1. (B2R to (MCP, Mini Macro, macro)</t>
  </si>
  <si>
    <t>BTR Arah 100m 285 degree</t>
  </si>
  <si>
    <t>PLG606</t>
  </si>
  <si>
    <t>SAKO SAPTAMARGA PH2</t>
  </si>
  <si>
    <t>JKT412</t>
  </si>
  <si>
    <t>25TS08N1972</t>
  </si>
  <si>
    <t>PT INFRAKO</t>
  </si>
  <si>
    <t>Monopole</t>
  </si>
  <si>
    <t>JKT424</t>
  </si>
  <si>
    <t>25TS08N2037</t>
  </si>
  <si>
    <t>24TS09B0441</t>
  </si>
  <si>
    <t>PT SINERGI REKTA DENTA</t>
  </si>
  <si>
    <t>GF</t>
  </si>
  <si>
    <t>JKT430</t>
  </si>
  <si>
    <t>25TS08N1747</t>
  </si>
  <si>
    <t>24TS09B0447</t>
  </si>
  <si>
    <t>JTX061</t>
  </si>
  <si>
    <t>24TS09B0437</t>
  </si>
  <si>
    <t>PT CIPTA KARSA ANUGERAH SEMESTA</t>
  </si>
  <si>
    <t>16.RFI</t>
  </si>
  <si>
    <t>JKU199</t>
  </si>
  <si>
    <t>24TS09B0451</t>
  </si>
  <si>
    <t>PT DENTRA MITRA ABADI</t>
  </si>
  <si>
    <t>08.BAN/BAK</t>
  </si>
  <si>
    <t>SITAC</t>
  </si>
  <si>
    <t>BAN/BAK</t>
  </si>
  <si>
    <t>4.12 proses negosiasi harga sewa pertahun 100 jt/thn untuk sewa per 5 tahun, Waiting Approval nilai</t>
  </si>
  <si>
    <t>RT</t>
  </si>
  <si>
    <t>JKP368</t>
  </si>
  <si>
    <t>25TS08N2032</t>
  </si>
  <si>
    <t>JKP371</t>
  </si>
  <si>
    <t>25TS12Z0106</t>
  </si>
  <si>
    <t>PLG612</t>
  </si>
  <si>
    <t>24TS03N0152</t>
  </si>
  <si>
    <t>JALAN DLD PH4</t>
  </si>
  <si>
    <t>Proposed Drop, penolakan warga dalam radius, sudah tercover oleh tower lain</t>
  </si>
  <si>
    <t>Drop</t>
  </si>
  <si>
    <t>JPX110</t>
  </si>
  <si>
    <t>25TS12Z0105</t>
  </si>
  <si>
    <t>PT INFRAKO DAYAMITRA</t>
  </si>
  <si>
    <t>Add 3 RF Add 6 RRU Final Sow Rescope: 3. reheight tower</t>
  </si>
  <si>
    <t>JPX166</t>
  </si>
  <si>
    <t>25TS03Z0004</t>
  </si>
  <si>
    <t>PT Sinergi Rektadenta</t>
  </si>
  <si>
    <t>site solution, sudah RFI, mitra solution, existing lahan sengketa (lahan fasum diakui lahan PT) need solution, on air</t>
  </si>
  <si>
    <t>PLG704</t>
  </si>
  <si>
    <t>PERINTIS KEMERDEKAAN 2</t>
  </si>
  <si>
    <t>PLG623</t>
  </si>
  <si>
    <t>24TS03N0147</t>
  </si>
  <si>
    <t>ILIR BARAT PH3</t>
  </si>
  <si>
    <t>IW</t>
  </si>
  <si>
    <t>need extend 3m plan stagging, ganti tower</t>
  </si>
  <si>
    <t>JPX169</t>
  </si>
  <si>
    <t>25TS08N1781</t>
  </si>
  <si>
    <t>JSX444</t>
  </si>
  <si>
    <t>25TS08N2005</t>
  </si>
  <si>
    <t>PLG609</t>
  </si>
  <si>
    <t>JALAN DLD PH1</t>
  </si>
  <si>
    <t>PLG611</t>
  </si>
  <si>
    <t>JALAN DLD PH3</t>
  </si>
  <si>
    <t>PLG616</t>
  </si>
  <si>
    <t>KEMUNING POLDA PH2</t>
  </si>
  <si>
    <t>PLG618</t>
  </si>
  <si>
    <t>24TS03N0151</t>
  </si>
  <si>
    <t>KEMUNING POLDA PH4</t>
  </si>
  <si>
    <t>PLG625</t>
  </si>
  <si>
    <t>24TS03N0148</t>
  </si>
  <si>
    <t>ILIR BARAT PH5</t>
  </si>
  <si>
    <t>RFI MCP</t>
  </si>
  <si>
    <t>RFI Ketinggian existing</t>
  </si>
  <si>
    <t>PLG615</t>
  </si>
  <si>
    <t>SAKO SAPTAMARGA PH5</t>
  </si>
  <si>
    <t>JTX249</t>
  </si>
  <si>
    <t>25TS08N2030</t>
  </si>
  <si>
    <t>25TS12Z0124</t>
  </si>
  <si>
    <t>PT DYEVA DIGITAL SELULAR</t>
  </si>
  <si>
    <t>PT LAYTON ENTER PRISE</t>
  </si>
  <si>
    <t>Add 3 RF Add 6 RRU Final Sow Rescope: 1. (B2R to (MCP, Mini Macro, macro)</t>
  </si>
  <si>
    <t>JSX784</t>
  </si>
  <si>
    <t>JTX285</t>
  </si>
  <si>
    <t>25TS08N1770</t>
  </si>
  <si>
    <t>25TS12B0104</t>
  </si>
  <si>
    <t>Add 3 RF Add 5 RRU Final Sow Rescope: 1. (B2R to (MCP, Mini Macro, macro)</t>
  </si>
  <si>
    <t>PLG619</t>
  </si>
  <si>
    <t>23TS12Z0001</t>
  </si>
  <si>
    <t>KEMUNING POLDA PH5</t>
  </si>
  <si>
    <t>JTX460</t>
  </si>
  <si>
    <t>25TS12Z0107</t>
  </si>
  <si>
    <t>PT DESATRIA ALARD MANDIRI</t>
  </si>
  <si>
    <t>PT SAMANTA FIBRA ABADI</t>
  </si>
  <si>
    <t>BTR Monopole 25m</t>
  </si>
  <si>
    <t>R04 Jawa Barat</t>
  </si>
  <si>
    <t>BDK844</t>
  </si>
  <si>
    <t>KAWALUYAANINDAH</t>
  </si>
  <si>
    <t>JPX144</t>
  </si>
  <si>
    <t>25TS12Z0116</t>
  </si>
  <si>
    <t>collo</t>
  </si>
  <si>
    <t>Reloc to existing MTEL</t>
  </si>
  <si>
    <t>PLG702</t>
  </si>
  <si>
    <t>PERUMAHAN MASKAREBET</t>
  </si>
  <si>
    <t>BDL406</t>
  </si>
  <si>
    <t>POLE REKTORAT UNILAH</t>
  </si>
  <si>
    <t>JBX165</t>
  </si>
  <si>
    <t>R12 Jabotabek Outer</t>
  </si>
  <si>
    <t>KRW841</t>
  </si>
  <si>
    <t>25TS01B0010</t>
  </si>
  <si>
    <t>Eastern Jabodetabek</t>
  </si>
  <si>
    <t>PT AGUNGMAS PRIMA SEMPURNA</t>
  </si>
  <si>
    <t>Sitac</t>
  </si>
  <si>
    <t>Add 3 RF Add 6 RRU Final Sow Rescope: BTR to Macro</t>
  </si>
  <si>
    <t>SST</t>
  </si>
  <si>
    <t>JKT680</t>
  </si>
  <si>
    <t>24TS09B0455</t>
  </si>
  <si>
    <t>Proposed Drop</t>
  </si>
  <si>
    <t>Hunting</t>
  </si>
  <si>
    <t xml:space="preserve">4.12 hard kandidat, Hard Sitac, type 6, infonya tsel lock trial </t>
  </si>
  <si>
    <t>JKT411</t>
  </si>
  <si>
    <t>25TS08N1759</t>
  </si>
  <si>
    <t>24TS09B0449</t>
  </si>
  <si>
    <t>4.12 waiting nilai kompensasi pihak DKM (high price), Waiting Approval nilai</t>
  </si>
  <si>
    <t>3m</t>
  </si>
  <si>
    <t>JKT435</t>
  </si>
  <si>
    <t>25TS08N1756</t>
  </si>
  <si>
    <t>24TS09B0448</t>
  </si>
  <si>
    <t>09.PROSES IW</t>
  </si>
  <si>
    <t>4.12 issue permintaan warga penambahan kompensasi 20 jt</t>
  </si>
  <si>
    <t>JKT414</t>
  </si>
  <si>
    <t>24TS09B0446</t>
  </si>
  <si>
    <t>JPX190</t>
  </si>
  <si>
    <t>JKU760</t>
  </si>
  <si>
    <t>24TS09B0442</t>
  </si>
  <si>
    <t>PT AJIAN TRI SUKSES</t>
  </si>
  <si>
    <t>Arahan NBAE SAR 150m</t>
  </si>
  <si>
    <t>JKU832</t>
  </si>
  <si>
    <t>24TS09B0443</t>
  </si>
  <si>
    <t>RFC</t>
  </si>
  <si>
    <t>04.12 proses pabrikasi, target RFI 28 Dec, Lanjut MCP, Proses Design dan Perijinan Pole Extend, drop by tsel, proses nego ke Tsel untuk proposed Extend 3m</t>
  </si>
  <si>
    <t>proposed drop by regional</t>
  </si>
  <si>
    <t>JKU858</t>
  </si>
  <si>
    <t>24TS09B0444</t>
  </si>
  <si>
    <t>04.12 proses pabrikasi, target RFI 28 Dec, Lanjut MCP, Proses Design dan Perijinan Pole Extend</t>
  </si>
  <si>
    <t>JSX130</t>
  </si>
  <si>
    <t>25TS08N1769</t>
  </si>
  <si>
    <t>24TS09B0445</t>
  </si>
  <si>
    <t>PT MITRA SARANA KARYA BANGSA</t>
  </si>
  <si>
    <t>JSX032</t>
  </si>
  <si>
    <t>25TS08N1979</t>
  </si>
  <si>
    <t>24TS09B0440</t>
  </si>
  <si>
    <t>JSX998</t>
  </si>
  <si>
    <t>24TS10B0022</t>
  </si>
  <si>
    <t>JKU977</t>
  </si>
  <si>
    <t>24TS09B0438</t>
  </si>
  <si>
    <t>JTX505</t>
  </si>
  <si>
    <t>PT MULTI BAGASANTI MAHDY</t>
  </si>
  <si>
    <t>300' 100m</t>
  </si>
  <si>
    <t>JSX500</t>
  </si>
  <si>
    <t>25TS08N2036</t>
  </si>
  <si>
    <t>JKU959</t>
  </si>
  <si>
    <t>24TS09B0435</t>
  </si>
  <si>
    <t>PT NAER TUNAS INDONESIA</t>
  </si>
  <si>
    <t>25m+pole9m</t>
  </si>
  <si>
    <t>JKU962</t>
  </si>
  <si>
    <t>24TS09B0432</t>
  </si>
  <si>
    <t>07.SITAC</t>
  </si>
  <si>
    <t>4.12 lahan pemda, ijin dari pemda tdk released, existing monopole 18m extend jadi 32m, proposed drop, hard sitac dan kandidat</t>
  </si>
  <si>
    <t>JSX768</t>
  </si>
  <si>
    <t>24TS09B0433</t>
  </si>
  <si>
    <t>PT SUMBERSOLUSINDO HITECH</t>
  </si>
  <si>
    <t>21.LOCK TRIAL</t>
  </si>
  <si>
    <t>JSX890</t>
  </si>
  <si>
    <t>25TS08N1991</t>
  </si>
  <si>
    <t>24TS09B0434</t>
  </si>
  <si>
    <t>4.12 IW OG</t>
  </si>
  <si>
    <t>JKU944</t>
  </si>
  <si>
    <t>25TS08N1758</t>
  </si>
  <si>
    <t>24TS09B0431</t>
  </si>
  <si>
    <t>JBX052</t>
  </si>
  <si>
    <t>24TS09B0427</t>
  </si>
  <si>
    <t>JPX005</t>
  </si>
  <si>
    <t>24TS09B0428</t>
  </si>
  <si>
    <t>CME</t>
  </si>
  <si>
    <t>Erection OG</t>
  </si>
  <si>
    <t>4.12 erection OG, Target RFI 14 dec</t>
  </si>
  <si>
    <t>JPX017</t>
  </si>
  <si>
    <t>24TS09B0453</t>
  </si>
  <si>
    <t>4.12 pabrikasi OG</t>
  </si>
  <si>
    <t>JSX771</t>
  </si>
  <si>
    <t>24TS09B0430</t>
  </si>
  <si>
    <t>JBX167</t>
  </si>
  <si>
    <t>JPX028</t>
  </si>
  <si>
    <t>24TS09B0429</t>
  </si>
  <si>
    <t>15.STR</t>
  </si>
  <si>
    <t>10.12 plan erection 12 Dec, Target RFI 16 dec</t>
  </si>
  <si>
    <t>JTX091</t>
  </si>
  <si>
    <t>24TS09B0426</t>
  </si>
  <si>
    <t>JBX042</t>
  </si>
  <si>
    <t>24TS09B0425</t>
  </si>
  <si>
    <t>4.12 hard kandidat, Hard Sitac, lahan pemda tdk ada ijin, existing 20m extend to 3m</t>
  </si>
  <si>
    <t>JBX021</t>
  </si>
  <si>
    <t>24TS09B0454</t>
  </si>
  <si>
    <t>JBX016</t>
  </si>
  <si>
    <t>25TS08N1780</t>
  </si>
  <si>
    <t>24TS09B0424</t>
  </si>
  <si>
    <t>10.12 pabrikasi OG</t>
  </si>
  <si>
    <t>JSX933</t>
  </si>
  <si>
    <t>24TS09B0452</t>
  </si>
  <si>
    <t>JPX029</t>
  </si>
  <si>
    <t>24TS09B0423</t>
  </si>
  <si>
    <t>JSX741</t>
  </si>
  <si>
    <t>24TS09B0422</t>
  </si>
  <si>
    <t>Lanjut B2R</t>
  </si>
  <si>
    <t>Area 4</t>
  </si>
  <si>
    <t>R08 Kalimantan</t>
  </si>
  <si>
    <t>SMR460</t>
  </si>
  <si>
    <t>24TS06B0003</t>
  </si>
  <si>
    <t>MTH_UNMULSMD2</t>
  </si>
  <si>
    <t>JBX084</t>
  </si>
  <si>
    <t>24TS09B0421</t>
  </si>
  <si>
    <t>Excavation</t>
  </si>
  <si>
    <t>4.12 excavation stop LL minta DP sewa lahan, monopole 32m, Lanjut B2R, NOD done</t>
  </si>
  <si>
    <t>JSX853</t>
  </si>
  <si>
    <t>24TS09B0420</t>
  </si>
  <si>
    <t>JBX060</t>
  </si>
  <si>
    <t>25TS08N2023</t>
  </si>
  <si>
    <t>24TS09B0419</t>
  </si>
  <si>
    <t>BJM313</t>
  </si>
  <si>
    <t>24TS08Z0005</t>
  </si>
  <si>
    <t>MT_UNLAM_BANJARMASIN1</t>
  </si>
  <si>
    <t>JSX693</t>
  </si>
  <si>
    <t>24TS09B0418</t>
  </si>
  <si>
    <t>SMR435</t>
  </si>
  <si>
    <t>24TS06B0002</t>
  </si>
  <si>
    <t>MTH_UNMULSMD3</t>
  </si>
  <si>
    <t>JPX157</t>
  </si>
  <si>
    <t>JPX012</t>
  </si>
  <si>
    <t>25TS08N2047</t>
  </si>
  <si>
    <t>24TS09B0417</t>
  </si>
  <si>
    <t>5.12 proses pabrikasi material extend, target RFI 20 Dec, lock trial, Tsel RFI di TP sebelah</t>
  </si>
  <si>
    <t>lock trial</t>
  </si>
  <si>
    <t>JPX048</t>
  </si>
  <si>
    <t>24TS09B0415</t>
  </si>
  <si>
    <t>JPX062</t>
  </si>
  <si>
    <t>24TS09B0416</t>
  </si>
  <si>
    <t>10.12 kandidat baru, proses BAN BAK, BTR</t>
  </si>
  <si>
    <t>JBX008</t>
  </si>
  <si>
    <t>24TS09B0414</t>
  </si>
  <si>
    <t>10.12 plan extend 3m
4.12 LL berubah pikiran tidak bersedia di extend</t>
  </si>
  <si>
    <t>proposed extend 3m</t>
  </si>
  <si>
    <t>JUX178</t>
  </si>
  <si>
    <t>24TS09B0413</t>
  </si>
  <si>
    <t>REKOM</t>
  </si>
  <si>
    <t>4.12 proses rekom, Lanjut B2R</t>
  </si>
  <si>
    <t>JUX318</t>
  </si>
  <si>
    <t>24TS09B0412</t>
  </si>
  <si>
    <t>PT DYEVA DIGITAL SELULAR</t>
  </si>
  <si>
    <t>Curing Time</t>
  </si>
  <si>
    <t>10.12 curing, waiting material tower</t>
  </si>
  <si>
    <t>JTX018</t>
  </si>
  <si>
    <t>24TS09B0411</t>
  </si>
  <si>
    <t>10.12 proses negosiasi sewa lahan</t>
  </si>
  <si>
    <t>JSX802</t>
  </si>
  <si>
    <t>25TS08N2008</t>
  </si>
  <si>
    <t>24TS09B0450</t>
  </si>
  <si>
    <t>SITAC2</t>
  </si>
  <si>
    <t>10.12 proses IW, kurang 4 KK</t>
  </si>
  <si>
    <t>JKU900</t>
  </si>
  <si>
    <t>25TS08N1988</t>
  </si>
  <si>
    <t>24TS09B0410</t>
  </si>
  <si>
    <t>4.12 IW OG, hard sitac dan kandidat</t>
  </si>
  <si>
    <t>masuk list drop tsel</t>
  </si>
  <si>
    <t>JPX041</t>
  </si>
  <si>
    <t>25TS08N2056</t>
  </si>
  <si>
    <t>24TS09B0409</t>
  </si>
  <si>
    <t>JSX793</t>
  </si>
  <si>
    <t>24TS09B0408</t>
  </si>
  <si>
    <t>4.12 hard kandidat, Hard Sitac, plan BTR gagal IW, kandidat ke 5, proposed ke existing untuk extend</t>
  </si>
  <si>
    <t>JKT433</t>
  </si>
  <si>
    <t>24TS09B0407</t>
  </si>
  <si>
    <t>JKB863</t>
  </si>
  <si>
    <t>25TS08N2018</t>
  </si>
  <si>
    <t>JKP922</t>
  </si>
  <si>
    <t>23TS03Z0018</t>
  </si>
  <si>
    <t>Koperasi Dayamitra Telekomunikasi</t>
  </si>
  <si>
    <t>12.RFC</t>
  </si>
  <si>
    <t>JKP921</t>
  </si>
  <si>
    <t>23TS03Z0019</t>
  </si>
  <si>
    <t>JKP920</t>
  </si>
  <si>
    <t>23TS03Z0022</t>
  </si>
  <si>
    <t>PT.Geaf Solusianda Pratama</t>
  </si>
  <si>
    <t>JKP917</t>
  </si>
  <si>
    <t>JKP219</t>
  </si>
  <si>
    <t>25TS08N2001</t>
  </si>
  <si>
    <t>23TS03Z0017</t>
  </si>
  <si>
    <t>JKS399</t>
  </si>
  <si>
    <t>23TS03Z0020</t>
  </si>
  <si>
    <t>PT.Sumbersolusindo Hitech</t>
  </si>
  <si>
    <t>JKP968</t>
  </si>
  <si>
    <t>23TS03Z0023</t>
  </si>
  <si>
    <t>JSX028</t>
  </si>
  <si>
    <t>25TS08N2123</t>
  </si>
  <si>
    <t>23TS03Z0024</t>
  </si>
  <si>
    <t>JKP965</t>
  </si>
  <si>
    <t>23TS03Z0016</t>
  </si>
  <si>
    <t>JKB874</t>
  </si>
  <si>
    <t>JKB895</t>
  </si>
  <si>
    <t>25TS08U1375</t>
  </si>
  <si>
    <t>23TS03Z0021</t>
  </si>
  <si>
    <t>JUX011</t>
  </si>
  <si>
    <t>24TS09B0436</t>
  </si>
  <si>
    <t>JKB864</t>
  </si>
  <si>
    <t>25IS08N0109</t>
  </si>
  <si>
    <t>MDX501</t>
  </si>
  <si>
    <t>25TS12Z0067</t>
  </si>
  <si>
    <t>MC KIM Belawan-2</t>
  </si>
  <si>
    <t>JTX084</t>
  </si>
  <si>
    <t>25TS08N1762</t>
  </si>
  <si>
    <t>25TS12B0087</t>
  </si>
  <si>
    <t>Add 3 RF Add 4 RRU Final Sow Rescope: 1. (B2R to (MCP, Mini Macro, macro)</t>
  </si>
  <si>
    <t>B2S</t>
  </si>
  <si>
    <t>150m utara</t>
  </si>
  <si>
    <t>JTX041</t>
  </si>
  <si>
    <t>25TS12B0091</t>
  </si>
  <si>
    <t>Add 3 RF Add 8 RRU Final Sow Rescope: 1. (B2R to (MCP, Mini Macro, macro)</t>
  </si>
  <si>
    <t>Arah 250m 350 degree</t>
  </si>
  <si>
    <t>JTX098</t>
  </si>
  <si>
    <t>25TS12Z0115</t>
  </si>
  <si>
    <t>PT PERSADA SOKKA TAMA</t>
  </si>
  <si>
    <t>Add 3 RF Add 5 RRU Final Sow Rescope: 3. reheight tower</t>
  </si>
  <si>
    <t>Done DRM</t>
  </si>
  <si>
    <t>JSX809</t>
  </si>
  <si>
    <t>25TS12B0090</t>
  </si>
  <si>
    <t>PT TRIPUTRA SURYA SEJAHTERA</t>
  </si>
  <si>
    <t>150m arah 330 degree</t>
  </si>
  <si>
    <t>JSX779</t>
  </si>
  <si>
    <t>JSX833</t>
  </si>
  <si>
    <t>JKU954</t>
  </si>
  <si>
    <t>25TS12B0088</t>
  </si>
  <si>
    <t>JSX806</t>
  </si>
  <si>
    <t>24TS10B0024</t>
  </si>
  <si>
    <t>Hard Kandidat, proposed drop</t>
  </si>
  <si>
    <t>JSX754</t>
  </si>
  <si>
    <t>25TS08N2048</t>
  </si>
  <si>
    <t>25TS12B0089</t>
  </si>
  <si>
    <t>PT INTEGRA LINTAS TEKNOLOGI</t>
  </si>
  <si>
    <t>JKU249</t>
  </si>
  <si>
    <t>25TS12Z0114</t>
  </si>
  <si>
    <t>Area 3</t>
  </si>
  <si>
    <t>R06 Jawa Timur</t>
  </si>
  <si>
    <t>MLG569</t>
  </si>
  <si>
    <t>24TS08N0295</t>
  </si>
  <si>
    <t>FIAUBMCP</t>
  </si>
  <si>
    <t>SIS/SES</t>
  </si>
  <si>
    <t>DRM</t>
  </si>
  <si>
    <t>UB Request Fasilitas Kampus (CSR), harus menyewa lahan yang didirikan bangunan fasum yang diatasnya dirikan tower</t>
  </si>
  <si>
    <t>NA</t>
  </si>
  <si>
    <t>JUX263</t>
  </si>
  <si>
    <t>25TS12B0099</t>
  </si>
  <si>
    <t>ke gedung sebelah</t>
  </si>
  <si>
    <t>JPX153</t>
  </si>
  <si>
    <t>25TS12B0093</t>
  </si>
  <si>
    <t>Add 3 RF Add 7 RRU Final Sow Rescope: 1. (B2R to (MCP, Mini Macro, macro)</t>
  </si>
  <si>
    <t>JSX782</t>
  </si>
  <si>
    <t>25TS12Z0112</t>
  </si>
  <si>
    <t>JPX137</t>
  </si>
  <si>
    <t>25TS12B0092</t>
  </si>
  <si>
    <t>JPX156</t>
  </si>
  <si>
    <t>JPX168</t>
  </si>
  <si>
    <t>25TS12Z0119</t>
  </si>
  <si>
    <t>Extend Pole</t>
  </si>
  <si>
    <t>JBX170</t>
  </si>
  <si>
    <t>25TS08N2009</t>
  </si>
  <si>
    <t>25TS12B0102</t>
  </si>
  <si>
    <t>JPX158</t>
  </si>
  <si>
    <t>JSX454</t>
  </si>
  <si>
    <t>25TS08N1765</t>
  </si>
  <si>
    <t>JSX467</t>
  </si>
  <si>
    <t>25TS08N1764</t>
  </si>
  <si>
    <t>MLG089</t>
  </si>
  <si>
    <t>24TS08N0296</t>
  </si>
  <si>
    <t>SAMANTHAUBDMTMCP</t>
  </si>
  <si>
    <t>JPX146</t>
  </si>
  <si>
    <t>25TS08N2016</t>
  </si>
  <si>
    <t>JSX473</t>
  </si>
  <si>
    <t>25TS08N2043</t>
  </si>
  <si>
    <t>Program Jakarta Quality Improvedment</t>
  </si>
  <si>
    <t>JKU792</t>
  </si>
  <si>
    <t>25TS12B0033</t>
  </si>
  <si>
    <t>JSX774</t>
  </si>
  <si>
    <t>25TS08N2026</t>
  </si>
  <si>
    <t>25TS12Z0095</t>
  </si>
  <si>
    <t>PT SURYASANTIKA INFRASTRUKTUR MEDIASELARAS</t>
  </si>
  <si>
    <t>Add 3 RF Add 3 RRU Final Sow Rescope: 3. reheight tower</t>
  </si>
  <si>
    <t>JPX071</t>
  </si>
  <si>
    <t>25TS12Z0121</t>
  </si>
  <si>
    <t>Add 3 RF Add 9 RRU Final Sow Rescope: 3. reheight tower</t>
  </si>
  <si>
    <t>JBX232</t>
  </si>
  <si>
    <t>25TS08N1975</t>
  </si>
  <si>
    <t>JBX171</t>
  </si>
  <si>
    <t>25TS12B0105</t>
  </si>
  <si>
    <t>JPX163</t>
  </si>
  <si>
    <t>25TS12B0097</t>
  </si>
  <si>
    <t>JSX507</t>
  </si>
  <si>
    <t>25TS08N1779</t>
  </si>
  <si>
    <t>JUX279</t>
  </si>
  <si>
    <t>25TS08N2004</t>
  </si>
  <si>
    <t>25TS12B0095</t>
  </si>
  <si>
    <t>150m arah 0 degree</t>
  </si>
  <si>
    <t>JTX255</t>
  </si>
  <si>
    <t>25TS12Z0118</t>
  </si>
  <si>
    <t>Add 3 RF Add 11 RRU Final Sow Rescope: 3. reheight tower</t>
  </si>
  <si>
    <t>JPX167</t>
  </si>
  <si>
    <t>25TS08N2029</t>
  </si>
  <si>
    <t>25TS12B0101</t>
  </si>
  <si>
    <t>Add 3 RF Add 10 RRU Final Sow Rescope: 1. (B2R to (MCP, Mini Macro, macro)</t>
  </si>
  <si>
    <t>JBX234</t>
  </si>
  <si>
    <t>25TS08N2014</t>
  </si>
  <si>
    <t>25TS12B0106</t>
  </si>
  <si>
    <t>BKX293</t>
  </si>
  <si>
    <t>25TS12Z0092</t>
  </si>
  <si>
    <t>PT INDOJAR MULIA ABADI</t>
  </si>
  <si>
    <t>JPX133</t>
  </si>
  <si>
    <t>25TS08N1993</t>
  </si>
  <si>
    <t>JBX164</t>
  </si>
  <si>
    <t>JUX264</t>
  </si>
  <si>
    <t>25TS08N1984</t>
  </si>
  <si>
    <t>25TS12B0096</t>
  </si>
  <si>
    <t>Arah 160m 0 degree</t>
  </si>
  <si>
    <t>JBX194</t>
  </si>
  <si>
    <t>25TS08N2017</t>
  </si>
  <si>
    <t>25TS12B0108</t>
  </si>
  <si>
    <t>JTX067</t>
  </si>
  <si>
    <t>25TS08N2006</t>
  </si>
  <si>
    <t>25TS12Z0120</t>
  </si>
  <si>
    <t>Add 3 RF Add 10 RRU Final Sow Rescope: 3. reheight tower</t>
  </si>
  <si>
    <t>JSA041</t>
  </si>
  <si>
    <t>25TS12B0053</t>
  </si>
  <si>
    <t>290' 80m</t>
  </si>
  <si>
    <t>JTX283</t>
  </si>
  <si>
    <t>25TS12Z0094</t>
  </si>
  <si>
    <t>Add 3 RF Add 8 RRU Final Sow Rescope: 3. reheight tower</t>
  </si>
  <si>
    <t>JTX241</t>
  </si>
  <si>
    <t>25TS12B0098</t>
  </si>
  <si>
    <t>JPX155</t>
  </si>
  <si>
    <t>25TS12B0094</t>
  </si>
  <si>
    <t>Add 3 RF Add 11 RRU Final Sow Rescope: 1. (B2R to (MCP, Mini Macro, macro)</t>
  </si>
  <si>
    <t>JTX257</t>
  </si>
  <si>
    <t>25TS12Z0117</t>
  </si>
  <si>
    <t>JTX291</t>
  </si>
  <si>
    <t>25TS08N2013</t>
  </si>
  <si>
    <t>25TS12Z0122</t>
  </si>
  <si>
    <t>JSX351</t>
  </si>
  <si>
    <t>25TS12B0107</t>
  </si>
  <si>
    <t>JBX195</t>
  </si>
  <si>
    <t>25TS08N1992</t>
  </si>
  <si>
    <t>JTX510</t>
  </si>
  <si>
    <t>25TS12B0038</t>
  </si>
  <si>
    <t>BTR Arah 100m 250 Degree</t>
  </si>
  <si>
    <t>JPX173</t>
  </si>
  <si>
    <t>JSX498</t>
  </si>
  <si>
    <t>25TS08N2035</t>
  </si>
  <si>
    <t>25TS12B0112</t>
  </si>
  <si>
    <t>JTX211</t>
  </si>
  <si>
    <t>25TS12B0015</t>
  </si>
  <si>
    <t>170m arah 150 degree</t>
  </si>
  <si>
    <t>JUX265</t>
  </si>
  <si>
    <t>25TS12B0100</t>
  </si>
  <si>
    <t>Arah 200m 300 degree</t>
  </si>
  <si>
    <t>JSX486</t>
  </si>
  <si>
    <t>25TS12B0014</t>
  </si>
  <si>
    <t>JUX247</t>
  </si>
  <si>
    <t>25TS12Z0128</t>
  </si>
  <si>
    <t>JTX215</t>
  </si>
  <si>
    <t>25TS08N2044</t>
  </si>
  <si>
    <t>25TS12Z0127</t>
  </si>
  <si>
    <t>CV LUXLO KARYA GEMILANG</t>
  </si>
  <si>
    <t>JSX791</t>
  </si>
  <si>
    <t>25TS12B0048</t>
  </si>
  <si>
    <t>BTR Arahan Quadran 2 &amp; 3 (dekat sekolah SAR 150m)</t>
  </si>
  <si>
    <t>JBX235</t>
  </si>
  <si>
    <t>25TS12Z0123</t>
  </si>
  <si>
    <t>Add 3 RF Add 12 RRU Final Sow Rescope: 1. (B2R to (MCP, Mini Macro, macro)</t>
  </si>
  <si>
    <t>JBX202</t>
  </si>
  <si>
    <t>25TS12B0110</t>
  </si>
  <si>
    <t>JBX207</t>
  </si>
  <si>
    <t>25TS12B0111</t>
  </si>
  <si>
    <t>JBX178</t>
  </si>
  <si>
    <t>25TS12Z0125</t>
  </si>
  <si>
    <t>Add 3 RF Add 7 RRU Final Sow Rescope: 3. reheight tower</t>
  </si>
  <si>
    <t>JBX197</t>
  </si>
  <si>
    <t>25TS08N1973</t>
  </si>
  <si>
    <t>25TS12B0109</t>
  </si>
  <si>
    <t>JBX386</t>
  </si>
  <si>
    <t>24TS12N0420</t>
  </si>
  <si>
    <t>25TS12B0022</t>
  </si>
  <si>
    <t>310' 150m</t>
  </si>
  <si>
    <t>JBX200</t>
  </si>
  <si>
    <t>25TS12Z0126</t>
  </si>
  <si>
    <t>JTX611</t>
  </si>
  <si>
    <t>JUX209</t>
  </si>
  <si>
    <t>25TS12Z0093</t>
  </si>
  <si>
    <t>JTX471</t>
  </si>
  <si>
    <t>R10 Sumbagteng</t>
  </si>
  <si>
    <t>PBR992</t>
  </si>
  <si>
    <t>25TS07Z0001</t>
  </si>
  <si>
    <t>N_PBR992HL1_KAWASANUINSUSKA6DMT</t>
  </si>
  <si>
    <t>JTX359</t>
  </si>
  <si>
    <t>25TS12B0042</t>
  </si>
  <si>
    <t>PT MANDAU JAYA KONTRINDO</t>
  </si>
  <si>
    <t>JTX294</t>
  </si>
  <si>
    <t>25TS12B0046</t>
  </si>
  <si>
    <t>170m arah 140 degree</t>
  </si>
  <si>
    <t>JTX398</t>
  </si>
  <si>
    <t>25TS12B0012</t>
  </si>
  <si>
    <t>200m arah 275 degree</t>
  </si>
  <si>
    <t>JTX382</t>
  </si>
  <si>
    <t>25TS12B0043</t>
  </si>
  <si>
    <t>BTR Lahan Masjid</t>
  </si>
  <si>
    <t>JBX286</t>
  </si>
  <si>
    <t>25TS12B0025</t>
  </si>
  <si>
    <t>170m arah 230 degree</t>
  </si>
  <si>
    <t>JKP233</t>
  </si>
  <si>
    <t>25TS12B0032</t>
  </si>
  <si>
    <t>150m arah 90 degree</t>
  </si>
  <si>
    <t>PBR981</t>
  </si>
  <si>
    <t>25TS07Z0002</t>
  </si>
  <si>
    <t>PBR981HM1_JLDIPONEGORODMT</t>
  </si>
  <si>
    <t>JTX381</t>
  </si>
  <si>
    <t>24TS08Z0002</t>
  </si>
  <si>
    <t>Solution, menggunakan project Solution, terkait project program pembebasan untuk LRT, on air</t>
  </si>
  <si>
    <t>JTX207</t>
  </si>
  <si>
    <t>25TS12Z0129</t>
  </si>
  <si>
    <t>Continue Renewal Eksisting (perizinan Bandara)</t>
  </si>
  <si>
    <t>JTX206</t>
  </si>
  <si>
    <t>25TS12B0047</t>
  </si>
  <si>
    <t>150m arah 270 degree</t>
  </si>
  <si>
    <t>JKT417</t>
  </si>
  <si>
    <t>25TS12B0030</t>
  </si>
  <si>
    <t>100m arah Selatan</t>
  </si>
  <si>
    <t>PAD660</t>
  </si>
  <si>
    <t>25TS07Z0003</t>
  </si>
  <si>
    <t>STOPADANGKANTORGUBERNUR</t>
  </si>
  <si>
    <t>04.SRFI</t>
  </si>
  <si>
    <t>[30/10/25] Plan Eksekusi W4 Nov 
19/07/25 Wait Dok. RFIN Plan 21/07</t>
  </si>
  <si>
    <t>Type-1</t>
  </si>
  <si>
    <t>JBX262</t>
  </si>
  <si>
    <t>25TS12B0013</t>
  </si>
  <si>
    <t>BTR Ruko</t>
  </si>
  <si>
    <t>JSX470</t>
  </si>
  <si>
    <t>25TS12B0052</t>
  </si>
  <si>
    <t>[30/10/25] Plan Eksekusi W4 Nov 
[9/09/25] Proses Fabrikan Ring mounting + Rack Gendong + Bracket Panel KWH + ACPDB
[20/07/2025] Submit Dok.RFIN done</t>
  </si>
  <si>
    <t>280m arah 0 (106.852667 -6.298361 )</t>
  </si>
  <si>
    <t>PBR441</t>
  </si>
  <si>
    <t>25TS07Z0004</t>
  </si>
  <si>
    <t>PBR441HW1_KAWASANUINSUSKA5DMT</t>
  </si>
  <si>
    <t>JPX188</t>
  </si>
  <si>
    <t>25TS12B0060</t>
  </si>
  <si>
    <t>Reloc Ke Tower terdekat Need Panoramic site terdekat 16HC09W0004 Wahid Hasyim('106.81996 '-6.18664)</t>
  </si>
  <si>
    <t>JBX239</t>
  </si>
  <si>
    <t>25TS12Z0096</t>
  </si>
  <si>
    <t>JPX186</t>
  </si>
  <si>
    <t>25TS12B0019</t>
  </si>
  <si>
    <t>100m arah barat ruko depan alfamart</t>
  </si>
  <si>
    <t>JBX294</t>
  </si>
  <si>
    <t>25TS12B0021</t>
  </si>
  <si>
    <t>Need Survey Extend</t>
  </si>
  <si>
    <t>JKP231</t>
  </si>
  <si>
    <t>25TS12B0029</t>
  </si>
  <si>
    <t>200m arah 90 degree</t>
  </si>
  <si>
    <t>JTX410</t>
  </si>
  <si>
    <t>25TS12B0041</t>
  </si>
  <si>
    <t>300m arah 270 degree</t>
  </si>
  <si>
    <t>JSX409</t>
  </si>
  <si>
    <t>25TS12Z0103</t>
  </si>
  <si>
    <t>JBX290</t>
  </si>
  <si>
    <t>25TS12Z0097</t>
  </si>
  <si>
    <t>JBX293</t>
  </si>
  <si>
    <t>25TS12B0026</t>
  </si>
  <si>
    <t>JTX310</t>
  </si>
  <si>
    <t>25TS12B0050</t>
  </si>
  <si>
    <t>200m arah 180 degree</t>
  </si>
  <si>
    <t>JPX187</t>
  </si>
  <si>
    <t>25TS12B0016</t>
  </si>
  <si>
    <t>BTR lapangan</t>
  </si>
  <si>
    <t>JBX263</t>
  </si>
  <si>
    <t>JBX288</t>
  </si>
  <si>
    <t>25TS12B0018</t>
  </si>
  <si>
    <t>180m arah 270 degree</t>
  </si>
  <si>
    <t>JTX383</t>
  </si>
  <si>
    <t>25TS12Z0101</t>
  </si>
  <si>
    <t>JSX395</t>
  </si>
  <si>
    <t>25TS12B0017</t>
  </si>
  <si>
    <t>JTX208</t>
  </si>
  <si>
    <t>JTX327</t>
  </si>
  <si>
    <t>25TS12B0049</t>
  </si>
  <si>
    <t>PT CELEBES KONTRUKSINDO</t>
  </si>
  <si>
    <t>JKB919</t>
  </si>
  <si>
    <t>25TS12B0024</t>
  </si>
  <si>
    <t>PT INTERTEL MEDIA PRIMA</t>
  </si>
  <si>
    <t>JTX408</t>
  </si>
  <si>
    <t>25TS12B0037</t>
  </si>
  <si>
    <t>JTX379</t>
  </si>
  <si>
    <t>25TS12B0044</t>
  </si>
  <si>
    <t>JBX271</t>
  </si>
  <si>
    <t>25TS12B0020</t>
  </si>
  <si>
    <t>JUX051</t>
  </si>
  <si>
    <t>PT GEAF SOLUSIANDA PRATAMA</t>
  </si>
  <si>
    <t>200m arah 300 degree</t>
  </si>
  <si>
    <t>JSX574</t>
  </si>
  <si>
    <t>JPX199</t>
  </si>
  <si>
    <t>JTX452</t>
  </si>
  <si>
    <t>25TS12B0040</t>
  </si>
  <si>
    <t>JPX211</t>
  </si>
  <si>
    <t>25TS12Z0104</t>
  </si>
  <si>
    <t>Extend Pole 10m (Need Survey dan cek pondasi pole)</t>
  </si>
  <si>
    <t>JUX377</t>
  </si>
  <si>
    <t>25TS12B0067</t>
  </si>
  <si>
    <t>200m arah 270 degree</t>
  </si>
  <si>
    <t>JUX369</t>
  </si>
  <si>
    <t>JTX396</t>
  </si>
  <si>
    <t>Non-HBTS</t>
  </si>
  <si>
    <t>JTX395</t>
  </si>
  <si>
    <t>25TS08N1768</t>
  </si>
  <si>
    <t>JTX391</t>
  </si>
  <si>
    <t>JTX388</t>
  </si>
  <si>
    <t>PBR985</t>
  </si>
  <si>
    <t>25TS07Z0021</t>
  </si>
  <si>
    <t>PBR985HL1_SPLITPBR007GDMT</t>
  </si>
  <si>
    <t xml:space="preserve">05. RFI </t>
  </si>
  <si>
    <t>PBR380</t>
  </si>
  <si>
    <t>25TS07Z0005</t>
  </si>
  <si>
    <t>PBR380HL1_PASARBUAHDMT</t>
  </si>
  <si>
    <t>PBR383</t>
  </si>
  <si>
    <t>25TS07Z0006</t>
  </si>
  <si>
    <t>PBR383HL1_JALANSUKARNOHATTADMT</t>
  </si>
  <si>
    <t>PBR993</t>
  </si>
  <si>
    <t>25TS07Z0007</t>
  </si>
  <si>
    <t>PBR993HL1_JALANSUKARNOHATTA3DMT</t>
  </si>
  <si>
    <t>JTX419</t>
  </si>
  <si>
    <t>25TS12B0036</t>
  </si>
  <si>
    <t>BTR Arah 320m 0 degree</t>
  </si>
  <si>
    <t>JTX418</t>
  </si>
  <si>
    <t>25TS12B0070</t>
  </si>
  <si>
    <t>110 degree arah 120m</t>
  </si>
  <si>
    <t>JUX053</t>
  </si>
  <si>
    <t>25TS12B0082</t>
  </si>
  <si>
    <t>BTR Arah 100m 90 degree</t>
  </si>
  <si>
    <t>JTX397</t>
  </si>
  <si>
    <t>25TS12B0081</t>
  </si>
  <si>
    <t>130 Degree 120m</t>
  </si>
  <si>
    <t>JPX178</t>
  </si>
  <si>
    <t>25TS12Z0111</t>
  </si>
  <si>
    <t>JPX193</t>
  </si>
  <si>
    <t>JBX266</t>
  </si>
  <si>
    <t>25TS12B0074</t>
  </si>
  <si>
    <t>0 degree Arah 100m</t>
  </si>
  <si>
    <t>JSX408</t>
  </si>
  <si>
    <t>25TS12B0079</t>
  </si>
  <si>
    <t>arah 100m 230 degree</t>
  </si>
  <si>
    <t>JSX536</t>
  </si>
  <si>
    <t>25TS12B0077</t>
  </si>
  <si>
    <t>PT VALUE TELECOMMUNICATION</t>
  </si>
  <si>
    <t>Arah 110m 320 degree</t>
  </si>
  <si>
    <t>JTX387</t>
  </si>
  <si>
    <t>25TS12B0083</t>
  </si>
  <si>
    <t>120 Degree 110m</t>
  </si>
  <si>
    <t>JUX347</t>
  </si>
  <si>
    <t>25TS12B0085</t>
  </si>
  <si>
    <t>BTR Arah 150m 350 degree</t>
  </si>
  <si>
    <t>JBX268</t>
  </si>
  <si>
    <t>25TS12B0068</t>
  </si>
  <si>
    <t>BTR Arah 50m 310 degree</t>
  </si>
  <si>
    <t>JBX292</t>
  </si>
  <si>
    <t>25TS12B0069</t>
  </si>
  <si>
    <t>BTR Arah Sekolah Ichtus dan arah utara 150m ketinggian 30m</t>
  </si>
  <si>
    <t>JSX510</t>
  </si>
  <si>
    <t>25TS12B0080</t>
  </si>
  <si>
    <t>SAR 100 quadran 3</t>
  </si>
  <si>
    <t>JSA035</t>
  </si>
  <si>
    <t>25TS12B0056</t>
  </si>
  <si>
    <t>70' 150m</t>
  </si>
  <si>
    <t>MDX505</t>
  </si>
  <si>
    <t>25TS12Z0063</t>
  </si>
  <si>
    <t>MC KIM BELAWAN-6</t>
  </si>
  <si>
    <t>JSX413</t>
  </si>
  <si>
    <t>25TS12B0076</t>
  </si>
  <si>
    <t>Arah 70m 290 degree</t>
  </si>
  <si>
    <t>JTX204</t>
  </si>
  <si>
    <t>JUX048</t>
  </si>
  <si>
    <t>25TS12B0084</t>
  </si>
  <si>
    <t>340 Degree arah 60m</t>
  </si>
  <si>
    <t>JSX951</t>
  </si>
  <si>
    <t>25TS12Z0113</t>
  </si>
  <si>
    <t>JBX393</t>
  </si>
  <si>
    <t>25TS12B0023</t>
  </si>
  <si>
    <t>260' 90m</t>
  </si>
  <si>
    <t>JBX407</t>
  </si>
  <si>
    <t>25TS12B0028</t>
  </si>
  <si>
    <t>BTR Arah 60m 220 Degree</t>
  </si>
  <si>
    <t>JUX401</t>
  </si>
  <si>
    <t>25TS12B0034</t>
  </si>
  <si>
    <t>200m arah 330 degree</t>
  </si>
  <si>
    <t>JTX493</t>
  </si>
  <si>
    <t>25TS09B0011</t>
  </si>
  <si>
    <t>JSA024</t>
  </si>
  <si>
    <t>25TS12B0057</t>
  </si>
  <si>
    <t>BTR Arah 100m 270 Degree</t>
  </si>
  <si>
    <t>JPX235</t>
  </si>
  <si>
    <t>25TS12B0059</t>
  </si>
  <si>
    <t>BTR Arah 50m 230 degree</t>
  </si>
  <si>
    <t>JTX500</t>
  </si>
  <si>
    <t>25TS12Z0100</t>
  </si>
  <si>
    <t>JBX389</t>
  </si>
  <si>
    <t>25TS12B0063</t>
  </si>
  <si>
    <t>BTR Arah 100m 10 degree</t>
  </si>
  <si>
    <t>JSA012</t>
  </si>
  <si>
    <t>25TS12B0064</t>
  </si>
  <si>
    <t>270' 150m</t>
  </si>
  <si>
    <t>JSA043</t>
  </si>
  <si>
    <t>JTX497</t>
  </si>
  <si>
    <t>25TS12B0066</t>
  </si>
  <si>
    <t>100 degree arah 70m</t>
  </si>
  <si>
    <t>JTX498</t>
  </si>
  <si>
    <t>25TS12B0071</t>
  </si>
  <si>
    <t>BTR Arah 170m 50 degree</t>
  </si>
  <si>
    <t>JBX390</t>
  </si>
  <si>
    <t>25TS12Z0098</t>
  </si>
  <si>
    <t>Extend 12 m (Rooftop)</t>
  </si>
  <si>
    <t>JSA015</t>
  </si>
  <si>
    <t>25TS12B0055</t>
  </si>
  <si>
    <t>BTR Arah 100m 260 Degree</t>
  </si>
  <si>
    <t>JTX502</t>
  </si>
  <si>
    <t>25TS12B0039</t>
  </si>
  <si>
    <t>BTR Arah 150m 100 degree</t>
  </si>
  <si>
    <t>JPX184</t>
  </si>
  <si>
    <t>25TS12B0078</t>
  </si>
  <si>
    <t>BTR Arah 100m 110 degree</t>
  </si>
  <si>
    <t>JTX507</t>
  </si>
  <si>
    <t>25TS12B0035</t>
  </si>
  <si>
    <t>BTR Arah 100m 340 degree</t>
  </si>
  <si>
    <t>JUX417</t>
  </si>
  <si>
    <t>25TS12B0072</t>
  </si>
  <si>
    <t>BTR Arah 75 quadran 4</t>
  </si>
  <si>
    <t>JUX402</t>
  </si>
  <si>
    <t>25TS12B0031</t>
  </si>
  <si>
    <t>Locktrial, coba diextend</t>
  </si>
  <si>
    <t>JSA033</t>
  </si>
  <si>
    <t>25TS12B0054</t>
  </si>
  <si>
    <t>Parkiran mobil, 120' 80m</t>
  </si>
  <si>
    <t>JSA037</t>
  </si>
  <si>
    <t>25TS12B0062</t>
  </si>
  <si>
    <t>170 degree arah 180m</t>
  </si>
  <si>
    <t>JUX407</t>
  </si>
  <si>
    <t>25TS08U1308</t>
  </si>
  <si>
    <t>JSA010</t>
  </si>
  <si>
    <t>25TS12B0058</t>
  </si>
  <si>
    <t>BTR Arah 80m 200 degree</t>
  </si>
  <si>
    <t>JUX419</t>
  </si>
  <si>
    <t>35' 200m</t>
  </si>
  <si>
    <t>JBX397</t>
  </si>
  <si>
    <t>25TS12Z0110</t>
  </si>
  <si>
    <t>JBX391</t>
  </si>
  <si>
    <t>150m 300 degree</t>
  </si>
  <si>
    <t>JBX398</t>
  </si>
  <si>
    <t>25TS12B0073</t>
  </si>
  <si>
    <t>350' 100m</t>
  </si>
  <si>
    <t>BTM673</t>
  </si>
  <si>
    <t>25TS09R0005</t>
  </si>
  <si>
    <t>PERUMBEVERLY2</t>
  </si>
  <si>
    <t>Add 3 RF Add 6 RRU Final Sow Rescope: Type-6 (Same TP)</t>
  </si>
  <si>
    <t>BTM845</t>
  </si>
  <si>
    <t>25TS07Z0008</t>
  </si>
  <si>
    <t>BTM845GDPEHAL</t>
  </si>
  <si>
    <t>PBR393</t>
  </si>
  <si>
    <t>25TS07Z0009</t>
  </si>
  <si>
    <t>PBR393HL1_LABUHBARU2DMT</t>
  </si>
  <si>
    <t>PAD677</t>
  </si>
  <si>
    <t>25TS07Z0010</t>
  </si>
  <si>
    <t>TERMINAL ANDALAS</t>
  </si>
  <si>
    <t>JTX394</t>
  </si>
  <si>
    <t>BTM355</t>
  </si>
  <si>
    <t>STOSAGULUNGSIMPANGTAROKA</t>
  </si>
  <si>
    <t>JBX034</t>
  </si>
  <si>
    <t>25TS09B0009</t>
  </si>
  <si>
    <t>04.HUNT/REHUNT</t>
  </si>
  <si>
    <t>4.12 hard kandidat, Hard Sitac, plan BTR gagal IW, hunting kandidat ke 4</t>
  </si>
  <si>
    <t>PAD672</t>
  </si>
  <si>
    <t>25TS07Z0011</t>
  </si>
  <si>
    <t>STOULAKARANGULAKKARANG2</t>
  </si>
  <si>
    <t>BTM404</t>
  </si>
  <si>
    <t>STOSAGULUNGPERUMFANINDO</t>
  </si>
  <si>
    <t>BTM423</t>
  </si>
  <si>
    <t>STOKABILCOMBETPUNGGUR</t>
  </si>
  <si>
    <t>BTM849</t>
  </si>
  <si>
    <t>25TS07Z0012</t>
  </si>
  <si>
    <t>BTM849HWD_STO_SAGULUNG_PERUM_GENTA</t>
  </si>
  <si>
    <t>bts hotel, perangkat tsel</t>
  </si>
  <si>
    <t>PAD662</t>
  </si>
  <si>
    <t>25TS07Z0013</t>
  </si>
  <si>
    <t>STOPADANGCENTERVETERAN3</t>
  </si>
  <si>
    <t>PAD686</t>
  </si>
  <si>
    <t>25TS07C0003</t>
  </si>
  <si>
    <t>STOTELUKBAYURRSSEMENPADANG</t>
  </si>
  <si>
    <t>PAP225</t>
  </si>
  <si>
    <t>PAP225GDLBAN3</t>
  </si>
  <si>
    <t>Add 3 RF Add 7 RRU Final Sow Rescope: Type-1</t>
  </si>
  <si>
    <t>PAD683</t>
  </si>
  <si>
    <t>STOTELUKBAYURPELABUHAN3</t>
  </si>
  <si>
    <t>Add 3 RF Add 3 RRU Final Sow Rescope: Type-6 (Same TP)</t>
  </si>
  <si>
    <t>BTM523</t>
  </si>
  <si>
    <t>25TS09B0001</t>
  </si>
  <si>
    <t>BTM523HWD_STO_SAGULUNG_KBI_II</t>
  </si>
  <si>
    <t>Add 3 RF Add 9 RRU Final Sow Rescope: Type-6 (Same TP)</t>
  </si>
  <si>
    <t>PAD673</t>
  </si>
  <si>
    <t>25TS07Z0014</t>
  </si>
  <si>
    <t>STOPADANGCENTERVETERAE4</t>
  </si>
  <si>
    <t>BTM860</t>
  </si>
  <si>
    <t>25TS07Z0015</t>
  </si>
  <si>
    <t>MALLFANINDO</t>
  </si>
  <si>
    <t>PAD476</t>
  </si>
  <si>
    <t>STOBANDARBUATPASARBARU2</t>
  </si>
  <si>
    <t>BTM933</t>
  </si>
  <si>
    <t>25TS09Z0019</t>
  </si>
  <si>
    <t>BESTWESTERNCONDOMINIUM</t>
  </si>
  <si>
    <t>SIS</t>
  </si>
  <si>
    <t>Add 3 RF Add 6 RRU Final Sow Rescope: B2R to Macro</t>
  </si>
  <si>
    <t>PBR567</t>
  </si>
  <si>
    <t>BANGAUSAKTI3DMT</t>
  </si>
  <si>
    <t>JKT711</t>
  </si>
  <si>
    <t>25TS08N2002</t>
  </si>
  <si>
    <t>25TS12B0086</t>
  </si>
  <si>
    <t>PAD682</t>
  </si>
  <si>
    <t>25TS07Z0016</t>
  </si>
  <si>
    <t>STOPADANGCENTERGUNUNGPANGILUN4</t>
  </si>
  <si>
    <t>MDX500</t>
  </si>
  <si>
    <t>25TS12Z0082</t>
  </si>
  <si>
    <t>MC KIM BELAWAN-1</t>
  </si>
  <si>
    <t>Add 3 RF Remove 6 RF Add 9 RRU Remove 6 RRU Final Sow Rescope: 3. reheight tower</t>
  </si>
  <si>
    <t>BTM302</t>
  </si>
  <si>
    <t>25TS07Z0017</t>
  </si>
  <si>
    <t>BATAMCENTERHIJRAHINDUSTRIALPARK</t>
  </si>
  <si>
    <t>JKP203</t>
  </si>
  <si>
    <t>25TS08N1777</t>
  </si>
  <si>
    <t>23TS03Z0015</t>
  </si>
  <si>
    <t>Lanjut Extend 3m</t>
  </si>
  <si>
    <t>BTM850</t>
  </si>
  <si>
    <t>25TS07Z0018</t>
  </si>
  <si>
    <t>STOLUBUKBAJACITRABUANACPARKII</t>
  </si>
  <si>
    <t>PBR975</t>
  </si>
  <si>
    <t>25TS07Z0019</t>
  </si>
  <si>
    <t>PBR975HL1_RUMAHSAKITISLAMIBNUSINADMT</t>
  </si>
  <si>
    <t>PBR991</t>
  </si>
  <si>
    <t>25TS07Z0020</t>
  </si>
  <si>
    <t>PBR991HL1_PURWODADI3DMT</t>
  </si>
  <si>
    <t>KRW829</t>
  </si>
  <si>
    <t>25TS01B0007</t>
  </si>
  <si>
    <t>PT. Samanta Fibra Abadi</t>
  </si>
  <si>
    <t>4.12. plan macronisasi di site existing, upgrade perangkat (swap) type 1, per tahun per pole 300 Juta, need special price, geser hunting ke Peruri</t>
  </si>
  <si>
    <t>JTX341</t>
  </si>
  <si>
    <t>25TS12Z0102</t>
  </si>
  <si>
    <t>KRW811</t>
  </si>
  <si>
    <t>25TS01B0004</t>
  </si>
  <si>
    <t>KRW807</t>
  </si>
  <si>
    <t>25TS01B0002</t>
  </si>
  <si>
    <t>KRW809</t>
  </si>
  <si>
    <t>25TS01B0003</t>
  </si>
  <si>
    <t>10.12 Excation OG, geser 150m, Waiting Surat Kerja Pihak Kawasan</t>
  </si>
  <si>
    <t>BBR228</t>
  </si>
  <si>
    <t>MTH_LAPMURJANI2</t>
  </si>
  <si>
    <t>KRW833</t>
  </si>
  <si>
    <t>25TS01B0009</t>
  </si>
  <si>
    <t>4.12. plan macronisasi di site existing, upgrade perangkat (swap) type 1, per tahun per pole 300 Juta, need special price, geser hunting ke Lahan BI</t>
  </si>
  <si>
    <t>CPT251</t>
  </si>
  <si>
    <t>25TS09Z0031</t>
  </si>
  <si>
    <t>10.12 IW OG</t>
  </si>
  <si>
    <t>JPX152</t>
  </si>
  <si>
    <t>BKX173</t>
  </si>
  <si>
    <t>25TS09Z0030</t>
  </si>
  <si>
    <t>10.12 Rekom OG</t>
  </si>
  <si>
    <t>PAP224</t>
  </si>
  <si>
    <t>PAP224GDLEAN2</t>
  </si>
  <si>
    <t>Add 3 RF Add 6 RRU Final Sow Rescope: Type-1</t>
  </si>
  <si>
    <t>KRW844</t>
  </si>
  <si>
    <t>Lock Trial</t>
  </si>
  <si>
    <t>JPX149</t>
  </si>
  <si>
    <t>25TS08N1773</t>
  </si>
  <si>
    <t>25TS12B0103</t>
  </si>
  <si>
    <t>KRW843</t>
  </si>
  <si>
    <t>KRW814</t>
  </si>
  <si>
    <t>KRW836</t>
  </si>
  <si>
    <t>KRW172</t>
  </si>
  <si>
    <t>blm ada didata regional</t>
  </si>
  <si>
    <t>BOO571</t>
  </si>
  <si>
    <t>proses BAN/BAK ke pihak IPB</t>
  </si>
  <si>
    <t>KRW813</t>
  </si>
  <si>
    <t>BKX163</t>
  </si>
  <si>
    <t>25TS09Z0032</t>
  </si>
  <si>
    <t>proses BAN/BAK</t>
  </si>
  <si>
    <t>BKX174</t>
  </si>
  <si>
    <t>25TS09Z0033</t>
  </si>
  <si>
    <t>Add 3 RF Add 6 RRU Final Sow Rescope: BTR to Mini Macro</t>
  </si>
  <si>
    <t>BKX116</t>
  </si>
  <si>
    <t>25TS08U1438</t>
  </si>
  <si>
    <t>Need Validasi NBAE</t>
  </si>
  <si>
    <t>KRW838</t>
  </si>
  <si>
    <t>25TS05U0042</t>
  </si>
  <si>
    <t>25TS12B0011</t>
  </si>
  <si>
    <t>Add 3 RF Add 7 RRU Final Sow Rescope: BTR to Macro</t>
  </si>
  <si>
    <t>KRW817</t>
  </si>
  <si>
    <t>25TS01B0005</t>
  </si>
  <si>
    <t>KRW842</t>
  </si>
  <si>
    <t>BOO572</t>
  </si>
  <si>
    <t>25TS08N0303</t>
  </si>
  <si>
    <t>Add 3 RF Add 13 RRU Final Sow Rescope: reheight tower</t>
  </si>
  <si>
    <t>KRW828</t>
  </si>
  <si>
    <t>25TS01B0006</t>
  </si>
  <si>
    <t>4.12. plan macronisasi di site existing, upgrade perangkat (swap) type 1, Add 3 RF Add 8 RRU Final Sow Rescope: BTR to Macro</t>
  </si>
  <si>
    <t>JBX370</t>
  </si>
  <si>
    <t>25TS09Z0028</t>
  </si>
  <si>
    <t>KRW953</t>
  </si>
  <si>
    <t>25TS01B0012</t>
  </si>
  <si>
    <t>4.12. plan macronisasi di site existing, upgrade perangkat (swap) type 1, Add 3 RF Add 9 RRU Final Sow Rescope: BTR to Macro</t>
  </si>
  <si>
    <t>BKX288</t>
  </si>
  <si>
    <t>25TS09Z0034</t>
  </si>
  <si>
    <t>Add 3 RF Add 3 RRU Final Sow Rescope: BTR to Macro</t>
  </si>
  <si>
    <t>DPK239</t>
  </si>
  <si>
    <t>25TS09B0008</t>
  </si>
  <si>
    <t>PT Multi Bagasanti Mahdy</t>
  </si>
  <si>
    <t>R05 Jawa Tengah</t>
  </si>
  <si>
    <t>YOG230</t>
  </si>
  <si>
    <t>24TS02Z0031</t>
  </si>
  <si>
    <t>HOTEL BTS UGM REKTORAT PERTAMINA</t>
  </si>
  <si>
    <t>Validasi</t>
  </si>
  <si>
    <t>4.12 waiting validasi, pihak UGM tidak bersedia dengan rencana plan rescooping (wallmounted ke tower pole rooftop)Propose Reseller untuk Pole yang berada di RT, sisanya ke MTEL</t>
  </si>
  <si>
    <t>YOG223</t>
  </si>
  <si>
    <t>22TS01H1382</t>
  </si>
  <si>
    <t>HOTELBTS UGM OLAHRAGA PANCASILA</t>
  </si>
  <si>
    <t>UGM</t>
  </si>
  <si>
    <t>IN SLA</t>
  </si>
  <si>
    <t>Lanjut MCP skema khusus</t>
  </si>
  <si>
    <t>YOG224</t>
  </si>
  <si>
    <t>12TS12H1122</t>
  </si>
  <si>
    <t>HOTEL BTS UGM OLAHRAGA PANCASILA</t>
  </si>
  <si>
    <t>YOG225</t>
  </si>
  <si>
    <t>13TS05H8725</t>
  </si>
  <si>
    <t>HOTELBTS UGM MEDIKA KALIURANG</t>
  </si>
  <si>
    <t>YOG226</t>
  </si>
  <si>
    <t>12TS12H1123</t>
  </si>
  <si>
    <t>HOTELBTSUGMMEDIKAKALIURANG</t>
  </si>
  <si>
    <t>YOG228</t>
  </si>
  <si>
    <t>13TS05H8726</t>
  </si>
  <si>
    <t>HOTELBTS UGM TEKNIK KEDOKTERAN HEWAN</t>
  </si>
  <si>
    <t>Lanjut MCP skema khusus, MTEL tidak memiliki kapabalitas untuk relok transport</t>
  </si>
  <si>
    <t>YOG232</t>
  </si>
  <si>
    <t>12TS12H1126</t>
  </si>
  <si>
    <t>HOTEL BTS UGM TEKNIK KEDOKTERAN HEWAN</t>
  </si>
  <si>
    <t>YOG229</t>
  </si>
  <si>
    <t>13TS05H8727</t>
  </si>
  <si>
    <t>HOTELBTS UGM S1 CARGO</t>
  </si>
  <si>
    <t>YOG227</t>
  </si>
  <si>
    <t>12TS12H1124</t>
  </si>
  <si>
    <t>HOTELBTS UGM REKTORAT PERTAMINA</t>
  </si>
  <si>
    <t>YOG231</t>
  </si>
  <si>
    <t>13TS05H8729</t>
  </si>
  <si>
    <t>HOTELBTSUGMSICARGO</t>
  </si>
  <si>
    <t>KRW955</t>
  </si>
  <si>
    <t>KRW954</t>
  </si>
  <si>
    <t>MDX023</t>
  </si>
  <si>
    <t>MC BELAWAN-5</t>
  </si>
  <si>
    <t>MDX507</t>
  </si>
  <si>
    <t>MC KIM BELAWAN-7</t>
  </si>
  <si>
    <t>MDX503</t>
  </si>
  <si>
    <t>MC KIM BELAWAN-4</t>
  </si>
  <si>
    <t>BTM348</t>
  </si>
  <si>
    <t>STOBATUAMPARMEGACIPTALPARK</t>
  </si>
  <si>
    <t>Rescoping done, site id change to BTM004 (Done OA)</t>
  </si>
  <si>
    <t>BBR222</t>
  </si>
  <si>
    <t>24TS05C0003</t>
  </si>
  <si>
    <t>MTH_UNLAM_BANJARBARU1</t>
  </si>
  <si>
    <t xml:space="preserve">Aktual RFI Colo di eksisting MTEL beda coverage </t>
  </si>
  <si>
    <t>OKI316</t>
  </si>
  <si>
    <t>POLE FAKULTAS TEKHNIK 1 UNSRI</t>
  </si>
  <si>
    <t>32m Max (Type-6)</t>
  </si>
  <si>
    <t>OKI317</t>
  </si>
  <si>
    <t>POLE FAKULTAS TEKHNIK 2 UNSRI</t>
  </si>
  <si>
    <t>SMR461</t>
  </si>
  <si>
    <t>24TS08Z0006</t>
  </si>
  <si>
    <t>MTH_UNMULSMD1</t>
  </si>
  <si>
    <t>4.12 BAN/BAK, menunggu tim asset negosiasi dengan pihak fakultas Unmul, Lahan Fasum, tidak bisa peninggian 10, bisanya 3m, tetap di titik eksisting</t>
  </si>
  <si>
    <t>Hold</t>
  </si>
  <si>
    <t>SMR436</t>
  </si>
  <si>
    <t>24TS08Z0004</t>
  </si>
  <si>
    <t>MTH_GUBERNURANSMD2</t>
  </si>
  <si>
    <t>4.12 Rehunting, hard kandidat, waiting arahan tsel regional, Lahan Fasum, tidak bisa peninggian 10, bisanya 3m, tetap di titik eksisting</t>
  </si>
  <si>
    <t>OKI318</t>
  </si>
  <si>
    <t>POLE FAKULTAS EKONOMI UNSRI</t>
  </si>
  <si>
    <t>PLG617</t>
  </si>
  <si>
    <t>KEMUNING POLDA PH3</t>
  </si>
  <si>
    <t>PLG613</t>
  </si>
  <si>
    <t>SAKO SAPTAMARGA PH3</t>
  </si>
  <si>
    <t>PLG628</t>
  </si>
  <si>
    <t>POLIGON PH3</t>
  </si>
  <si>
    <t>PLG630</t>
  </si>
  <si>
    <t>POLIGON PH5</t>
  </si>
  <si>
    <t>R09 Sulawesi</t>
  </si>
  <si>
    <t>UPD764</t>
  </si>
  <si>
    <t>24TS02Z0005</t>
  </si>
  <si>
    <t>BHT_UPD_ALAUDDIN1</t>
  </si>
  <si>
    <t>UPD758</t>
  </si>
  <si>
    <t>24TS02Z0002</t>
  </si>
  <si>
    <t>BHT_UPD_SUDIRMAN2</t>
  </si>
  <si>
    <t>UPD774</t>
  </si>
  <si>
    <t>24TS02Z0009</t>
  </si>
  <si>
    <t>BHT_UPD_MESJIDRAYA3</t>
  </si>
  <si>
    <t>JSX870</t>
  </si>
  <si>
    <t>25TS08N2000</t>
  </si>
  <si>
    <t>UPD772</t>
  </si>
  <si>
    <t>24TS02Z0013</t>
  </si>
  <si>
    <t>BHT_UPD_MESJIDRAYA1</t>
  </si>
  <si>
    <t>UPD759</t>
  </si>
  <si>
    <t>24TS02B0001</t>
  </si>
  <si>
    <t>BHT_UPD_RATULANGI1</t>
  </si>
  <si>
    <t>UPD770</t>
  </si>
  <si>
    <t>24TS02Z0014</t>
  </si>
  <si>
    <t>BHT_UPD_AYANI4</t>
  </si>
  <si>
    <t>UPD769</t>
  </si>
  <si>
    <t>24TS02Z0004</t>
  </si>
  <si>
    <t>BHT_UPD_AYANI3</t>
  </si>
  <si>
    <t>UPD741</t>
  </si>
  <si>
    <t>24TS01B0627</t>
  </si>
  <si>
    <t>BHT_UPD_VETERAN2</t>
  </si>
  <si>
    <t>UPD766</t>
  </si>
  <si>
    <t>24TS02Z0011</t>
  </si>
  <si>
    <t>BHT_UPD_ALAUDDIN3</t>
  </si>
  <si>
    <t>UPD705</t>
  </si>
  <si>
    <t>24TS01B0629</t>
  </si>
  <si>
    <t>BHT_UPD_VETERAN1</t>
  </si>
  <si>
    <t>UPD765</t>
  </si>
  <si>
    <t>24TS02Z0003</t>
  </si>
  <si>
    <t>BHT_UPD_ALAUDDIN2</t>
  </si>
  <si>
    <t>UPD773</t>
  </si>
  <si>
    <t>24TS02B0003</t>
  </si>
  <si>
    <t>BHT_UPD_MESJIDRAYA2</t>
  </si>
  <si>
    <t>UPD742</t>
  </si>
  <si>
    <t>24TS01B0626</t>
  </si>
  <si>
    <t>BHT_UPD_VETERAN3</t>
  </si>
  <si>
    <t>PLG701</t>
  </si>
  <si>
    <t>EKONOMI UNSRI</t>
  </si>
  <si>
    <t>PLG705</t>
  </si>
  <si>
    <t>TIRTA GARDE PLG</t>
  </si>
  <si>
    <t>UPD757</t>
  </si>
  <si>
    <t>24TS02Z0006</t>
  </si>
  <si>
    <t>BHT_UPD_SUDIRMAN1</t>
  </si>
  <si>
    <t>UPD763</t>
  </si>
  <si>
    <t>24TS02Z0001</t>
  </si>
  <si>
    <t>BHT_UPD_RATULANGI5</t>
  </si>
  <si>
    <t>UPD761</t>
  </si>
  <si>
    <t>24TS02Z0010</t>
  </si>
  <si>
    <t>BHT_UPD_RATULANGI3</t>
  </si>
  <si>
    <t>UPD768</t>
  </si>
  <si>
    <t>24TS02Z0007</t>
  </si>
  <si>
    <t>BHT_UPD_AYANI2</t>
  </si>
  <si>
    <t>UPD908</t>
  </si>
  <si>
    <t>DMT BHT HERTASNING 3</t>
  </si>
  <si>
    <t>UPD911</t>
  </si>
  <si>
    <t>25TS12Z0002</t>
  </si>
  <si>
    <t>DMT BHT BORONG INDAH</t>
  </si>
  <si>
    <t>PT BERKAH SUKSES SEJATI</t>
  </si>
  <si>
    <t>Add 3 RF Remove 1 RF Add 3 RRU Remove 6 RRU Final Sow Rescope: B2R To MCP</t>
  </si>
  <si>
    <t>UPD909</t>
  </si>
  <si>
    <t>25TS12Z0001</t>
  </si>
  <si>
    <t>DMT BHT HERTASNING 4</t>
  </si>
  <si>
    <t>UPD910</t>
  </si>
  <si>
    <t>25TS12Z0003</t>
  </si>
  <si>
    <t>DMT BHT HERTASNING 5</t>
  </si>
  <si>
    <t>Add 3 RF Remove 1 RF Add 6 RRU Remove 6 RRU Final Sow Rescope: B2R To MCP</t>
  </si>
  <si>
    <t>UPD907</t>
  </si>
  <si>
    <t>DMT BHT HERTASNING 2</t>
  </si>
  <si>
    <t>UPD906</t>
  </si>
  <si>
    <t>DMT BHT HERTASNING 1</t>
  </si>
  <si>
    <t>PLG621</t>
  </si>
  <si>
    <t>ILIR BARAT PH1</t>
  </si>
  <si>
    <t>UPD913</t>
  </si>
  <si>
    <t>DMT BHT GRIYA PANAKKUKANG</t>
  </si>
  <si>
    <t>PLG631</t>
  </si>
  <si>
    <t>POLIGON PH6</t>
  </si>
  <si>
    <t>PLG700</t>
  </si>
  <si>
    <t>GRAHA UNSRI</t>
  </si>
  <si>
    <t>PLG703</t>
  </si>
  <si>
    <t>HBR MOTIK PLG</t>
  </si>
  <si>
    <t>JUX356</t>
  </si>
  <si>
    <t>25TS12Z0099</t>
  </si>
  <si>
    <t>JUX363</t>
  </si>
  <si>
    <t>25TS12B0065</t>
  </si>
  <si>
    <t>290 degree arah 130m</t>
  </si>
  <si>
    <t>JKP370</t>
  </si>
  <si>
    <t>25TS12Z0108</t>
  </si>
  <si>
    <t>JSX016</t>
  </si>
  <si>
    <t>24TS09B0439</t>
  </si>
  <si>
    <t>JSX345</t>
  </si>
  <si>
    <t>24TS10B0025</t>
  </si>
  <si>
    <t>JTX107</t>
  </si>
  <si>
    <t>25TS08N2051</t>
  </si>
  <si>
    <t>PBR385</t>
  </si>
  <si>
    <t>25TS05Z0001</t>
  </si>
  <si>
    <t>PBR385HL1_SIMPANGTIGA2DMT</t>
  </si>
  <si>
    <t>PBR968</t>
  </si>
  <si>
    <t>25TS05Z0002</t>
  </si>
  <si>
    <t>PBR968HL1_JALANDURIANDMT</t>
  </si>
  <si>
    <t>PAD381</t>
  </si>
  <si>
    <t>25TS05Z0003</t>
  </si>
  <si>
    <t>STOPADANGAYANI3</t>
  </si>
  <si>
    <t>4.12 Proposed ke Type 1 dari type 5
[30/10/25] Hold , Outstanding ELD
[20/10/25] [19/09/25] Proses KPKNL , penentuan harga
[08/08/2025] [28/07/2025] lahan TNI, need survey validasi</t>
  </si>
  <si>
    <t>Type-5 =&gt;Type-1</t>
  </si>
  <si>
    <t>PAD684</t>
  </si>
  <si>
    <t>25TS05Z0005</t>
  </si>
  <si>
    <t>PAD684HWD_STO_PADANG_GANTING_2</t>
  </si>
  <si>
    <t>4.12 Proposed ke Type 1 dari type 5
[30/10/25] Hold , Outstanding ELD
[20/10/25] [08/08/2025] rehunting, lahan pemko, Survei Sept W4
[28/07/2025] Proses BAN/BAK,lahan pemko, need survey,
lahan pemko, need survey, proses BAN/BAK</t>
  </si>
  <si>
    <t>BTM846</t>
  </si>
  <si>
    <t>25TS05Z0006</t>
  </si>
  <si>
    <t>TIBANKAMPUNG1</t>
  </si>
  <si>
    <t>[14/11/25] [04/11/25] IW OG
[29/10/25] Validasi Tenant OG
[13/10/25] [22/08/25] Rehunting
[08/08/2025] Rehunting, lokasi NOM berada di kawasan rumah liar, tidak bisa diakuisisi, propose 300m luar nom
[28/07/2025] rehunting</t>
  </si>
  <si>
    <t>30 Feb 26</t>
  </si>
  <si>
    <t>PBR971</t>
  </si>
  <si>
    <t>25TS05Z0007</t>
  </si>
  <si>
    <t>PBR971HW1_BUKITBARISAN5DMT</t>
  </si>
  <si>
    <t>4.12 Proposed ke Type 1 dari type 5
[05/11/25] Hold- Change Type-1
[30/10/25] Hold ; Potensi Propose Change Type-1
[20/10/25] Rehunting ; Gagal IW Kandidat S
[01/10/25] Gagal IW Kandidat S
[19/09/25] Validasi Kandidat S
[22/08/2025] Reject Kandidat R, Rehunting sesuai arahan RTPE
[08/08/2025] Rehunting, gagal IW
[28/07/2025] validasi ulang, kandidat Q</t>
  </si>
  <si>
    <t>PBR973</t>
  </si>
  <si>
    <t>25TS05Z0008</t>
  </si>
  <si>
    <t>PBR973HW1_UNIVERSITASMUHAMMADIYAHRIAUDMT</t>
  </si>
  <si>
    <t>PBR386</t>
  </si>
  <si>
    <t>25TS05Z0042</t>
  </si>
  <si>
    <t>PBR386HL1_DELIMA4DMT</t>
  </si>
  <si>
    <t>PBR427</t>
  </si>
  <si>
    <t>25TS05Z0009</t>
  </si>
  <si>
    <t>PBR427HL1_KAWASANUIR2DMT</t>
  </si>
  <si>
    <t>PBR389</t>
  </si>
  <si>
    <t>25TS05Z0010</t>
  </si>
  <si>
    <t>PBR389HL1_JALANPAJAR2DMTHL1</t>
  </si>
  <si>
    <t>PBR426</t>
  </si>
  <si>
    <t>25TS05Z0011</t>
  </si>
  <si>
    <t>PBR426HL1_AIRDINGIN3DMT</t>
  </si>
  <si>
    <t>4.12 Proposed ke Type 1 dari type 5
[05/11/25] Hold ; Change Type-1
[30/10/25] Hold ; Potensi Propose Change Type-1
[20/10/25] Rehunting ;
[19/09/25]  IW Done, Plan koordinasi ke TSEL (Tidak bisa dibangun 30m)
[22/08/2025] IW DONE, Pole 18m (Lokasi NOM sudah pemekaran 2016 menjadi Kel. Air Dingin, Lokasi Urban ketinggian pole 18m maks Perwako)
[08/08/2025] [28/07/2025] Rehunting, Lokasi arahan TSEL</t>
  </si>
  <si>
    <t>PBR438</t>
  </si>
  <si>
    <t>25TS05Z0012</t>
  </si>
  <si>
    <t>PBR438HL1_ARIFINAHMAD5DMT</t>
  </si>
  <si>
    <t xml:space="preserve">[14/11/25] Mounting; Rak Gendong Plan W3 Nov PKU --&gt; Remark Meeting: Propose Plan PLN Connect W3 Nov
[30/10/25] Plan W1 Des PLN Connect ; Eksekusi W2 Des
19/07/25 Dok. RFIN Done 
Plan dibuatkan RFI Notice </t>
  </si>
  <si>
    <t>BTM848</t>
  </si>
  <si>
    <t>25TS05Z0013</t>
  </si>
  <si>
    <t>RUSUNPEMDA</t>
  </si>
  <si>
    <t>19. IP Proses</t>
  </si>
  <si>
    <t>[25/11/25] IP Proses ; Baseframe OG Check
[03/10/25] [22/08/25] Rekom camat OG ; Material Pickup Ready
[08/08/2025] [28/07/2025] Proses BAN/BAK, Lahan BP Batam
jarak kandidat 5 m dari eksisting, lokasi lahan BP batam, proses persetujuan BP</t>
  </si>
  <si>
    <t>MLG084</t>
  </si>
  <si>
    <t>GERLAKANGUB</t>
  </si>
  <si>
    <t>Possibility B2R</t>
  </si>
  <si>
    <t>BTM844</t>
  </si>
  <si>
    <t>25TS05Z0014</t>
  </si>
  <si>
    <t>BTM844HWD_STO_BATAM_CENTER_ALEXANDRIA</t>
  </si>
  <si>
    <t>[04/11/25] IW OG
[28/10/25] Validasi Kandidat Done ; Reheight 30m
[03/10/25] Kandidat Q ditolak BP Batam karna kena rencana pembangunan
[19/09/25] Validasi Ulang
[25/08/2025] [08/08/2025] BAN/BAK, Lahan BP Batam, FU Developer lahan
[08/08/2025] BAN/BAK, Lahan BP Batam, Wait persetujuan BP Batam
[28/07/2025] validasi</t>
  </si>
  <si>
    <t>MLG965</t>
  </si>
  <si>
    <t>24TS08N0298</t>
  </si>
  <si>
    <t>PETERNAKANUBHBTSDMT</t>
  </si>
  <si>
    <t>PBR384</t>
  </si>
  <si>
    <t>25TS05Z0043</t>
  </si>
  <si>
    <t>PBR384HL1_KAWASANUNRI6DMT</t>
  </si>
  <si>
    <t>4.12 Proposed ke Type 1 dari type 5
[05/11/25] Hold ; Change Type-1
[30/10/25] Hold ; Potensi Propose Change Type-1
[29/10/25] Rehunting
[01/10/25] Gagal IW Kandidat Q
[19/09/25] [22/08/2025] Rehunting, validasi kandidat Q
[08/08/2025] Rehunting, gagal IW
[28/07/2025] rehunting, gagal IW, kandidat P</t>
  </si>
  <si>
    <t>PBR440</t>
  </si>
  <si>
    <t>25TS05Z0044</t>
  </si>
  <si>
    <t>PBR440ML1_SIMPANGSKPDDMT</t>
  </si>
  <si>
    <t>PBR388</t>
  </si>
  <si>
    <t>25TS05Z0045</t>
  </si>
  <si>
    <t>PBR388HL1_KAWASANUNRIREKTORATDMT</t>
  </si>
  <si>
    <t>MLG961</t>
  </si>
  <si>
    <t>24TS08N0299</t>
  </si>
  <si>
    <t>ARSITEKTURUBHBTSDMT</t>
  </si>
  <si>
    <t>JSX257</t>
  </si>
  <si>
    <t>25TS11B0012</t>
  </si>
  <si>
    <t>BTM851</t>
  </si>
  <si>
    <t>25TS05Z0015</t>
  </si>
  <si>
    <t>INDAHINDUSTRIALPARK</t>
  </si>
  <si>
    <t>type rubah type 6, bangun site baru/collo site terdekat</t>
  </si>
  <si>
    <t>PAD685</t>
  </si>
  <si>
    <t>25TS05Z0016</t>
  </si>
  <si>
    <t>STOTELUKBAYURTELUKBAYUR3</t>
  </si>
  <si>
    <t>[17/11/25] [14/11/25] IW OG
[20/10/2025] [28/07/2025] Proses BAN/BAK,  lahan pemko, Survei Sept W4
lahan pemko, need survey</t>
  </si>
  <si>
    <t>PBR394</t>
  </si>
  <si>
    <t>25TS05Z0017</t>
  </si>
  <si>
    <t>PBR394HW1_PEKANBARUKOTA10DMT</t>
  </si>
  <si>
    <t>BTM352</t>
  </si>
  <si>
    <t>25TS05Z0018</t>
  </si>
  <si>
    <t>STOSAGULUNGBATUAJIAVIARI</t>
  </si>
  <si>
    <t>[25/11/25] [22/08/25] IW OG ; HARD IW 
[08/08/2025] Proses BAN/BAK, Lahan BP Batam
[28/07/2025] Proses BAN/BAK, Lahan Pemko
lahan pemko, need survey</t>
  </si>
  <si>
    <t>PAD663</t>
  </si>
  <si>
    <t>25TS05Z0019</t>
  </si>
  <si>
    <t>PAD663DDSITEB</t>
  </si>
  <si>
    <t>[17/11/25] [19/09/25] BAN/BAK ; Proses KPKNL , penentuan harga
[25/08/2025] [28/07/2025] Proses BAN/BAK, Lahan TNI, waiting survey
lahan pemko, need survey</t>
  </si>
  <si>
    <t>PBR972</t>
  </si>
  <si>
    <t>25TS05Z0020</t>
  </si>
  <si>
    <t>PBR972HM1_UNIVERSITASRIAUGOBAHDMT</t>
  </si>
  <si>
    <t>type 5 itu extend</t>
  </si>
  <si>
    <t>MLG963</t>
  </si>
  <si>
    <t>PEREMPATANSAINSUINDMT</t>
  </si>
  <si>
    <t>PBR392</t>
  </si>
  <si>
    <t>25TS05Z0046</t>
  </si>
  <si>
    <t>PBR392HM1_PERUMGRIYAARYADMT</t>
  </si>
  <si>
    <t>DROP</t>
  </si>
  <si>
    <t>32. Cancelled by Tenant</t>
  </si>
  <si>
    <t>[07/11/25] [30/10/25] Drop by Tenant Hasil Meeting 30/10
[20/10/25] IW OG
[03/10/25] Rehunting; joint survey dengan pak Fery
[19/09/25] IW OG ; 100m dari tower TBG
[08/08/2025] Rehunting Gagal IW
[28/07/2025] validasi ulang kandidat Q
Kandidat terlalu dekat site eksisting DMT</t>
  </si>
  <si>
    <t>drop</t>
  </si>
  <si>
    <t>BBR223</t>
  </si>
  <si>
    <t>24TS02C0002</t>
  </si>
  <si>
    <t>MTH_UNLAM_BANJARBARU2</t>
  </si>
  <si>
    <t>Blacksite</t>
  </si>
  <si>
    <t>PBR983</t>
  </si>
  <si>
    <t>25TS05Z0021</t>
  </si>
  <si>
    <t>PBR983HL1_BANDAACEH3DMT</t>
  </si>
  <si>
    <t>BJM314</t>
  </si>
  <si>
    <t>25TS05N0087</t>
  </si>
  <si>
    <t>24TS02C0001</t>
  </si>
  <si>
    <t>MT_UNLAM_BANJARMASIN2</t>
  </si>
  <si>
    <t>BTM405</t>
  </si>
  <si>
    <t>25TS05Z0022</t>
  </si>
  <si>
    <t>STOKABILSMPSHARAPANUTAMA</t>
  </si>
  <si>
    <t>[26/11/25] [04/11/25] Galian OG - Hold issue ahli waris ; Baseframe bawah
[02/11/25] Galian OG
[27/10/25] [03/10/25] Rekom Lurcam og
[19/09/25] IW Done, Wait Invoice &amp; PKS Lahan BP BATAM
[25/08/2025] [08/08/2025] Proses BAN/BAK, Lahan BP BATAM, Paralel IW Done
[28/07/2025] validasi
Negosiasi penambahan space</t>
  </si>
  <si>
    <t>SMR434</t>
  </si>
  <si>
    <t>24TS08Z0003</t>
  </si>
  <si>
    <t>MTH_GUBERNURANSMD1</t>
  </si>
  <si>
    <t>BTM853</t>
  </si>
  <si>
    <t>25TS05Z0023</t>
  </si>
  <si>
    <t>STOBATAMCENTERWALAKAKAIPARK</t>
  </si>
  <si>
    <t>HILTI</t>
  </si>
  <si>
    <t>[25/11/25] Hilti OG ; MOS
[03/10/25] Rekom lurcam OG
[19/09/25] [08/08/2025] IW OG
[28/07/2025] Validasi</t>
  </si>
  <si>
    <t>PAD661</t>
  </si>
  <si>
    <t>25TS05Z0024</t>
  </si>
  <si>
    <t>STOPADANGCENTERHOTELIBIS</t>
  </si>
  <si>
    <t>[17/11/25] [19/09/25] Waiting Survei Pemprov 
[25/08/25] [28/07/2025] Proses BAN/BAK, Lahan Pemprov
lahan pemko, need survey</t>
  </si>
  <si>
    <t>BTM859</t>
  </si>
  <si>
    <t>25TS05Z0025</t>
  </si>
  <si>
    <t>BTM859HWD_STO_KABIL_KABIL_INDUSTRIAL_ESTATE</t>
  </si>
  <si>
    <t>13. Rebaring</t>
  </si>
  <si>
    <t>[30/11/25] [26/11/25] Rebaring og, Wait Angkur &amp; Tamplate onsite
[23/11/25] [14/11/25] Lantai Kerja Done, Waiting Material Tower Onsite
[13/11/25] Lantai Kerja Done, Rebaring og
[09/11/25] Galian Bored Pile 9/9 Titik Done, Pembesian BP og
[04/11/25] [02/11/25] Site Opening &amp; Bowplank
[03/10/25] Rekom lurcam OG
[19/09/25] [28/07/25] validasi ulang, kandidat S
Negosiasi proposed MT 20 meter</t>
  </si>
  <si>
    <t>BBR225</t>
  </si>
  <si>
    <t>MTH_LAPMURJANI1</t>
  </si>
  <si>
    <t>PAD384</t>
  </si>
  <si>
    <t>25TS05Z0026</t>
  </si>
  <si>
    <t>PAD384HWD_STO_PADANG_CENTRUM_KAMPUNG_NIAS_2</t>
  </si>
  <si>
    <t>[28/11/2025] Propose change to type-1 temporary
[17/11/2025] [28/07/2025] Proses BAN/BAK, Lahan Pemko, Plan survei W4
lahan pemko, need survey</t>
  </si>
  <si>
    <t>PAD666</t>
  </si>
  <si>
    <t>25TS05Z0027</t>
  </si>
  <si>
    <t>STOPADCENTRUMUNIVPUTRAINDONESIA</t>
  </si>
  <si>
    <t>4.12 Proposed ke Type 1 dari type 5
[30/10/25] Hold by tenant
[29/10/25] Rehunting
[19/09/25] Proses IW di site Existing
[08/08/2025] Rehunting, Gagal IW
[28/07/2025] Gagal IW, Kandidat Q, Rehunting</t>
  </si>
  <si>
    <t>PBR970</t>
  </si>
  <si>
    <t>25TS05Z0028</t>
  </si>
  <si>
    <t>PBR970HL1_NANGKA5DMT</t>
  </si>
  <si>
    <t>PBR967</t>
  </si>
  <si>
    <t>25TS05Z0029</t>
  </si>
  <si>
    <t>N_PBR967ML1_MASJIDALIRSYADDMT</t>
  </si>
  <si>
    <t>BTM308</t>
  </si>
  <si>
    <t>STOSAGULUNGTOP100BATUAJI</t>
  </si>
  <si>
    <t>BTM856</t>
  </si>
  <si>
    <t>25TS05Z0030</t>
  </si>
  <si>
    <t>BTM856HWD_BATAMCENTER_EXECUTIVE_INDUSTRIAL_PARK</t>
  </si>
  <si>
    <t>[25/11/25] [03/10/25] Rekom lurcam OG
[19/09/25] IW OG
[25/08/2025] [22/08/2025] Validasi kandidat S. Paralel BAN BAK &amp; IW
[21/08/2025] Validasi Kandidat P
[08/08/2025] Rehunting, 
[28/07/2025] validasi</t>
  </si>
  <si>
    <t>BTM350</t>
  </si>
  <si>
    <t>25TS05Z0031</t>
  </si>
  <si>
    <t>STOBATUAMPARSIMPANGMELCEM</t>
  </si>
  <si>
    <t>[25/11/25] [20/10/25] Rekom Lurcam OG
[23/09/25] IW Done
[19/09/25] IW OG
[22/08/2025] Rehunting
[28/07/2025] rehunting, lokasi greenfield</t>
  </si>
  <si>
    <t>UPD703</t>
  </si>
  <si>
    <t>24TS02Z0008</t>
  </si>
  <si>
    <t>BHT_UPD_BANDANG</t>
  </si>
  <si>
    <t>JPX050</t>
  </si>
  <si>
    <t>PAD664</t>
  </si>
  <si>
    <t>25TS05Z0032</t>
  </si>
  <si>
    <t>STOULAKKARANGUNIVBUNGHATTA</t>
  </si>
  <si>
    <t>[17/11/25] [14/11/25] IW OG ; Lahan Pemko
[20/10/25] Proses Bank/Bak ; Lahan Pemko
[03/10/25]  Surat Permohonan survey pemanfaatan media jalan untuk pembangunan menara sdh submit list nya ke PU. Dan saat ini waiting feedback dari PU. Sesuai aturan yg diinfo oleh PU bahwa utk dilahan fasum, dan selama posisi tower yg akan dibangun masih di posisi yg berdekatan, maka masih diperbolehkan. 
[19/08/2025] [28/07/2025] Proses BAN/BAK,  lahan pemko, Survei Sept W4
lahan pemko, need survey</t>
  </si>
  <si>
    <t>PAD678</t>
  </si>
  <si>
    <t>25TS05Z0033</t>
  </si>
  <si>
    <t>STOPADANGPURUS</t>
  </si>
  <si>
    <t>[17/11/25] [14/11/25] IW OG; Lahan Pemko
[20/10/25] [03/10/25] Proses BAN/BAK,  lahan pemko
[19/08/2025] [28/07/2025] Proses BAN/BAK,  lahan pemko, Survei Sept W4
lahan pemko, need survey</t>
  </si>
  <si>
    <t>PAD679</t>
  </si>
  <si>
    <t>25TS05Z0034</t>
  </si>
  <si>
    <t>STOULAKARANGTABING3</t>
  </si>
  <si>
    <t>PAD681</t>
  </si>
  <si>
    <t>25TS05Z0035</t>
  </si>
  <si>
    <t>STOSITEBAPASARSITEBA2</t>
  </si>
  <si>
    <t>[17/11/25] [14/11/25] IW OG
[20/10/25] [03/10/25] Proses BAN/BAK,  lahan pemko
[19/08/2025] [28/07/2025] Proses BAN/BAK,  lahan pemko, Survei Sept W4
lahan pemko, need survey</t>
  </si>
  <si>
    <t>UPD756</t>
  </si>
  <si>
    <t>24TS02Z0012</t>
  </si>
  <si>
    <t>BHT_UPD_KARTINI1</t>
  </si>
  <si>
    <t>UPD767</t>
  </si>
  <si>
    <t>25TS08N1269</t>
  </si>
  <si>
    <t>24TS01B0628</t>
  </si>
  <si>
    <t>BHT_UPD_AYANI1</t>
  </si>
  <si>
    <t>PBR976</t>
  </si>
  <si>
    <t>25TS05Z0036</t>
  </si>
  <si>
    <t>PBR976HL1_RUMAHSAKITAYANIDMT</t>
  </si>
  <si>
    <t>UPD771</t>
  </si>
  <si>
    <t>25TS08U0739</t>
  </si>
  <si>
    <t>24TS02B0002</t>
  </si>
  <si>
    <t>BHT_UPD_BULUSARAUNG</t>
  </si>
  <si>
    <t>PBR377</t>
  </si>
  <si>
    <t>PBR377HW1_PASARARENGKADMT</t>
  </si>
  <si>
    <t>PBR378</t>
  </si>
  <si>
    <t>25TS05Z0037</t>
  </si>
  <si>
    <t>PBR378HL1_JALANRIAU4DMT</t>
  </si>
  <si>
    <t>4.12 Proposed ke Type 1 dari type 5
[05/11/25] Hold ; Change Type-1
[30/10/25] Hold ; Potensi Propose Change Type-1
[20/10/25] [28/07/25] rehunting, Lokasi arahan TSEL
akan menemui pihak developer</t>
  </si>
  <si>
    <t>PAD670</t>
  </si>
  <si>
    <t>25TS05Z0038</t>
  </si>
  <si>
    <t>STOPADANGCENTRUMDOBI2</t>
  </si>
  <si>
    <t>[17/11/25] [14/11/25] BAN/BAK, Lahan Pemko
[20/10/2025] [28/07/2025] Proses BAN/BAK,  lahan pemko, Survei Sept W4
lahan pemko, need survey</t>
  </si>
  <si>
    <t>PBR990</t>
  </si>
  <si>
    <t>25TS05Z0039</t>
  </si>
  <si>
    <t>PBR990HL1_JALANTIUNGDMT</t>
  </si>
  <si>
    <t>PAD688</t>
  </si>
  <si>
    <t>25TS05Z0040</t>
  </si>
  <si>
    <t>PAD688HWD_STO_TELUK_BAYUR_SPLIT_PEGAMBIRAN</t>
  </si>
  <si>
    <t>[21/11/25] [14/10/25] HOLD Sementara - Pemuda Setempat
[11/09/25] Pek. DPT, Dinding penahan tanah done, Plan Lantai kerja og
[07/09/2025] Pek. DPT mengatasi longsor og
[02/09/2025] GalianTapak pondasi og, Terkendala longsor, Perubahan APD, Material Tower Onsite
[29/08/2025] [22/08/2025] Galian manual tapak pondasi og, Barbending og, Material Tower Delivery
[21/08/2025] Galian Bored Pile 3/5 og, Material Tower Delivery
[19/08/2025] Tim CME &amp; Tim Bored pile Onsite, Pembongkaran Dapur LL
[18/08/2025] Plan start CME 19/8 
[16/08/2025] Plan start CME 18/8
[11/08/2025] [26/07/2025] Site Opening, Bouwplank Done</t>
  </si>
  <si>
    <t xml:space="preserve">Hold, Commcase
</t>
  </si>
  <si>
    <t>PAD668</t>
  </si>
  <si>
    <t>25TS12Z0038</t>
  </si>
  <si>
    <t>STOPADANGCENTRUMSTASIUNPADANG</t>
  </si>
  <si>
    <t>PT INFINITI LAUTAN ARTHA</t>
  </si>
  <si>
    <t>Add 3 RF Add 3 RRU Final Sow Rescope: B2R to Mini Macro</t>
  </si>
  <si>
    <t>PAD680</t>
  </si>
  <si>
    <t>25TS12Z0035</t>
  </si>
  <si>
    <t>PAD680DDGULA2</t>
  </si>
  <si>
    <t>PT SANJIWAHANA PERSADA</t>
  </si>
  <si>
    <t>Add 3 RF Add 6 RRU Final Sow Rescope: B2R to Mini Macro</t>
  </si>
  <si>
    <t>PBR379</t>
  </si>
  <si>
    <t>25TS12Z0009</t>
  </si>
  <si>
    <t>PBR379HW1_MAJESTICHOTELDMT</t>
  </si>
  <si>
    <t>Add 3 RF Add 3 RRU Final Sow Rescope: B2R to MCP</t>
  </si>
  <si>
    <t>PBR997</t>
  </si>
  <si>
    <t>25TS12Z0014</t>
  </si>
  <si>
    <t>PBR997ML1_JLPEMBANGUNAN2DMT</t>
  </si>
  <si>
    <t>PT Rayateh Utama Teladan Canggih</t>
  </si>
  <si>
    <t>PAD687</t>
  </si>
  <si>
    <t>25TS12Z0034</t>
  </si>
  <si>
    <t>STOTELUKBAYUR4</t>
  </si>
  <si>
    <t>PAD689</t>
  </si>
  <si>
    <t>25TS12Z0031</t>
  </si>
  <si>
    <t>STOTELUKBAYURRAWANGJONDUL2</t>
  </si>
  <si>
    <t>BTM843</t>
  </si>
  <si>
    <t>25TS09Z0020</t>
  </si>
  <si>
    <t>PERUMPJB</t>
  </si>
  <si>
    <t>Add 3 RF Add 12 RRU Final Sow Rescope: Type-1</t>
  </si>
  <si>
    <t>BTM524</t>
  </si>
  <si>
    <t>25TS09Z0010</t>
  </si>
  <si>
    <t>KAWASANINDUSTRIBERIKAT</t>
  </si>
  <si>
    <t>BTM526</t>
  </si>
  <si>
    <t>25TS09Z0011</t>
  </si>
  <si>
    <t>STOBATAMCENTREMARCELIA2</t>
  </si>
  <si>
    <t>PBR395</t>
  </si>
  <si>
    <t>25TS12Z0030</t>
  </si>
  <si>
    <t>PBR395HW1_UNRI1DMT</t>
  </si>
  <si>
    <t>PT SIDOMA JAYA MANDIRI</t>
  </si>
  <si>
    <t>PBR988</t>
  </si>
  <si>
    <t>25TS12Z0032</t>
  </si>
  <si>
    <t>PBR988HL1_UNRI2DMT</t>
  </si>
  <si>
    <t>Add 3 RF Add 9 RRU Final Sow Rescope: B2R to Mini Macro</t>
  </si>
  <si>
    <t>PBR994</t>
  </si>
  <si>
    <t>25TS12Z0011</t>
  </si>
  <si>
    <t>PBR994HW1_DELIMA8DMT</t>
  </si>
  <si>
    <t>BJI352</t>
  </si>
  <si>
    <t>MCPERINTISKEMERDEKAANDMT</t>
  </si>
  <si>
    <t>BTM356</t>
  </si>
  <si>
    <t>25TS09R0004</t>
  </si>
  <si>
    <t>PERUMHANGLEKIR2</t>
  </si>
  <si>
    <t>UPD912</t>
  </si>
  <si>
    <t>DMT BHT MINASAUPA</t>
  </si>
  <si>
    <t>BTM720</t>
  </si>
  <si>
    <t>25TS09Z0001</t>
  </si>
  <si>
    <t>BTM720HW_PERUM_PERMATA_HIJAU</t>
  </si>
  <si>
    <t>Add 3 RF Add 8 RRU Final Sow Rescope: Type-1</t>
  </si>
  <si>
    <t>BTM798</t>
  </si>
  <si>
    <t>25TS09Z0015</t>
  </si>
  <si>
    <t>POLRESBATAM</t>
  </si>
  <si>
    <t>BTM897</t>
  </si>
  <si>
    <t>25TS02Z0001</t>
  </si>
  <si>
    <t>STOSAGULUNGTAMANSISWA</t>
  </si>
  <si>
    <t>PAD463</t>
  </si>
  <si>
    <t>25TS12Z0024</t>
  </si>
  <si>
    <t>PAD463HWD_STO_TELUK_BAYUR_BANUARAN_7</t>
  </si>
  <si>
    <t>PT MITRA SISTEMATIKA GLOBAL</t>
  </si>
  <si>
    <t>KRW846</t>
  </si>
  <si>
    <t>25TS01B0011</t>
  </si>
  <si>
    <t>PBR516</t>
  </si>
  <si>
    <t>25TS12Z0023</t>
  </si>
  <si>
    <t>N_PBR516HL1_AIRHITAMDMT</t>
  </si>
  <si>
    <t>PBR530</t>
  </si>
  <si>
    <t>25TS12Z0022</t>
  </si>
  <si>
    <t>PBR530HW1_POISMKKANSAIPEKANBARUDMT</t>
  </si>
  <si>
    <t>PBR531</t>
  </si>
  <si>
    <t>25TS12Z0050</t>
  </si>
  <si>
    <t>PBR531HL1_PTINDOFOODDMT</t>
  </si>
  <si>
    <t>PT PRASETIA DWIDHARMA</t>
  </si>
  <si>
    <t>PBR538</t>
  </si>
  <si>
    <t>25TS12Z0018</t>
  </si>
  <si>
    <t>PBR538HL1_SMAN9PKUDMT</t>
  </si>
  <si>
    <t>PBR542</t>
  </si>
  <si>
    <t>25TS12Z0017</t>
  </si>
  <si>
    <t>PBR542HL1_JLPAUSDMT</t>
  </si>
  <si>
    <t>BTM854</t>
  </si>
  <si>
    <t>25TS09Z0002</t>
  </si>
  <si>
    <t>STOLUBUKBAJAMALINDO</t>
  </si>
  <si>
    <t>PAD464</t>
  </si>
  <si>
    <t>25TS12Z0054</t>
  </si>
  <si>
    <t>STOULAKKARANGBELIBIS2</t>
  </si>
  <si>
    <t>PT INDOTEKNIK TJANDRA UTAMA</t>
  </si>
  <si>
    <t>Add 3 RF Add 8 RRU Final Sow Rescope: B2R to Mini Macro</t>
  </si>
  <si>
    <t>BTM506</t>
  </si>
  <si>
    <t>25TS09Z0021</t>
  </si>
  <si>
    <t>BTM506GDBKBR2</t>
  </si>
  <si>
    <t>PAD484</t>
  </si>
  <si>
    <t>25TS12Z0052</t>
  </si>
  <si>
    <t>ULAKKARANG3</t>
  </si>
  <si>
    <t>BTM353</t>
  </si>
  <si>
    <t>25TS09Z0004</t>
  </si>
  <si>
    <t>BTM353HWD_STO_SAGULUNG_PT_ASL</t>
  </si>
  <si>
    <t>BTM858</t>
  </si>
  <si>
    <t>25TS09Z0022</t>
  </si>
  <si>
    <t>PANBILINDUSTRIALESTATE</t>
  </si>
  <si>
    <t>Add 3 RF Add 9 RRU Final Sow Rescope: Type-1</t>
  </si>
  <si>
    <t>PAD386</t>
  </si>
  <si>
    <t>25TS12Z0040</t>
  </si>
  <si>
    <t>JATI4</t>
  </si>
  <si>
    <t>PAD667</t>
  </si>
  <si>
    <t>25TS12Z0016</t>
  </si>
  <si>
    <t>STOPDGCENTRUMRSUMDJAMIL</t>
  </si>
  <si>
    <t>PT LIMA INTI SINERGI</t>
  </si>
  <si>
    <t>PAD487</t>
  </si>
  <si>
    <t>25TS12Z0051</t>
  </si>
  <si>
    <t>STOULAKKARANGUNP2</t>
  </si>
  <si>
    <t>PAD468</t>
  </si>
  <si>
    <t>25TS12Z0055</t>
  </si>
  <si>
    <t>STOPADCENTRUMKANTORPOLDASUMBAR</t>
  </si>
  <si>
    <t>BTM520</t>
  </si>
  <si>
    <t>25TS09Z0023</t>
  </si>
  <si>
    <t>STONONGSAKAMPUNGPANGLONG</t>
  </si>
  <si>
    <t>PBR517</t>
  </si>
  <si>
    <t>25TS12Z0019</t>
  </si>
  <si>
    <t>PBR517HW1_AURAJAWALIDMT</t>
  </si>
  <si>
    <t>PT PASIFIK MORA TAMA</t>
  </si>
  <si>
    <t>PBR390</t>
  </si>
  <si>
    <t>25TS12Z0033</t>
  </si>
  <si>
    <t>PBR390MM1_CIPTAKARYA3DMT</t>
  </si>
  <si>
    <t>Add 3 RF Add 10 RRU Final Sow Rescope: B2R to Mini Macro</t>
  </si>
  <si>
    <t>BTM521</t>
  </si>
  <si>
    <t>25TS09Z0009</t>
  </si>
  <si>
    <t>STOSAGULUNGKAPLINGKAMBOJA</t>
  </si>
  <si>
    <t>PAD665</t>
  </si>
  <si>
    <t>25TS12Z0039</t>
  </si>
  <si>
    <t>STOULKKRGUNIVERSITASNEGERIPADANG</t>
  </si>
  <si>
    <t>BTM301</t>
  </si>
  <si>
    <t>25TS09Z0003</t>
  </si>
  <si>
    <t>LEGENDABALI2</t>
  </si>
  <si>
    <t>BTM895</t>
  </si>
  <si>
    <t>25TS09Z0050</t>
  </si>
  <si>
    <t>STOLUBUKBAJASTPIETER</t>
  </si>
  <si>
    <t>PBR534</t>
  </si>
  <si>
    <t>25TS12Z0021</t>
  </si>
  <si>
    <t>PBR534HL1_SMACENDANAPEKANBARUTEL</t>
  </si>
  <si>
    <t>BTM510</t>
  </si>
  <si>
    <t>25TS09Z0006</t>
  </si>
  <si>
    <t>STOBATAMCENTERCITRALAND</t>
  </si>
  <si>
    <t>JPX172</t>
  </si>
  <si>
    <t>PBR382</t>
  </si>
  <si>
    <t>25TS12Z0013</t>
  </si>
  <si>
    <t>PBR382HL1_JALANRAYAPEKANBARU7TEL</t>
  </si>
  <si>
    <t>BTM511</t>
  </si>
  <si>
    <t>25TS09Z0007</t>
  </si>
  <si>
    <t>STONONGSACITRAMASINDAH</t>
  </si>
  <si>
    <t>BTM509</t>
  </si>
  <si>
    <t>25TS09Z0005</t>
  </si>
  <si>
    <t>BUNGARAYAUJUNG</t>
  </si>
  <si>
    <t>BTM505</t>
  </si>
  <si>
    <t>25TS09Z0024</t>
  </si>
  <si>
    <t>STOLUBUKBAJAASTON</t>
  </si>
  <si>
    <t>Add 3 RF Add 3 RRU Final Sow Rescope: Type-1</t>
  </si>
  <si>
    <t>BTM790</t>
  </si>
  <si>
    <t>25TS09Z0014</t>
  </si>
  <si>
    <t>STOLUBUKBAJAPERUMVALENCIA</t>
  </si>
  <si>
    <t>PBR537</t>
  </si>
  <si>
    <t>25TS12Z0049</t>
  </si>
  <si>
    <t>PBR537HW1_SMAN12PEKANBARUTEL</t>
  </si>
  <si>
    <t>PBR396</t>
  </si>
  <si>
    <t>25TS12Z0015</t>
  </si>
  <si>
    <t>PBR396HW1_JALANDUYUNG2TEL</t>
  </si>
  <si>
    <t>PBR543</t>
  </si>
  <si>
    <t>25TS12Z0020</t>
  </si>
  <si>
    <t>PBR543HW1_MIEACEHAA2TEL</t>
  </si>
  <si>
    <t>BTM929</t>
  </si>
  <si>
    <t>25TS09Z0018</t>
  </si>
  <si>
    <t>STOBUKITDANGASHARAPANSEKUPANG</t>
  </si>
  <si>
    <t>PAD469</t>
  </si>
  <si>
    <t>25TS12Z0026</t>
  </si>
  <si>
    <t>PAD469HWD_STO_ULAK_KARANG_KANTOR_WALIKOTA_PDG</t>
  </si>
  <si>
    <t>PT GLOBAL COMTECH SEJAHTERA</t>
  </si>
  <si>
    <t>BTM924</t>
  </si>
  <si>
    <t>25TS09Z0025</t>
  </si>
  <si>
    <t>SUPRAPTOAJI</t>
  </si>
  <si>
    <t>PAD470</t>
  </si>
  <si>
    <t>25TS12Z0028</t>
  </si>
  <si>
    <t>PAD470HWD_STO_PADANG_CENTRUM_KELAWI_BARAT_2</t>
  </si>
  <si>
    <t>PBR987</t>
  </si>
  <si>
    <t>25TS12Z0012</t>
  </si>
  <si>
    <t>PBR987MW1_JLTULIPTEL</t>
  </si>
  <si>
    <t>PAD472</t>
  </si>
  <si>
    <t>25TS12Z0025</t>
  </si>
  <si>
    <t>PAD472HWD_STO_LUBUK_BUAYA_PADANG_SARAI_2</t>
  </si>
  <si>
    <t>BTM921</t>
  </si>
  <si>
    <t>25TS09Z0026</t>
  </si>
  <si>
    <t>BTM921HWD_STO_SAGULUNG_BATU_AJI_MARINA_3</t>
  </si>
  <si>
    <t>JTX086</t>
  </si>
  <si>
    <t>25TS08N1980</t>
  </si>
  <si>
    <t>4.12 proses negosiasi sewa lahan, nilai 400 jt/5 thn, issue High capex</t>
  </si>
  <si>
    <t>PAD499</t>
  </si>
  <si>
    <t>25TS12Z0048</t>
  </si>
  <si>
    <t>PAD499HWD_STO_LUBAY_SC_PAD104W_LESTARI_BUAYA</t>
  </si>
  <si>
    <t>PAD524</t>
  </si>
  <si>
    <t>25TS12Z0047</t>
  </si>
  <si>
    <t>PAD524HWD_STO_LUBUK_BUAYA_LUBAY_3</t>
  </si>
  <si>
    <t>PBR564</t>
  </si>
  <si>
    <t>25TS12Z0044</t>
  </si>
  <si>
    <t>PBR564ML1_RAYAKUBANGTEL</t>
  </si>
  <si>
    <t>PBR573</t>
  </si>
  <si>
    <t>25TS12Z0042</t>
  </si>
  <si>
    <t>PBR573MW1_PEPUTRA2TEL</t>
  </si>
  <si>
    <t>PBR569</t>
  </si>
  <si>
    <t>25TS12Z0046</t>
  </si>
  <si>
    <t>PBR569MW1_PERUMAHANTAMANRAYARUSSELIATEL</t>
  </si>
  <si>
    <t>PBR574</t>
  </si>
  <si>
    <t>25TS12Z0045</t>
  </si>
  <si>
    <t>PBR574MW1_PEMUDACITYWALKTEL</t>
  </si>
  <si>
    <t>UPD760</t>
  </si>
  <si>
    <t>25TS12Z0004</t>
  </si>
  <si>
    <t>BHT_UPD_RATULANGI2</t>
  </si>
  <si>
    <t>Add 3 RF Remove 3 RF Add 3 RRU Remove 6 RRU Final Sow Rescope: B2R To MCP</t>
  </si>
  <si>
    <t>PBR568</t>
  </si>
  <si>
    <t>25TS12Z0043</t>
  </si>
  <si>
    <t>PBR568MW1_SIDODAIMAHARATUDMT</t>
  </si>
  <si>
    <t>PBR570</t>
  </si>
  <si>
    <t>25TS12Z0041</t>
  </si>
  <si>
    <t>CENDANA3DMT</t>
  </si>
  <si>
    <t>PAD479</t>
  </si>
  <si>
    <t>25TS12Z0027</t>
  </si>
  <si>
    <t>PAD479HWD_STO_TELUK_BAYUR_PEGAMBIRAN_4</t>
  </si>
  <si>
    <t>PAD471</t>
  </si>
  <si>
    <t>25TS12Z0053</t>
  </si>
  <si>
    <t>PAD471HWD_STO_ULAK_KARANG_LINGGAR_JATI_2</t>
  </si>
  <si>
    <t>BTM598</t>
  </si>
  <si>
    <t>25TS09Z0012</t>
  </si>
  <si>
    <t>N_BTM598MDDPTEP</t>
  </si>
  <si>
    <t>PAD669</t>
  </si>
  <si>
    <t>25TS12Z0036</t>
  </si>
  <si>
    <t>PAD669HWD_ST_SITEBA_TERMINAL_REGIONAL_BINGKUANG</t>
  </si>
  <si>
    <t>PAD475</t>
  </si>
  <si>
    <t>25TS12Z0010</t>
  </si>
  <si>
    <t>N_PAD475MDDPRUS</t>
  </si>
  <si>
    <t>PAD458</t>
  </si>
  <si>
    <t>25TS12Z0029</t>
  </si>
  <si>
    <t>PAD458HWD_STO_PADANG_CENTRUM_AMPANG_INDAH_2</t>
  </si>
  <si>
    <t>JKB865</t>
  </si>
  <si>
    <t>JTX476</t>
  </si>
  <si>
    <t>Reloc Ke Tower terdekat DMT (106.9368333 -6.20561115)</t>
  </si>
  <si>
    <t>JSX745</t>
  </si>
  <si>
    <t>PAD659</t>
  </si>
  <si>
    <t>25TS05Z0004</t>
  </si>
  <si>
    <t>PAD659HWD_STO_PADANG_HOTEL_AXANA</t>
  </si>
  <si>
    <t>4.12 Proposed ke Type 1 dari type 5
[30/10/25] Hold , Outstanding ELD
[20/10/25] Ban/bak lahan pemko
[19/09/25] [08/08/25] rehunting dengan pemko, arahan TSEL, krn lokasi mendekati existing
[28/07/2025] rehunting, lokasi kandidat terlampau dekat dengan eksisting, reject by RTPE</t>
  </si>
  <si>
    <t>JSX535</t>
  </si>
  <si>
    <t>25TS12B0051</t>
  </si>
  <si>
    <t>JBX211</t>
  </si>
  <si>
    <t>BTM928</t>
  </si>
  <si>
    <t>25TS09Z0017</t>
  </si>
  <si>
    <t>TIBANKOPERASISTOBUKITDANGAS</t>
  </si>
  <si>
    <t>BOO471</t>
  </si>
  <si>
    <t>BOO472</t>
  </si>
  <si>
    <t>BOO783</t>
  </si>
  <si>
    <t>25TS08N0746</t>
  </si>
  <si>
    <t>JTX314</t>
  </si>
  <si>
    <t>25TS12B0045</t>
  </si>
  <si>
    <t>PAP223</t>
  </si>
  <si>
    <t>PAP223GDLEAN1</t>
  </si>
  <si>
    <t>PBR418</t>
  </si>
  <si>
    <t>PBR418HL1_JALANHASANUDINDMT</t>
  </si>
  <si>
    <t>BTM862</t>
  </si>
  <si>
    <t>BUKITDANGASKOMPLEKRUKOSEIHARAPAN</t>
  </si>
  <si>
    <t>JTX412</t>
  </si>
  <si>
    <t>BTM839</t>
  </si>
  <si>
    <t>BTM839HWD_STO_SAGULUNG_SAGUBA</t>
  </si>
  <si>
    <t>PBR989</t>
  </si>
  <si>
    <t>PBR989HL1_JALANRAYAPEKANBARU8DMT</t>
  </si>
  <si>
    <t>KRW819</t>
  </si>
  <si>
    <t>JBX385</t>
  </si>
  <si>
    <t>25TS12B0027</t>
  </si>
  <si>
    <t>BTR Arah 50m 180 Degree</t>
  </si>
  <si>
    <t>JBX405</t>
  </si>
  <si>
    <t>25TS12B0061</t>
  </si>
  <si>
    <t>225' 250m</t>
  </si>
  <si>
    <t>BTM863</t>
  </si>
  <si>
    <t>PELABUHANINTERNASIONALSEKUPANG</t>
  </si>
  <si>
    <t>JTX490</t>
  </si>
  <si>
    <t>BTM841</t>
  </si>
  <si>
    <t>STOLUBUKBAJAIBNUSINA</t>
  </si>
  <si>
    <t>JTX491</t>
  </si>
  <si>
    <t>BOO782</t>
  </si>
  <si>
    <t>BOO784</t>
  </si>
  <si>
    <t>BOO470</t>
  </si>
  <si>
    <t>BOO837</t>
  </si>
  <si>
    <t>BTM517</t>
  </si>
  <si>
    <t>25TS09Z0008</t>
  </si>
  <si>
    <t>BTM517HWD_JEMBATAN_BARELANG_2</t>
  </si>
  <si>
    <t>PAD674</t>
  </si>
  <si>
    <t>25TS12Z0037</t>
  </si>
  <si>
    <t>STOPACENTRUMANDURINGEXSITEBA3</t>
  </si>
  <si>
    <t>PBR439</t>
  </si>
  <si>
    <t>PBR439HL1_SUKAKARYA2DMT</t>
  </si>
  <si>
    <t>BTM787</t>
  </si>
  <si>
    <t>BTM787HWD_STO_BATAM_CENTER_MY_MART</t>
  </si>
  <si>
    <t>JSX469</t>
  </si>
  <si>
    <t>BTM518</t>
  </si>
  <si>
    <t>STOLUBUKBAJAJODOHAREA</t>
  </si>
  <si>
    <t>PBR541</t>
  </si>
  <si>
    <t>N_PBR541HL1_WATERBOOMLABERSATEL</t>
  </si>
  <si>
    <t>UPD762</t>
  </si>
  <si>
    <t>24TS01B0625</t>
  </si>
  <si>
    <t>BHT_UPD_RATULANGI4</t>
  </si>
  <si>
    <t>BTM608</t>
  </si>
  <si>
    <t>25TS09Z0013</t>
  </si>
  <si>
    <t>STOSAGULUNGPERUMAVIARI</t>
  </si>
  <si>
    <t>BTM926</t>
  </si>
  <si>
    <t>YANINIAGA</t>
  </si>
  <si>
    <t>BDK533</t>
  </si>
  <si>
    <t>KEBONTERONG</t>
  </si>
  <si>
    <t>PAD523</t>
  </si>
  <si>
    <t>PAD523HWD_STO_LUBUK_BUAYA_SAPEK_RAYA</t>
  </si>
  <si>
    <t>KRW831</t>
  </si>
  <si>
    <t>25TS01B0008</t>
  </si>
  <si>
    <t>4.12. plan macronisasi di site existing, upgrade perangkat (swap) type 1, per tahun per pole 300 Juta, need special price</t>
  </si>
  <si>
    <t>KRW185</t>
  </si>
  <si>
    <t>25TS01B0001</t>
  </si>
  <si>
    <t>MLG083</t>
  </si>
  <si>
    <t>24TS08N0294</t>
  </si>
  <si>
    <t>GLASSHOUSEUBMCP</t>
  </si>
  <si>
    <t>MLG085</t>
  </si>
  <si>
    <t>24TS08N0297</t>
  </si>
  <si>
    <t>FAKULTASTEKNIKUBMCP</t>
  </si>
  <si>
    <t>MLG940</t>
  </si>
  <si>
    <t>MAHADPUTRAUINMCP</t>
  </si>
  <si>
    <t>MLG960</t>
  </si>
  <si>
    <t>GERLAKANGUB2HBTSDMT</t>
  </si>
  <si>
    <t>MLG964</t>
  </si>
  <si>
    <t>REKTORATUB2HBTSDMT</t>
  </si>
  <si>
    <t>EOC</t>
  </si>
  <si>
    <t>(All)</t>
  </si>
  <si>
    <t>BTSH</t>
  </si>
  <si>
    <t>Column Labels</t>
  </si>
  <si>
    <t>Row Labels</t>
  </si>
  <si>
    <t>1. SIS/SES</t>
  </si>
  <si>
    <t>2. SITAC</t>
  </si>
  <si>
    <t>3. RFC</t>
  </si>
  <si>
    <t>4. CME</t>
  </si>
  <si>
    <t>5. RFI</t>
  </si>
  <si>
    <t>6. PROPOSE DROP</t>
  </si>
  <si>
    <t>7. DROP</t>
  </si>
  <si>
    <t>8. Lock Trial</t>
  </si>
  <si>
    <t>2. PROPOSE DROP
1. SIS/SES</t>
  </si>
  <si>
    <t>Grand Total</t>
  </si>
  <si>
    <t>Plan ≤ 2025</t>
  </si>
  <si>
    <t>SOW TENANT</t>
  </si>
  <si>
    <t>(Multiple Items)</t>
  </si>
  <si>
    <t>MILESTONE</t>
  </si>
  <si>
    <t>Mitra Pleno MK</t>
  </si>
  <si>
    <t>Mitra Pleno MKT</t>
  </si>
  <si>
    <t>KOPERASI JASA DAYAMITRA TELEKOMUNIKASI</t>
  </si>
  <si>
    <t>KOPERASI JASA DAYAMITRA TELEKOMUNIKASI Total</t>
  </si>
  <si>
    <t>PT ATRYA REKAYASA</t>
  </si>
  <si>
    <t>PT ATRYA REKAYASA Total</t>
  </si>
  <si>
    <t>PT MULTI BMITRA SEJAHTERA</t>
  </si>
  <si>
    <t>PT MULTI BMITRA SEJAHTERA Total</t>
  </si>
  <si>
    <t>PT TRITECH CONSULT</t>
  </si>
  <si>
    <t>PT TRITECH CONSULT Total</t>
  </si>
  <si>
    <t>Waspang</t>
  </si>
  <si>
    <t>Waspang Total</t>
  </si>
  <si>
    <t>WO PROSES</t>
  </si>
  <si>
    <t>WO PROSES Total</t>
  </si>
  <si>
    <t xml:space="preserve">PT TUNAS GEOTEKNIK INDONESIA
</t>
  </si>
  <si>
    <t>PT TUNAS GEOTEKNIK INDONESIA
 Total</t>
  </si>
  <si>
    <t>Status WO Project</t>
  </si>
  <si>
    <t>Name Site</t>
  </si>
  <si>
    <t>Remarks</t>
  </si>
  <si>
    <t>Detail Progress</t>
  </si>
  <si>
    <t>Not Optimis/ Optimis</t>
  </si>
  <si>
    <t xml:space="preserve"> Target  Mitra</t>
  </si>
  <si>
    <t>FORCAST</t>
  </si>
  <si>
    <t>UPDATE DRM BTSH (CRM)</t>
  </si>
  <si>
    <t>Arahan NBAE</t>
  </si>
  <si>
    <t>Long (Eksisting)</t>
  </si>
  <si>
    <t>Lat (Eksisting)</t>
  </si>
  <si>
    <t>Alamat (Eksisting)</t>
  </si>
  <si>
    <t>Long (New)</t>
  </si>
  <si>
    <t>Lat (New)</t>
  </si>
  <si>
    <t>Alamat (New)</t>
  </si>
  <si>
    <t>Tower Eksisting</t>
  </si>
  <si>
    <t>Lahan Eksisting</t>
  </si>
  <si>
    <t>Tipe Tower (New)</t>
  </si>
  <si>
    <t>PROGRAM UPDATE</t>
  </si>
  <si>
    <t>Luas Lahan</t>
  </si>
  <si>
    <t>Harga Lahan (Total)</t>
  </si>
  <si>
    <t>Tower</t>
  </si>
  <si>
    <t>Jenis Tower</t>
  </si>
  <si>
    <t>Panjang Lahan</t>
  </si>
  <si>
    <t>Lebar Lahan</t>
  </si>
  <si>
    <t>Total Lahan</t>
  </si>
  <si>
    <t xml:space="preserve">DRM EXTEND </t>
  </si>
  <si>
    <t>STATUS UPDATE PROGRAM 04/03/2026</t>
  </si>
  <si>
    <t>In Hand</t>
  </si>
  <si>
    <t>JLMAKASARJAKTIMDMT</t>
  </si>
  <si>
    <t>RESCOPING MKT NEW</t>
  </si>
  <si>
    <t>Tracker Project DMT_TSEL</t>
  </si>
  <si>
    <t>Rehunting</t>
  </si>
  <si>
    <t>08.04 : Hard Cand Hard SITAC (Not Optimis)
13.01 : Keluarga LL Menolak Untuk Extend (Alasan Keamanan), OG Hunting SAR 200m
1.19.12 (LL Meminta Kompensasi / waiting nilai kompensasi)</t>
  </si>
  <si>
    <t>Not Optimis</t>
  </si>
  <si>
    <t>Apr</t>
  </si>
  <si>
    <t>Monopole 20 1Leg</t>
  </si>
  <si>
    <t>Fasum</t>
  </si>
  <si>
    <t>Adit</t>
  </si>
  <si>
    <t>082123012385</t>
  </si>
  <si>
    <t>Tubular</t>
  </si>
  <si>
    <t>Flange Luar</t>
  </si>
  <si>
    <t>ARABIKA8DMT</t>
  </si>
  <si>
    <r>
      <rPr>
        <b/>
        <sz val="11"/>
        <color rgb="FF000000"/>
        <rFont val="Aptos Narrow"/>
        <scheme val="minor"/>
      </rPr>
      <t xml:space="preserve">Proposed Drop
08.04 : Need Validasi Cand B (-6.22855 ; 106.94360)
</t>
    </r>
    <r>
      <rPr>
        <sz val="11"/>
        <color rgb="FF000000"/>
        <rFont val="Aptos Narrow"/>
        <scheme val="minor"/>
      </rPr>
      <t>13.01 Validasi NOK, Rehunting
22.12 Need Validasi Cand : 22/12/2025 (Cand A -6.23006 ;106.94315)
19.12 (LL Tidak Menginginkan Extend 3m Issue Tower eksisting) &gt;&gt; Rehunting Extend</t>
    </r>
  </si>
  <si>
    <t>Optimis</t>
  </si>
  <si>
    <t>Mei</t>
  </si>
  <si>
    <t>Privat</t>
  </si>
  <si>
    <t>Extend 6m</t>
  </si>
  <si>
    <t>Lahan Tidak Cukup Untuk Extend</t>
  </si>
  <si>
    <t>Flange Dalam</t>
  </si>
  <si>
    <t>MASJIDANNURBUARANDMT</t>
  </si>
  <si>
    <t>Justifikasi Report</t>
  </si>
  <si>
    <t>07/01: Area proposed penolakan warga satu RW, 
25.02 : proposed extend</t>
  </si>
  <si>
    <t xml:space="preserve">HOLD By Tsel (Propose DROP) </t>
  </si>
  <si>
    <t>INSPEKSIKAYUTINGGIDMT</t>
  </si>
  <si>
    <t xml:space="preserve">21.01 : Candidat A NOK
19.01 : Need Validasi Cand A (-6.18075 ; 106.94456)
07/01: Hunting OG, plan submit datek 09/01
25.02: </t>
  </si>
  <si>
    <t>KAVALERICIPINANGDMT</t>
  </si>
  <si>
    <t>08.04 : Extend 6 m, IW OG 6 KK (Plan Done 13/04)
07/01: kawasan proposed adalah area Perumahan KODAM3 perlu Surat pengajuan ke KODAM3, plan extend PKS 
1. 18.12 Padat Penduduk Space lahan tidak ada  HARD CANDIDAT
25.02: OG PKS</t>
  </si>
  <si>
    <t>JLMUSACIPINANGMUARADMT</t>
  </si>
  <si>
    <t>BAN/BAK OG</t>
  </si>
  <si>
    <r>
      <rPr>
        <sz val="11"/>
        <color rgb="FF000000"/>
        <rFont val="Aptos Narrow"/>
      </rPr>
      <t>08.04 : BAN/BAK Waiting Aproval HQ (Harga 40jt/Tahun)
19.02 : Extend 6 m Not Posibble, Cand BTR Wait Validasi</t>
    </r>
    <r>
      <rPr>
        <b/>
        <sz val="11"/>
        <color rgb="FF000000"/>
        <rFont val="Aptos Narrow"/>
      </rPr>
      <t xml:space="preserve">(-6.22355 ; 106.88942)
21.01 : Validasi OK CAN A
19.01 : Need Validasi Cand A (-6.22354 ; 106.88919)
</t>
    </r>
    <r>
      <rPr>
        <sz val="11"/>
        <color rgb="FF000000"/>
        <rFont val="Aptos Narrow"/>
      </rPr>
      <t>07/01: area prooposed hard candidat kawasan elit
1. 18.12 KOMPLEK ELITE HARD CANDIDAT
25.02 : proses submit harga sewa lahan</t>
    </r>
  </si>
  <si>
    <t>HELIPEDPLANNED2013</t>
  </si>
  <si>
    <t>BTS HOTEL</t>
  </si>
  <si>
    <t>Propose Drop Terminate</t>
  </si>
  <si>
    <t>PASADENADMT</t>
  </si>
  <si>
    <t>KEDATONDMT</t>
  </si>
  <si>
    <t>TMII9DMT</t>
  </si>
  <si>
    <t>Site Opening</t>
  </si>
  <si>
    <r>
      <rPr>
        <sz val="11"/>
        <color rgb="FF000000"/>
        <rFont val="Aptos Narrow"/>
      </rPr>
      <t xml:space="preserve">08.04 : Menunggu APD Rilis 10/04
19.02 : Validasi Cand A OK, BAN/BAK OG
</t>
    </r>
    <r>
      <rPr>
        <b/>
        <sz val="11"/>
        <color rgb="FF000000"/>
        <rFont val="Aptos Narrow"/>
      </rPr>
      <t xml:space="preserve">19.01 : Need Validasi Cand A (-6,30392 ; 106,89010)
</t>
    </r>
    <r>
      <rPr>
        <sz val="11"/>
        <color rgb="FF000000"/>
        <rFont val="Aptos Narrow"/>
      </rPr>
      <t>24.12 Menunggu Perizinan Lahan Cand (Plan 07/01)
25.02 : Proses IW</t>
    </r>
  </si>
  <si>
    <t>Fasum TMII</t>
  </si>
  <si>
    <t>BOO570</t>
  </si>
  <si>
    <t>WO OG</t>
  </si>
  <si>
    <t>IPBDARMAGAREKTORAT</t>
  </si>
  <si>
    <t>IBS To Macro</t>
  </si>
  <si>
    <t>27/04/26 : Plan Kamis-Jum'at eksekusi perangkat
Waiting Permit IPB</t>
  </si>
  <si>
    <t>12.12 plan jovis dengan pihak universitas, proses BAN/BAK ke pihak IPB</t>
  </si>
  <si>
    <t>W1 2026</t>
  </si>
  <si>
    <t>Pole 3 1Leg</t>
  </si>
  <si>
    <t>IBS</t>
  </si>
  <si>
    <t>BALIHILDMT</t>
  </si>
  <si>
    <t>BEVERLYDMT</t>
  </si>
  <si>
    <t>PARAHYANGAN</t>
  </si>
  <si>
    <t>HELIPADNORTHBRIDGEDMT</t>
  </si>
  <si>
    <t>Monopole 12 1Leg</t>
  </si>
  <si>
    <t>TERATAIPUTIHDMT</t>
  </si>
  <si>
    <t>RESCOPING</t>
  </si>
  <si>
    <t>Validasi OG</t>
  </si>
  <si>
    <t>22/04/26 : Need validasi  cand S
16/04/26 : Need validasi cand S
08/04/26 : Need validasi cand S  
01/04/26 : Need validasi Cand Q (Lat :    -6.27869  Long : 106.75505)
16/03/26 : Need validasi U/F (Lat :    -6.27869  Long : 106.75505)
25/02/26 : plan submit datek 25/2/26, paralel proposed extend 6m site eksisting
3. 28/1/26 : Proposed drop
2. 07.01.26 : Validasi NOK , Rehunting  new Cand
1. 16.12.25 Submit Datek</t>
  </si>
  <si>
    <t>12.12 gagal IW rehunting 10.12 IW OG</t>
  </si>
  <si>
    <t>mp 32</t>
  </si>
  <si>
    <t>4x4</t>
  </si>
  <si>
    <t>Extend 3m OG</t>
  </si>
  <si>
    <t>25TS09Z0035</t>
  </si>
  <si>
    <t>IPBDRAMAGAFAKPERTANIAN</t>
  </si>
  <si>
    <t>Fabrikasi OG</t>
  </si>
  <si>
    <t>16/03/2026 : Pabrikasi Mounting, Upgrade PLN</t>
  </si>
  <si>
    <t>Contine with Macro</t>
  </si>
  <si>
    <t>JALANHDAUDDMT</t>
  </si>
  <si>
    <t>Pabrikasi</t>
  </si>
  <si>
    <t>21/04/26 : Tim aset DMT akan ke lokasi, plen extend  6m
PABRIKASI POLE 3 METER</t>
  </si>
  <si>
    <t>W2 2026</t>
  </si>
  <si>
    <t>Mar</t>
  </si>
  <si>
    <t>GLOBALNUSANTARASCHOOLDMT</t>
  </si>
  <si>
    <t>RFI Notice</t>
  </si>
  <si>
    <t>PABRIKASI POLE 3 METER</t>
  </si>
  <si>
    <t>12.12 proses pabrikasi, target done material 26 Dec, Target RFI 10 Jan
10.12 pabrikasi OG</t>
  </si>
  <si>
    <t>Monopole 18 1Leg</t>
  </si>
  <si>
    <t>KEMBANGANBARUDMT</t>
  </si>
  <si>
    <t>HARD CANDIDAT Propose DROP</t>
  </si>
  <si>
    <t>TAMANKEDOYABARUDMT</t>
  </si>
  <si>
    <t>9. Propose Drop</t>
  </si>
  <si>
    <t>Re-survey</t>
  </si>
  <si>
    <t>22/04/26 : DMT meminta mitra possibility 3 m
08/04/26 : DMT minta mitra possibility extend 3m
01/04/26 : Drop
16/03/26 : Drop by Tsel
04/03/26 : Rehunting, minta arahan dari DMT
25/02/26: Rehunting issue hard candidat paralel pembuatan JR, paralel proposed extend 6M site eksisting
13/02/26 : Validasi NOK Cand D (near existing)
22/01/26 : Waiting Approval Kand ( -6.1829  106.76524) dan C (-6.18678  106.76014) 
HARD SITAC ISSUE,PROPOSE RETURN</t>
  </si>
  <si>
    <t>NOT  Optimis</t>
  </si>
  <si>
    <t>12.12 mash hunting 4.12 hard kandidat, Hard Sitac, plan BTR gagal IW, hunting kandidat ke 4</t>
  </si>
  <si>
    <t>Survey : 10/4/26
REASSESMENT</t>
  </si>
  <si>
    <t>trotoar</t>
  </si>
  <si>
    <t>Flenge Luar</t>
  </si>
  <si>
    <t>PRISMARAYADMT</t>
  </si>
  <si>
    <t>10/3/26: Plan Penjajakan extend 6m lahan eksisting(fasum kompleks), high price
HARD SITAC ISSUE,PROPOSE RETURN</t>
  </si>
  <si>
    <t>REASSESMENT</t>
  </si>
  <si>
    <t>KOMPLEKMIGASDMT</t>
  </si>
  <si>
    <t>ARTABOGAPALMERAHDMT</t>
  </si>
  <si>
    <t>HARD SITAC ISSUE,PROPOSE RETURN</t>
  </si>
  <si>
    <t>PURIBETAUTARA</t>
  </si>
  <si>
    <t>KOTABAMBUSELATANDMT</t>
  </si>
  <si>
    <t>21/04/26 : Wait PBG, GF 32 m
WAITING PAYMENT, START ACTIVITY 24 DESEMBER 2025 (GF MONOPOLE 32 METER)</t>
  </si>
  <si>
    <t>12.12 BA overcapex proses sirkulir, sewa lahan Rp 388 jt/10 thn
4.12 excavation stop LL minta DP sewa lahan, monopole 32m, Lanjut B2R, NOD done</t>
  </si>
  <si>
    <t>W4 2026</t>
  </si>
  <si>
    <t>SUPENOPERMATAHIJAUDMT</t>
  </si>
  <si>
    <t>LOCK TRIAL</t>
  </si>
  <si>
    <t>DURISELATANTAMBORA3DMT</t>
  </si>
  <si>
    <t>JLNANGKEJAYA10DMT</t>
  </si>
  <si>
    <t>PALMERAHBARAT4JAKARTADMT</t>
  </si>
  <si>
    <t>IW OG</t>
  </si>
  <si>
    <t>22/04/26 : IW kurang 3 kk, selesai Sabtu 25/4/26, rekom lurcam OK, soil test minggu 26/4/26
08/04/26 : BAN BAK OK (39jt/thn), IW OG (kurag 5 kk dari 25 kk)
1/4/26: IW target done 5/4/26
16/03/26 : IW  OK (25kk setuju, 10 sudah ttd 15 ingin pembayaran lsg), Di lanjutkan setelah hari Raya
04/03/26 : IW OG (5 pemilik ruko)
25/02/26: IW OG
19/02/26 : BAN 39jt/th
26/1/26 : IW OG, Proses BAN BAK
15/1/26 : Proses negosiasi dgn LL
14/1/26 : Validasi NBAE OK (CAn P) Lanjut BAN/BAK
29/12 Need Validasi CAN P (106.78618 -6.20641) GF 25m
20/11 : IW OG</t>
  </si>
  <si>
    <t>RFI : 25/5/26
IW : 12/4/26</t>
  </si>
  <si>
    <t>Jl. pal merah bar. II- A. 20 Rt.003/010Kelurahan Palmerah, Kecamatan Palmerah, Kota Jakarta Barat, Provinsi jakarta pusat</t>
  </si>
  <si>
    <t>Mp 25m</t>
  </si>
  <si>
    <t>3x3</t>
  </si>
  <si>
    <t>Lahan LL terbatas</t>
  </si>
  <si>
    <t>KSTUBUNSLIPIDMT</t>
  </si>
  <si>
    <t>APD OG</t>
  </si>
  <si>
    <t>27/04/26 : Pabrikasi 22/4/26, start cme w1 Mei 2026
22/04/26 : Review APD ke soleng
08/04/26 : Soil test ulang (soil test sebelumnya salah posisi)
1/4/26: APD OG (target 3/4/26)
16/03/26 : APD OG (target 18/03/26)
10/03/26 : APD OG (plan RFD 4/4/26)
04/03/26 : IW done, Rekom lurah OK
25/02/26 : Plan extend 6m , OG IW (6kk) target IW done 27/02/26
26/01/26 : Validasi NOK, Rehunting
14/01/26 : Validasi NBAE NOK (Can P) rehunting
29/12/25 : Need Validasi CAN P (106.80335 -6.19243) GF 25m
07/11/25 : Soswar dengan warga terkait IW (15 warga) 8/11/2025, BAN/BAK OG, LL minta waktu 5 hari</t>
  </si>
  <si>
    <t>RFI : 20 Mei 2026
RFI : 6 Mei 2026</t>
  </si>
  <si>
    <t>extend 6m</t>
  </si>
  <si>
    <t>JALANDAANMOGOTDMT</t>
  </si>
  <si>
    <t>ATP</t>
  </si>
  <si>
    <t xml:space="preserve">03/05/26 : PLN done,Platform BTS dan Panel KWH dan ACPDB Done
30/04/26 : Mitra submit undangan ATP
22/04/26 : Reposisi antena, koordinasi dgn pak Arizal
10/4/26: Pouring done, curing time
08/04/26 : Pouring done 1 kaki, koordina dgn konsultan untuk next step
07/04/26 : Plan pouring Rabu, 08 April 2026
1/4/26:Galian OG
28/3/26: Galian OG
16/03/26 : Pabrikasi OK. pekerjaan di lanjutkan setelah hari Raya
04/03/26 : Pabrikasi OG, plan finish 10/3/26
25/02/26: Proses pabrikasi material extend 3m (start pabrikasi 19/02/26) target finish 3/03/26
6. 04/02/26 : Proses kordinasi design extend tower ke bagian SOLENG
5. 22/01/26 : Proses Design Extend tower 3 meter - Done
4. 22/01/26 : Paralel proses kordinasi dengan dinas terakit penambahan ketinggian menara - Done
3. 22/01/26 : Menunggu review konsultan - Done
2. 22/01/26 : Proses survey Kand untuk Extend - Done
1. JOVIS Konsultan OG 05/01/2026 </t>
  </si>
  <si>
    <t>Koordinasi : 8/4/26
W4 April 26</t>
  </si>
  <si>
    <t>TAMAN</t>
  </si>
  <si>
    <t>HJPEENGDMT</t>
  </si>
  <si>
    <t>05/05/26 : Plan collo di Tower radio sdng koordinasi dgn pak riza 
22/04/26 : Masih menunggu info dari pak Riza
08/04/26 : Menunggu Informasi dari Pak Riza mengenai ketersedian lahan untuk di sewa
01/04/26 : Reminder ke DMT (pak Riza) mengenai sewa tower radio
16/03/26 : Mitra koordinasi dgn pak Riza mengenai sewa tower radio
04/03/26 : Waiting approval BAN BAK (75jt/thn)
25/02/26: Rehunting issue highprice, plan proposed extend 6m 
6. 09/01.26 : Need aproval BAN/BAK (75jt/th)
5. 07/01 Plan rehunting Can P issue HIGHprice(80jt/th)
4. 05/01/26: BAN/BAK waiting pertemuan LL plan 05/01/2026
3. BAN BAK
2. Validasi NBAE OK : 23/12/2025 (Cand P : -6.1982,106.7773 )
1. 18.12 Need Validasi CAN P ( 106.7773  -6.1982) GF 32m (tower eksisting 60m)</t>
  </si>
  <si>
    <t>Reminder pak Riza : 8/4/26
Reminder : 1/4/26</t>
  </si>
  <si>
    <t>Flenge Dalam</t>
  </si>
  <si>
    <t>POSPALMERAHBARATDMT</t>
  </si>
  <si>
    <t>BUDHIBATUSARIDMT</t>
  </si>
  <si>
    <t>Proposed DROP</t>
  </si>
  <si>
    <t>22/04/26 : Drop
08/04/26 : Drop
01/04/26 : Proposed Drop, JR sudah di submit
30/03/26 : Hard cand, lokasi padat penduduk, proposed extend 6m (cek lokasi dgn konsultan dan PEMDA)
16/03/26 : Proposed Drop
08/03/26 : plan check fisik consultan perencanaan 10 Mar 2026
25/2/26 : Koordinasi dgn pemda utk extend 6 m, plan soswar 27/2/26
09/2/26 : Submitt JR ke DMT done
19/1/26 : Mitra submit JR
Paralel siapkan JR terkait issue penolakan radius 
Plan submit datek 31.12.2025
Proses rehunting lokasi padat penduduk</t>
  </si>
  <si>
    <t>NOT Optimis</t>
  </si>
  <si>
    <t>PURILINGKARLUARDMT</t>
  </si>
  <si>
    <t>Koordinasi Pemda</t>
  </si>
  <si>
    <t>22/04/26 : Reminder ke kelurahan mengenai status lahan 22/4/26
08/04/26 : Menunggu info dari kelurahan mengenai status lahan
01/04/26 : Reminder ke PEMDA 2/4/26, mengenai status lahan
16/03/26 : Koordinasi dengan PEMDA  perihal status lahan 
10/03/26 : Koordinasi dengan PEMDA mengenai status lahan
04/03/26 : Pengecekan IPPT, mitra req. IPPT ke DMT (pak Riza)
25/02/26: Cek IPPT
3. 11/01/26 : Mediasi dgn RW extend pole 3m, paralel hunting new cand
2. 05/01/26: plan submit datek 07/01/2026
1. Hunting, submit 31.12.2025</t>
  </si>
  <si>
    <t>Reminder kelurahan : 9/4/26
Reminder : 2/4/26</t>
  </si>
  <si>
    <t>taman</t>
  </si>
  <si>
    <t>JLMERUYAILIRRAYAUTARADMT</t>
  </si>
  <si>
    <t>22/04/26 : Drop
08/04/26 : Drop
01/04/26 : Proposed drop, JR sudah di submit
30/03/26 : Hard cand, lokasi existing di median jalan (tidak ada space buat extend
16/03/26 : Kandidat BTR gagal dan extend tidak memungkinkan (gagal BTR dan extend)
08/03/26 : Koordinasi ke PEMDA, kondisi Site Existing Dipinggir Jalan tidak ada space untuk struktur extend 6m check fisik konsultan perencanaan 10 Mar 2026
25/2/26 : LL cand P belum bisa di temui, option extend 6m, cek luas lahan eksisting (hunting new cand belum dapat)
09/02/26 : Proses Rehunting belum dapat Candidate baru , proses Submitt JR done
Plan submit CAN B 8/01/2026
BAN BAK (120jt/tahun), paralel hunting cand. B
Validasi NBAE OK : 23/12/2025 (Cand P : -6.19767,106.7521)
22/12/25 : Need Validasi CAN A ( 106.75210  -6.19767) RT 7m +18m</t>
  </si>
  <si>
    <t>106.7521</t>
  </si>
  <si>
    <t>-6.19767</t>
  </si>
  <si>
    <t>Jl Raya taman aries RT 004/008,Kel serengseng, Kec kembangan,Jakarta barat</t>
  </si>
  <si>
    <t>SATUMARETKALIDERESDMT</t>
  </si>
  <si>
    <t>BOQ</t>
  </si>
  <si>
    <t>30/04/26 : APD done . Menunggu dari DMT NOD pole 30 Std Baru  (Resquest sudah diajukan)
29/04/26 : Waiting info NOD
27/04/26 : Mitra submit BA High Capex  (BAN, BAK, BOQ)
22/04/26 : Wait approved BAN BAK (45jt/thn), IW OK (kompensasi total 68jt 15kk)
08/04/26 : Eskalasi IW (high price), submit BOQ sitac 14/04/26, joint survey asset 10/4/26, 
dismantle dan relok perangkat di lakukan mitra dan menjadi add work, untuk BTR Platform by DMT (MCP)
01/04/26 : BA dismantle blm ada, APD review by MK, plan BTS menggunakan baseframe, plan rekom lurcam done tgl 9/4/26
30/03/26 : Waiting APD, req.NOD 18/3/26, 
16/03/26 : BAN BAK, IW done, status APD OG, ada permintaan  6 bulan setelah tower berdiri tower eksisting dismantle, ada permintaan eskalasi warga
08/03/26 : Plan Soil test 9 Maret 2026 
25/2/26 :  BAN BAK OG, IW done
24/02/26 : IW Done, pengajuan NOD 25/2/26 
18/02/26 : Validasi OK Cand S  -6.12830,106.70278 , Lanjut BAN/BAK
02/02/26 : Need Validasi Cand S (  -6.12830,106.70278) sesuai arahan Jovis dengan Tsel
30/01/26 : Validasi OK Cand R
28/01/26 : Need Validasi Cand R (-6.12857  106.70456)
27/01/26 : Submit Cand R
21/01/26 : Mitra submit BA LAPANGAN perihal perpanjangan sewa lahan atau penempatan baru 
13/01/26: Validasi NBAE NOK (CAN P) Rehunting
30.12 Need Validasi CAN P (106.70164 -6.12946) GF 25m
Plan submit datek 30.12.2025
Proses hunting, pemukiman padat penduduk, masih koordinasi dengan RT RW karena space terbatas</t>
  </si>
  <si>
    <t>Rekom Lurcam 9/4/26
APD : 18/03/26
NOD : 10/4/26</t>
  </si>
  <si>
    <t>Mall taman palem lantai 3 blok D/9B Jl.kamal raya outer ringroad Cengkareng Jakarta barat</t>
  </si>
  <si>
    <t>MP 30</t>
  </si>
  <si>
    <t>trotoar (berbatas dgn warung)</t>
  </si>
  <si>
    <t>MP30 m</t>
  </si>
  <si>
    <t>JLKUMBANGRAYADMT</t>
  </si>
  <si>
    <t>Locktrial</t>
  </si>
  <si>
    <t>NUHRAYAASPARAGUSDMT</t>
  </si>
  <si>
    <t>JLNLINGKARLUARDMT</t>
  </si>
  <si>
    <t>Skom done</t>
  </si>
  <si>
    <t>30/04/26 : Untuk Lingkar Luar extend 3 M --&gt; Done  ---&gt; Siap Pabrikasi for cutting
                         a.  Untuk Yang extend 6 M --&gt; Karena disainnya Non Standart MItratel masih di reviews Sol Eng
                         b. Standart Mounting dan Plat dapat digunakan 
29/04/26 : Plan Pabrikasi 14 Mei 2026
22/04/26 : SKOM  23/4/26, target RFI 15/5/26                                                                                     
08/04/24 : APD OK 
01/04/26 : Plan submit APD ke sol eng 2/4/26, need BA perubahan dari BTR menjadi extend 6m
30/03/26 : Extend 6 m, APD OG (submitted to sol eng 18/3/26)
16/03/26 : APD OG (target 18/03/26)
10/03/26 : Soiltest done, APD OG
08/03/26 : IW Done, Rekom OG, Soiltest 10 Mar 2026
25/02/26 : IW OK (extend 6m), penambahan lahan menjadi 3x3m
09/02/26 : Waiting Arahan dari DMT
Mitra submit BA LAPANGAN perihal penambahan tinggi tower
19/01/26 : Can P gagal, ada penolakan warga 
13/01/26 : Validasi OK, lanjut BAN BAK
24/12/25 : Need Validasi CAN P ( 106.72843  -6.14722) GF 25m</t>
  </si>
  <si>
    <t>RFI  : 15/5/26</t>
  </si>
  <si>
    <t>Jl.outer ringroad Cengkareng RT 002 RW.06 kel.cengkareng Timur kec.cengkareng,jakarta barat  prov.Dki jakarta</t>
  </si>
  <si>
    <t>3 (1.5)</t>
  </si>
  <si>
    <t>9 (2.25)</t>
  </si>
  <si>
    <t>Extend 6m
BTR</t>
  </si>
  <si>
    <t>BANDENGANUTARAGEDONGDMT</t>
  </si>
  <si>
    <t>JR</t>
  </si>
  <si>
    <t>22/04/26 : Proposed submit JR
08.04/26 : Hard candidate, proposed JR
1/4:26: Rehunting OG, target submit 7/4/26
16/03/26 : Rehunting dgn NOM baru
04/03/26 : Hunting cand B, cand A permintaan warga balai RW (200jt)
9. 02/03/26 : Cand A cancel krn permintaan warga tinggi (200jt), hunting cand B sesuai dengan arahan dari DMT (Pak Ihsan)
8. 25/02/26 : IW OG( potensi KK
7. 04/02/26 : IW OG
6. 30/01/26 : BAN Submit 32jt/th
5. 22/01/26 : Penjadwalan pertemua dengan LL 22/01
4.13/01/26: BAN/BAK OG pertemuan LL reschedule
3. BAN/BAK OG menunggu pertemuan LL 06/01/2026
2. Validasi NBAE OK:31/12/2025 (Cand A : -6.13557,106.80424) 
1. 18.12 Need Validasi CAN A (  106.80424  -6.13557 ) RT  9m +  Pole 20 M
2. 18.12 Need Validasi CAN B (106.80286  -6.13588 ) RT  12m +  Pole 15 M ( sudah ada eksisting Pole)</t>
  </si>
  <si>
    <t>JR : 9/4/26</t>
  </si>
  <si>
    <t>CITRAGARDENCITYSECTOR6DMT</t>
  </si>
  <si>
    <t>22/04/26 : Submit JR
08/04/26 : Submit JR
01/04/26 : Submit JR
16/03/26 : Hunting
04/03/26 : Hunting new cand, extend gagal LL tidak mau perpanjang
26/02/26: Extend ditolak LL(yayasan) dan rencana tidak mau perpanjang sewa berikutnya
3. Proses diskusi internal yayasan (H. Rohmat)
2. 05/01/26: plan submit datek 07/01/2026
1. Hunting, submit 31.12.2025</t>
  </si>
  <si>
    <t>FLenge Luar</t>
  </si>
  <si>
    <t>GOLDENARCHYSAKTIDMT</t>
  </si>
  <si>
    <t>22/04/26 : Wait validasi cand S  ( -6.15571,106.76186)
16/04/26 : Cand R gagal IW, submit Datek cand S ( -6.15571,106.76186)
08/04/26 : Final IW 8/4/26 (kurang 2kk dari 16kk), paralel rehunting
01/04/26 : IW OG (sisa 3kk dari 16kk), plan IW 4/4/26 done
16/3/26: IW OG(20 KK, done 4 kk) lanjut IW setelah lebaran
04/03/26 : BAN 75jt/thn selama 5 tahun, lanjut IW
25/02/26: Plan pertemuan LL pembahasan BAN
21/02/26 : masih menunggu rembukan keluarga ya pak mengenai harga sewa.
18/02/26 : Validasi OK Cand R
03/02/26: Need Validasi Can R (106.76136 -6.15463) GF 32m, Can Q gagal IW
6. 24/01/26 : submit BAN 35jt/th
5. 23/01/26 : Cand Q validasi OK
4. 05/01/26 Need Validasi : CAN Q(106.76222 -6.15304) RT 12m + Pole 15m (BAN price 45jt/th)
3. Masih menunggu pertemuan pihak Yayasan, Rehunting terkendala lahan sekitar lahan pemerintahan.
2. Rehunting cand. Q (tanah milik Yayasan, plan meeting 2-3 hari)
1. Validasi NBAE OK : 18/12/2025 (Cand P : -6.15368,106.7629)</t>
  </si>
  <si>
    <t>1. 18.12 BAN/BAK OG</t>
  </si>
  <si>
    <t>W4 Mei 2026</t>
  </si>
  <si>
    <t>Jl. Komp. Departemen Agama RT.004 RW.003 Kel.Kedaung Kaliangke Kec Cengkareng Jakarta Barat</t>
  </si>
  <si>
    <t>MP 32M</t>
  </si>
  <si>
    <t>PASARDARURATKAPUKDMT</t>
  </si>
  <si>
    <t>KEBONJERUKINDAHUTAMADMT</t>
  </si>
  <si>
    <t>IW OG, validasi OG</t>
  </si>
  <si>
    <t>22/04/26 : Wait validasi cand R
16/04/26 : Cand Q gagal IQ, submit datek cand R ( -6.20337,106.76200), paralel nego ulang IW cand Q  
08/04/26 : Final IW 8/4/26 (kurang 12 kk dari 27kk), paralel hunting
01/04/26 : Need approved BAN BAK OG (35jt/thn), Warga minta kompensasi dulu baru bersedia tanda tangan (2/4/26)
16/3/26: IW OG (16kk dari 27) lanjut setelah lebaran radius terkena 2RW
04/03/26 : BAN nego (35jt/thn), IW OG (14kk ok dari 27 kk)
25/02/26: Waiting approval BAN, paralel koordinasi RT terkait radius IW
17/01/26: BAN OG (high price 35jt/th) waiting approval
4. 15/01/26 : Hari Jumat (16/1/26)  LL meminta janjian dengan team Mengenai harga sewa lahan.
3. 13/01/26 : Validasi cand Q OK, lanjut BAN/BAK
2. 23/12/25 : Need Validasi (Cand Q : -6.20316,106.76064), Cand P Issue High price (1,5M)
1. Validasi NBAE OK : 18/12/2025 (Cand P : -6.20349,106.76017)</t>
  </si>
  <si>
    <t>W4 Mei 2026
IW :8/4/26
IW : 2/4/26</t>
  </si>
  <si>
    <t>Jalan Lapangan Bola No.4 RT.04 RW.05 Kel.Srengseng Kec.Kembangan Jakarta Barat</t>
  </si>
  <si>
    <t>bahu jalan kecil(issue space pondasi)</t>
  </si>
  <si>
    <t>Flenge luar</t>
  </si>
  <si>
    <t>KPSALOKEMBANGANDMT</t>
  </si>
  <si>
    <t>2. LOCKTRIAL : 22/12/2025 NBAE
1. 18.12 Validasi NBAE OG : 18/12/2025</t>
  </si>
  <si>
    <t>TAMANKOTAPEDONGKELANDMT</t>
  </si>
  <si>
    <t>DP lahan, Skom done</t>
  </si>
  <si>
    <t>22/04/26 : Wait dp lahan
16/04/26 : Menunggu BA high CAPEX
09/04/26 : Menunggu BA high CAPEX
08/04/26 : Reminder DMT mengenai DP lahan
01/04/26 : Reminder DMT mengenai DP lahan
16/3/26: Implementasi Menunggu DP, Mitra paralel menyiapkan estimasi BOQCME/SITAC sebagai bahan justifikasi
13/03/26 : BAN/BAK 40jt/thn
04/3/26: Menunggu realisasi DP, NOD request done
25/02/26: Implementasi menunggu DP
8. 15/02/26 : SKOM Done
7. 13/02/26 : Mitra submit TSSR SITE Taman Kota
6. 06/02/26 : REKOM CAMAT DONE
5. 03/02/26 : REKOM LURAH DONE, REKOM CAMAT OG, Paralel Soil OG
4. 15/01/26 : IW on going, Dari 31 KK tinggal  5 KK yang belum ttd, estimasi minggu ini done.
3. BAN /BAK OG (issue high Price 70jt/thn) 
2. Validasi NBAE OK: 29/12/2025 (Cand P : -6.15897,106.75981)
1. 18.12 Need Validasi CAN P ( 106.75981 -6.15897) GF 32m</t>
  </si>
  <si>
    <t>RFI :  W1 Mei 2026</t>
  </si>
  <si>
    <t>Pesing Garden Rt. 015/002
‎Kelurahan Kedoya Utara
‎Kecamatan Kebon Jeruk
‎Jakarta Barat</t>
  </si>
  <si>
    <t>RT 14m + Pole 9m = 23m</t>
  </si>
  <si>
    <t>street view NA</t>
  </si>
  <si>
    <t>CENDRAWASIHKEDAUNGKALIANGKEDMT</t>
  </si>
  <si>
    <t>22/04/26 : Wait approved sewa lahan (30jt/thn)
16/04/26 : Ahli waris meminta kenaikan sewa lahan 30jt/tahun, sewa lahan sisa 1 tahun
08/04/26 : Hasil negosiasi sewa lahan 35jt/thn, sisa lahan 1 tahun, IW OG 
01/04/26 : Ahli waris meminta biaya kompensasi penambahan ketinggian 45jt/thn, sisa masa sewa 1 tahun lagi
16/03/26 : Proposed extend di tower eksisting, Nego BAN dilanjutkan Tim Asset DMT 
04/03/26 :Waiting Approval BAN 40jt/th 
25/02/26: Waiting approval BAN, paralel penjajakan IW (16-20 KK)
23/01/26 : BAN 40jt/th waiting approval
19/01/26: Pengajuan BAN LL 40jt/th 
15/01/26 : LL meminta waktu sampai hari jumat (16/1/26) untuk berembuk terlebih dahulu dengan keluarga mengenai harga Sewa lahan.
14/01/26: validasi NBAE OK (Can A) lanjut BAN/BAK
 Waiting Validasi CAN A , issue High price (45jt/th)
29.12 Need Validasi CAN A ( 106.72515 -6.14523) GF 32m</t>
  </si>
  <si>
    <t>W2 Mei 2026
Submit BAN : 10/4/26</t>
  </si>
  <si>
    <t>jl.cendrawasih V RT. 005/RW.006 kel.cengkareng Barat Kec Cengkareng,jakarta</t>
  </si>
  <si>
    <t>Lahan LL</t>
  </si>
  <si>
    <t>JLPANJANGKODAYATURDMT</t>
  </si>
  <si>
    <t>08/04/26 : Lock Trial
06/04/26 : Lock Trial by DMT
01/04/26 : Extend 6m, di bantu oleh RT (belum datang), IPPT sudah expired (habis berlakunya)
16/03/26 : extend tower eksisting terkendalan keberatan Pihak showroom BYD, Proses pendekatan ke BYD akan dibantu RT (info RT warga lingkungan tidak keberatan),
10. 10/03/26 : Pengajuan extend 6m, koordinasi dengan ketua RW setempat
9. 04/3/26: Rehunting OG, extend 6m
8. 26/02/26 : Validasi Cand Q NOK 
7. 25/02/26: Need Validasi Can R ( -6.16259,106.76274)
6. 18/02/26 : LL meminta 800jt/th, Rehunting, Need Validasi Cand R ( -6.16259,106.76274) MP 32 M
5. 05/02/26 : Validasi OK Cand Q
4. 30/01/26 : Mitra submit JR (warga menolak dibangun tower), rehunting, Need Validasi Cand Q ( -6.16259,106.76274) RT 10+Pole 20M
3. 15/01/26 : LL bertemu tim hari Jum'at 16/1/26
 2. 14/01/26: Validasi NBAE OK (Can P) Lanjut BAN/BAK
1. 23.12 Need Validasi CAN P ( 106.76255 -6.16215) GF 32m</t>
  </si>
  <si>
    <t xml:space="preserve"> jl. Pesing Koneng RT.012/002..Kel.Kedoya Utara, ,kec. kebon Jeruk ,kota Jakarta Barat, Jawa Barat </t>
  </si>
  <si>
    <t>JLHSUAIBKBJERUKDMT</t>
  </si>
  <si>
    <t>22/04/26 : Wait aprroved BAN BAK (70jt/thn), IW done kompensasi 1jt/kk total 10kk
08/04/26 : Waiting approval BAN(70jt), issue kompensasi IW 1jt/KK(10 kk)
1/4/26: Waiting approval BAN(70jt), issue Potensi kompensasi IW 1-1,5jt/KK(10 kk)
16/3/26: Waiting Approval BAN(70jt/th)
10/03/26 : High Sitac, permintaan LL 70jt/thn
25/02/26: hasil jovis plan extend 6m di esksisting , waiting Approval BAN(70jt/th)
6. 16/02/26 : IW Done
5. 28/1/26 : Plan JOVIS 30/1/26
 4. 23/01/26 : Submit Berita Acara belum ditemukan LL yang sesuai, menunggu arahan lebih lanjut
3. 20/1/26 : Rehunting, ada penolakan warga di sekitar tikor NOM
2. plan 9/01/2026
1. Plan submit Datek 31.12.25</t>
  </si>
  <si>
    <t>Lahan warga</t>
  </si>
  <si>
    <t>JLJERUKSEGARDMT</t>
  </si>
  <si>
    <t>Pabrikasi OG</t>
  </si>
  <si>
    <t>27/04/26 : Pabrikasi OG, target 30/4/26
22/04/26 : Pabrikasi OG
08/04/26 : Star Pabrikasi 15/4/28
01/04/26 : Issue pabrikasi start 15/4/26
16/03/26 : Pabrikasi OG plan finish 30/3/26
09/03/26 : plan start pabrikasi 10 Mar 26 estimasi selesai 30 Mar 26
25/02/26: Pabrikasi material extend 3m( start pabrikasi 26/02/26 
18/02/26 : Mitra submit BA penolakan warga perihal penambahan ketinggian tower 6m, mitra izin extend 3m menunggu arahan, lanjut extend 3m
28/1/26 : konfirmasi PKS ke pak Riza
20/1/26 : Negosiasi ulang, LL meminta 25jt untuk extend pole
05/01/26 : IW OG, (BA permintaan kompensasi extend tower dari LL 30jt)
Eksisting area lahan pekarangan LL, IW OG</t>
  </si>
  <si>
    <t>RFI : 14/5/26
W1 mei 26</t>
  </si>
  <si>
    <t>SURWAWIDURIKEDOYADMT</t>
  </si>
  <si>
    <t>IW OK</t>
  </si>
  <si>
    <t>27/04/26 : Lanjut
22/04/26 : Wait approved eskalasi untuk warga dan lurcam (114jt untuk 17kk)
08/04/26 : Mitra mengajukan add work kompensasi warga 10/4/26 
01/04/26 : Proses realisasi kompensasi warga, Soil test setelah reaslisasi 5/4/26
16/3/26: Proses Revisi BAK untuk kelanjutan, Soil test menunggu proses BAK
25/02/26: BAN (35jt.th) approve BAK OG, 
6. 28/1/26 : Plan submit BAN/BAK 29/1/26, IW OK
5. 20/1/26 : Proses submit BAN, IW done
4. Submit BAN 09/01/26 (40jt/th), BAK &amp; IW OG
3. BAN/BAK OG plan konfirmasi LL (05/01/2026)
2. Validasi NBAE OK: 29/12/2025 (Cand P : -6.17627,106.76287)
1. 18.12 Need Validasi ( 106.76287 -6.17627) GF 32m</t>
  </si>
  <si>
    <t>W4 Mei 26</t>
  </si>
  <si>
    <t>106.76287</t>
  </si>
  <si>
    <t>-6.17627</t>
  </si>
  <si>
    <t>5x5</t>
  </si>
  <si>
    <t>JLBENDAKAMALDMT</t>
  </si>
  <si>
    <t>22/04/26 : Soiltest done, APD  25/4/26
14/04/26 : Plan Soil test 15/04/26
08/04/26 : Plan soil test 10/4/26, IW OK
1/4/26: Plan soswar 3/4/26 ( nilai kompensasi sudah ok)
16/3/26: Proses negosiasi nilai kompensasi warga, plan 19/3/26
10/03/26 : Proses Negosiasi (permintaan kompensasi warga)
25/02/26 : IW Done 23/2, menunggu realisasi plan 27/02
03/02/26 : Validasi NBAE OK (Can Q  -6.10774  106.69894) Lanjut BAN/BAK
28/01/26 : Need Validasi cand Q ( -6.10774  106.69894)
20/01/26 : Need validasi cand Q, cand P cancel
14/01/26 : Validasi NBAE OK (Can P) Lanjut BAN/BAK
05/01/2026 Need Validasi CAN P (106.69845 -6.10795) GF 30m
Plan submit Datek 31.12</t>
  </si>
  <si>
    <t>RFI : 18 Mei 2026
RFI : W1 Mei 2026</t>
  </si>
  <si>
    <t>-6.10774</t>
  </si>
  <si>
    <t>MP 32m
Extend 6m</t>
  </si>
  <si>
    <t>DEPLUJOGLOJAKBARDMT</t>
  </si>
  <si>
    <t>22/04/26 : luas lahan 1,2x3 m, mitra akan konsultasi dgn konsultan mengenai desain perkuatan dan extend 6m
08/04/26 : Cek luas lahan 10/4/26
01/04/26 : Plan realisasi kompensasi warga 4/4/26, plan soil test 7/4/26
16/03/26 : Pembayaran IW setelah hari Raya 
04/03/26 : Permintaan dana OK, IW done, extend 3 m 
25/02/26 : Waiting approval Dana Renov permintaan DKM (pengganti nilai BAN)
19/02/26 : Mitra submit BA BERITA ACARA LAPANGAN Permintaan DKM dan Warga
BAN BAK 80jt/thn
13/01/26: BAN OG (issue high price(80jt/th)
Menunggu pertemuan dgn RW, perihal bantuan IW (masjid minta bantuan dana pembangunan)
23.12 : Proses Sosialisasi (IW OG)</t>
  </si>
  <si>
    <t>RFI : 15 Mei 2026</t>
  </si>
  <si>
    <t>KAMALKALIDERES16DMT</t>
  </si>
  <si>
    <t>Curing time OK</t>
  </si>
  <si>
    <t>29/04/26 : OG Redesign pondasi (Tunas) plan 30 April 2026
22/04/26 : Koordinasi Mitra-MK- Konsultan mengenai desain APD 22/4/26 (ganti konsultan)
08/04/26 : Pekerjaan di hold karena  LL minta DP lahan, DMT mengirim email untuk talangan DP, eskalasi high capex
01/04/26 : Curing time done, sortir material 6/4/26 (sesuai NOD), back fill masih negosiasi dgn LL perihal ijin mulai kerja
30/03/26 : Curing time, Pabrikasi Done 18 Maret 2026
16/03/26 : Curing time 1 day, LL memberi ijin masuk lokasi 21/4/26
15/03/26: Pouring done curing time OG
10/03/26 : Pouring borepile done
09/03.26 : Prose penyediaan material alam yang belum lengkap, pouring borepile OG
08/03/26 : NOD Done, Proses pengecoran Bore Pile 09 Mar 26
15/2/26: Start CME Galian OG
14/2/26 : SKOM done, RFC menunggu DP dan NOD rilis
09/02/26 : waiting NOD
Proses Rekom Camat, pihak kecamatan masih fokus penanganan banjir , APD done
05/01/2026 : Waiting Rekom KKOP(need signed BAN/BAK)  plan 9/01/2026, APD submit 07/01/26
29/12 : Soil test done, APD submit 31.12.2025, Rekom otoritas bandara (KKOP), lurcam OG
24/12 : Plan Soil tes 26 des 2025
03/12 : IW 4 warga OK, IW 2 corp OG
01/12 : IW OG, RT menyarankan 4 warga di masukkan dalam IW (sebelumnya sudah termasuk LL), 2 Corp. masih review management
26/11 : CAND C IW kurang 2 (corporate) meminta surat pemebritahuan secara tertulis, target 29/11/2025, cand D (hotel Prima) blm ada jawaban dari pihak MB hotel
20/11 : IW OG
19/11 : Soswar OG, BAN 30jt, alternatif kandidat dihotel D'Prima, kandidat 2
07/11 : Soswar dengan warga terkait IW (15 warga) 8/11/2025, BAN/BAK OG, LL minta waktu 5 hari</t>
  </si>
  <si>
    <t>Sortir material : 6/4/26
NOD : 18/04/26</t>
  </si>
  <si>
    <t>ANGKETAMBORADMT</t>
  </si>
  <si>
    <t>04/05/26 : LL meminta 60jt/5th, ll khawatir tinggi tower 20m karena akan berpengaruh dengan berat tower yg juga ada di rooftopnya (tower milik STP).
22/04/26 : Menunggu jawaban LL perihal penawaran DMT
08/04/26 : Menunggu jawaban LL mengenai harga yg di tawarkan DMT , cek kebutuhan lahan untuk pole 20m
1/4/26: Proses pengajuan BAN ke LL( BM Gedung), Plan submit 3/4/26
16/3/26: Proses BAN OG plan 19/3/26
25/02/26: proses BAN OG
5. 30/1/26 : Validasi OK Cand P
4. 28/1/26 : Plan JOVIS 3/2/26, submit datek cand P (-6.15819 106.80796)
3. 20/1/26 : menunggu keputusan LL perihal rooftop mau disewakan atau tidak
2. plan submit Datek 07/01/2026
1. Plan submit Datek 31.12.25</t>
  </si>
  <si>
    <t>Reminder : 10/4/26</t>
  </si>
  <si>
    <t>Jl.KH.Moh.Mansyur, Kel.Duri Selatan Kec. Tambora Jakarta Barat</t>
  </si>
  <si>
    <t>RT 11 M +  pole 20</t>
  </si>
  <si>
    <t>RT 11m +Pole 20m</t>
  </si>
  <si>
    <t>STADIONCENDRAWASIHDMT</t>
  </si>
  <si>
    <t>08/04/26 : Drop
01/05/26 : Proposed drop, mitra submit JR
16/3/26: Proposed Drop
25/02/26: Rehunting OG , paralel proposed extend 6m
5. 30/1/26 : Validasi NOK
4. 28/1/26 : Need Validasi cand P
3. 15/01/26 : Submit cand P ( -6.14211 106.720602) Need validation
. Plan submit Datek 05/01/2026
1. Plan submit Datek 31.12</t>
  </si>
  <si>
    <t>310'  150m</t>
  </si>
  <si>
    <t>JOGLORAYAKEMBANGANDMT</t>
  </si>
  <si>
    <t>22/04/26 : Reminder aset DMT mengenai sewa lahan
08/04/26 : Mitra akan menginformasikan ke asset mengenai sewa lahan yg mau habis
1/4/26: Perlu konfirmasi kelanjutan negosiasi sisa sewa lahan (berakhir 2026)
16/03/26 : Wait approved BAN BAK (50jt/th), IW 14kk
10/03/26 : Nego sewa lahan (habis 2026) 
04/03/26 : BAN OK (50jt/thn), extend 6m
25/02/26 : Hasil jovis proposed extend 6m, Waiting approval BAN(50jt/th) lahan 3x4
26/01/26 : Hunting OG
13/01/26 : Hunting OG
07/01/26 : Rehunting cand Q, plan submit datek 07.01.2026
31/12/25 : Valindasi NBAE Not OK : 31/12/2025 (rehunting as noted)
24/12/25 :Need Validasi CAN P (106.73977 -6.21960) GF 30m</t>
  </si>
  <si>
    <t>Info ke Aset : 8/4/26</t>
  </si>
  <si>
    <t>TANAHTAMBORADMT</t>
  </si>
  <si>
    <t>22/04/26 : Menunggu balasan LL periha kompensasi perluasan lahan
08/04/26 : Info Pak Riza sewa lahan habis 2/5/28, croscek ke LL
1/4/26: Perlu FU dari tim ASet DMT
16/3/26: Perlu FU dari tim Aset DMT
4. 28/1/26 : Konfirmasi PKS ke pak RIza 
3. 20/1/26 : LL minta kejelasan perpanjangan kontrak
2. Proses kroscek lingkungan terlkait proposed extend pole 12m
1. Plan submit Datek 31.12</t>
  </si>
  <si>
    <t>Croscek : 13/4/26</t>
  </si>
  <si>
    <t>Rooftop</t>
  </si>
  <si>
    <t>Pole</t>
  </si>
  <si>
    <t>2,5</t>
  </si>
  <si>
    <t>25TS12Z0133</t>
  </si>
  <si>
    <t>JLKALIANYARTAMBORADMTHL</t>
  </si>
  <si>
    <t>Hammer test</t>
  </si>
  <si>
    <t>05/05/26 : Plan hari ini Soil Test
27/04/26 : Test Hammer 
22/04/26 : Test hammer 24/4/26
08/04/26 : Survey OG, extend 6m
02/04/26 : Gagal survey karena LL tidak ada dilokasi, plan 06/04/26 mendapat jawaban dari LL
1/4/26: Plan survey extend di Site eksisting 2/4/26
26/03/26 : JR Submit Cand P and Q
16/3/26: Plan extend di lahan eksisting, konfirmasi LL OG,
04/03/26: rehunting OG, paralel cek extend 6m di site eksisting (kondisi RT14m+pole 6M)
25/02/26: Hard candidat proposed Extend 6m site eksisting
23/02/26: CAN Q gagal BAN (DKM menolak) Rehunting OG
13/02/26 : BAN Plan 16 Feb 2026
11/02/26 : Verifikasi Cand Q OK lanjut BAN
09/02/26 : Need Validasi Cand Q ( -6.15734,106.79743)
03/02/26: Validasi NBAE NOK rehunting as noted
09/01/26 : Need Validasi cand P ( 106.79874  -6.15958) RT 12m + Pole 19m
Plan submit DATEK 05/01/2026
Plan submit datek 30/12/2025</t>
  </si>
  <si>
    <t xml:space="preserve">Jl. Kalianyar V </t>
  </si>
  <si>
    <t>RT 14m + Pole 6m = 20m</t>
  </si>
  <si>
    <t>JLJAYA25CENGKARENGDMT</t>
  </si>
  <si>
    <t>BAN/BAK OG, IW OK</t>
  </si>
  <si>
    <t>22/04/26 : Negosiasi harga untuk perpanjangan sewa lahan dan extend 6m
08/04/26 : BAN OG, plan soil test
1/4/26: OG BAK, IW 80%, Plan RFC 6/4/26
16/3/26: BAK OG plan 17/3/26, IW OG
04/03/26 : Need approved BAN (32jt/thn), IW OK
25/02/26: menunggu approval BAN, IW OK
6. 28/1/26 : Plan submit BAN/BAK fisik 29/1/26, IW menunggu BAN/BAK
5. 27/01/26 : Soswar Done
4. 21/01/26 : Paralel soswar progress
3. 19/01/26: BAN OG ( 32jt/th) waiting approval 
2.13/01/26: Validasi NBAE OK Lanjut BAN/BAK
1. 29.12 Need Validasi CAN P (106.72248 -6.12950)  GF 30m</t>
  </si>
  <si>
    <t>W4 april 26</t>
  </si>
  <si>
    <t>DANAWIJAYAKESUMADMT</t>
  </si>
  <si>
    <t>30/04/26 : Untuk Yang extend 6 M --&gt; karena disainnya Non Standart MItratel masih di reviews Sol Eng, Standart Mounting Tidak dapat digunakan karean pakai disain Selubung
29/04/26 : Plan Pabrikasi 14 mei 2026
22/04/26 : APD done, SKOM 23/04/26
08/04/26 : APD OG review sol eng
01/04/26 : APD Waiting approved by Sol eng
30/03/26 : APD OG (submitted to sol eng 18/3/26)
16/03/26 : APD OG (target 18/03/26)
10/03/26 : Soiltest done, APD OG
08/03/26 : IW Done, Rekom OG, Soiltest 10 Mar 2026
25/2/26 : Tim sitac soswar untuk extend 6m, penambahan luas lahan menjadi 3x3m
05/01/2026 Plan JOVIS konsultan untuk desain extend 07/01/2026
 SIK buat tim survey belum bisa rilis, OF error
IW done, need PKS eksissting</t>
  </si>
  <si>
    <t>RFI : 15/5/26
APD : 02/04/26</t>
  </si>
  <si>
    <t>Extend 6m 
Extend 3m OG</t>
  </si>
  <si>
    <t>Extend 6 m
Extend 3m</t>
  </si>
  <si>
    <t>GREENGARDENKEDOYADMT</t>
  </si>
  <si>
    <t>22/04/26 : Menunggu approved BAN BAK (35jt/thn)
 08/04/26 : Menunggu approved BAN (45jt), IW OG
1/4/26: Need Aproval BAN
16/3/26: Need Approval BAN (45jt/th)
04/03/26 : Need approved BAN (45jt/thn)
25/02/26 : menunggu approval BAN, IW OK
6. 28/1/26 : Plan submit BAN/BAK fisik 29/1/26, IW menunggu BAN/BAK
5. 27/01/26 : Soswar Done
4. 21/01/26 : Waiting approval BAN &amp; Paralel soswar progress
3. 12/01/26: BAN submited (45jt/th) IW OG
2. 05/01/26 : Validasi NBAE OK Can P(-6.17231 106.7556)
1. 02/01/2026 Need Validasi CAN P (106.7556 -6.17231) GF 30m
plan submit datek 29/12/2025</t>
  </si>
  <si>
    <t>W1 Mei 2026</t>
  </si>
  <si>
    <t>MP32m</t>
  </si>
  <si>
    <t>JLRAYAPREPEDANDMT</t>
  </si>
  <si>
    <t>22/04/26 : IW OG (kurang 5 kk dari 20 IW
08/04/26 : LL OK utk extend, soil test 11/4/26
1/4/26: plan survey extend 4/4/26
26/03/26 :  on progress negosiasi kembali ke NOM dg extend 6meter
16/3/26: Proses koordinasi LL untuk proses Ekstend di tower eksisting
04/03/26 : Plan extend 6m,
25/02/26: Proposed extend 6m
23/02/26: Can P gagal BAN, plan ke NOM extend ke 25M
13/02/26 : BAN Plan 16 Feb 2026
12/02/26 : Need Validasi Cand P ( -6.11557,106.70657), Validasi OK Cand P
27/01/26 : Need Re Assesment 25m
05/01/26 Need Validasi CAN P (106.70657 -6.11557) GF 30m
Plan submit DATEK 05/01/2026
plan submit datek 30/12/2025</t>
  </si>
  <si>
    <t>Jl. Prepedan dalam</t>
  </si>
  <si>
    <t>Extend  6m</t>
  </si>
  <si>
    <t xml:space="preserve">4x4 </t>
  </si>
  <si>
    <t>JLPELOPORTEGALALURDMT</t>
  </si>
  <si>
    <t xml:space="preserve">22/04/26 :  IW OG, soil test 27/4/26
08/04/26 : OG BAK, IW 100%, plan RFC 8/4/26, soil test 
1/4/26: OG BAK, IW 80%, plan RFC 8/4/26
16/3/26: BAK OG Plan 17/3/26, IW OG
04/03/26 : Need Approved BAN (32jt/thn), IW OK
25/02/26: menunggu approval BAN, IW OK
6. 28/1/26 : Plan submit BAN/BAK fisik 29/1/26, IW menunggu BAN/BAK
5. 27/01/26 : Soswar Done
4. 21/01/26 : Paralel soswar progress
3. 19/01/26: BAN OG (32jt/th) waiting approval 
2. 13/01/26: Validasi NBAE OK (can P) lanjut BAN/BAK
1. 29.12 Need Validasi CAN P (106.7171 -6.1237)  </t>
  </si>
  <si>
    <t>BTR Arah 60m  220 Degree</t>
  </si>
  <si>
    <t>INTERSECTIONPSANGGRAHANDMT</t>
  </si>
  <si>
    <t>JALANARJUNAUTARADMT</t>
  </si>
  <si>
    <t>JALANMERUYAUTARADMT</t>
  </si>
  <si>
    <t>SIMPANGCIDENGTIMURDMT</t>
  </si>
  <si>
    <t>FACHERUDINDMT</t>
  </si>
  <si>
    <t>RFI : 15/08/2023</t>
  </si>
  <si>
    <t>Done RFI</t>
  </si>
  <si>
    <t>JLJATI1DMT</t>
  </si>
  <si>
    <t>22/04/26 :  Proses IWke warga, BAN BAK already submit to DMT
09/04/26 : Need approval BAN/BAK 25jt/thn
08/04/26 : Plan negosiasi BAN 9/4/26
1/4/26: Plan pertemenuan negosiasi dengan pihak Carolus
26/03/26 : Pengajuan harga sewa 25jt/th untuk 5 tahun 
16/3/26: Proses BAN 17/3/26
04/03/26 : Menunggu approval BAN (15jt/thn)
23/02/26: Need Validasi Can Q2 (LL CAN Q meminta pergeseran titik sejauh 20m
13/02/26 : BAN Plan 16 Feb 2026
09/02/26 : Waiting konfirm LL
30/01/26 : Validasi OK Cand R, Validasi OK Cand Q
28/1/26 : Need validasi  Kandidat Q (-6.14689 106.73511) &amp; R (-6.14747  106.73653)
21/01/26 : Need validasi  Kandidat Q (-6.14689 106.73511) &amp; R (-6.14747  106.73653), submit datek done
Validasi NBAE NOK (can P) rehunting
Need Validasi cand P (106.7376 -6.1466)
29.12 Need Validasi CAN P (106.7376 -6.1466)  RT (mesjid) 10 m + Minaret 15m
24.12 Need Validasi CAN Q (106.7376 -6.1466) GF  30m</t>
  </si>
  <si>
    <t>RFI : W1 Mei 2026</t>
  </si>
  <si>
    <t>DIPONEGOROMENTENG2DMT</t>
  </si>
  <si>
    <t>Minus RFI NOTICE (need ATP)</t>
  </si>
  <si>
    <t>RFI : 22/12/2025</t>
  </si>
  <si>
    <t>W4 DESEMBER 2025</t>
  </si>
  <si>
    <t>PENJERNIHANMAKRODMT</t>
  </si>
  <si>
    <t>RFI : 11/05/2023</t>
  </si>
  <si>
    <t>CEMPAKABARUBARATDMT</t>
  </si>
  <si>
    <t>BAN/BAK OK</t>
  </si>
  <si>
    <t>22/04/26 : Reminder negosiasi ke LL 22/4/26
08/04/26 : BAN BAK negosiaisi (400jt/thn), IW OG 
01/04/26 : BAN BAK OG ( nego 250jt/10), IW OG
16/03/26 : Wait approved BAN BAK (250jt/10thn), lanjut IW
07/03/26 : Validasi OK Cand R
04/03/26 : Need Validasi Cand R
25/02/26: Need Validasi CAN R(106.85910 -6.17169) RT 7m + Monopole 20m
5. 13/01/26: Validasi NBAE NOK (CAN Q) rehunting 
4. 31.12  Need Validasi CAN Q ( 106.85847 -6.17178) GF 30m, CAN P cancel penolakan istri LL
3. 25.12 Need Validasi CAN P ( 106.85847  -6.17178) GF 30m
2. Validasi NBAE OK : 23/12/2025 ( Cand P : -6.17154,106.85910)
1. 18.12 Need Validasi CAN P ( 106.85910  -6.17154) RT 7m + Stacking 6m + Pole 12m</t>
  </si>
  <si>
    <t>BAN : 10/4/26
IW : 1/4/26</t>
  </si>
  <si>
    <t>Jl Cempaka Sari I No 4 RT 005/06 Kel Cempaka Baru Kec Kemayoran Jakarta Pusat</t>
  </si>
  <si>
    <t>RT 12m + Pole 9m = 21m</t>
  </si>
  <si>
    <t>Rooftop stacking</t>
  </si>
  <si>
    <t>Stacking Pole</t>
  </si>
  <si>
    <t>CEMPAKAPUTIHRAYADMT</t>
  </si>
  <si>
    <t>Jovis</t>
  </si>
  <si>
    <t>22/04/26 : Plan Jovis, koordinasi dengan pak Arizal, submit foto2 lau out, mitra koordinasi dgn PEMDA ttg utility yg ada di bawah pole eksisting
08/04/26 : Mitra akan mencari informasi ke PEMDA terkait utility yg ada di bawah pole eksisting
01/04/26 : Extend MP 6 m, jovis dgn MK mengecek utilitas yg ada di bawah MP eksisting 6/4/26 
04/03/26 : Plan extend MP eksisting
25/02/26: Rehunting Hardsitac di CAN Q ,plan proposed extend 6m site eksisting
4. 13/01/26: Validasi NBAE OK (can Q) lanjut BAN/BAK (500jt/thn) paralel rehunting
3. 29.12 Need Validasi CAN Q (106.86824 -6.17599) GF 30m
2. BAN BAK
1. Validasi NBAE OK : 18/12/2025 (Cand P : -6.17604,106.86834)</t>
  </si>
  <si>
    <t>Info : 13/4/26
Survey : 6/4/26</t>
  </si>
  <si>
    <t>MASJIDALBINAGBK</t>
  </si>
  <si>
    <t>Monopole 25 1Leg</t>
  </si>
  <si>
    <t>PARKIRTIMURGBK</t>
  </si>
  <si>
    <t>PKS</t>
  </si>
  <si>
    <t>22/04/26 : Menunggu jawaban management GBK
01/4/26 : Remind menunggu jawaban management GBK, surat penawaran DMT sudah disubmit
16/3/26: Menunggu jawaban management GBK, surat penawaran DMT sudah disubmit
25/02/26: Proses negosiasi DMT dan GBK OG
28/01/26 :  Proses negosiasi DMT dan GBK OG
05/01/26 : Permit hold by GBK (OG Proses negosiasi DMT&amp;GBK)
SIK masih belum rilis, koordinasi dgn pak Riza untuk rilis SIK</t>
  </si>
  <si>
    <t>lahan ok</t>
  </si>
  <si>
    <t>STADIONRENANGGBK</t>
  </si>
  <si>
    <t>22/04/26 : Menunggu jawaban management GBK
1/4/26: Menunggu jawaban management GBK, surat penawaran DMT sudah disubmit
16/3/26: Menunggu jawaban management GBK, surat penawaran DMT sudah disubmit
25/02/26: Proses negosiasi DMT dan GBK OG
28/1/26 :  Proses negosiasi DMT dan GBK OG
05/01/26 : Permit hold by GBK (OG Proses negosiasi DMT&amp;GBK)
SIK masih belum rilis, koordinasi dgn pak Riza untuk rilis SIK</t>
  </si>
  <si>
    <t>PINTUUTARAGBK</t>
  </si>
  <si>
    <t>TAMANSUROPATIDMT</t>
  </si>
  <si>
    <t>CITIWALKSUDIRMANDMT</t>
  </si>
  <si>
    <t>RFI : 03/06/2024</t>
  </si>
  <si>
    <t>HALTESALEMBAUIDMT</t>
  </si>
  <si>
    <t>JALANTEUKUUMARDMT</t>
  </si>
  <si>
    <t>RFI : 13/10/2025</t>
  </si>
  <si>
    <t>SIRIHRAYARAVINDOEMAC</t>
  </si>
  <si>
    <t>DIPONEGOROMENTENGDMT</t>
  </si>
  <si>
    <t>RFI : 06/01/2025</t>
  </si>
  <si>
    <t>KNGNPRSDASPRBLOCKDMT</t>
  </si>
  <si>
    <t>RFI : 20/04/2023</t>
  </si>
  <si>
    <t>MSJDTAUBAHKOMPSNDNGDMT</t>
  </si>
  <si>
    <t>18.12.GAGAL IW ,12.12 ada penolakan dari warga terkait extend tower, BTR hard kandidat, proposed drop
4.12 waiting nilai kompensasi pihak DKM (high price), Waiting Approval nilai</t>
  </si>
  <si>
    <t>25TS11B0014</t>
  </si>
  <si>
    <t>BLOKBERAMASDMT</t>
  </si>
  <si>
    <t>Rescoping tambahan WO</t>
  </si>
  <si>
    <t>INSPEKSIKALIMALANGDMT</t>
  </si>
  <si>
    <t>RFI : 09/01/2025</t>
  </si>
  <si>
    <t>LAPANGANGOLFCILANGKAPDMT</t>
  </si>
  <si>
    <t xml:space="preserve">08.04 : Rehunting Cand, Hari Ini Submit Data Teknis
16.03 : Datek Baru Submit Malam Ini, Need Validasi Cand (-6.31523 ; 106.8898)
21.01 : Kandidat P NOK
12.01 : Need Validasi Cand P (-6.31855 ; 106.8912)
11.01 : OG Submit Validasi Cand, Menunggu Konfirmasi Dari Manajemen Korea School Terkait Lahan Yang Bisa Disewakan
07/01: Plan submit Datek 07/01
25.02 : Kandidat sudah ada, tinggal menunggu ketua yayasan </t>
  </si>
  <si>
    <t>Didin</t>
  </si>
  <si>
    <t>085286733390</t>
  </si>
  <si>
    <t>Propose BTR Utara (106.889183°  -6.315678°)</t>
  </si>
  <si>
    <t>PERUMNASSUMARNODMT</t>
  </si>
  <si>
    <t>18/12/2025 TERMINATE</t>
  </si>
  <si>
    <t>TOLCAKUNGUTARADMT</t>
  </si>
  <si>
    <t xml:space="preserve"> 20/11 : Sinergi submit BAN/BAK (325jt/10th)</t>
  </si>
  <si>
    <t>GANGSADARDMT</t>
  </si>
  <si>
    <t xml:space="preserve"> 19/11 : Need Validation cand. B (-6.30311 106.91530)</t>
  </si>
  <si>
    <t>PSRKLENDERNGURAHRAIDMT</t>
  </si>
  <si>
    <t>PROPOSE DROP &gt; 18.12.2025 (Legalitas LL sertifikat tidak ada yang asli)</t>
  </si>
  <si>
    <t>18.12 GAGAL LL, 12.12 IW OG
4.12 issue permintaan warga penambahan kompensasi 20 jt</t>
  </si>
  <si>
    <t>PROPOSE DROP</t>
  </si>
  <si>
    <t>RSISLAMPDKOPIDMT</t>
  </si>
  <si>
    <t>JLGORDACIPAYUNGDMT</t>
  </si>
  <si>
    <t xml:space="preserve">08.04 : IW OG 3 Orang (13/04), Kalo IW Fail Proposed Extend 6 m
16.03 : BAN/BAK 30 Jt/Tahun, IW OG (Plan Extend 6 m)
19.01 : High Price, Permintaan LL Over 100 Juta/Tahun (OG Negosiasi Nilai Maksimal)
13.01 : Validasi OK, BAN/BAK OG
12.01 : Need Validasi Cand P (-6.29383 ; 106.8962)
25.02 : OG IW </t>
  </si>
  <si>
    <t>15/05/05/2026</t>
  </si>
  <si>
    <t>Lahan Cukup Untuk Extend</t>
  </si>
  <si>
    <t>HOTELDANAUSUNTERDMT</t>
  </si>
  <si>
    <t>25/02/26: 
5/1/2026 Proses IW
IW PROSES (POLE ROOFTOP 6 METER + 24 METER)</t>
  </si>
  <si>
    <t>W8 2026</t>
  </si>
  <si>
    <t>Monopole 15 1Leg</t>
  </si>
  <si>
    <t>PLUITKARANGAYU1DMT</t>
  </si>
  <si>
    <t>22/04/26 : Rehunting, submit datek 24/4/26
08/04/26 : Waiting approval BAN(50jt/th), IW OG (pemilik tidak di tempat, ruko kosong), paralel Rehunting
1/4/26: Waiting approval BAN(50jt/th)
16/3/26: Waiting approval BAN, IW OG 
04/03/26 : Waiting approval BAN (50jt/thn)
25/02/26 : waiting approval BAN/BAK 50jt/thn site eksisting extend 6m
6. 26/01/26 : Need Validasi, BAN 35jt/th, IW OG
5. BAN/BAK OG (60jt/tahun), segera di submit ke mitratel
4. 31/12/12025 Validasi NBAE OK (Cand P : -6.1123,106.78415)
3. 23.12 Need Validasi CAN P ( 106.78415  -6.11230) RT 13m + 12m
2. 26/11 : CAND C IW kurang 2 (corporate) meminta surat pemebritahuan secara tertulis, target 
1. 29/11/2025, cand D (hotel Prima) blm ada jawaban dari pihak MB hotel</t>
  </si>
  <si>
    <t>Rehunting : 13/4/26</t>
  </si>
  <si>
    <t>Trotoar</t>
  </si>
  <si>
    <t>PLUITUTARARAYADMT</t>
  </si>
  <si>
    <t>06.01 Proposed Drop
5/1/2026 Extend 3M, HOLD
1.  HOLD : STATUS LOCK TRIAL</t>
  </si>
  <si>
    <t>ASRAMAHDMT</t>
  </si>
  <si>
    <t>Rekom Done</t>
  </si>
  <si>
    <t>27/04/26 : Pengurusan rekom zona, plan skom 29/4/26, submit NOD 27/4/26
22/04/26 : Plan Skom 29/04/26
08/04/26 : Soil test 9/4/26, Mitra akan mengajukan NOD 8/4/26
1/4/26: Rekom done, Soil test plan 4/4/26
16/3/26: Legalisir SKT sampe level Lurah, Paralel REkom Lurah dan Camat. PlanFU setelah masa lebaran (30/3/26)
04/03/26 : SKT finish 6/2/26
25/02/26: Proses SKT OG sudah di tahap Camat dan lurah plan terbit 27/02
7. 20/02/26 : pembuatan SKT dari kelurahan untuk pendampingan akta tanah LL, IW Done
7. 30/01/26 : Validasi OK Cand P
6. 27/1/26 : Need Validasi cand P (-6.13748  106.90347)
5. 26/01/26 : Hunting
4. 13/01/26: hunting OG
3. Site eksisting berupa tanah garapan, surat tanah tidak ada, paralel  hunting cand P, plan submit datek 07.01.2026
2. Plan submit datek 31.12.2025
19/11 : Soswar OG, BAN 30jt, alternatif kandidat dihotel D'Prima, kandidat 2</t>
  </si>
  <si>
    <t>RFI : 25 Mei 2026
RFI : W1 Mei 2026
4/30/2026</t>
  </si>
  <si>
    <t>Jl Durian  RT 004/08 Kel Rawa Badak Selatan Kec Koja Jakarta Utara</t>
  </si>
  <si>
    <t>MP30m</t>
  </si>
  <si>
    <t>3x4</t>
  </si>
  <si>
    <t>Trotoar(ada perkuatan eksisting)</t>
  </si>
  <si>
    <t>PLUITTIMURBARUDMT</t>
  </si>
  <si>
    <t>06/03/2026, RFI
5/1/2026 Extend 3M, erection On going
HARD CANDIDAT Propose DROP</t>
  </si>
  <si>
    <t>12.12 plan material done 14 Dec target RFI 28 Dec 04.12 proses pabrikasi, target RFI 28 Dec, Lanjut MCP, Proses Design dan Perijinan Pole Extend, drop by tsel, proses nego ke Tsel untuk proposed Extend 3m</t>
  </si>
  <si>
    <t>PLUITKARANGBARATDMT</t>
  </si>
  <si>
    <t>5/1/2026 HOLD
Cancel extend 3m (need 6m)</t>
  </si>
  <si>
    <t>12.12 plan material done 14 Dec target RFI 28 Dec 04.12 proses pabrikasi, target RFI 28 Dec, Lanjut MCP, Proses Design dan Perijinan Pole Extend</t>
  </si>
  <si>
    <t>SUNTERJAYATIMURDMT</t>
  </si>
  <si>
    <t>MENARAMITRABAHARIDMT</t>
  </si>
  <si>
    <t>TELUKGONGSELATANFAJARDMT</t>
  </si>
  <si>
    <t>BAN BAK OG</t>
  </si>
  <si>
    <t>22/04/26 : Wait approved BAN BAK (55jt)
08/04/26 : BAN BAK 55jt/tahun
01/04/26 : Issue High price 550/10th
16/3/26: Hihgprice 550/10th LL mendasarkan penawaran TP sebelumnya(Protel) mitra mengajukan skema /5th
10/03/26 : BAN 550jt/10tn masih proses Renego
04/03/26 : Validasi OK Cand R
25/02/26: Rehunting OG plan submit datek 27/02/26
03/02/26: Validasi NBAE NOK (Can R 106.78174 -6.14040) rehunting sesuai note
7. 26/01/26 : hunting, 20/01/26 Kunjungn GM Tsel, Datek OG
6. 19/1/26 : Need Validasi cand R (106.78174 -6.14040) RT 13 + Pole 12
5. 13/01/26: Submit datek menunggu konfirmasi LL calon kandidat
4. Plan submit datek cand P 06.01.2026
3. Plan submit datek 31.12.2025
2. 23.12 : Hunting OG, proposed lahan kosong seberang eksisting
1. 01/12 : IW OG, RT menyarankan 4 warga di masukkan dalam IW (sebelumnya sudah termasuk LL), 2 Corp. masih review management</t>
  </si>
  <si>
    <t xml:space="preserve"> Taman permata indah blok. PB 9  RW. 7 kel. Pejagalan kec. Penjaringan, Jakarta utara.</t>
  </si>
  <si>
    <t>MP 30m
Lanjut BTR  (106.781740°  -6.140400°) CAN R Ok</t>
  </si>
  <si>
    <t>PASARIKANMUARAANGKEDMT</t>
  </si>
  <si>
    <t>RFI  Done</t>
  </si>
  <si>
    <t>RFI : 14/05/2025</t>
  </si>
  <si>
    <t>PERUMMUARAANGKEDMT</t>
  </si>
  <si>
    <t>5/1/2026 HARD CANDIDAT Proposed DROP
1. 23.12 : Rehunting karena site eksisting ada issue warga, plan 30.12.2025</t>
  </si>
  <si>
    <t>W5 2026</t>
  </si>
  <si>
    <t>TBD 2 week</t>
  </si>
  <si>
    <t>TELUKNIBUNGDMT</t>
  </si>
  <si>
    <t>1.  HOLD : STATUS TERMINATE</t>
  </si>
  <si>
    <t>KEBONKACANG4DMT</t>
  </si>
  <si>
    <t>5/1/2025 Hold
Cancel extend 3m</t>
  </si>
  <si>
    <t>12.12 Permintaan Tsel extend 6m, need konfirmasi ke Soleng, pabrikasi done untuk extend dan STR 3m, hard kandidat untuk BTR
4.12 erection OG, Target RFI 14 dec</t>
  </si>
  <si>
    <t>SALEMBARESIDENCEDMT</t>
  </si>
  <si>
    <t>JALANCISADANECIKINIDMT</t>
  </si>
  <si>
    <t>21/04/26 : Pabrikasi done 23/4/26, Platform recti sudah di instal
5/1/2026 Extend 6M,Plan erection tgl 9/1/2025 menunggu selesai tim dr tanahtinggi 
PROPOSE DROP &gt; 18.12.2025 (tidak bisa extend 6m) hanya bisa 3m</t>
  </si>
  <si>
    <t>12.12 plan pabrikasi done week 3 Dec, Target RFI 28 Dec
4.12 pabrikasi OG</t>
  </si>
  <si>
    <t>TANAHTINGGIDMT</t>
  </si>
  <si>
    <t>30/01/2026 RFI notice OG
5/1/2026 Extend 3M ,PBG sdh done, erection on going
Erection OG</t>
  </si>
  <si>
    <t>10.12 plan erection 16 Dec, Target RFI 20 dec</t>
  </si>
  <si>
    <t>JALANBAKTIDMT</t>
  </si>
  <si>
    <t>BENHIL15</t>
  </si>
  <si>
    <t>KEBONSAYURMELATIDMT</t>
  </si>
  <si>
    <t>PROKLAMASICIKINIDMT</t>
  </si>
  <si>
    <t>Terminate (Dismantel Done)</t>
  </si>
  <si>
    <t>KEBONKACANG9DMT</t>
  </si>
  <si>
    <t>21/04/26 : Pertemuan dengan RT/RW untuk audensi dengan lingkungan
 07/01 Plan pembuatan JR untuk pengajuan extend SAR ke TSEL
1/5/2026 HARD CANDIDAT Proposed DROP
PENDING 1 IW RADIUS TOWER, TARGET IW CLEAR 27 DESEMBER 2025</t>
  </si>
  <si>
    <t>12.12 masih proses negosiasi 10.12 kandidat baru, proses BAN BAK, BTR</t>
  </si>
  <si>
    <t>W3 May 2026</t>
  </si>
  <si>
    <t>RELOCKEDUBESAUSTRIADMT</t>
  </si>
  <si>
    <t>0. ATP</t>
  </si>
  <si>
    <t>ATP done</t>
  </si>
  <si>
    <t xml:space="preserve">22/04/26 : Plan ATP
10/04/26 : RFI Submitted
4/4/26 : ATP done
1/4/26: Erection OG
16/03/26 : Curing time done, erection malam 16/03/26
13/03/26 : Curing time hari ke-2
12/03/26 : Curing time hari ke-1
11/03/26 : Pengecoran site
10/03/26 : undangan pengecoran site 11 Mar 2026
04/03/26 : Galvanis OG
25/02/26: Proses pabrikasi material extend 3m (start pabrikasi 19/02/26) target finish 3/03/26
6. 04/02/26 : Proses kordinasi design extend tower ke bagian SOLENG
5. 22/01/26 : Proses Design Extend tower 3 meter - Done
4. 22/01/26 : Paralel proses kordinasi dengan dinas terakit penambahan ketinggian menara - Done
3. 22/01/26 : Menunggu review konsultan - Done
2. 22/01/26 : Proses survey Kand untuk Extend - Done
1. JOVIS Konsultan OG 05/01/2026 </t>
  </si>
  <si>
    <t>W4 April 26</t>
  </si>
  <si>
    <t>Taman</t>
  </si>
  <si>
    <t>MENTENGJAKPUSDMT</t>
  </si>
  <si>
    <t>22/04/26 : Submit JR 
08/04/26 : Submit JR
01/04/26 : Hard cand, extend fail (lahan terbatas), Plan submit JR
16/03/26 : LL masih rembuk keluarga
04/03/26 : Hunting new cand(hardcandidat), plan extend MP eksisting, survey eksisting MP, plan Jovis
25/02/26: 
09/10/26 : Ketua RT 06 setuju penambahan ketinggian pole 3 m dan memita soswar ke warga sekitar rebahan
05/01/26: plan submit datek 07/01/2026
Hunting, submit 31.12.2025</t>
  </si>
  <si>
    <t>MP20 extend 6m</t>
  </si>
  <si>
    <t>space lahan terbangun warung</t>
  </si>
  <si>
    <t>SEGITIGAPASARSENENDMT</t>
  </si>
  <si>
    <t>DANAUTONDANODMT</t>
  </si>
  <si>
    <t>22/04/26 : Reminder ke dispora 22/04/26
08/04/26 : Reminder jawaban dispora 8/4/26
01/04/26 : Reminder jawaban dinas Pemuda dan Olahraga mengenai sewa lahan 2/4/26
16/03/26 : BAN BAK OG
04/03/26 : submit datek cand R (-6.20720  106.80812), Need Validasi, Validasi OK Lanjut BAN
25/02/26: Rehunting , plan proposed extend 6m di eksisting
10/01/26 : Validari NOK, rehunting cand R
Need Validation Cand Q ( -6.20732, 106.80718)
Plan submit DATEK rehunting 07/01/2026
Validasi NBAE Not OK:31/12/2025 (rehunting as note)
24/12 Need Valisasi Cand P ( 106.80788 -6.20709) GF 25m</t>
  </si>
  <si>
    <t>Reminder : 8/4/26
Remider : 2/4/26</t>
  </si>
  <si>
    <t>JL. DANAU TONDANO GG. SEKOLAH RT. 020/RW.004 KEL. BENDUNGAN HILIR, KEC. TANAH ABANG, KOTA JAKARTA PUSAT, DKI JAKARTA</t>
  </si>
  <si>
    <t>Lanjut BTR  (106.80812 -6.20720)</t>
  </si>
  <si>
    <t>PASARBARUTIMURSAHARIDMT</t>
  </si>
  <si>
    <t>ATP Done</t>
  </si>
  <si>
    <t>05/05/26 : ATP Done
04/05/26 : Undangan ATP 04 Mei 2026 Pukul 14:00
25/04/26 : Pondasi maksimal di 120x100 cm, menunggu hasil analisa dari konsultan
22/04/26 : LL sudah OK mengenai lay out, menunggu ijin mulai kerja, koordinasi dgn pak Arizal
08/04/26 : LL pindah alamat (Season city), mitra akan mengirim ulang hasil analisa
07/04/26 : Hasil analisa sudah dikirim ke LL namun menurut info, LL belum menerima, sehingga akan dilakukan pengiriman ulang
01/04/26 : Reminder jawaban LL mengenai analisa gedung dan perijinan
16/03/26 : Menunggu jawaban LL perihal hasil analisa gedung dan perijinan
04/03/26 : Menunggu jawaban LL perihal analisa gedung dan perijinan (surat dari DMT ke LL)
25/02/26: Menunggu data analisa gedung sesuai permintaan LL (LLRuko), Relok MT Rooftop 4lt
10/01/26: PKS OG, IW paralel 
09/01/26 : Negoisasi Sewa Lahan by DMT Done, proses PKS OG, pararel Joint survey by DMT 
05/01/26 : Negosiasi perpanjangan site Menunggu pertemuan LL plan 07/01/2026
Negosiasi perpanjangan site eksisting</t>
  </si>
  <si>
    <t>info dari pak Arizal : 22/4/26
Info LL : 10/4/26
Reminder : 2/4/26</t>
  </si>
  <si>
    <t>RT 16m + Pole 15m = 31m</t>
  </si>
  <si>
    <t>Reloc Tower DMT</t>
  </si>
  <si>
    <t>PASARSENENIMPRESSDMT</t>
  </si>
  <si>
    <t>KALIBARUBARATDMT</t>
  </si>
  <si>
    <t xml:space="preserve">05/05/26 : Revisi dokumen BAN BAK,  
22/04/26 : Menunggu DP lahan
08/04/26 : Menunggu dp lahan, pabrikasi OG
1/4/26: SKOM done, Implementasi menunggu DP </t>
  </si>
  <si>
    <t>W1 Juni 2026</t>
  </si>
  <si>
    <t>Jln. Bungur Besar Raya No. 131 RT01/01, Kel. Kemayoran , Kec. Bungur Jakarta Pusat</t>
  </si>
  <si>
    <t>Pole 12 M</t>
  </si>
  <si>
    <t>CIMAHIMENTENGDMT</t>
  </si>
  <si>
    <t>SDKENARIDMT</t>
  </si>
  <si>
    <t>22/04/26 : Drop
08/04/26 : Drop
01/04/26 : Proposed drop
16/03/26 : Submitted JR
01/03/26 : Mitra Submit JR
25/02/26:Rehunting issue hard candidat paralel pembuatan JR, paralel proposed extend 6M site eksisting
8. 09/02/26 : Validasi OK Cand R
7. 22/01/26 : Kand R LL berminat, namun akan musyawarah dengan keluarga., LL adalah Pak RW setempat
6. 22/01/26 : Kand Q LL tidak jadi menyewakan, Reunting Kand R done, Proses validasi
5. 14/01/26: Validasi NBAE OK (Can B) Lanjut BAN/BAK
4. 05.01 Need Validasi CAN B ( 106.84358  -6.18525) GF 32m CAN A drop by LL
3. Validasi NBAE OK : 29/12/2025 (Cand A : -6.18536,106.84326)
1. 18.12 Need Validasi CAN A (  106.84326   -6.18536) GF 32m
2. 18.12 Need Validasi CAN B ( 106.84358  -6.18525) GF 32m</t>
  </si>
  <si>
    <t>106.84326</t>
  </si>
  <si>
    <t>-6.18536</t>
  </si>
  <si>
    <t>JLPERNEGCEMPAKAPUTIHDMT</t>
  </si>
  <si>
    <t>22/04/26 : Proposed JR
08/04/26 : MK  Review hasil Jovis
1/4/26: Ekstend NA, terkendala Perkuatan eksisting
16/03/26 : Submited JR, MK akan menanyakan ke DMT perihal ABD site eksisting
10/03/26 : Cek lokasi oleh mitra dan konsultan
04/03/26 : Plan extend 6m
01/03/26 : Mitra Submit JR
25/02/26:Rehunting issue hard candidat paralel pembuatan JR, paralel proposed extend 6M site eksisting
9. 13/02/26 : Validasi Cand B NOK (CAND dan NOM terlalu jauh)
8. 22/01/26 : Can B(106.86181,-6.18275) 32m LL bersedia disewakan dan akan bermusyawarah dengan keluarga.
7. 22/01/26 : Need validasi cand Q (106.86181 -6.18275) GF 32m, cand P batal by LL 
6. 14/01/26: Need Validasi Can Q (106.86181 -6.18275) GF 32m, Can P drop by LL
5. 13/01/26 BAN/BAK OG waiting pertemuan LL
4.07/01;26: Validasi NBAE OK (Can A)  lanjut BAN/BAK
3. 07/01/26: Need Validasi CAN A (106.86156 -6.19085) GF MP 32m: Can B(106.86181 -6.18275) GF 32m
2. Waiting JR untuk perubahan SAR terkait issue kandidat
1. 18.12 HARD CANDIDAT RADIUS SAR 200m masih punya PT GARAM</t>
  </si>
  <si>
    <t>trotoar (ada eksisting perkuatan &amp; ring mounting)</t>
  </si>
  <si>
    <t>flenge Dalam</t>
  </si>
  <si>
    <t>KARETPSRBARUBARATDMT</t>
  </si>
  <si>
    <t>HONDAPECENONGANDALAMDMT</t>
  </si>
  <si>
    <t>WO Proses</t>
  </si>
  <si>
    <t>CEMPAKAPUTIHBRT2EDMT</t>
  </si>
  <si>
    <t>CEPMAKAPUTIHBARATDMT</t>
  </si>
  <si>
    <t>22/04/26 : Drop
08/04/26 : Drop
01/04/26 : Proposed drop
16/03/26 : Mitra submitted JR
01/03/26 : Mitra Submit JR
25/02/26:Rehunting issue hard candidat paralel pembuatan JR, paralel proposed extend 6M site eksisting
7. 23/02/26 : Validasi Cand Q NOK 
6. 22/01/26 : Surat balasan terkait persetujuan sewa lahan 20/01, Haga sewa lahan 80jt/th , tinggi tower 42M, Waiting approval sewa lahan
5.13/01/26: Plan pertemuan management gedung 15/01/26
4. Perlu surat Pengajuan dari DMT ke ARCICI group 
3. Validasi NBAE OK : 29/12/2025 (Cand A : -6.18212,106.86812)
1. 18.12 Need Validasi CAN A (  106.86812   -6.18212) GF 32m
2. 18.12 Need Validasi CAN B ( 106.86827 -6.18340) GF 32m</t>
  </si>
  <si>
    <t>106.86812</t>
  </si>
  <si>
    <t>-6.18212</t>
  </si>
  <si>
    <t>DUKUHPINGGIR5DMT</t>
  </si>
  <si>
    <t>RFI (Solution Issue lahan eksisting sengketa Dengan Perusahaan GT)</t>
  </si>
  <si>
    <t>RFI : 15/05/2025</t>
  </si>
  <si>
    <t>JLKARTINIPSBARUDMT</t>
  </si>
  <si>
    <t>08/04/26 : Drop
01/04/26 : Proposed drop
16/03/26 : Submit JR
04/03/26 : Mitra Submit JR, plan extend 6m tapi lahan tidak mencukupi
01/03/26 : Mitra Submit JR,
25/02/26:Rehunting issue hard candidat paralel pembuatan JR, paralel proposed extend 6M site eksisting
5. 12/02/26 : Validasi NOK Cand Q
4. 22/01/26 : Kand P LL tidak jadi menyewakan, Hunting Kand Q done, Proses validasi
3. BAN/BAK OG menunggu pertemuan LL 06/01/2026
2. Validasi NBAE OK:31/12/2025 (Cand P : -6.15205,106.83855)
1. 18.12 Need Validasi CAN A ( 106.83855   -6.152053)  GF 32m</t>
  </si>
  <si>
    <t>KEPUDALAMDMT</t>
  </si>
  <si>
    <t>Pabrikasi OK</t>
  </si>
  <si>
    <t xml:space="preserve">22/04/26 : Koordinasi dgn PEMDA OG
08/04/26 : Koordinasi dgn PEMDA OG
1/4/26:  koordinasi dgn PEMDA perihal ijin kerja
16/03/26 : Pabrikasi done, koordinasi dgn PEMDA perihal ijin kerja, pekerjaan akan di lanjutkan setelah hari Raya
04/03/26 : Galvanis OG
25/02/26: Proses pabrikasi material extend 3m (start pabrikasi 19/02/26) target finish 3/03/26
04/02/26 : Proses kordinasi design extend tower ke bagian SOLENG
22/01/26 : Proses Design Extend tower 3 meter Done
22/01/26 : Paralel proses kordinasi dengan dinas terakit penambahan ketinggian menara - Done
22/01/26 : Menunggu review konsultan - Done
22/01/26 : Proses survey Kand untuk Extend - Done
JOVIS Konsultan OG 05/01/2026 </t>
  </si>
  <si>
    <t>Koordinasi PEMDA : 11/0/4/26</t>
  </si>
  <si>
    <t>SIMPANGSENENRAYADMT</t>
  </si>
  <si>
    <t>JLHAJIFACHRUDINDMT</t>
  </si>
  <si>
    <t>CPPUTIHTENGAH27A</t>
  </si>
  <si>
    <t>JLPERCETAKANNEGARADMT</t>
  </si>
  <si>
    <t>upgrade PLN NY</t>
  </si>
  <si>
    <t xml:space="preserve">29/04/26 : Mitra submit RFI Checklist
22/04/26 : Pending upgrade PLN, upgrade plan 23/04/26
1/4/26: CME OG, 
16/3/26: CME OG, Target STR Done 18/3/26
10/03/26 : Plan MOS 13/3/26
25/02/26 : Plan MOS 26/02/26
23/02/26 : Start Pabrikasi Done 02/02/26 | finish pabrikasi Done 11/02/26 | finish galvanish done 23/02/26 | plan pickup material 24/02/26
28/01/26 : APD OK, IW OK, plan pabrikasi 1/2/26
05/01/26 : Waiting APD plan 05/01/26
SIK survey perkuatan belum keluar 
24/12/25 : IW Done
22/12/25 :  Survey OG PLan submit Datek </t>
  </si>
  <si>
    <t>trotoar(perkuatan eksisting)</t>
  </si>
  <si>
    <t>KOMPLEKDITJENDMT</t>
  </si>
  <si>
    <t>22/04/26 : Submit JR
08/04/26 : Rehunting OG (lahan tidak bersertifikat)
06/04/26 : Rehunting OG
01/04/26 : IW fail (3 kk menolak), rehunting
16/03/26 : BAN/BAK 37jt/thn, submit BAN 16/03/26
13/03/26 : Cand Q OK, BAN BAK OG
04/03/26 : Need Validasi Cand Q dan R
07/01/26: Need Validation cand Q (-6.17051, 106.86203) dan R (-6.17064, 106.86199) submit datek 7/1/26 
05/01/2025 BAN BAK masih terkendala LL diluar negeri
31/12/2025 BAN BAK masih terkendala LL diluar kota
Validasi NBAE OK : 23/12/2025 (Cand P : -6.1711,106.86226)
18.12 Need Validasi CAN P (106.86226  -6.17110) RT 7m + Stacking 6m + Pole 12m</t>
  </si>
  <si>
    <t>Rehuntuing : 13/4/26
Rehunting : 2/4/26</t>
  </si>
  <si>
    <t>lahan warga</t>
  </si>
  <si>
    <t>JLPSGEMBRONGDMT</t>
  </si>
  <si>
    <t>22/04/26 : Submit JR
08/04/26 : Proposed drop
01/04/26 : Proposed drop
16/03/26 : Mitra submit JR
04/03/26 : Hard candidate, plan JR
25/02/26: Rehunting (Can P Reject IW )
6. 11/01/26 : IW OG, plan 15/1/26 done
5. 05/01/26: Submit BAN done, IW OG 
4. 31/12/2025 : Menunggu sosialisasi RT radius terdampak
3. BAN BAK
2. Validasi NBAE OK : 23/12/2025 (Cand P : -6.18023,106.85412)
1. 18.12 Need Validasi CAN P ( 106.85412  -6.18023) RT 12m + pole 20m</t>
  </si>
  <si>
    <t>JR : 13/4/26</t>
  </si>
  <si>
    <t>RT 11m + Pole 9m = 20m</t>
  </si>
  <si>
    <t>JLLUMBALUMBADMT</t>
  </si>
  <si>
    <t>22/04/26 : Submit JR
08/04/26 : Proposed drop
01/04/26 : Plan submit JR
16/03/26 : Lahan terbatas 
10/03/26  Mitra koordinasi dgn LL, pengecekan surat2 tanah
07/03/26 : Validasi NOK Cand R
04/03/26 : Need validasi cand R
25/02/26: Need Validasi CAN R (106.86383 -6.16678) RT 7m + Monopole 20m
3. 13/01/26: Validasi NBAE NOK (CAN Q) rehunting
2. 21/12 Need Validasi Cand Q (106.86563 -6.16690) GF 32M
1. Validasi NBAE OK : 18/12/2025 (Cand P : -6.16732,106.86473)</t>
  </si>
  <si>
    <t>JR : 13/4/26
Submit JR : 6/4/26</t>
  </si>
  <si>
    <t>JALANWAHIDHASYIMDMT</t>
  </si>
  <si>
    <t>ATP OK</t>
  </si>
  <si>
    <t>10/03/26 : ATP 10/3/26
04/03/26 : STR  done 4/3/26
02/03/26 : STR OG
07/02/26 : MOS
25/02/26: Survey pra Implementasi untuk penentuan jadwal SKOM, Pabrikasi done 17/02/26 
26/1/26 : Pabrikasi OG
05/01/2026: negosiasi Perpanjangan PKS OG, APD Done plan submit 05/01/2026
APD menunggu approved Soleng
Negosiasi Perpanjangan PKS</t>
  </si>
  <si>
    <t>Reloc Ke Tower terdekat  Need Panoramic site terdekat 16HC09W0004 Wahid Hasyim('106.81996  '-6.18664)</t>
  </si>
  <si>
    <t>RT 15m + Pole 15m = 30m</t>
  </si>
  <si>
    <t>JLNASIONALDMT</t>
  </si>
  <si>
    <t>KRAMATLIMADMT</t>
  </si>
  <si>
    <t>UTANPANJANGDMT</t>
  </si>
  <si>
    <t>JLKEBONSIRIHMENTENGDMT</t>
  </si>
  <si>
    <t>22/04/26 : Need validasi, BAN sudah submit 
01/04/26 : Need Validasi ( Paralel proses BAN)
16/03/26 : Need Validasi  CAN Q (-6.18476 106.82787) RT 12+ Pole 15m 
10/03/26 : Extend 6m cancel, LL tidak mau perpanjangan sewa, Need Validasi Cand Q (-6.18476,106.82787)
25/02/26 : Menunggu jadwal Jovis dari TSEL
28/01/26 : Plan JOVIS 6/2/26 
13/01/26 : Validasi NBAE NOK (Can P), proposed extend eksisting 6m
09/01/26 : Submit datek cand Q (-6.18476  106.82787) need validation
01/01/26 : Need Validasi CAN P (106.82762 -6.18379) RT 10m + 25m
Plan submit datek cand. P, 31.12.2025
22/12/26 :  Extend NA, Rehunting OG</t>
  </si>
  <si>
    <t xml:space="preserve">RT 12m + pole 18 </t>
  </si>
  <si>
    <t>4x5</t>
  </si>
  <si>
    <t>RT 12m + pole 18m</t>
  </si>
  <si>
    <t>JLPENJERNIHAN2DMT</t>
  </si>
  <si>
    <t>22/04/26 : Submit JR
08/04/26 : Proposed drop
01/04/26 : Proposed drop, plan submit JR 6/4/26
16/03/26 : Hunting
10/03/26 : Re-hunting new cand, extend 6m not possible(space issue)
04/03/26 : Hunting new cand OG, optional extend MP eksisting
25/02/26: Rehunting OG, paralel plan extend 6m (survey lahan eksisting)
4. 30/01/26 : Validasi NOK Cand A
3. 20/01/26 : Need Validasi cand A (-6.20509,106.80933)
2. 05/01/26: Plan submit datek 07/01/2026, issue kawasan padat
1. Hunting, submit 31.12.2025</t>
  </si>
  <si>
    <t>TEGALPARANGUTRDMT</t>
  </si>
  <si>
    <t>22/04/26 : Putusan DKM 24/04/26, bila tidak sepakat akan di pindah lokasinya
08/04/26 : Keputusan DKM 16/4/26, paralel submit datek 
01/04/26 : Plan pertemuan DKM 3/4/26, 
16/03/26 : Menunggu keputusan DKM mesjid As Sa'adah, mitra submit datek cand S
04/03/26 : FU DKM As Saadah 6/3/26, paralel rehunting
25/02/26 : Menunggu konfirmasi DKM 
6. 18/02/26 : Validasi OK Cand R (-6.24500,106.83470)
5. 02/02/26 : Need Validasi Cand R ( -6.24500,106.83470) Mesjid ASSaadah
4. 20/01/26 : Gagal IW ( ada beberapa warga menolak ) plan hari ini rehunting
3. BAN / BAK OG (issue kesepakatan keluarga LL) 
2. Validasi NBAE OK 23-12-2025 (Cand P : -6.24449,106.83365)
1. 22.12 Need Validasi CAN P ( 106.83365  -6.24449 ) GF 30m Proposed MT</t>
  </si>
  <si>
    <t>DKM : 16/4/26</t>
  </si>
  <si>
    <t>-6.24449</t>
  </si>
  <si>
    <t>Jl. Tegal Parang Utara III RT.007 RW 004, Kel. Mampang Perapatan. Kec. Mampang</t>
  </si>
  <si>
    <t>MP30</t>
  </si>
  <si>
    <t>Lahan berpagar</t>
  </si>
  <si>
    <t xml:space="preserve">Tubular </t>
  </si>
  <si>
    <t>PULOMERSKTAMANSARIDMT</t>
  </si>
  <si>
    <t>08.04 : Need Join Survey Dengan TSEL, Hard Cand
16.03 : Hard Cand Hard Sitac, Need Remap (Not Optimis)
11.01 : Lahan Eksisting &amp; Lahan Sekitar Eksisting Warga Issue (Penolakan Pembangunan Tower), BA Lapangan Penolakan Dari Sekertaris RT OG Create</t>
  </si>
  <si>
    <t>Hard Cand</t>
  </si>
  <si>
    <t>JLDAMAIRAYA8DMT</t>
  </si>
  <si>
    <t>APD OK</t>
  </si>
  <si>
    <t>30/04/26 : APD Done.. Menunggu dari DMT NOD pole 30 Std Baru (Resquest sudah diajukan)
29/04/26 : Waitung info NOD
22/04/26 : APD OK, pra SKOM 23/04/26, mitra submit nod 23/4/26
08/04/26 : APD review by MK, menunggu informasi hasil pertemuan dgn DKM di sampaikan 08/04/26
01/04/26 : Plan pertemuan dgn DKM 4/4/26 (negosisasi)
30/03/26 : APD OG (submitted to sol eng 18/3/26), DKM minta approval harga sebelum IW
16/03/26 : APD OG (target 18/03/26)
08/03/26 : IW Done, Rekom OG, Soiltest 11 Mar 2026
25/2/26 : Need approved BAN BAK (35jt/thn), IW menunggu BAN
13/01/26 : Validasi Cand P OK, BAN OG 35jt/thn &amp; IW OG ( dari pihak DKM minta approval harga sebelum di lakukan IW)
13/01/26 : Validasi OK
22/12/25 : Need Validasi CAN A ( 106.75312  -6.24881) GF 25m</t>
  </si>
  <si>
    <t>RFI : 25/5/26
APD : 02/04/26</t>
  </si>
  <si>
    <t>Jl. Damai Raya  RT 004/008,Kel. Petukangan, Kec. Pesanggrahan ,Jakarta selatan</t>
  </si>
  <si>
    <t>ULUJAMIPERDATAMDMT</t>
  </si>
  <si>
    <t>27/04/26 : Need Approval permintaan warga (5jt) dan LSM(25jt)
22/04/26 : Wait approved  BAN BAK (45jt/thn)
08/04/26 :  Need Approved BAN BAK (45jt/thn)
01/04/26 : Need Approval BAN(45jt) IW done, Proses nego kompensasi, Dok Sitac sudah disubmit 
16/03/26 : Surat Jaminan rilis 16/3/26, plan 17/3/26 janjian dgn warga yg bersangkutan (1kk)
13/03/26 : Mitra submit surat pernyataan jaminan
12/03/26 : Request surat jaminan ada permintaan khusus batas lahan, alamat rumah dicantumkan
04/03/26 : IW Plan 6/3/26 finish, kurang 3kk dari 15 kk, need BAN (45jt/th)
25/02/26: IW OG (sisa 4 dari 15)  target done 28/2/26
23/02/26 : IW OG 7/15 (beberapa warga meminta surat jaminan asuransi)
20/02/26 : IW OG
09/02/26 : BAN/BAK 45jt/thn 
03/02/26: Validasi NBAE OK ( Can Q 106.76500 -6.24169) Lanjut BAN/BAK
20/01/26 : Validasi OG can Q(106.76500 -6.24169) GF 32m
19/01/26: Need Validasi CAN Q(106.76500 -6.24169) GF 32m
06/01/26 : Validasi NOK, rehunting cand Q
05/01/26: Need Validasi CAN P (106.76440 -6.24025) GF 32m
05/01/26: Rehunting OG plan submit Date 06/01/26
Proses rehunting issue space lahan minim di sekitar SAR</t>
  </si>
  <si>
    <t>GS Preatige Ulujami Jl. Perdatam VIII No.11 RT.006 RW.005 Kelurahan Ulujami Kecamatan Pesanggrahan Kota Jakarta Selatan Provinsi DKI Jakarta</t>
  </si>
  <si>
    <t>MP 30M</t>
  </si>
  <si>
    <t>MP 30m</t>
  </si>
  <si>
    <t>JLKENCANAINDAHDMT</t>
  </si>
  <si>
    <t>BAN/BAK OG IW Done</t>
  </si>
  <si>
    <t>22/04/26 : Wait approved BAN BAK (45jt/thn)
08/04/26 : Verifikasi ke site 11/4/26, high capex
01/04/26 : Plan 4/4/26 re-negosiasi ulang bersama DMT (45jt/thn), IW radius tower done 
30/03/26 : Wait approved BAN BAK (45jt/thn), mitra submit  softcopy lsg ke pak Ihsan
16/03/26 : Wait approved BAN BAK (45jt/thn), mitra submit  softcopy lsg ke pak Ihsan 
08/03/26 : Pihak RT minta menambahkan warga agar tidak terkendala target 10 Mar 2026
25/02/26 : Need approved BAN (45/thn), IW OG koordinasi dgn RT/RW
18/02/26 : Vaidasi OK Cand R (-6.27492,106.79185)
09/02/26 : Need Validasi Cand Q ( 06.27492,106.79185)
09/02/26 : IW done dan Paralel Rehunting 
02/02/26 : BAN waiting Approval
13/01/26 : Validasi cand Q OK, lanjut BAN/BAK
29/12/25 : Need Validasi CAN Q ( 106.79296  -6.27605) GF 25m
23/12/25 : Validasi NBAE NOK /Reject : 23/12/2025 (Rehunting as note)
22/12/25 : Need Validasi CAN A ( 106.79362  -6.276617) GF 25m</t>
  </si>
  <si>
    <t>Re-negosiasi :4/4/26</t>
  </si>
  <si>
    <t>Parkiran mobil,  120'  80m</t>
  </si>
  <si>
    <t>Jl Poncol No II Gandria Selatan.Kel Gandaria Selatan Kecamatan Cilandak Jakarta Selatan</t>
  </si>
  <si>
    <t>RT 12 + Pole 18</t>
  </si>
  <si>
    <t>GRENINTANRESIDENCEDMT</t>
  </si>
  <si>
    <t>22/04/26 : Wait BAN BAK (40jt/thn)
08/04/26 : Verifikasi ke site 11/4/26, high capex
01/04/26 :  Plan 4/4/26 re-negosiasi ulang bersama DMT (40jt/thn), IW done
30/03/26 : Wait approved BAN BAK (40jt/thn), mitra submit  softcopy lsg ke pak Ihsan, LL minta gambar STR pondasi 
16/03/26 : Wait approved BAN BAK (40jt/thn), mitra submit  softcopy lsg ke pak Ihsan, LL minta gambar STR pondasi 
08/03/26 : Keluarga Owner meminta kepastian bentuk tower dan type perkuatannya bangunan gedungnya, site visit konsultan 15 Mar 2026
25/02/26 : Need approved BAN BAK (40/thn), IW OK
02/02/26 : BAN Waiting Approval
30/01/26 : Validasi OK
17/01/26: Need Validasi CAN Q(106.80436 -06.26698) RT 12m + Pole 15m
13/01/26: Validasi NBAE NOK (CAN P) Rehunting
22/12/25 : Need Validasi CAN P ( 106.79340  -6.27615) RT 8 + 20m</t>
  </si>
  <si>
    <t>RT10m + pole 20m</t>
  </si>
  <si>
    <t>JLDIENGMAMPANGDMT</t>
  </si>
  <si>
    <t>22/04/26 : Proposed drop, submit JR
08/04/26 : Plan Jovis w/ Tsel
1/4/26: Plan extend NA, menunggu jadwal Jovis, paralel plan 
16/03/26 : survey luas lahan untuk extend 6 m, plan submit JR
10/3/26: Extend 6m di eksisting minim space, rehunting OG (hardcandidat , Highprice)
04/03/26 : Rehunting
25/02/26: Menunggu jadwal Jovis tsel
5. 4/2/26 : Plan Jovis
4. 20/01/26 : Gagal IW  ( ada beberapa warga menolak ) plan hari ini rehunting
3. BAN/BAK OG (waiting pertemuan LL dari luar negeri),  plan bertemu LL hari selasa 13/1/26
2. Validasi NBAE OK 31-12-2025 (Cand P : -6.25501,106.83091), 
1. 24.12 Need Validasi CAN P ( 106.83091  -6.25501 ) GF 30m</t>
  </si>
  <si>
    <t xml:space="preserve"> Jl. Mampang Prapatan RT.005 RW.005, Kel. Duren Tiga, Kec. Pancoran, Kota Jakarta Selatan</t>
  </si>
  <si>
    <t>JLMANGGISMANGGARAIDMT</t>
  </si>
  <si>
    <t>22/04/26 : IW fail, rehunting
08/04/26 : Verifikasi ke site 13/4/26, community issue
01/04/26 :  Target IW  5/4/26 
30/03/26 : Target IW Done 30 Mar 26
16/03/26 : IW OG (masih ada penolakan warga)
08/03/26 : IW OG(40 warga), pendekatan warga yang tolak 8(3 tokohwarga) target 15 Mar 2026
06/03/26 : BAN 45jt/th 
25/2/26 : BAN OG, LL kondisi sakit belum bisa di temui
18/02/26: Validasi NBAE OK (Cand S  -6.21899,106.84823) Lanjut BAN/BAK
02/02/26 : Need Validasi Cand S ( -6.21899,106.84823)
30/01/26 : Validasi NOK Cand Q, Validasi NOK Cand R
26/01/26 : Need Validasi Cand Q (-6.22024,106.84931) &amp; Need Validasi Cand R (-6.22015,106.84950) issue Cand P reject warga sempadan 
BAN / BAK OG , IW 70% radius (8KK) 
BAN BAK OG (50jt/tahun) paralel proses hunting cand. Q
18/12/25 : Validasi NBAE OK (Cand P : -6.21952,106.84859)</t>
  </si>
  <si>
    <t>IW : 5/4/26
IW : 30/03/26</t>
  </si>
  <si>
    <t>RELOCCILANDAKDMT</t>
  </si>
  <si>
    <t>ALAMSEGAR5DMT</t>
  </si>
  <si>
    <t xml:space="preserve"> 31/10 : Validasi OK</t>
  </si>
  <si>
    <t>GARUTMENTENGDMT</t>
  </si>
  <si>
    <t>CAMATKEBAYORANLAMADMT</t>
  </si>
  <si>
    <t>PERCETAKAN2DMT</t>
  </si>
  <si>
    <t>JERUKPURUTDALAMDMT</t>
  </si>
  <si>
    <t>NOD OG</t>
  </si>
  <si>
    <t>05/05/26 : Pouring OG, plan RFI 22/5/26
04/05/26  : Undangan Pouring 05 Mei 2026
28/04/26 : Borepile lubang ke 6, kondisi tanah berair dan juga longsoran karena site sempit
22/04/26 : Galian pondasi OG
20/04/26 : Pembersihan lahan
08/04/26 : Menunggu NOD
1/4/26: Menunggu NOD, 
16/03/26 : Menunggu NOD, DP OK
04/03/26 : Menunggu NOD, DP done 
25/02/26: Menungu NOD &amp; DP sewa lahan
22/01/26 : Menunggu NOD, Menunggu DP sewa lahan
21/1/26 : SKOM done
20/01/26 : Submit APD, plan SKOM 21/1/26
15/01/26: Proses Soil test OG
13/01/26: Rekom lurah OG, BAN/BAK done , IW done
BAN / BAK OG plan pertemuan LL 06/01/2026
Validasi NBAE OK : 18/12/2025</t>
  </si>
  <si>
    <t>JALANKUMBANGDMT</t>
  </si>
  <si>
    <t>RELOCSWADARMDMT</t>
  </si>
  <si>
    <t>1/4/26: Need Validasi Cand D ( -6.23275,106.75758)
27/03/26 : Need Validasi Cand D ( -6.23275,106.75758)
16/03/26 : IW gagal, paralel re-hunting
04/03/26 :  BAN OK, warga minta ketinggian MP 25m, menunggu validasi Tsel
8. 21/02/26 : BAN 25jt/th , masih ada case ahli waris yg keberatan sedang di follwup
7. 3/02/26: Validasi NBAE OK (CAN C 106.75666  -6.23170) lanjut BAN/BAK
6. 21/01/26 : Menunggu validasi can C(106.75666  -6.23170) GF 32m (BAN 25jt/th)
5. 14/01/26: Need Validasi CAN C(106.75666  -6.23170) GF 32m (BAN 25jt/th)
4. 14/01/26: Validasi NBAE NOK (Can B) 
3. 05/01/26 : Need Validasi cand B
2. 25/12/25 : Need Validasi CAN B (106.75836 -6.23126) GF  32m
1. 22/12.25 : Need Validasi CAN A (106.75624 -6.23129) GF 32m cancel  by LL</t>
  </si>
  <si>
    <t xml:space="preserve">jl Kostrad Pusri RT 10 /05 Petukangan Utara. Kec. Pesanggrahan provinsi DKI Jakarta </t>
  </si>
  <si>
    <t>MP 32m</t>
  </si>
  <si>
    <t>LURAHKEBONBARUDMT</t>
  </si>
  <si>
    <t>Ban/Bak</t>
  </si>
  <si>
    <t>28/04/26 : Soil test OG
22/04/26 : Plan soil test 24/4/26
16/04/26 : IW OG  (warga minta pembayaran cash n carry ) 
08/04/26 : IW OG  (warga minta pembayaran cash n carry ) 
01/04/26 : Plan ketemu lurah 4/4/26
16/3/26: Proses koordinasi dengan kantor kelurahan terkait plan extend, tower eksisting berbatasan dgn kantor lurah
10/03/26 : RT meminta surat dari DMT (9/3/26)
09/03/26 : lanjut Extend 6m
04/03/26 : Extend 6m
25/02/26: Plan proposed extend 6m eksisting
8. 04/02/26 : Rehunting
7. Submit JR 
1. kandidat P. High Price harga sewa 75 jt/thn
2. Kandidat Q. Adanya Penolakan dari salah satu ahli waris/tidak menyetujui adanya Pembangunan Tower.
3. Kandidat R.legalitas kepemilikan tanah bermasalah Atau Tanah Sengketa.)
6. 30/01/26 : Validasi OK Cand Q, Validasi OK Cand R
5. 17/01/26: Need Validasi CAN R (106.86028 -06.23201) RT 16m + Pole (BAN 25jt/th)
4. 09/01/26 : Need Validasi CAN Q (106.86076 -6.23273) RT 15m + Pole 12m, Cand P Issue Highprice(75jt/th)
3. BAN / BAK plan 05/01/2026
2. Validasi NBAE OK : 31/12/2025 (Cand P : -6.23238,106.86063)
1. 24.12 Need Validasi CAN P ( 106.86063 -6.23238) RT 4m + 32m</t>
  </si>
  <si>
    <t>RFI  : W2 Mei 26
Lurah : 4/4/26</t>
  </si>
  <si>
    <t>JL asem baris raya No.1C RT04/RW04 Kebon baru ke. Tebet Jakarta Selatan</t>
  </si>
  <si>
    <t>eXTEND 6M</t>
  </si>
  <si>
    <t>JLDUKUCILEDUGDMT</t>
  </si>
  <si>
    <t>22/04/26 : Wait approved BAN BAK (37/thn), paralel re-hunting
08/04/26 :  Waiting Approval BAN (37jt/thn) stacking RT+ pole
1/4/26: waiting approval BAN (37jt/th), paralel proposed surat pengantar dari DMT untuk kandidat di kampus moestopo
16/03/26 : LL tetap dgn harga 37jt/thn (stacking 12m + pole 13m)
04/03/26 : nego BAN 37jt/thn justifikasi potensi nilai CME tinggi
25/02/26: waiting Approval BAN, IW OG plan soswar 27/02
5. 04/02/26 : Plan BAN (05/02/26)  minta ttd orang tua LL harga 37jt/thn
4.  20/01/26 : LL msh bertahan di 55jt per tahun
3. BAN/BAK OG (issue high price) (55jt/tahun)  potensi IW 80% (anak LL ketua RW), plan bertemu LL hari selasa 13/1/26, Paralel rehunting CAN Q 
2. Validasi NBAE OK 23-12-2025 (Cand P : -6.2285,106.76136)
1. 22.12 Need Validasi CAN P ( 106.76136  -6.22850 ) RT 4m + Pole 20m</t>
  </si>
  <si>
    <t>Jl. Kp Baru 1 Rt 001 Rw 002 kel. Ulujami Kec. Pesanggrahan kota jakarta seLatan</t>
  </si>
  <si>
    <t>Streetview NA</t>
  </si>
  <si>
    <t>JLRAYAMAJADMT</t>
  </si>
  <si>
    <t>1/4/26: IW done(minus RT/RW) ,plan soil test 7/4/26
16/03/26 : BAN OK, IW OG, sebagian warga sudah mudik, di lanjut setelah hari Raya
04/03/26 : IW OG, extend 6m, LL minta 350jt/15th 
5. 21/02/26 : LL mau harga 350jt/15thn 
4. 21/01/26 : IW OG dan menunggu approval harga sewa
3.13/01/26: Validasi NBAE OK (Can P) lanjut BAN/BAK
2. 05/01/26 : Need Validasi CAN P (106.80092 -6.26560) GF 32 m
1. 29/12/25 : Need Validasi CAN P (106.80092 -6.26560) GF 32 m</t>
  </si>
  <si>
    <t>106.80092</t>
  </si>
  <si>
    <t>-6.26560°</t>
  </si>
  <si>
    <t xml:space="preserve"> jl Abdul Majid GG bungur no 50 RT 11/02 Kel . Kebayoran Baru kec.cipete Utara </t>
  </si>
  <si>
    <t>RT 16m + Pole 9m = 25m</t>
  </si>
  <si>
    <t>Fasum Masjid</t>
  </si>
  <si>
    <t>Rooftop mesjid</t>
  </si>
  <si>
    <t>JALANKHROYANIDMT</t>
  </si>
  <si>
    <t>22/04/26 : Need validasi cand R 
09/04/26 : Need Validasi Cand R ( -6.21830,106.82217)
08/04/26 : Submit datek 8/4/26 cand C
1/4/26: Rehunting OG plan submit 6/4/26
31/03/26 : lahan 2x3 terlalu mepet untuk pondasinya, minimal 3x3 untuk MP30m, pararel rehunting
16/03/26 : Cand P validasi OK, luas lahan 2x3m. menunggu arahan DMT (pak Ihsan)
12/03/26 : Mitra submit JR (LL menolak extend) menunggu arahan kembali
04/03/26 : Hard candidate, LL tidak mau perpanjang, rehunting
25/02/26: Rehunting, paralel proposed extend 6m
27/01/26 : Rehunting, LL Can A tetap minta dilahan 2x3
20/01/26 : Bertemu dengan pemilik lahan Can A
13/01/26: Validasi NBAE NOK (can B) rehunting or cek ulang lahan CAN A
25.12 Need Validasi CAN Q (106.82148 -6.21903) CAN A Lahan terbatas 2x3
Validasi NBAE OK : 18/12/2025 (Cand P : -6.21817,106.82284)</t>
  </si>
  <si>
    <t>Datek : 8/4/26</t>
  </si>
  <si>
    <t>RT 10 m + Pole 15 m</t>
  </si>
  <si>
    <t>2.15x2.8</t>
  </si>
  <si>
    <t>RT 10m +pole 15m</t>
  </si>
  <si>
    <t>KELKARETPEDURENANDMT</t>
  </si>
  <si>
    <t>JATIINDAHKEBLAMADMT</t>
  </si>
  <si>
    <t>SAWOMANGGARAIDMT</t>
  </si>
  <si>
    <t>TEBETBARATBUKITDURIDMT</t>
  </si>
  <si>
    <t>LEBAKSARITJBARATDMT</t>
  </si>
  <si>
    <t>22/04/26 : Menunggu pertemuan dgn DKM 24/4/26
08/04/26 :  Informasi hasil pertemuan dgn DKM 8/4/26
01/04/26 :  Musyawarah dgn DKM 5/4/26
16/03/26 : Keputusan DKM penentuan yg di setujui  di bangun 18/03/26 (Pole)
10/03/26 : Extend lahan eksisting NA, lahan BTR (cand R) plan soswar 14-Mar-26 (minaret)
08/03/26 : Mesjid Rooftop mesjid tinggi 10m + pole 20m, bertemu ketua DKM BAN OG dan persiapan IW 14 Mar 26
07/03/26 : Validasi OK Cand R
25/02/26 : Need Validasi Cand R (  -6.30093,106.85461), Need Validasi Cand S (  -6.3010,106.85350)
21/02/26 : Need Validasi Cand R (  -6.30093,106.85461), Need Validasi Cand S (  -6.3010,106.85350)
Cand Q gagal IW, rehunting new cand
09/01/25 : Cand Q validasi NBAE OK (9/1/26), next BAN/BAK
09/01/26 : Submit Datek cand Q ( -6.30057  106.85334)
BAN /BAK OG , IW paralel
31/12/25 : Validasi NBAE OK : 31/12/2025 (Cand P : -6.30207,106.8535)
24/12/25 :  Need Validasi CAN A ( 106.85339  -6.30207) GF 32m</t>
  </si>
  <si>
    <t>Musyawarah DKM : 5/4/26</t>
  </si>
  <si>
    <t xml:space="preserve"> -6.30242</t>
  </si>
  <si>
    <t>106.8535</t>
  </si>
  <si>
    <t>-6.30207</t>
  </si>
  <si>
    <t xml:space="preserve"> Jalan Lebaksari RT 012/05 Kel Tanjung Barat Kec Jagakarsa Jakarta Selatan</t>
  </si>
  <si>
    <t>24TS10B0026</t>
  </si>
  <si>
    <t>PERTANIANLEBAKBULUSDMT</t>
  </si>
  <si>
    <t>RFI : 04/08/2025</t>
  </si>
  <si>
    <t>TANGKASPESANGGRAHANDMT</t>
  </si>
  <si>
    <t>22/04/26 : Wait validasi cand S
16/04/26 : Need validasi cand S
08/04/26 : Need validasi
05/04/26 : Need Validasi Cand S ( -6.24864,106.75951)
01/04/26 : Issue tanah yang akan disewa proses pembebasan lahan TOL dan Pemakaman Umum Pemda, rehunting
16/3/26: IW OG(14KK) proses IW dilanjutkan setelah lebaran
10/03/26 : plan Soswar 11 Maret 2026
05/03/26: BAN Approve (28jt/th) lanjut IW
04/03/26: BAN/BAK OG, 
8. 26/02/26 : Validasi OK Cand B
7. 25/02/26: Waiting approval BAN Can A(50jt) , can B (30jt) need validasi
6. 30/01/26 : Need Validasi Cand B ( -6.24730,106.75922) issue banjir 1m
5. 23/01/26 : BAN OG (issue high price 50jt/th)
4. 17/01/26: BAN OG (issue high price 60jt/th)
3. 15/01/26: LL sedang cek PKS lama terkait plan newsite disamping lahan eksisting
2. 14/01/26: Validasi NBAE OK (Can A) Lanjut BAN/BAK
1. 18.12 Need Validasi CAN A ( 106.75954 -6.24860) GF 30m</t>
  </si>
  <si>
    <t>W4  Mei 2026</t>
  </si>
  <si>
    <t>Jl. Mertilang ujung, RT.007 RW 001 Kel. Petukangan Selatan Kec. Pesanggrahan kota Jakarta Selatan</t>
  </si>
  <si>
    <t>KEMANGDALAMDMT</t>
  </si>
  <si>
    <t>1/4/26: Extend NA, penolakan 
16/03/2604/03/26 :  Plan Extend 6 m,  FU IW (4 KK), warga belum bisa di ajak koordinasi krn tidak ada di tempat
6. 21/02/26 :  IW OG dengan extend 6m sedang dicoba tim
5. 21/01/26 : Submit JR 
4. 12/01/26: issue hard candidat proses JR OG
3. 05/01/26 : Rehunting OG (plan candidat lahan parkir) plan submit Datek 09/01
2. 31/12/25 : Validasi NBAE Not OK (rehunting as noted)
1. 22/12/25 : Need Validasi CAN A (106.81751 -6.27107) GF 32m</t>
  </si>
  <si>
    <t>JLNPANGERANANTASARIDMT</t>
  </si>
  <si>
    <t>SOUTHQUATERWESTDMT</t>
  </si>
  <si>
    <t>KESEHATANRYBINTARODMT</t>
  </si>
  <si>
    <t>05/05/26 : Waiting Need Validasi Cand S ( -6.27126,106.76039)
30/04/26 : Need validasi  cand S ( -6.27126,106.76039)
22/04/26 : Need validasi  cand S ( -6.27126,106.76039)
08/04/26 : Need Validasi
06/04/16 : Need Validasi Cand  S ( -6.27126,106.76039)
01/04/26 : Rehunting
16/03/26 : Gagal IW, submit JR
03/03/26: Validasi NBAE OK (Cand C : -6.27091,106.76118) Lanjut BAN/BAK
26/02/26: Need Validasi CaN C (106.76118 -6.27091) GF MP 32m
25/02/26: Rehunting harus geser radius RT eksisting
01/02/26 : Soswar OG, Mitra Submit BA Penolakan pembangunan  tower, Rehunting
19/01/26: BAN OG(50jt/th) waiting approval
5.13/01/26: Validasi NBAE OK (Can B) lanjut BAN/BAK
4. 05/01/26 : Need validation
3. 30.12 Need Validasi CAN B (106.76125 -6.27010) GF 32m
2. 25.12 Cancel Candidat A (LL membatalkan persetujuan) , Rehunting OG
1. Validasi NBAE OK : 17/12/2025 (Cand A : -6.27041,106.76162)</t>
  </si>
  <si>
    <t>Datek : 7/4/26</t>
  </si>
  <si>
    <t>Gg H. Isa, Rt. 10, Rw. 11, Kelurahan Bintaro, kecamatan Pesanggrahan, Jakarta Selatan.</t>
  </si>
  <si>
    <t>Lanjut BTR (106.76118 -6.27091) GF MP 32m</t>
  </si>
  <si>
    <t>PEMUKIMANPASARMINGGUDMT</t>
  </si>
  <si>
    <t>22/04/26 : Wait approved BAN BAK (450jt/10thn)
08/04/26 : Verifikasi ke site 11/4/26, high capex</t>
  </si>
  <si>
    <t>BAN : 4/4/26</t>
  </si>
  <si>
    <t>Jl Rawa Bambu No 14D RT 013/05 Kel Pasar Minggu Kec Pasar Minggu Jakarta selatan</t>
  </si>
  <si>
    <t>4 (1.5)</t>
  </si>
  <si>
    <t>16 (2.25)</t>
  </si>
  <si>
    <t>PDKLABUCILANDAKDMT</t>
  </si>
  <si>
    <t>Need Validasi</t>
  </si>
  <si>
    <t>22/04/26 : Need validasi can d R
17/04/26 : Need Validasi Cand R ( -6.30714,106.79310)
08/04/26 : Rehunting OG, Plan submit datek 14/4/26
1/4/26: Rehunting, plan submit 6/4/26
16/3/26: SD menolak, re-hunting new cand (18/03/26)
04/03/26 : Rehunting new cand, arahan ke SD Pondok Labu
25/02/26: Plan extend 6m OG pertemuan LL
20/02/26: Issue High price (100jt/th) Proposed Extend 6m Site Eksisting
03/02/26: Validasi NBAE OK (Can Q 106.79327  -6.30658) Lanjut BAN/BAK
20/01/2026 : Validasi OG can Q (106.79327  -6.30658) GF (menara mesjid) 32m
11/01/2026 : Need validation CAN Q (106.79327  -6.30658) GF (menara mesjid) 32m
05/01:  Rehunting CAN Q OG plan submit Datek 06/01/26 , CAN P (drop by LL)
26/11 : Wait approval BAN (325jt/10 tahun)</t>
  </si>
  <si>
    <t xml:space="preserve">3x3 </t>
  </si>
  <si>
    <t>TEGALPARANGUTARAMAMPANGDMT</t>
  </si>
  <si>
    <t>BANGKA11DMT</t>
  </si>
  <si>
    <t>KEMANDORANPLUIS1DMT</t>
  </si>
  <si>
    <t>RFI : 05/11/2025</t>
  </si>
  <si>
    <t>PERDATAMTERUSANDMT</t>
  </si>
  <si>
    <t>PERMATAHIJAUTOWNHOUSEDMT</t>
  </si>
  <si>
    <t>30/04/26 :  RT tidak dapat ditemui (di Luar Negeri) dan RW sulit diajak komunikasi (susah ditelp dan enggan ditemui) serta berikan pernyataan bahwasanya kurang berkenan adanya pekerjaan di area lokasi tersebut perihal ijin dari warga sekitar (komplek).
22/04/26 : Pak RW akan mengadakan sosialisasi dgn warga 25-26/4/26, extend 3m
08/04/26 : Extend 3 m, Plan 10/4/26 koordinasi dgn RT/RW
07/04/26 : Validasi Cand A Nok 
01/04/26 : Sounding need Validasi cand B (106.78195 -6.21326) RT 15m + Pole 15m, paralel survey extend 6m
16/03/26 : Need Validasi CAN B (106.78195 -6.21326) RT 15m + Pole 15m, paralel survey extend 6m
10/03/26 : Koordinasi dengan pemda perihal extend 6m
25/02/26 : Rehunting hardcandidat
22/01/26 : Submit JR
22/01/26 : validasi NOK
05/01/26 : Need Validasi CAN B (106.78195 -6.21326) RT 15m + Pole 15m
18/12/26 :  HARD CANDIDAT KOMPLEK ELIT</t>
  </si>
  <si>
    <t>Extend 3 m</t>
  </si>
  <si>
    <t>MESJIDPONDOKINDAHDMT</t>
  </si>
  <si>
    <t>KOMPLEKDEPSOSPDKINDHDMT</t>
  </si>
  <si>
    <t>12.12 Proposed drop, ada penolakan warga
4.12 pabrikasi OG</t>
  </si>
  <si>
    <t>SUBURPONDOKPINANGDMT</t>
  </si>
  <si>
    <t>28/04/26 : Menunggu dana kompensasi Addwork
22/04/26 : IW masih menunggu approval permohonan kompensasi fasilitas umum di area tower SDN 08 PP.
16/04/26 : Mitra submit BA perihal Permohonan kompensasi fasilitas umum di tower area SDN 08 PP
1/4/26: Proses klarifikasi kompensasi warga untuk kelanjutan IW, Plan Soil 7/4/26
16/03/26 : IW belum bisa tt kalau belum di bayar, RT minta kompensasi untuk gapura, cctv dan wifi 22jt
10/3/26: IW proses(Penyusunan RAB permintaan warga,)
04/03/26 : Permohonan warga sesuai list yg di minta, plan extend 6m
6. 21/02/26 : RT minta CCTV seperti yang di PKS DKI 
5. 21/01/26 : Menunggu jadwal soswar dari RT 
4. 12/01/26 : Need cek PKS existing karena PKS nya dipegang RW lama dan belum ketemu
3. 07/01/26 : Menunggun hasil Pertemuan pihak Yayasan baru diagendakan 08/01, pertemuan sebelumnya terkendala kedukaan warga
2. 05/01/26 : Plan pertemuan pihak Yayasan, Plan submit Datek 06/01/26
1. Lahan eksisting area pagar dalam SD</t>
  </si>
  <si>
    <t>Fasum Sekolah</t>
  </si>
  <si>
    <t>Lahan sekolah</t>
  </si>
  <si>
    <t>PENINGGARANTIMUR1DMT</t>
  </si>
  <si>
    <t>BAKTIMURNILEBAKBULUSDMT</t>
  </si>
  <si>
    <t>29/04/26 : Need Validasi Cand C ( -6.30752,106.78632)
27/04/26 : Validasi Cand Q NOK, Rehunting
22/04/26 : Need validasi 
08/04/26 : Waiting Validasi 
1/4/26: Waiting validasi 
16/03/26 : Wait validasi cand P dan Q
10/03/26 : Extend 6 m hold, waiting approved cand P dan Q
04/03/26 : Validasi  cand P OG
8. 05/02/26 : Need Validasi Cand P (-6.30791,106.78777), Need Validasi Cand Q ( -6.31000,106.78590)
7. Rehunting. Plan Kand 06/02
6. - Menunggu konfrimasi bagian aset DMT untuk masalah perpanjangan sewa lahan yang akan habis 2026
5. Paralel proses kordinasi dengan dinas terakit penambahan ketinggian menara - Done
4. New kand permintaan sewa lahan 400jt/th
3. Menunggu review konsultan - Done
2. Proses survey Kand untuk Extend - Done
1. JOVIS konsultan done 05/01/2026 menunggu analisa extend 3 m, opsi CAN P (issue High price 300jt/th)</t>
  </si>
  <si>
    <t>MULIAPERDANA2DMT</t>
  </si>
  <si>
    <t>SEKOLAHDUTA2DMT</t>
  </si>
  <si>
    <t>22/04/26 :  Warga minta kompensasi sebelum tanda tangan IW
16/04/26 : Wait approved BAN (30jt/tahun), paralel eskalasi IW (1jt/kk, total 30 kk), cash n carry
08/04/26 : wait approved BAN (30jt/thn), proses penyaluran kompensasi untuk warga
02/04/26 : BAN resubmit 30jt/th need approval
01/04/26 : Waiting approval BAN(30jt/th) submit sc ke pak Ihsan, warga minta kompensasi sebelum tanda tangan IW
16/03/26 : IW OG (30KK) proses IW dilanjutkan setelah lebaran
04/03/26 : Waiting approval BAN(30jt/th),
25/02/26: Waiting approval BAN, Paralel penjajakan IW ( potensi KK 30)
17/01/26: BAN 30jt/th waiting approval, done submit DMT
15/01 : Proses negosiasi dgn LL (40jt/tahun)
14/01/26: Validasi NBAE OK (Can A) Lanjut BAN/BAK
18.12 Need Validasi CAN A ( 106.78915 -6.28688) GF 32m</t>
  </si>
  <si>
    <t>RFI : W4 Mei 2026 
RFI : W2 Mei 2026
BAN : 2/4/26</t>
  </si>
  <si>
    <t>-6.28688</t>
  </si>
  <si>
    <t xml:space="preserve">Jl. H. Batong II no. 56 RT. 007 RW 006 Kel. Cilandak Barat kec. Cilandak Jakarta Selatan, DKI Jakarta </t>
  </si>
  <si>
    <t>PINANGSUASA3DMT</t>
  </si>
  <si>
    <t>DEPSOS11DMT</t>
  </si>
  <si>
    <t>Propose extend 3 Meter (gagal BTR)</t>
  </si>
  <si>
    <t>CINDRAWASIH2DMT</t>
  </si>
  <si>
    <t>TAMANBINTAROCEMPAKA4DMT</t>
  </si>
  <si>
    <t>IW done</t>
  </si>
  <si>
    <t xml:space="preserve">30/04/26 : Terdapat permintaan kompensasi additional dari LL terkait relokasi tempat tinggal selama berlangsungnya pekerjaan (telah diemail hari ini)
22/04/26 : LL akan rembug keluarga mengenai pembongkaran bangunan eksisting
14/04/26 : Informasi dari konsultan diarahkan SOLENG menjadi MT 20M
08/04/26 : Perlu perkuatan pondasi di site eksisting, LL OK untuk perpindahan posisi pole
01/04/26 : IW done, hammer test 2/4/26, RT 4m+Stacking 6m+pole 20m
16/03/26 : BAN BAK OK, lanjut IW
05/03/26: Waiting approval BAN(24 jt/th)
3/03/26: Validasi NBAE OK (Can D  -6.27393,106.75963) Lanjut BAN/BAK
26/02/26: Need Validasi CAN D(106.75963 -6.27393) RT 4m + MT 20m 
25/02/26: lahan arahan tsel area hardsitac, plan rehunting sebrang tower eksisting, 
5. 11/01/26 : Submit JR (terlampir), menunggu arahan DMT
4. 08/01/26 : area arahan rehunting issue penolakan tower, lahan kosong menolak disewa
3. 07/01/26: Validasi NBAE NOK (Cand C: -6.27307 106.76041) rehunting as note
2. 25.12 Need Validasi CAN C : (106.76041 -6.27307) GF 32m
1. Validasi NBAE NOK : 18/12/2025 (Cand B : -6.27377,106.76113)
18/12/26 Need Validasi CAN B :(106.76113 -6.27377) RT 10m + MP15, CAN A Cancel by LL
Validasi NBAE OK :17/12/26(Cand A: -6.27308,106.76113) </t>
  </si>
  <si>
    <t>APD : 7/4/26</t>
  </si>
  <si>
    <t>JI. Cempaka IV RT 006 RW 017 Kel. Bintaro Keс.
Pesanggrahan Jakarta Selatan</t>
  </si>
  <si>
    <t>STALENTENGAGUNGDMT</t>
  </si>
  <si>
    <t>KARETGUSURANDMT</t>
  </si>
  <si>
    <t xml:space="preserve"> 7/11 : BAN/BAK OG, LL masih di luar kota, potensi IW 75%</t>
  </si>
  <si>
    <t>25TS11B0013</t>
  </si>
  <si>
    <t>PESONARASUNAMENTENGPULODMT</t>
  </si>
  <si>
    <t>KAIBALAIYASAMANGGARAIDMT</t>
  </si>
  <si>
    <t>Rekom Lurah</t>
  </si>
  <si>
    <t>21/04/26 : reminder SKT ke lurcam, final 30/4/26 done
REKOM LURCAM (GF MONOPOLE 30 METER)</t>
  </si>
  <si>
    <t>12.12 / 4.12 IW OG</t>
  </si>
  <si>
    <t>KEMAJUANMULIA2DMT</t>
  </si>
  <si>
    <t>07/01: Hold LOCK TRIAL
 HARD CANDIDAT Propose DROP</t>
  </si>
  <si>
    <t>GURUMUHYINDMT</t>
  </si>
  <si>
    <t>1/4/26: Menunggu konfirmasi SOL Eng terkait kebutuhan borepile
16/03/26 : APD menunggu approved Sol Eng (Pak Dodi)
04/03/26 : Revisi APD menggunakan versi baru
6. 21/02/26 : IW OG, Waiting approval APD
5. 21/01/26 : RT/RW setuju. Tetap ikuti SOP. Koordinasi PT Adimix &amp; 1 warga. Survey lokasi 22 Januari 2026.
4. 12/01/26 : PBG sedang dipastikan apakah bisa keluar atau tidak untuk extend 3m
3. 07/01/26 :  info P Riza (IPPT ada, need perpanjangan PKS )
2. 05/01/26 :  Need konfirmasi PKS lahan Fasum
1. 29/12/25 : Lahan Fasum extend Pole Plan Lanjut IW ( paralel croscek PKS)</t>
  </si>
  <si>
    <t>Taman(eksisting perkuatan)</t>
  </si>
  <si>
    <t>RELOCDANAMONDMT</t>
  </si>
  <si>
    <t>TERMINATE (JAQI)</t>
  </si>
  <si>
    <t>RAYAPENGGILINGANDMT</t>
  </si>
  <si>
    <t>RFI Notice OG</t>
  </si>
  <si>
    <t>10.12 proses negosiasi sewa lahan 35 -&gt; 38 JT</t>
  </si>
  <si>
    <t>MANUNGGALCPMELAYUMAKASSARDMT</t>
  </si>
  <si>
    <t>08.04 : IW OG, Extend 6m (Soil Test Paralel 10/04)
19.01 : Lahan Disetujui, Nego Harga Sewa Lahan OG
13.01 : Need Validasi Cand P (-6.25001 ; 106.92018)
29.12 Lahan Pemda DKI, Pak RT akan bantu kordinasi ke Pemda
18.12 Kordinasi Lingkungan Setempat
25.02 : IW OG, Harga sudah submit menunggu App</t>
  </si>
  <si>
    <t>Alif</t>
  </si>
  <si>
    <t>088971363431</t>
  </si>
  <si>
    <t>ISTANAANAKTAMINIDMT</t>
  </si>
  <si>
    <t>RFI : 26/08/2025</t>
  </si>
  <si>
    <t>JLNAMALIACAKUNGDMT</t>
  </si>
  <si>
    <t xml:space="preserve">08.04 : Join Visit Dengan BPAD Untuk Penentuan Lahan
23.02 : OG Bersurat Ke BPAD DKI Menunggu Feedback
13.01 : Need Validasi Cand P (-6.21082 ; 106.93256)
29.12 Lahan Pemda DKI, Pak RT akan bantu kordinasi ke Pemda
18.12 Kordinasi Lingkungan Setempat
25.02 : Menunggu Feedback BPAD, </t>
  </si>
  <si>
    <t>Lahan Fasum</t>
  </si>
  <si>
    <t>ELANGMALINDOMKSDMT</t>
  </si>
  <si>
    <t>08.04 : IW OG, Extend 3m (Soil Test Paralel 10/04)
13.01 : Kordinasi Extend, Lahan Eskisting Diperpanjang sampai 2035
29.12 Menunggu feedback dari pengurus lingkungan
18.12 Kordinasi Lingkungan Setempat
25.02 : Menunggu surat aman radiasi dari TSEL</t>
  </si>
  <si>
    <t>25TS09B0010</t>
  </si>
  <si>
    <t>WIRABAKTICIPINANGDMT</t>
  </si>
  <si>
    <t>APD Done</t>
  </si>
  <si>
    <t>05/05/26 : Koordinasi dengan LL mengenai pembayaran kompensasi
22/04/26 : Koordinasi desain dan biaya kompensasi dgn LL, 28/4/26
21/04/26 : Target persetujuan LL 28/4/26
08/04/26 : Menunggu persetujuan LL
1/4/26: Menunggu hasil desain konsultan  W1 Apr 26
16/03/26 : Menunggu hasil desain konsultan  W1 Apr 26
10/03/26 : Menunggu hasil analisa konsultan
04/03/26 : Menunggu hasil analisa konsultan
25/02/26: Plan survey by konsultan extend 6m
8. 05/02/26 : Need Validasi Cand R ( -6.25234,106.90879)
7. 04/02/26 : Rehunting
6. 30/1/26 : Validasi NOK Cand Q
5. 27/1/26 : Need Validasi cand Q (106.90899  -6.25223), submit datek
 4. 22/01/26 : Proses BAN BAK, Proses permintaan legalitas tanah ke pengurus setempat, Paralel Rehunting
3. 15/01/26: Proses legalitas dokumen tanah
2. 05/01/2026 : menunggu hasil pertemuan tim Aset DMT dengan LL terkait perpanjangan sewa lahan site eksisting yang baru diperpanjang
1. IW PROSES (GF MONOPOLE 32 METER)</t>
  </si>
  <si>
    <t>12.12 lahan TNI, waiting surat balasan penawaran harga 4.12 proses negosiasi sewa lahan, nilai 400 jt/5 thn, issue High capex</t>
  </si>
  <si>
    <t>GRAHAWIDYAPATRADMT</t>
  </si>
  <si>
    <t>ANUGRAHRAYADMT</t>
  </si>
  <si>
    <r>
      <rPr>
        <sz val="11"/>
        <color rgb="FF000000"/>
        <rFont val="Aptos Narrow"/>
        <scheme val="minor"/>
      </rPr>
      <t xml:space="preserve">21.04 : ATP Done
16.03 : STR Done, Site RFI, Waiting ATP
24.02 : Masih Menunggu Tim Perkuatan On Site, Material RFD
13.02 : Fabrikasi Material STR + Extend OG Galvanized  (Perkuatan Dilakukan Setelah Jl Udowo), Need CRQ
28.01 : APD Approve
</t>
    </r>
    <r>
      <rPr>
        <b/>
        <sz val="11"/>
        <color rgb="FF000000"/>
        <rFont val="Aptos Narrow"/>
        <scheme val="minor"/>
      </rPr>
      <t xml:space="preserve">13.01 APD Done, Need Review &amp; Approval Soleng DMT
</t>
    </r>
    <r>
      <rPr>
        <sz val="11"/>
        <color rgb="FF000000"/>
        <rFont val="Aptos Narrow"/>
        <scheme val="minor"/>
      </rPr>
      <t>05.01 Survey Analisa Extend Done, Waiting APD
29.12 IW Done, Proses Pengajuan Permit Survey Pole
24.12 Survey Extend OG (Proses IW Radius Extend)</t>
    </r>
  </si>
  <si>
    <t>24TS10B0023</t>
  </si>
  <si>
    <t>RELOKSUPERINDODMT</t>
  </si>
  <si>
    <t>RELOCPULOGBPERMAIDMT</t>
  </si>
  <si>
    <t>JLUDOWOPONDOKGEDEDMT</t>
  </si>
  <si>
    <r>
      <rPr>
        <sz val="11"/>
        <color rgb="FF000000"/>
        <rFont val="Aptos Narrow"/>
        <scheme val="minor"/>
      </rPr>
      <t xml:space="preserve">21.04 : ATP Done
16.03 : STR Done, Site RFI, Waiting ATP
24.02 : Masih Menunggu Tim Perkuatan On Site, Material RFD
13.02 : Fabrikasi Material STR + Extend OG Galvanized  (MOS Rabu), Need CRQ
28.01 : APD Approve
</t>
    </r>
    <r>
      <rPr>
        <b/>
        <sz val="11"/>
        <color rgb="FF000000"/>
        <rFont val="Aptos Narrow"/>
        <scheme val="minor"/>
      </rPr>
      <t xml:space="preserve">13.01 APD Done, Need Review &amp; Approval Soleng DMT
</t>
    </r>
    <r>
      <rPr>
        <sz val="11"/>
        <color rgb="FF000000"/>
        <rFont val="Aptos Narrow"/>
        <scheme val="minor"/>
      </rPr>
      <t>30.12 Pihak Halim Minta APD Pembangunan Sebelum Masuk Proses Perizinan</t>
    </r>
  </si>
  <si>
    <t>Fasum Lahan TNI</t>
  </si>
  <si>
    <t>TAMANDURENSAWITDMT</t>
  </si>
  <si>
    <r>
      <rPr>
        <sz val="11"/>
        <color rgb="FF000000"/>
        <rFont val="Aptos Narrow"/>
        <scheme val="minor"/>
      </rPr>
      <t xml:space="preserve">08.04 : LL Masih Rundingan Keluarga, Meminta Kompensasi 15jt (Menunggu Harga Renewal Maks 12/04)
16.03 : Need Join Visit Terkait PKS, Material RFD
24.02 : Masih Menunggu Tim Perkuatan On Site, Material RFD
13.02 : Fabrikasi Material STR + Extend OG Galvanized
</t>
    </r>
    <r>
      <rPr>
        <b/>
        <sz val="11"/>
        <color rgb="FF000000"/>
        <rFont val="Aptos Narrow"/>
        <scheme val="minor"/>
      </rPr>
      <t xml:space="preserve">13.01 APD Done, Need Review &amp; Approval Soleng DMT
</t>
    </r>
    <r>
      <rPr>
        <sz val="11"/>
        <color rgb="FF000000"/>
        <rFont val="Aptos Narrow"/>
        <scheme val="minor"/>
      </rPr>
      <t>05.12 Survey Analisa Extend Done, Warga Belum Mau TTD Menunggu Konfirmasi Perubahan PKS
29.12 IW Done, LL Bersedia Extend dengan merevisi PKS
24.12 Survey Extend OG (Proses IW Radius Extend)</t>
    </r>
  </si>
  <si>
    <t>Ari</t>
  </si>
  <si>
    <t>081329816978</t>
  </si>
  <si>
    <t>KEBUNBUNGADMT</t>
  </si>
  <si>
    <t>MASJIDAMINJIDIATULAHDMT</t>
  </si>
  <si>
    <r>
      <rPr>
        <sz val="11"/>
        <color rgb="FF000000"/>
        <rFont val="Aptos Narrow"/>
        <scheme val="minor"/>
      </rPr>
      <t xml:space="preserve">21.04 : ATP Done
16.03 : STR Done, Site RFI Waiting ATP
24.02 : Masih Menunggu Tim Perkuatan On Site, Material RFD
13.02 : Fabrikasi Material STR + Extend OG Galvanized (Perkuatan Dilakukan Setelah Anugrahraya)
</t>
    </r>
    <r>
      <rPr>
        <b/>
        <sz val="11"/>
        <color rgb="FF000000"/>
        <rFont val="Aptos Narrow"/>
        <scheme val="minor"/>
      </rPr>
      <t xml:space="preserve">13.01 APD Done, Need Review &amp; Approval Soleng DMT
</t>
    </r>
    <r>
      <rPr>
        <sz val="11"/>
        <color rgb="FF000000"/>
        <rFont val="Aptos Narrow"/>
        <scheme val="minor"/>
      </rPr>
      <t>05.01 Survey Analisa Extend Done
29.12 Need Support DMT untuk memperbaharui PKS lahan
24.12 LL Setuju Untuk Extend, Issue Renewal Kontrak Lahan</t>
    </r>
  </si>
  <si>
    <t>SMP275DMT</t>
  </si>
  <si>
    <t>Extend Done</t>
  </si>
  <si>
    <t>21.04 : Material On Site, STR &amp; Extend OG
08.04 : Fabrikasi STR dan Extend Done, Waiting Pickup, Belting OG
16.03  : APD Done, Fabrikasi OG, Plan RFI W2 April
05.01 Need Support Surat Pengajuan Extend 3 m Dari DMT
24.12 Menunggu Surat KKOP untuk Persetujuan Penambahan Ketinggian (Menunggu Surat Dari DMT)</t>
  </si>
  <si>
    <t>Hardi Puspadana</t>
  </si>
  <si>
    <t>081311265520</t>
  </si>
  <si>
    <t>MAKASARMAKASAR12DMT</t>
  </si>
  <si>
    <t>21.04 : Site Opening Done, Waiting Arahan TMII
08.04 : Soil Test Done, APD Rilis Plan Jumat 10/04
16.03 : Validasi Cand Q OK, OG Pengurusan KKOP
13.01 Need Validasi Cand P (-6,30268 ; 106,88860)
24.12 Menunggu Perizinan Lahan Cand (Plan 07/01)</t>
  </si>
  <si>
    <t>PINTUUTAMATMIIDMT</t>
  </si>
  <si>
    <r>
      <rPr>
        <sz val="11"/>
        <color rgb="FF000000"/>
        <rFont val="Aptos Narrow"/>
      </rPr>
      <t xml:space="preserve">08.04 : Lock Trial TSEL
25.02 : Menunggu App TMII Join Survey
24.02 : Validasi Cand Q OK, Waiting PKS Dengan TMII
</t>
    </r>
    <r>
      <rPr>
        <b/>
        <sz val="11"/>
        <color rgb="FF000000"/>
        <rFont val="Aptos Narrow"/>
      </rPr>
      <t xml:space="preserve">13.02 : Validasi Cand P NOK, Need Validasi Cand Q (-6,30183 ; 106,88763)
</t>
    </r>
    <r>
      <rPr>
        <sz val="11"/>
        <color rgb="FF000000"/>
        <rFont val="Aptos Narrow"/>
      </rPr>
      <t xml:space="preserve">12.01 :  Cand Berada Diluar TMII, Milik Yayasan Bu Tien (Sedang Kordinasi Mengenai Sewa Lahan, Paralel Menunggu Validasi
24.12 Menunggu Perizinan Lahan Cand (Plan 07/01)
</t>
    </r>
  </si>
  <si>
    <t>106.886701</t>
  </si>
  <si>
    <t>-6.301901</t>
  </si>
  <si>
    <t>MAKASARKRAMATJATIDMT</t>
  </si>
  <si>
    <t>08.04 : Paralel Masih Menunggu Rekomendasi KKOP, dan Eskalasi SITAC
25.02 : diusahakan pakai rekom lurcam, RFC 5 Maret
19.02 : APD OG Process, Proses Rekomendasi Lurcam
13.02 : OG 5 KK Lagi, Hammer Test Done
19.01 : Harga Sewa 25 Juta/Tahun, Sosialisasi Warga Kamis 22/01
13.01 : Validasi OK, BAN/BAK OG
29.12 Need Validasi Cand A (106.875830 -6.278490) RT 9m + Stacking 3m + Pole 15m</t>
  </si>
  <si>
    <t>NUSAINDAHMALAKADMT</t>
  </si>
  <si>
    <t xml:space="preserve">08.04 : BAN NY Approve, Permintaan Kompensasi Warga Negosiasi Plan 13/04
25.02  : BAN 40Jt Submit To Regional, IW Paralel  (Target RFC 13 Maret)
13.02 : Plan Soswar 14/02, IW Potensial OK, Harga Sewa Masih 40jt/Tahun
19.01 : Menunggu Jadwal Pertemuan Dengan Pihak P3RSR Sebagai Pengelola Lahan 
12.01 : Belum Ada Balasan Dari Pihak Perumnas
05.01 Validasi OK,Menunggu Jawaban Terkait Surat Permohonan Pengelolaan Lahan Fasum Ke Perumnas
1. 18.12 Need Validasi CAN A ( 106.93347 -6.21785) GF 32m
</t>
  </si>
  <si>
    <t>BUNGARAMPAIDMT</t>
  </si>
  <si>
    <t>08.04 : Hard Cand, Hard SITAC Not Optimis
25.02 : siapkan JR, Area mana yang terjadi penolakan
13.02 : Pihak RT dan Sekolah Menolak, OG Submit Cand Baru Yang Menjauh Hari Sabtu
12.01 : Negosiasi Harga OG, Paralel Rehunting SAR 200m
05.01 Validasi OK, Pihak Gereja HKBP Meminta Harga Sewa 100jt/Tahun (OG Negosiasi
1. 18.12 Need Validasi CAN A ( 106.93458  -6.2219) GF 32m
25.02 : siapkan JR, Area mana yang terjadi penolakan</t>
  </si>
  <si>
    <t>TOLBAMBUAPUSTIMURDUADMT</t>
  </si>
  <si>
    <t xml:space="preserve">08.04 : KKOP Proses Menunggu Hasil Rekomendasi 
25.02 : Pararel fabrikasi, tidak pakai surat rekomendasi OG TTD Lurah hri ini, ttd camat besok, kkop (RFC 28/02)
13.02 : IW Done, Rekom OG, APD OG
21.01 : Validasi OK Can Q
19.01 : Need Validasi Cand Q (-6.30983 ; 106.89902)
12.01 : Harga Sewa Lahan 90 Jt/Tahun, Negosiasi Harga oG
05.01 Validasi OK, LL Meminta Waktu Sampai Hari Rabu 07/01 Untu Musyawarah Terkait Harga Sewa Lahan
1. 18.12 Need Validasi CAN A ( 106.89855  -6.30976) GF 32m
</t>
  </si>
  <si>
    <t>PTSOSROPENGGILINGANCAKUNGDMT</t>
  </si>
  <si>
    <t>24.02 : Validasi OK, Harga 55jt/Tahun
13.02 : Need Validasi (-6.19282 ; 106.97100)
07/01: issue pihak gedung sulit dikontak, plan rehunting need JR kandidat diatas 4
Rehunting</t>
  </si>
  <si>
    <t>Lanjut BTR ketinggian 29m RT</t>
  </si>
  <si>
    <t>JLJUANDABAKTIJAYATBG</t>
  </si>
  <si>
    <t>Erection</t>
  </si>
  <si>
    <t>08.04 : Need NOD MP 36 Section 3m
16.03 : Rebaring Pile Cap Done, Need NOD untuk Pickup Angkur Template
24.02 : Tim CME On Site, Perapihan Lahan dan Galian OG
08.01 Site Opening Done, Menunggu DP Sewa Lahan 
06.01 APD BOQ Release, Menunggu Jadwal SKOM
24.12 Rekom Lurah Done, OG Rekom Camat (Estimasi Hari Ini Done), Paralel Jadwal Soil Test</t>
  </si>
  <si>
    <t>JAKARTAPRIMASTEELDMT</t>
  </si>
  <si>
    <t>08.04 : IW Done, Rekom Lurcam OG Paralel Hammer Test (Menunngu Konsultan)
16.03 : Extend 6 m OK by  RT/RW, IW OG
24.02 : Perihal Extend Masih Diskusikan
14.01 : Validasi OK CAN A
23.12 : Need Validasi Cand A (106.927931, -6.180525) Need Support Bersurat ke PT. HIBA UTAMA</t>
  </si>
  <si>
    <t>Herlina</t>
  </si>
  <si>
    <t>081310994005</t>
  </si>
  <si>
    <t>SEKOLAHKOMANDOTNIALDMT</t>
  </si>
  <si>
    <t>08.04 : IW Kurang 3 Orang Dari 8 Orang (Plan Done 13/04)
24.02 : OK untuk Extend 3m
21.01 : Validasi OK Can  B
19.01 : Need Validasi Cand B (-6.24036 ; 106.77792)
29.12 Need Validasi Cand A (106.78007, -6.23877)</t>
  </si>
  <si>
    <t>270'  150m</t>
  </si>
  <si>
    <t>KESATRIAN3DMT</t>
  </si>
  <si>
    <t>08.04 : Extend 3 m, IW OG (Berapa/Berapa) Plan Done 17/04
24.02 : Diskusi LL Terkait Extend
21.01 : Validasi NOK Can A
29.12 : Need Validasi Cand A (106.87003, -620384)</t>
  </si>
  <si>
    <t>Propose BTR Utara (30 degree)</t>
  </si>
  <si>
    <t>SUMURUTARADURENSAWITDMT</t>
  </si>
  <si>
    <t>2. Sitac</t>
  </si>
  <si>
    <t>IW Done</t>
  </si>
  <si>
    <t>24.04 NBAE meminta untuk extend 4m
05.01 IW Done, Paralel Rekom dan Menunggu Jadwal Survey by Konsultan
29.12 Proses IW Extend Pole OG</t>
  </si>
  <si>
    <t>Warnoko</t>
  </si>
  <si>
    <t>081284619397</t>
  </si>
  <si>
    <t>KLENDERDURENSAWITDMT</t>
  </si>
  <si>
    <r>
      <rPr>
        <sz val="11"/>
        <color rgb="FF000000"/>
        <rFont val="Aptos Narrow"/>
        <scheme val="minor"/>
      </rPr>
      <t xml:space="preserve">08.04 : APD Rilis Hari Ini, Dokumen SITAC Clear Pengajuan DP dan NOD OG
16.03 : Rekom Done, Soil Test OG
24.02 : Harga 26 Jt/Tahun, IW OG
19.02 : Validiasi Cand B OK, BAN/BAK OG
</t>
    </r>
    <r>
      <rPr>
        <b/>
        <sz val="11"/>
        <color rgb="FF000000"/>
        <rFont val="Aptos Narrow"/>
        <scheme val="minor"/>
      </rPr>
      <t xml:space="preserve">19.01 : Need Validasi Cand B (-6.21789 ; 106.90768)
</t>
    </r>
    <r>
      <rPr>
        <sz val="11"/>
        <color rgb="FF000000"/>
        <rFont val="Aptos Narrow"/>
        <scheme val="minor"/>
      </rPr>
      <t>1. Validasi NBAE NOK : 18/12/2025 (Cand P : -6.22179,106.90643)</t>
    </r>
  </si>
  <si>
    <t>POMADPASARREBODMT</t>
  </si>
  <si>
    <t>08.04 : Menunggu Hasil Validasi
24.02 : Minta Digeser Titiknya Sudah Submit
19.02 : Masih Menunggu Jadwal Bertemu Komandan
04/02/26 : Validasi OK Cand R (-6.32824,106.84452)
19.01 : Need Validasi Cand B (-6.32828 106.84525) Need Validasi Cand C (-6.32824 ; 106.84452)
12.01 : Validasi OK, Nego Sewa Lahan OG
05.01 Need Validasi Cand A (106.84525 ; -6.32828)</t>
  </si>
  <si>
    <t>UTANKAYUUTRMATRAMANINDAHDMT</t>
  </si>
  <si>
    <t>RFI (Solution Issue lahan eksisting Gusur LRT)</t>
  </si>
  <si>
    <t>RFI : 06/11/2024</t>
  </si>
  <si>
    <t>RFI DONE</t>
  </si>
  <si>
    <t>JLRADENINTEN2DMT</t>
  </si>
  <si>
    <t>Propose Drop</t>
  </si>
  <si>
    <t>JALANDUYUNGRAWAMANGUNDMT</t>
  </si>
  <si>
    <t>Hammer Test</t>
  </si>
  <si>
    <t>08.04 : Hammer Test OG, Kompensasi RW 20jt Need Approval
24.02 : Need Analisa 
23/01/26 : Need Validasi Cand Q (-6.19644,106.89404) validasi OK
19.01 : Need Validasi Cand B (-6.19644 ; 106.89404)
29.12 Validasi NOK, Rehunting
18.12 Need Validais CAN A (106.89483  -6.19704)</t>
  </si>
  <si>
    <t>KOMPLEKKEBAKARANDMT</t>
  </si>
  <si>
    <t>08.04 : Need Follow Up Penggunaan SST 42m (APD Done)
16.03 : APD Rilis, Plan SKOM Setelah Lebaran
24.02 : Soil Jumat 27/02, APD Senin 02/03, SKOM Selasa 03/03
19.02 : IW Done, Rekom OG, Collect Document LL
19.01 : Harga Sewa Lahan 35 Juta/Tahun, (Paralel Rehunting, LL Tidak Mau Nego)
29.12 Validasi Cand A OK, Nego Sewa Lahan OG
18.12 Need Validais CAN A (106.87897  -6.33107 )</t>
  </si>
  <si>
    <t>32 m</t>
  </si>
  <si>
    <t>RAWAPULOKAMBINGDMT</t>
  </si>
  <si>
    <t>MCP</t>
  </si>
  <si>
    <t>NY DRM</t>
  </si>
  <si>
    <t>site non BTSH (site MCP)</t>
  </si>
  <si>
    <t>NON BTSH</t>
  </si>
  <si>
    <t>RAWASUMURBARATDMT</t>
  </si>
  <si>
    <t>PULOLENTUTRAYADMT</t>
  </si>
  <si>
    <t>KYOESTEELDMT</t>
  </si>
  <si>
    <t>RAWAGEMILANGLIMADMT</t>
  </si>
  <si>
    <t>SQUADRONHALIM3DMT</t>
  </si>
  <si>
    <t>08.04  : Need Support Partnership DMT Untuk Masuk Ke KASEMKOM 
16.03 : Belum Ada Respon Dari KASEMKOM, NEED Support Partenrship DMT
13.02 : Sampai Saat Ini Blm Ada Surat Untuk Ke Kasemkom
19.01 : Need Surat DMT Ke Kasemkom
05.01 Need Support Surat Pengajuan Extend 3 m Dari DMT
29.12 Need Surat Pengajuan Extend 3m
18.12 : Pengurusan Lingkungan Extend 3m</t>
  </si>
  <si>
    <t>JLERAMAS2000DMT</t>
  </si>
  <si>
    <t>08.04 : Hunting BTR dan Extend Fail (Not Optimis)
16.03 : Plan Extend Pole Gagal, Ada Penolakan Warga
13.02 : Opsi Extend di Lahan Eksisting OG
05.01 Need Arahan Hunting (Hard Cand dan Hard SITAC)
18.12 : HARD CANDIDAT JR DONE</t>
  </si>
  <si>
    <t>JATINEGARAKAUMSELATANDMT</t>
  </si>
  <si>
    <t>08.04 : Need Validasi Cand -6.20817 ; 106.89864
16.03 : Hard Cand, Rehunting Belum Dapat Kandidat Lagi
13.02 : IW Kurang 1 Warga, Menghindari Penolakan Tinggi Turun Ke 25 m (Menunggu Approval)
19.01 : Harga Sewa Lahan 29 Juta/Tahun, IW Sounding OG
12.01 : Nego Sewa Lahan, 75 JT/Tahun
05.01 Validasi OK, Negosiasi Sewa Lahan OG
1. 18.12 : Need Validasi CAN B (106.89923 -6.20902) GF 32m</t>
  </si>
  <si>
    <t>MELATIASEMGEDEMATRAMANDMT</t>
  </si>
  <si>
    <t>08.04 : Hard SITAC Extend (Not Optimis)
16.03 : Belum Ada Konfirmasi Pertemuan
13.02 : Butuh Waktu Pembahasan PKS Dengan RT dan Warga
05.01 Need Info Mengenai PKS Terbaru, PKS Yang Dikirim sudah Expired
29.12 Need PKS Baru
18.12 : Pengurusan Lingkungan Extend 3m</t>
  </si>
  <si>
    <t>CIBUBURRAYADMT</t>
  </si>
  <si>
    <t>LAPANGANKENANGADMT</t>
  </si>
  <si>
    <t>08.04 : Harga 35Jt/Tahun, Pergeseran Lokasi Belum Final (Fixsasi Minggu Ini)
16.03 : Pihak Kampus Sedang Mengkondisikan Lokasi Baru, Lokasi Sebelumnya Ada Rencana Pembangunan
13.02 : Menunggu Jawaban Dari Pihak Yayasan Kampus
12.01 : Validasi OK, Negosiasi OG
05.01 Need Validasi Cand Q 
29.12 Menunggu Konfirmasi LL untuk disewakan
1. Validasi NBAE NOK : 18/12/2025 (Cand P : -6.31406,106.89728)
2. 19.12 Need Validasi CAN B (106.89728 -6.31406) GF 32m</t>
  </si>
  <si>
    <t>JAYASAKTI3DMT</t>
  </si>
  <si>
    <t>08.04 : Rehunting Cand (Extend Fail LL Menolak)
16.03  : Hard SITAC, Proposed Extend 3m
13.02 : Opsi Extend di Lahan Eksisting OG
01/02/26 : Rehunting
19.01 : Validasi OK, OG Nego Sewa Lahan
05.01 Validasi Cand P (-6.33659 ; 106.860330)
29.12 HARD CANDIDAT JR DONE</t>
  </si>
  <si>
    <t>PALEMKARTIKAKOMPLEKTNIADDMT</t>
  </si>
  <si>
    <t>16.03 : Waiting DP Lahan, Start Plan Setelah Lebaran
13.02 : Rekom Done, APD Done, Menunggu FInal MKT 27 m
01/02/26 : waiting approval BAN from DMT
12.01 : Harga Masih Tinggi, Paralel Rehunting
05.01 Negosiasi Harga OG, Paralel Rehunting
29.12 Harga Sewa 70jt/Tahun, OG Nego Paralel Rehunting
Validasi NBAE OK  : 18/12/2025 (Cand P : -6.3111,106.896)</t>
  </si>
  <si>
    <t>RAYAJENGKIKEBONPALADMT</t>
  </si>
  <si>
    <t>16.03 : Waiting DP Lahan, Start Plan Setelah Lebaran
13.02 : IW Done, Rekom OG
28.01 : Need Validasi Cand B (-6.25066 ; 106.86941)
19.01 : IW Fail (Warga Provokatif), OG Rehunting
13.01 : IW Sisa 2 Warga Belu Bersedia
12.01 : BAN/BAK 27 Jt/Tahun Approve, IW OG
05.01 Validasi OK, Negosiasi Sewa Lahan OG
1. 18.12 : Need Validasi CAN A (106.87021 -6.25085) RT 4 + pole 20m</t>
  </si>
  <si>
    <t>DEPNAKER2DMT</t>
  </si>
  <si>
    <t>32m</t>
  </si>
  <si>
    <t>Validasi OK Reloc To Monopole DMT 32m (106.85034 -6.28606)</t>
  </si>
  <si>
    <t>25TS12B0122</t>
  </si>
  <si>
    <t>KEMANDORAN7DMT</t>
  </si>
  <si>
    <t>16/03/26 : ATP done 09/02/26 
PLN &amp; Pondasi RBS done, Plan penyelesaian Perkuatan tower 25/01/2026
PLN OG</t>
  </si>
  <si>
    <t>-6.205881</t>
  </si>
  <si>
    <t>42m</t>
  </si>
  <si>
    <t>Lahan mesjid</t>
  </si>
  <si>
    <t>Hexagonal</t>
  </si>
  <si>
    <t>KOMPANGGREKLOKADMT</t>
  </si>
  <si>
    <t>PAMITRANCIJANTUNGDMT</t>
  </si>
  <si>
    <t>TAMANBAMBUDMT</t>
  </si>
  <si>
    <t>CME OG</t>
  </si>
  <si>
    <t>05/05/26 : Wait DP lahan, PLN OK
22/04/26 : Menunggu dp lahan (erection belum bisa)
21/04/26 : pekerjaan sementara dihentikan LL terkait pembayaran DP belum terealisasi (Menunggu pembayaran DP lahan)
15/04/26 : Curing time day 7
14/04/26 : Curing time day 6, pekerjaan sementara dihentikan LL terkait pembayaran DP belum terealisasi
13/04/26 : Curing time day 5
12/04/26 : Curing time day 4
11/04/26 : Curing time day 3
10/04/26 : Curing time day 2
09/04/26 : Curing time day 1
08/04/26 : Pouring done, menunggu dp lahan 
07/04/26 : Plan pouring Rabu, 08 April 2026
05/04/26 : Galian OG (Galian Bore ke 8)
01/04/26 : Galian OG
31/03/26 : Galian OG
29/3/26: Galian OG
16/03/26 : NOD OK, template OK, DP belum di bayar
04/03/26 : Menunggu NOD, DP high capex
25/02/26: Menungu NOD &amp; DP sewa lahan
22/01/26 : Menunggu NOD, Menunggu DP sewa lahan
21/1/26 : SKOM done
20/01/26 : Submit APD, Plan SKOM 21/1/26
15/01/26: Plan Soiltest
13/01/26: Rekom Lurah OG, BAN/BAK done, IW done
05/01: Wait approval BAN (325jt/10 tahun) by Mitratel
01/12 : Wait approval BAN (325jt/10 tahun) by Mitratel
 26/11 : Wait approval BAN (325jt/10 tahun)
 20/11 : Sinergi submit BAN/BAK (325jt/10th)
 19/11 : Need Validation cand. B (-6.30311 106.91530)
 7/11 : BAN/BAK OG, LL masih di luar kota, potensi IW 75%
 31/10 : Validasi OK</t>
  </si>
  <si>
    <t>6x6</t>
  </si>
  <si>
    <t>HAJIYAHYAKPMELAYUDMT</t>
  </si>
  <si>
    <t>08.04 : Possible Extend 6 m (Menunggu Diskusi Warga Terkait Kompensasi Extend)
16.03 : High Price 150jt/Tahun, Need Arahan
13.02 : Menunggu FInalisasi Harga
19.01 : Need Validasi Cand B (-6.34063 ; 106.87640)
12.01 :  Validasi NOK, Rehunting Sesuai Arahan
05.01 Validasi Cand P (
29.12 Menunggu Konfirmasi LL untuk disewakan</t>
  </si>
  <si>
    <t>TMII6DMT</t>
  </si>
  <si>
    <t>08.04 : Soil Test Done, IW OG (Plan Done 12/04), APD Rilis Jumat 10/04
16.03 : KKOP OG, Need Izin Soil Test dari TMII
19.01 : Need Validasi Cand P 
24.12 Menunggu Perizinan Lahan Cand (Plan 07/01)</t>
  </si>
  <si>
    <t>25TS09Z0029</t>
  </si>
  <si>
    <t>PALEMBARAT12DMT</t>
  </si>
  <si>
    <t>08.04 : BAN/BAK 35Jt, IW OG Kurang 2 KK (Plan Sabtu 11/04)</t>
  </si>
  <si>
    <t>12.12 validasi NOK, rehunting kandidat ke 4</t>
  </si>
  <si>
    <t>JATIASIHKALIMANTANDMT</t>
  </si>
  <si>
    <t>08.04 : Informasi Bangun Tower Baru Hold Untuk Kota Bekasi, Plan Extend 6 m (Need Soswar 08/04)
25.02 : 2 Warga Menolak Sudah Diberikan Surat Jaminan, Paralel Kordinasi Extend Eksisting, Target 06/03 
10.01 Sosialisasi Warga Ulang</t>
  </si>
  <si>
    <t>12.12 proses IW dan proses BAN/BAK</t>
  </si>
  <si>
    <t>25TS12B0121</t>
  </si>
  <si>
    <t>JENGKIKEBONPALA</t>
  </si>
  <si>
    <t>22/04/26 : Ada permintaan LL sebesar 12jt utk kompensasi extend pole 3m
01/04/26 : Extend 6m, LL sudah setuju, mitra akan konsultasi dgn konsultan untk desaign extend nya
16/3/26: Proposed extend hanya bisa 3m(issue space lahan), paralel Proses BAN/BAK
09/03/26 : Proses izin extend tower (belum bertemu LL karna sedang berada diluar kota)
28/1/26 : Pihak kawasan Halim meminta surat permohonan ke Mitratel
27/01/26 : Pengajuan dari Halim menunggu proses surat permohonan kerja sama.
13/01/26: Validasi NBAE NOK, rehunting
05/01/26 : Need Validation
24/12/25 :  Need Validasi CAN P ( 106.880015 -6.251693 ) RT 5 Lantai + Pole 6 m</t>
  </si>
  <si>
    <t>APD : 8/4/26</t>
  </si>
  <si>
    <t>extend 3m</t>
  </si>
  <si>
    <t>Extend 3 m
Lock Trial</t>
  </si>
  <si>
    <t>BINTARACIPTABARATDMT</t>
  </si>
  <si>
    <t>08.04 : RFI Done, ATP Done
16.03 : Site SRFI Menunggu PLN Koneksi
25.02 : Jumat Start CME
06.01 Menunggu DP Sewa Lahan
05.01 APD Release, SKOM Today
24.12 Hammer Test Done, Proses APD OG (SITAC Clear)</t>
  </si>
  <si>
    <t>12.12 Rekom OG 10.12 Rekom OG</t>
  </si>
  <si>
    <t>JLDARAMAHKOTADMT</t>
  </si>
  <si>
    <t>08.04 : MP 25m Menunggu Persetujuan Warga 2 Orang (Plan 12/04), Rekom Camat NY, Status RFC
25.02 : Dokumen SITAC TTD Camat Kamis, Target RFC 27/02
13.02 : SKOM Senin 15 Februari 2026
13.01 : Rekom Lurcam OG, Soil Test Plan Kamis 15/01
05.01 Proses Meminta TTD Satu RT Lagi</t>
  </si>
  <si>
    <t>RELOCBATUAMPAR ex NUSA1KRAMATJATI</t>
  </si>
  <si>
    <t>PLUITSAMUDRA1DMT</t>
  </si>
  <si>
    <t>JLSWATIRTAKBBAWANGDMT</t>
  </si>
  <si>
    <t>BAN/BAK OG
IW done</t>
  </si>
  <si>
    <t>22/04/26 : Wait approved BAN BAK (43jt/thn)
16/04/26 : Waiting approval BAN BAK (43jt/thn), IW done
08/04/26 : Wait approval BAN (43jt/thn)
05/04/26 : Wait Approval BAN (43jt/th) IW Done
1/4/26: Wait Approval BAN(45jt/th) IW done
16/03/26 : Wait approved BAN BAK (45jt/thn)
25/02/26: IW done, waiting approval BAN
4. 28/1/26 : BAN/BAK (45jt/thn) OG, IW OK
3. 13/01/26: Validasi NBAE OK (can P :-6.11942 106.884335) Lanjut BAN/BAK
2. 05/01/26 :  Need Validasi CAN P ( 106.88435  -6.11942) GF 32m
1. 22.12 Need Validasi CAN P ( 106.88435  -6.11942) GF 32m</t>
  </si>
  <si>
    <t>w3 Mei 2026</t>
  </si>
  <si>
    <t>JL ENIM 2 NO 84 RT 007/003 KEL.SUNGAI BAMBU KEC.TANJUNG PRIUK JAKARTA UTARA</t>
  </si>
  <si>
    <t>dalam lahan berpagar</t>
  </si>
  <si>
    <t>PELABUHANKALIADEMPLUITDMT</t>
  </si>
  <si>
    <t>ATTAQWATUGUPERMAIDMT</t>
  </si>
  <si>
    <t>04/03/26 : SUbmit JR, comcase
25/02/26: submit JR, menunggu arahan Mitratel, tidak bisa extend krn penolakan warga
09/02/26 : Mitra Submit JR
30/01/26 : Need Validasi Cand R ( -6.12762,106.91191), Validasi OK Cand R
28/01/26 : Plan JOVIS 29/1/26
13/01/26 : Validasi cand Q NOK, rehunting new cand
K3. 26.12 Need Validasi CAN Q ( 106.90889 -6.12845 ) GF 25m
2. Validasi NBAE Not OK /reject : 23/12/2025 ( Rehunting as note)
1. 22.12 Need Validasi CAN P ( 106.91053 -6.12514 ) RT 10m + 15m</t>
  </si>
  <si>
    <t>1,5</t>
  </si>
  <si>
    <t>SWASEMBADATIMUR21DMT</t>
  </si>
  <si>
    <t>APD</t>
  </si>
  <si>
    <t>21/04/26 : Revisi ketinggian APD dengan menggunakan MP 30 utk 23 space 
04/02/26 : Schedule visit dengan konsultan mengakomodir ketinggian 32 karna keterbatasan lahan
5/1/202 Proses APD, Monopole 32M
TARGET CLEAR REKOM 19 DESEMBER 2025 (GF MONOPOLE 30 METER)</t>
  </si>
  <si>
    <t>12.12 4.12 proses rekom, Lanjut B2R</t>
  </si>
  <si>
    <t>JLWARAKAS4DMT</t>
  </si>
  <si>
    <t>22/04/26 : Negosiasi kompensasi IW (awal 5jt/kk total 17kk)
08/04/26 : Negosiasi ulang 11/4/26
1/4/26: Proses negosiasi kompensasi warga( plan 5/4/26)
16/3/26: Untuk site NOM(eksisting) Info RT warga mengajukan kompensasi 5jt/kk (17 KK) jika akan dilanjutkan extend 6m, 
04/03/26 : Rehunting 
25/02/26: Need Validasi CAN Q(106.87946 -06.12011) RT 8.5m + Pole 9 
9. 26/01/26 : IW Failed
8. 15/1/26 : 3 warga tetap menolak tower, paralel rehunting
7.13/01/26: IW OG ( proses nego 3 warga radius)
6.07/01: BAN/BAK OG nego (40jt/th) plan submit BAN 08/01 
5. 05/0126: Validasi NBAE OK 
4. 05/01 Need Validasi CAN P (106.87872 -6.12065) RT 8 + Pole 20m
3. Penolakan warga untuk di bongkar, submit datek cand P 05.01.2026
2. Paralel hunting cand. P
1. 23.12.2025 : Rehunting karena site eksisting ada issue warga, plan submit datek 30.12.2025</t>
  </si>
  <si>
    <t>Info : 11/4/26</t>
  </si>
  <si>
    <t>RT 7m + Pole 9m = 16m</t>
  </si>
  <si>
    <t>JALANANANTARAYADMT</t>
  </si>
  <si>
    <t>22/04/26 : IW OK, tanda tangan komandan SATANG AIR 24/4/26
08/04/26 : IW OG, Penjadwalan ulang pertemuan dgn SATANGAIR
1/4/26: IPPT sudah ditunjukan, pihak SATANGAIR sudah setuju secara lisan, paralel proses IW (4KK), plan soil test 7/4/26  
16/3/26: Komandan SATANGAIR AL  mengklaim lahan tower masuk lahan mereka,meminta PKS eksisting sebelum kelanjutan proses extend towr eksisting
04/03/26 : IW done, extend 6 m
25/02/26: hasil koordinasi dengan pihak koramil mempertanyakan legalitas site eksisting, jika ada bisa lanjut sudah direquest ke DMT
5. 26/01/26 : planing bertemu dengan warga &amp; pengurus lingkungan 27/01/26
4. 15/1/26 : IW +/- 10 warga, soswar 22 Jan 26
3. 13/01/26 plan pertemuan perangkat lingkungan 
2. Plan 07.01.2026 meeting dengan perangkat lingkungan (RT/RW)
1. Submit datek 31.12.2025</t>
  </si>
  <si>
    <t>Pertemuan dgn SATANGAIR : 10/4/26</t>
  </si>
  <si>
    <t>Extend 6 m</t>
  </si>
  <si>
    <t>Extend 6  m</t>
  </si>
  <si>
    <t>SUNTERKARYAUTARADMT</t>
  </si>
  <si>
    <t>27/04/26 : Mitra submit APD ke sol eng 16/4/26
01/04/26 : Menunggu APD dari konsultan, 
10/03/26 : Koordinasi dgn Konsultan survey lokasi
04/03/26 : Hard candidate, optional extend 6 m
04/02/26 : Menunggu Arahan TSEL,
03/02/26 : Menunggu persetujuan re-NOM
11/01/26: JR Submited
08/01/26 : Submit JR, menunggu arahan DMT
07/01/26 :  masih optimis OG koordinasi penggunaan lahan RW ( plan submit datek 09/01)
Plan submit datek 12.1.2026
Rehunting Candidate P,  Menunggu jawaban dari para pemilik ruko/rukan</t>
  </si>
  <si>
    <t>MASJIDALMANARDMT</t>
  </si>
  <si>
    <t>1/4/26: APD done, plan request NOD 1/4/26. Rekom lurah OG plan done 8/4/26
13/03/26 : submit APD
05/03/26: BAN Approve , plan soil test
04/03/26: Soiltest menunggu approval BAN(35jt/th)
25/02/26: Soil test menunggu approval BAN
8. 05/02/26 : IW Done
7. 04/02/26 : Mediasi warga OG target IW done 6 feb 26
6. 03/02/26 : Need Validasi Cand B ( -6.12346,106.88474)
5. 19/01/26 : Untuk menghindari warga yang menolak, lokasi digeser kearah barat 30m, parallel progress IW
4. IW 70% , BAN/BAK menunggu approval (28jt/tahun) segera di submit ke Mitratel
3. 26/12/2025 BAN /BAK Done
2. Validasi NBAE OK : 23/12/2025 (Cand P : -6.12343,106.885)
1. 18.12 Need Validasi CAN P (106.885000 -6.123430) GF 25m</t>
  </si>
  <si>
    <t>Jl. Bakti no 7E RT 003/013, kelurahan kebon bawang,kecamatan tanjong priok, Jakarta utara</t>
  </si>
  <si>
    <t>dalam lahan mesjid</t>
  </si>
  <si>
    <t>Flenge dalam</t>
  </si>
  <si>
    <t>PERTAMINADEPOPLUMPANGDMT</t>
  </si>
  <si>
    <t>27/04/26 : Skom done (17/4/26)
01/04/26 : APD done, plan request NOD 1/4/26. Rekom lurah OG plan done 8/4/26
13/03/26 : Submit APD
05/03/26 : Need Validasi Cand Q (-6.13299,106.90109)
05/03/26: BAN Approve plan soil test
04/03/26: IW done, Soiltest menunggu approval BAN (35jt/th)
25/02/26: Soil test menunggu approval BAN
8. 06/02/26 : IW DONE
7. 04/02/26 : Mediasi warga OG target IW done 5 feb 26
6. 20/01/26 : Akan dilakukan soswar dan rapat DKM
5. 11/01/26: Revisi BAN OG , IW OG 50%
4. BAN/BAK menunggu approval (35jt/thn) plan submit 07.01.2026, IW 60%
3. 26/12/2025 BAN /BAK Done
2. Validasi NBAE OK :23/12/2025 ( Cand P : -6.13310,106.90113)
1. 18.12 Need Validasi CAN P (106.90113 -6.13310) RT 11m + Stacking 5m + pole 6m</t>
  </si>
  <si>
    <t>Arah 200m  300 degree</t>
  </si>
  <si>
    <t>-6.13310</t>
  </si>
  <si>
    <t>MASJID AT-TAUBAH Jl Plumpang Semper samping hotel Arsisi masuk jl Koramil gang AT-TAUBAH I kp.Bendungan Melayu RT008 RW001 no 74 kelurahan Rawa Badak Selatan,kecamatan Koja Jakarta utara</t>
  </si>
  <si>
    <t>Trotoar(pondasi tertanam)</t>
  </si>
  <si>
    <t>JLTARIBALUSEDMT</t>
  </si>
  <si>
    <t>1/4/26: Need Validasi CAN P ( -6.168755 106.910734) RT 9M + Pad 1m + pole 15m
04/03/26 : Hard candidate 
11/01/26: JR submited, menunggu arahan 
4. 08/01/26 : Submit JR, menunggu arahan DMT
3. 07/01 Hunting OG (plan submit 
2. Plan 12.1.2026 submit datek
1. Proses hunting,</t>
  </si>
  <si>
    <t>MESJIDPUSKESMASSUNTERDMT</t>
  </si>
  <si>
    <t>15/1/2026 RFI Done, ATP Done
Minus RFI NOTICE (need ATP)</t>
  </si>
  <si>
    <t>10.12 curing, waiting NOD tower (msh proses pabrikasi) info week 3 ready</t>
  </si>
  <si>
    <t>IMPERIALGADINGDMT</t>
  </si>
  <si>
    <t>04/03/2625/02/26: Hard sitac, Proposed extend 6m
22/02/26 : Mitra submit BA perihal penolakan warga terkait pembangunan tower telekomunikasi dan mayoritas tanah warga masih berstatus tanah negara
21/02/26 : IW OG 
18/02/26 : Validasi OK Cand P (-6.15974,106.92157)
03/02/26 : Need Validasi Cand A ( -6.15974,106.92157)
22/01/26 : Submit JR
28/1/26 : Pengajuan JR
10/01/2026 : Rehunting, plan 12 Jan 2026 
07/01 Proposed di area mesjid milik Pelindo sedang upayakan koordinasi pihak DKM
05/01: Plan submit CAN Q 
Paralel hunting cand Q
Survey OG LL belum bisa ditemui terkait masa libur</t>
  </si>
  <si>
    <t>PELABUHANMUARABARUDMT</t>
  </si>
  <si>
    <t>27/04/26 : Start 29/4/26
22/04/26 : Material OK, plan start 25/4/26
08/04/26 : Menunggu info pick up dari DHJ
01/04/26 : Pabrikasi done, waiting jadwal pickup dari Pabrikan(DHJ)
16/3/26: Pabrikasi OG(issue perubahan APD dari konsultan) plan finish pabrikasi 18/3/26 , start CME setelah lebaran (30/3/26)
04/03/25 : Pabrikasi 13/3/26
25/02/26: Pabrikasi Perkuatan extend 3m OG(start pabrikasi 18/02, target finish 12/03)
6. 26/01/26 : APD Approved SOLENG HQ
5. 20/01/26 : Approved APD dan BOQ
4. 19/1/26 : APD menunggu approved Soleng
3.13/01/26: waiting desain extend by konsultan 
2. Plan tim konsultan survey 06.01.2026 (extend 3m)
1. Hunting, plan 30.12.2025 sounding ke kel. koja menanyakan status tanah</t>
  </si>
  <si>
    <t>RFI : w1 Mei 2026
RFI : 25/4/26
4/20/2026</t>
  </si>
  <si>
    <t>GOLFISLANDMWDMT</t>
  </si>
  <si>
    <t>Rekom Lurah OG</t>
  </si>
  <si>
    <t>22/04/26 : Rekom lurah OG
16/04/26 : Rekom Lurah OG (high price)
08/04/26 : IW done, Rekom Lurcam OG
1/4/26: Proses negosiasi Kompensasi warga, IW done(38kk)
16/03/26 : BAN dan IW OK, realisasi pembayaran setelah hari Raya
25/02/26: IW done waiting approval BAN
7. 03/02/26 : BAN/BAK (44jt/th) OG
6. 28/1/26 : BAN/BAK (47jt/thn) OG, IW OK
5. 13/01/26: Validasi NBAE OK (Can Q: -6.12333 106.92559) Lanjut BAN/BAK
4. 05/01/2026 Need Validasi CAN Q (106.92559 --6.12333) GF 30m, CAN P gagal IW ,
3. Proses BAN dan IW
2. Validasi NBAE OK : 23/12/2025 (Cand P : -6.1239,106.92524)
1. 18.12 Need Validasi CAN P ( 106.92524  -6.12390) GF 32m</t>
  </si>
  <si>
    <t>Rekom lurah : 17/4/26
Rekom : 13/4/26</t>
  </si>
  <si>
    <t xml:space="preserve"> JL TUGU INDAH NO 18 KEL.SEMPER BARAT KEC.CILINCING JAKARTA UTARA</t>
  </si>
  <si>
    <t>MSJDALJIHADDMT</t>
  </si>
  <si>
    <t>GARDENMARBEL1DMT</t>
  </si>
  <si>
    <t>BAN BAK</t>
  </si>
  <si>
    <t>22/04/26 : Wait approved BAN BAK (60jt/thn) cnd Q (sekolah JAC Primary)
16/04/26 : Mitra submit datek cand R, need validasi
08/04/26 : Re-hunting
1/4/26: Need approval BAN (60jt/thn) RT 
16/03/26 : Menunggu persetujuan sewa lahan dari pihak sekolah 
25/02/26 : Menunggu pimpinan pihak sekolah untuk proses BAN plan 26/02
5. 30/01/26 : Need Validasi Cand Q (-6.133299,106.9170453)NB Jovis, Validasi OK Cand Q (sekolah JAC Primary)
4. 28/1/26 : Plan JOVIS 29/1/26
3. 13/01/26: Validasi NBAE NOK (Can P) rehunting
2. 05/01/2026 : Need Validasi CAN P ( 106.91488  -6.13324) GF 32m
1. 22.12 Need Validasi CAN P ( 106.91488  -6.13324) GF 32m</t>
  </si>
  <si>
    <t>Datek : 16/4/26
Datek : 11/4/2026</t>
  </si>
  <si>
    <t>Jl. Pegangsaan Dua Jl. Logistik No.21 5, RT.5/RW.4, Tugu Sel., Kec. Koja, Jkt Utara, Daerah Khusus Ibukota Jakarta 14260South Tugu, Koja, North Jakarta City, Jakarta</t>
  </si>
  <si>
    <t>RT 30m +pole 3/6m</t>
  </si>
  <si>
    <t>RT 30m + pole 3/6 m</t>
  </si>
  <si>
    <t>KALIBARUTIMUR5DMT</t>
  </si>
  <si>
    <t>1/4/26: IW OG sisa 5 dari 30KK, submit BAN 2/4/26
04/03/26: BAN/BAK menunggu penawaran LL, IW OG
5. 26/02/26 : Validasi Cand Q OK
4. 19/02/26 : Need Validasi Cand Q (-6.09824,106.93409) monopole 30m jarak ke nom 154 m
3. Progress IW,  BAN, BAK &amp; collect dokumen sitac
2. 13/01/26: Validasi NBAE OK (Can A : -6.09959 106.93463) Lanjut BAN/BAK
1. 26.12 Need Validasi CAN A (106.93463 -6.09959) GF 30m</t>
  </si>
  <si>
    <t>Alamat : Jl.Kalibaru Timur 6C no 25 RT 013/013, kelurahan Kalibaru,kecamatan Cilincing, Jakarta utara</t>
  </si>
  <si>
    <t>WARAKASGANG3DMT</t>
  </si>
  <si>
    <t>22/04/26 : Need validasi cand R (penawaran LL 60jt/thn)
16/04/26 : Need Validasi Cand R (
08/04/26 : Pihak DKM tetap ingin di menara mesjid (tinggi menara masjid 19 m)
1/4/26: Waiting Approval BAN can Q(40jt/th) , IW done
16/3/26: Waiting Approval BAN can Q(40jt/th) , IW done
10/03/26 : Plan extend di site eksisting terkendala kejelasan pewaris LL(sudah meninggal), BTR terkendala persetujuan ketinggian 
25/02/26: Proses BAN/BAK dengan pihak DKM Can Q
7. 30/01/26 : Validasi ok Cand Q
6. 26/01/26 : Need Validasi Cand Q, Izin warga Clear , BAN/BAK 40jt/thn
5. 19/1/26 : Need validation cand Q (106.88244  06.12453),Menara mesjid 19m  cand P fail
4. 13/01/26: Validasi NBAE OK (Can P) lanjut BAN/BAK
3.31.12.2026 Need Validasi CAN P (106.88096  -6.12466) GF 32m
2. Paralel hunting cand. P
1. 23.12 : Rehunting karena site eksisting ada issue warga, plan submit datek 30.12.2025</t>
  </si>
  <si>
    <t>jl warakas V Gang I no.127 rt 08 rw 03 kel warakas kec tanjung priok jakarta utara</t>
  </si>
  <si>
    <t>23TS07B0091</t>
  </si>
  <si>
    <t>JLKAKAPPENJARINGANDMT</t>
  </si>
  <si>
    <t>RFI : 17/11/2023</t>
  </si>
  <si>
    <t>AKSESMARUNDADMT</t>
  </si>
  <si>
    <t>29/04/26 : SKOM Done. LL meminta DP sebelum start CME, langsir material tower dan material alam, permintaan supply material dari RW
27/04 26 : SKOM 29/4/26
22/04/26 : Skom 25/4/59
20/04/26 : Mitra submit APD
16/04/26  : APD OG
15/04/26 : APD OG
12/04/26 : Submit TSSR
08/04/26 : Proses Rekom Lurcam, target 10/4/26
01/04/26 : Waiting approval BAN(30jt), proses nego kompensasi warga
16/03/26 : BAN dan IW OK, realisasi pembayaran setelah hari Raya
25/02/26: IW Done , waiting approval BAN
16/02/26 : Tsel Approved ketinggian tower 25m
28/1/26 : BAN/BAK (30jt/thn) OG, IW OK jika ketinggian tower di 25m
20/01/26 : issue ketinggian tower yang diizinkan hanya 25m (32m diprotes warga)
13/01/26: Validasi NBAE OK (Can P: -6.11692 106.93578) lanjut BAN/BAK
05/01/26 : Need Validasi CAN P ( 106.93578  -6.11692) GF 32m
22.12 Need Validasi CAN P ( 106.93578  -6.11692) GF 32m</t>
  </si>
  <si>
    <t>RFI : 15 Mei 2026
Lurcam : 10/4/28</t>
  </si>
  <si>
    <t> Jl peralihan kp sungai begog RT.008.RW.003 Kel semper timur, kec Celincing, jakrta utara</t>
  </si>
  <si>
    <t>MP25m</t>
  </si>
  <si>
    <t>4x3</t>
  </si>
  <si>
    <t>MP 25</t>
  </si>
  <si>
    <t>25TS12B0123</t>
  </si>
  <si>
    <t>KOMPSWASEMBADABARATDMT</t>
  </si>
  <si>
    <t>04/03/26 : Hard candidate
25/02/26: Hardsitac , extend 6m tidak memungkinkan site dibawah jalur SUTET PLN
9. 09/02/26 : Mitra Submit JR
8. 30/1/26 : Need Validasi Cand Q ( -6.12617,106.89006) nb Jovis, Validasi OK Cand Q
7. 28/1/26 : Plan JOVIS 29/1/26
6. 11/01/26: Proposed extend lahan eskisting LL ok issue obstacle SUTET PLN
5. 09/01/2026 : Validasi NOK, proposed Rehunting
4. 05/01/2026 : Need Validasi CAN P (106.89181 -6.12605) GF 25m
3. Plan meeting DKM 31.12.2025
2. Plan meeting dgn DKM 29.12.2025
1. 26/12 : Plan candidat Mesjid (menunggu approval DKM)</t>
  </si>
  <si>
    <t>35'  200m</t>
  </si>
  <si>
    <t>-6.12617</t>
  </si>
  <si>
    <t>dalam lahan berpagar ada jalur Sutet baru</t>
  </si>
  <si>
    <t>Lanjut BTR arah utara</t>
  </si>
  <si>
    <t>PERMANENTCMBTMITRAKARAWANGDMT</t>
  </si>
  <si>
    <t>Upgrade perangkat (As it is)-&gt; Proses Izin Pihak KIM, Pabrikasi Platform &amp; Belting OG</t>
  </si>
  <si>
    <t>No site List</t>
  </si>
  <si>
    <t>KIS4DMT</t>
  </si>
  <si>
    <t>22/04/26 : Proses PKS DMT ke KIS, pengajuan ijin untuk soil test
08/04/26 : Menunggu email BAK dan PKS dari DMT ke KIS
01/04/26 :  Reminder KIS 2/4/26 mengenai penawaran harga dari DMT, koordinasi antar KIS dan  Perhutani mengenai batas lahan
30/03/26 : Menunggu jawaban dari KIS
16/03/26 : Menunggu surat DMT ke KIS4DMT, soiltest NY
08/03/26 : Candidate Done, Pihak KIS akan memfollowup perijinan ke sepadan yaitu perhutani dan warga bila draft PKS diterima oleh KIS
25/02/26 : Validasi OK, menunggu respon kawasan di tikor yg baru
09/02/26 : Rehunting Candidate masih menunggu mapping lokasi dari KIS
Mapping perubahan KRW185 KISBTSH, plann mapping tgl 29 Jan 2026
12/01/26 : Submit TSSR dan BA survey
Need JOVIS (potensi batas perhutani)
30/12/24 : Submit resume hasil jovis 24/12/25
Pengecekan lokasi actual untuk lokasi yg sudah di setujui sesuai map</t>
  </si>
  <si>
    <t>KIS</t>
  </si>
  <si>
    <t>SST 42</t>
  </si>
  <si>
    <t>KIIC1DMT</t>
  </si>
  <si>
    <t>RFI : 09/12/2025</t>
  </si>
  <si>
    <t>KIIC3DMT</t>
  </si>
  <si>
    <t>21.01 Soft RFI (minus Pagar)
BORE PILE 16 TITIK (SST 42 METER)</t>
  </si>
  <si>
    <t>12.12 masih menunggu surat ijin dari pihak kawasan 10.12 Excation OG, geser 150m, Waiting Surat Kerja Pihak Kawasan</t>
  </si>
  <si>
    <t>W3 2026</t>
  </si>
  <si>
    <t>KIIC5DMT</t>
  </si>
  <si>
    <t>RFI : 23/09/2025</t>
  </si>
  <si>
    <t>KIIC7DMT</t>
  </si>
  <si>
    <t>KIIC8DMT</t>
  </si>
  <si>
    <t>KIIC13DMT</t>
  </si>
  <si>
    <t>KIIC15DMT</t>
  </si>
  <si>
    <t>KIM6DMT</t>
  </si>
  <si>
    <t>21.01 : BI tidak approve need jovis Lahan Peruri</t>
  </si>
  <si>
    <t>KIM7DMT</t>
  </si>
  <si>
    <t>12.12 Hunting kandidat arahan Tsel 4.12. plan macronisasi di site existing, upgrade perangkat (swap) type 1, per tahun per pole 300 Juta, need special price, geser hunting ke Peruri</t>
  </si>
  <si>
    <t>SETTING TARGET AFTER JOVIS</t>
  </si>
  <si>
    <t>KIM9DMT</t>
  </si>
  <si>
    <t>16/03/26 : Perubahan SOW, mitra submit APD ke MK utk di review
Upgrade perangkat (As it is)-&gt; Proses Izin Pihak KIM, Pabrikasi Platform &amp; Belting OG (Lock TRIAL)</t>
  </si>
  <si>
    <t>12.12 Hunting kandidat arahan Tsel  4.12. plan macronisasi di site existing, upgrade perangkat (swap) type 1, per tahun per pole 300 Juta, need special price</t>
  </si>
  <si>
    <t>Upgrade perangkat (As it is)-&gt; Proses Izin Pihak KIM, Pabrikasi Platform &amp; Belting OG (LOCK TRIAL)</t>
  </si>
  <si>
    <t>KIM11DMT</t>
  </si>
  <si>
    <t>16/03/26 : Perubahan SOW, mitra submit APD ke MK utk di review
21.01 : BI tidak approve need jovis Lahan Peruri</t>
  </si>
  <si>
    <t>12.12 Hunting kandidat arahan Tsel  4.12. plan macronisasi di site existing, upgrade perangkat (swap) type 1, per tahun per pole 300 Juta, need special price, geser hunting ke Lahan BI</t>
  </si>
  <si>
    <t>KIS1DMT</t>
  </si>
  <si>
    <t>KIS3DMT</t>
  </si>
  <si>
    <t>PKS, APD OK</t>
  </si>
  <si>
    <t>22/04/26 : Review PKS by KIS
08/04/26 : Menunggu email BAK dan PKS dari DMT ke KIS
01/04/26 :  Reminder KIS 2/4/26 mengenai penawaran harga dari DMT, submit timeplan pelaksanaan CME ke Daihatsu 6/4/26, APD OK
30/03/26 : Menunggu jawaban dari KIS
16/03/26 : Menunggu surat DMT ke KIS3DMT
08/03/26 : Soiltest dan APD Done, Pihak KIS menunggu Draft PKS dan ke KIS, Jalan akses ekstrim(rawa), prentasi ke daihatsu, persetujuan DMT bila akses tidak dibangun, Submited BoQ CME 18 Mar 2026
25/2/26 : Soil test OK, APD OG, BAN BAK OG (menunggu negosiasi harga DMT dan pihak kawasan)
Lokasi Ok waiting  Mapping perubahan KRW185 KISBTSH
12/01/26 : Submit TSSR dan BA survey
JOVIS plan konfirmasi dengan Pihak KIS  05/01/2026
30/12/24 : Submit resume hasil jovis 24/12/25
Pengecekan lokasi actual untuk lokasi yg sudah di setujui sesuai map</t>
  </si>
  <si>
    <t>KIS6DMT</t>
  </si>
  <si>
    <t>22/04/26 : Review PKS by KIS
08/04/26 : Menunggu email BAK dan PKS dari DMT ke KIS
01/04/26 : 01/04/26 :  Reminder KIS 2/4/26 mengenai penawaran harga dari DMT, APD OK
30/03/26 : Menunggu jawaban dari KIS
16/03/26 : Menunggu surat DMT ke KIS6DMT
08/03/26 : Soiltest dan APD Done, Pihak KIS menunggu Draft PKS dan ke KIS, Jalan akses ekstrim(rawa)
25/02/26 : Validasi baru OK, Soil test OK, APD OG, BAN BAK OG (menunggu negosiasi harga DMT dan pihak kawasan)
09/02/26 : Lokasi ada pergeseran dari Candidate awal, waiting approval candidate 
Lokasi Ok waiting  Mapping perubahan KRW185 KISBTSH
12/01/26 : Submit TSSR dan BA survey
JOVIS plan konfirmasi dengan Pihak KIS  05/01/2026
30/12/24 : Submit resume hasil jovis 24/12/25
Pengecekan lokasi actual untuk lokasi yg sudah di setujui sesuai map</t>
  </si>
  <si>
    <t>KIS7DMT</t>
  </si>
  <si>
    <t>KIS8DMT</t>
  </si>
  <si>
    <t>KIS9DMT</t>
  </si>
  <si>
    <t>KIS11DMT</t>
  </si>
  <si>
    <t>22/04/26 : Review PKS by KIS
08/04/26 : Menunggu email BAK dan PKS dari DMT ke KIS
01/04/26 : Reminder KIS 2/4/26 mengenai penawaran harga dari DMT, APD done
30/03/26 : Menunggu jawaban dari KIS
16/03/26 : Menunggu surat DMT ke KIS1DMT
08/03/26 : Soiltest dan APD Done, Pihak KIS menunggu Draft PKS dan ke KIS, Jalan akses ekstrim(rawa), prentasi ke daihatsu, persetujuan DMT bila akses tidak dibangun, Submited BoQ CME 18 Mar 2026
25/02/26 : Soil test OK, APD OG, BAN BAK OG (menunggu negosiasi harga DMT dan pihak kawasan)
09/02/26 : Lokasi Ok waiting  PKS antara KIS dan DMT untuk start CME
Lokasi Ok waiting  Mapping perubahan KRW185 KISBTSH
12/01/26 : Submit TSSR dan BA survey
JOVIS plan konfirmasi dengan Pihak KIS  05/01/2026
30/12/24 : Submit resume hasil jovis 24/12/25
Pengecekan lokasi actual untuk lokasi yg sudah di setujui sesuai map</t>
  </si>
  <si>
    <t>KIM10DMT</t>
  </si>
  <si>
    <t>KIIC14DMT</t>
  </si>
  <si>
    <t>KIIC10DMT</t>
  </si>
  <si>
    <t>26TS02B0192</t>
  </si>
  <si>
    <t>08.04 : Mencoba Pendekatan Untuk Mencari Kandidat (Plan Submit Cand 15/04)</t>
  </si>
  <si>
    <t xml:space="preserve"> </t>
  </si>
  <si>
    <t xml:space="preserve">                                                                                                              </t>
  </si>
  <si>
    <t>01/04/26 : Re-negosiasi 4/4/26 (50jt/thn)
30/03/26 : Wait approved BAN 50jt/thn, IW 15 kk NY, submit BAN 18/03/26
16/03/26 : Info 16/03/26 (BAN 50jt/thn, IW 15 kk NY), submit BAN 18/03/26
08/03/26 : BAN OG pararel IW 09 Mar 2026
07/03/26 : Validasi OK Cand R (Rooftop 12m + Pole 20m)
27/2/26: Need Validasi CAN R(106.84199   -6.29108) RT 12m + Pole 20m, CAN Q cancel by LL
25/2/26 : Hold, LL Ada masalah internal keluarga, option hunting new candidate atau extend 6m
22/01/26 : IW Done
13/01/26 : Validasi cand Q OK, lanjut BAN/BAK
29/12/25 :  Need Validasi CAN Q (106.84198 -6.29121) RT 12m + Pole 15m
29/12 Cand P gagal issue warga
18/12/25 : Validasi NBAE OK : 18/12/2025 (Cand P : -6.29221,106.84241)</t>
  </si>
  <si>
    <t>Target</t>
  </si>
  <si>
    <t>Week Target Tsel</t>
  </si>
  <si>
    <t>Long</t>
  </si>
  <si>
    <t>Lat</t>
  </si>
  <si>
    <t>Program</t>
  </si>
  <si>
    <t>Data Tim SITAC</t>
  </si>
  <si>
    <t>NO HP</t>
  </si>
  <si>
    <t>xcek MDC</t>
  </si>
  <si>
    <t>24TS09B0401</t>
  </si>
  <si>
    <t>DPK398</t>
  </si>
  <si>
    <t>PERUMGRANDMATOADMT</t>
  </si>
  <si>
    <t>Refinement 2024</t>
  </si>
  <si>
    <t>NON RESCOPING</t>
  </si>
  <si>
    <t>SOIL TEST</t>
  </si>
  <si>
    <t> </t>
  </si>
  <si>
    <t>24TS09B0457</t>
  </si>
  <si>
    <t>JBX068</t>
  </si>
  <si>
    <t>TAMANAPELUTARADMT</t>
  </si>
  <si>
    <t>Refinement 2025</t>
  </si>
  <si>
    <t>24TS09B0456</t>
  </si>
  <si>
    <t>JBX083</t>
  </si>
  <si>
    <t>KOTABAMBUUTARADMT</t>
  </si>
  <si>
    <t>24TS09B0402</t>
  </si>
  <si>
    <t>JKB284</t>
  </si>
  <si>
    <t>INSPEKSITANGGULBARATDMT</t>
  </si>
  <si>
    <t>24TS09B0403</t>
  </si>
  <si>
    <t>JKB326</t>
  </si>
  <si>
    <t>PALMADMT</t>
  </si>
  <si>
    <t>24TS09B0405</t>
  </si>
  <si>
    <t>JKT118</t>
  </si>
  <si>
    <t>Kemerdekaan</t>
  </si>
  <si>
    <t>PT.ATRYA REKAYASA</t>
  </si>
  <si>
    <t>24TS09B0406</t>
  </si>
  <si>
    <t>JKT641</t>
  </si>
  <si>
    <t>JNCPASARREBO</t>
  </si>
  <si>
    <t>24TS09B0459</t>
  </si>
  <si>
    <t>JSX311</t>
  </si>
  <si>
    <t>PINANGPDLABUDMT</t>
  </si>
  <si>
    <t>Proses Design dan Perijinan Pole Extend</t>
  </si>
  <si>
    <t>24TS09B0404</t>
  </si>
  <si>
    <t>JSX695</t>
  </si>
  <si>
    <t>KOMPLEKSEKNEGLAMADMT</t>
  </si>
  <si>
    <t>24TS09B0458</t>
  </si>
  <si>
    <t>JTX054</t>
  </si>
  <si>
    <t>KRAMATTIMURDMT</t>
  </si>
  <si>
    <t>23TS07B0090</t>
  </si>
  <si>
    <t>JUX367</t>
  </si>
  <si>
    <t>RUSUNAWAWADUKPLUIT</t>
  </si>
  <si>
    <t>PT Naer Tunas Indonesia</t>
  </si>
  <si>
    <t>25TS10B0020</t>
  </si>
  <si>
    <t>JSX288</t>
  </si>
  <si>
    <t>Lingkarluarjtpadang</t>
  </si>
  <si>
    <t>Renewal 2025</t>
  </si>
  <si>
    <t>Rescoping TP Lain</t>
  </si>
  <si>
    <t>22/04/26 : Mitra submit evidence high capex
08/04/26 : Pengajuan BOQ 10/4/26, High capex 
01/04/26 : Proses JR
16/03/26 : Submit JR
10/03/26 : Prepare submit JR, hard candidate
04/03/26 : hard candidate, re-hunting 
19/01/26 : Penolakan warga 
05/01/26 : Soswar done 3 Januari 2026
24/12 : Sosialisasi warga 
11/12 : menunggu approval BAN/BAK (50jt.tahun) IW on Going
04/12 : Validasi OK
 28/11 : Menunggu Validasi cand A dan B
 26/11 : Menunggu Validasi Cand A dan B
 17/11 : Menunggu validasi
  14/11 : Menunggu validasi
  11/11 : Menunggu validasi cand 2
  05/11 : Submit datek cand 2, need validation
  04/11 : Submit datek cand 1, need validation
  22/10 : KOM B2S</t>
  </si>
  <si>
    <t>Submit : 27/4/26</t>
  </si>
  <si>
    <t>PT. Tritech Consult</t>
  </si>
  <si>
    <t>25TS10B0018</t>
  </si>
  <si>
    <t>JKU984</t>
  </si>
  <si>
    <t>Gadingkirana</t>
  </si>
  <si>
    <t>22/04/26 : Mitra submit BOQ high capex
08/04/26 : Menunggu approval BA high CAPEX
1/4/26: DP menunggu approval BA highcapex
16/3/26: Implementasi menunggu DP, para
10/03/26 : Menunggu DP
25/02/26 : Waiting NOD &amp; DP sewa lahan
28/01/26 : LL meminta DP sebelum CME di lokasi
23/02/26 : Menunggu rekom lurcam, pararel proses APD
05/01/26 : Menunggu Approval eskalasi SITAC (addcost IW) dari Procurement, submit DMT 2/01/26
03/12 : Menunggu validasi 
 29/11 : Need validation, mitra submit candidat A (GF)
 06/11 : Hunting Candidat radius 150m dari NOM
 19/11 : Re-hunting radius 150m dari NOM
 17/11 : Hunting kandidat
  12/11 : Hunting Candidate
  04/11 : Hunting candidate
  30/10 : Hunting candidate
  27/10 : Submit Datek Cand 1, di arahkan mencari lokasi lain krn lahan SPBU
  22/10 : KOM B2S</t>
  </si>
  <si>
    <t>25TS10B0015</t>
  </si>
  <si>
    <t>JBX061</t>
  </si>
  <si>
    <t>Pepayacengkarengbarat</t>
  </si>
  <si>
    <t>22/04/26 : Need validasi cand R
16/04/26 : Need validasi cand R
08/04/26 : Menunggu Validasi
1/4/26: need validasi Cand R
16/03/26 : Need validasi cand R
10/03/26 : Menunggu arahan DMT  utk new kandidat
25/02/26 : Need Validasi CAN R
28/1/26 : Jovis done 21/1/26, menunggu info dari Tsel
07/01/2026 : Validasi NOK, Rehunting CAND R
06/01/2026 : Need Validation
22/12/2025 : Need validation, Mitra submit datek
08/12/2025 : Re-hunting sesuai arahan Mitratel (pak Ihsan)
30/11/2025 : Cand C, LL tidak bersedia lahannya di sewa, re-hunting, hard candidate (daerah padat penduduk)
 26/11/2025 : Cand B cancel, lokasi tidak masuk spesifikasi, new cand C (LL sama)
 24/11/2025 : New cand B, sedang diskusi keluarga LL
 19/11/2025 : Need koordinat arahan yg baru
 17/11/2025 : Re-hunting
  14/11/2025 : Re-hunting
  12/11/2025 : Proses rehunting
  04/11/2025 : Proses re-hunting
  27/10/2025 : Proses re-hunting new cand
  24/10/2025 : Validasi NOK, re-hunting new cand
  23/10/2025 : Submit cand A, need validation
  21/10/2025 : KOM B2S</t>
  </si>
  <si>
    <t>25TS10B0019</t>
  </si>
  <si>
    <t>JSX273</t>
  </si>
  <si>
    <t>Kemangselatan12</t>
  </si>
  <si>
    <t>22/04/26 : Mitra submit evidence high capex
08/04/26 : LL minta 50jt/tahun, menunggu BAN BAK
01/06/26 : Need Approved BAN BAK (275jt/11 th)
16/03/26 : BAN BAK OG, paralel soft copy submit ke pak Ihsan
10/03/26 : BAN sudah di submit ke DMT (pak Riza), menunggu hasil survey konsultan
04/03/26 : IW done
20/2/26 : Submit BAN
09/01/26 : Mitra submit BAN/BAK, menunggu approval (275jt/11thn)
28/12/26 : Menunggu approval BAN/BAK (50jt/tahun)
28/11 : Menunggu approval BAN (50jt/tahun)
 26/11 : Menunggu approval BAN (50jt/th)
 17/11 : Menunggu approval BAN
 14/11 : Menunggu approval BAN
 12/11 : Submit BAN/BAK, proses nego
 05/11 : Proses BAN/BAK
 30/10 : Kandidat 2 Validasi OK
 29/10 : Submit datek kandidat2, kandidat 1 cancel by LL
 28/10 : Validasi OK
  24/10 : Submit datek kandidat 1, need validation
  22/10 : KOM B2S</t>
  </si>
  <si>
    <t>25TS10B0016</t>
  </si>
  <si>
    <t>JKB537</t>
  </si>
  <si>
    <t>Tanahsereal2</t>
  </si>
  <si>
    <t>re-Hunting</t>
  </si>
  <si>
    <t>22/04/26 : Proposed submit JR
08/04/26 : Hunting OG
1/4/26: Rehunting plan submit candidat 7/4/26
16/03/26 : re-Hunting
04/03/26 : Hunting new cand
25/02/26: Rehunting Hard candidat, plan proposed extend 6m
29/12 : Validasi OK
30/11 :menunggu validasi
26/11 : Need validasi, submit datek cand baru</t>
  </si>
  <si>
    <t>25TS10B0017</t>
  </si>
  <si>
    <t>JKU976</t>
  </si>
  <si>
    <t>Gayamotorsunter</t>
  </si>
  <si>
    <t>Rekom Lurcam, IW OG</t>
  </si>
  <si>
    <t>25/02/26: Soiltest terkendala jalur utilitas eksisting,
28/1/26 : Mitra akan menggali di sekitar lokasi untuk mengetahui utilitas eksisting
20/01/2026 : Terdapat jalur FO dan PDAM pada lahan Gayamotorsunter
05/01: Proses Rekom Lurah Camat plan 07/01/26
03/12 : IW done
 26/11 : IW done, rekom lurcam plan 28/11
 19/11 : Pengurusan perijinan PEMDA 
 17/11 : Menunggu info PKS eksisting dari DMT
  14/11 : Menunggu desain APD spesial
  12/11 : Menunggu desain APD
  06/11 : Validasi OK
  04/11 : Waiting validatio
  31/10 : Submit datek, need validation
  29/10 : Submit TSSR
  22/10 : KOM B2S</t>
  </si>
  <si>
    <t>Count of SITE ID BARU</t>
  </si>
  <si>
    <t>Total</t>
  </si>
  <si>
    <t>SURVEY</t>
  </si>
  <si>
    <t>Traget</t>
  </si>
  <si>
    <t>W4 Dec</t>
  </si>
  <si>
    <t>W2 Jan</t>
  </si>
  <si>
    <t>W4 Jan</t>
  </si>
  <si>
    <t>W2 Feb</t>
  </si>
  <si>
    <t>W4 Feb</t>
  </si>
  <si>
    <t>W2 Mar</t>
  </si>
  <si>
    <t>W3 Mar</t>
  </si>
  <si>
    <t>W4 Mar</t>
  </si>
  <si>
    <t>Eastern</t>
  </si>
  <si>
    <t>Actual Macro</t>
  </si>
  <si>
    <t>One Leg</t>
  </si>
  <si>
    <t>Prop.DROP</t>
  </si>
  <si>
    <t>Relocation to other TP</t>
  </si>
  <si>
    <t>Lanjut Target 2025</t>
  </si>
  <si>
    <t>SRFI</t>
  </si>
  <si>
    <t>Skema 3 Bulan</t>
  </si>
  <si>
    <t>Cancel</t>
  </si>
  <si>
    <t>Skema ELD+3 Bulan</t>
  </si>
  <si>
    <t>NY RFI</t>
  </si>
  <si>
    <t>Details for Count of SITE ID BARU - Summary Progress: OG, YEAR PLAN CAT: Plan ≤ 2025, REGIONAL NAME: R08 Kalimantan</t>
  </si>
  <si>
    <t>08.SIS</t>
  </si>
  <si>
    <t>PROGRESS</t>
  </si>
  <si>
    <t>SGUT</t>
  </si>
  <si>
    <t>STENG</t>
  </si>
  <si>
    <t>SSEL</t>
  </si>
  <si>
    <t>JBTBK INNER</t>
  </si>
  <si>
    <t>JBR</t>
  </si>
  <si>
    <t>JTNG</t>
  </si>
  <si>
    <t>JTM</t>
  </si>
  <si>
    <t>KAL</t>
  </si>
  <si>
    <t>SLWS</t>
  </si>
  <si>
    <t>JBTBK Outer</t>
  </si>
  <si>
    <t>(blank)</t>
  </si>
  <si>
    <t>REGIONAL</t>
  </si>
  <si>
    <t>JBTK INNER</t>
  </si>
  <si>
    <t>JBTK OUTER</t>
  </si>
  <si>
    <t>#N/A</t>
  </si>
  <si>
    <t>Count of SITE ID</t>
  </si>
  <si>
    <t>Type 1</t>
  </si>
  <si>
    <t>BTSH, change perangkat mitratel swab dengan perangkat Tsel</t>
  </si>
  <si>
    <t>Type 5</t>
  </si>
  <si>
    <t>Rehight, Extend tower 3 - 10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</si>
</sst>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d\-mmm\-yy;@"/>
    <numFmt numFmtId="165" formatCode="[$-409]d\-mmm\-yy;@"/>
    <numFmt numFmtId="166" formatCode="[$-13809]d\ mmm\ yyyy;@"/>
    <numFmt numFmtId="168" formatCode="&quot;Rp&quot;#,##0.00"/>
  </numFmts>
  <fonts count="36">
    <font>
      <sz val="11"/>
      <color theme="1"/>
      <name val="Aptos Narrow"/>
      <family val="2"/>
      <scheme val="minor"/>
    </font>
    <font>
      <b/>
      <sz val="10"/>
      <color rgb="FFFFFFFF"/>
      <name val="Aptos Narrow"/>
      <family val="2"/>
    </font>
    <font>
      <b/>
      <sz val="10"/>
      <color theme="0" tint="-4.9989318521683403E-2"/>
      <name val="Aptos Narrow"/>
      <family val="2"/>
    </font>
    <font>
      <b/>
      <sz val="10"/>
      <color rgb="FFFF0000"/>
      <name val="Aptos Narrow"/>
      <family val="2"/>
    </font>
    <font>
      <sz val="10"/>
      <color rgb="FF000000"/>
      <name val="Aptos Narrow"/>
      <family val="2"/>
    </font>
    <font>
      <sz val="10"/>
      <name val="Aptos Narrow"/>
      <family val="2"/>
    </font>
    <font>
      <sz val="9"/>
      <color rgb="FF000000"/>
      <name val="Aptos Narrow"/>
      <family val="2"/>
    </font>
    <font>
      <sz val="10"/>
      <color theme="1"/>
      <name val="Aptos Narrow"/>
      <family val="2"/>
    </font>
    <font>
      <sz val="11"/>
      <name val="Aptos Narrow"/>
      <family val="2"/>
    </font>
    <font>
      <sz val="11"/>
      <color theme="1"/>
      <name val="Aptos Narrow"/>
      <family val="2"/>
    </font>
    <font>
      <b/>
      <sz val="11"/>
      <color theme="1"/>
      <name val="Aptos Narrow"/>
      <family val="2"/>
      <scheme val="minor"/>
    </font>
    <font>
      <sz val="10"/>
      <color theme="1"/>
      <name val="Aptos Narrow"/>
      <family val="2"/>
      <scheme val="minor"/>
    </font>
    <font>
      <sz val="11"/>
      <color theme="0"/>
      <name val="Aptos Narrow"/>
      <family val="2"/>
      <scheme val="minor"/>
    </font>
    <font>
      <b/>
      <sz val="9"/>
      <color theme="0"/>
      <name val="Calbi"/>
    </font>
    <font>
      <b/>
      <sz val="11"/>
      <color theme="0"/>
      <name val="Aptos Narrow"/>
      <family val="2"/>
      <scheme val="minor"/>
    </font>
    <font>
      <b/>
      <sz val="10"/>
      <color theme="0"/>
      <name val="Aptos Narrow"/>
      <family val="2"/>
    </font>
    <font>
      <sz val="11"/>
      <color rgb="FF000000"/>
      <name val="Calibri"/>
      <family val="2"/>
    </font>
    <font>
      <sz val="10"/>
      <color rgb="FF000000"/>
      <name val="Calibri"/>
      <family val="2"/>
    </font>
    <font>
      <sz val="11"/>
      <color theme="1"/>
      <name val="Aptos Narrow"/>
      <scheme val="minor"/>
    </font>
    <font>
      <b/>
      <sz val="9"/>
      <color theme="0"/>
      <name val="Aptos Narrow"/>
      <scheme val="minor"/>
    </font>
    <font>
      <sz val="11"/>
      <color rgb="FF242424"/>
      <name val="Aptos Narrow"/>
      <charset val="1"/>
    </font>
    <font>
      <sz val="11"/>
      <color rgb="FF242424"/>
      <name val="Consolas"/>
      <charset val="1"/>
    </font>
    <font>
      <sz val="11"/>
      <color rgb="FF000000"/>
      <name val="Aptos Narrow"/>
      <scheme val="minor"/>
    </font>
    <font>
      <b/>
      <sz val="11"/>
      <color rgb="FF000000"/>
      <name val="Aptos Narrow"/>
      <scheme val="minor"/>
    </font>
    <font>
      <b/>
      <sz val="10"/>
      <color rgb="FFFFFFFF"/>
      <name val="Aptos Narrow"/>
    </font>
    <font>
      <b/>
      <sz val="9"/>
      <color rgb="FFFFFFFF"/>
      <name val="Calbi"/>
    </font>
    <font>
      <b/>
      <sz val="11"/>
      <color rgb="FFFFFFFF"/>
      <name val="Aptos Narrow"/>
    </font>
    <font>
      <sz val="11"/>
      <color rgb="FF000000"/>
      <name val="Aptos Narrow"/>
    </font>
    <font>
      <sz val="10"/>
      <name val="Aptos Narrow"/>
    </font>
    <font>
      <b/>
      <sz val="11"/>
      <color rgb="FF000000"/>
      <name val="Aptos Narrow"/>
    </font>
    <font>
      <sz val="11"/>
      <color rgb="FF000000"/>
      <name val="Aptos Narrow"/>
      <charset val="1"/>
    </font>
    <font>
      <sz val="11"/>
      <color rgb="FF000000"/>
      <name val="Aptos Narrow"/>
      <family val="2"/>
    </font>
    <font>
      <sz val="11"/>
      <color rgb="FF000000"/>
      <name val="Aptos Narrow"/>
      <family val="2"/>
      <scheme val="minor"/>
    </font>
    <font>
      <sz val="11"/>
      <color rgb="FFFFFFFF"/>
      <name val="Aptos Narrow"/>
      <family val="2"/>
    </font>
    <font>
      <b/>
      <sz val="11"/>
      <color rgb="FF000000"/>
      <name val="Aptos Narrow"/>
      <family val="2"/>
    </font>
    <font>
      <b/>
      <sz val="11"/>
      <color rgb="FF000000"/>
      <name val="Aptos Narrow"/>
      <family val="2"/>
      <scheme val="minor"/>
    </font>
  </fonts>
  <fills count="28">
    <fill>
      <patternFill patternType="none"/>
    </fill>
    <fill>
      <patternFill patternType="gray125"/>
    </fill>
    <fill>
      <patternFill patternType="solid">
        <fgColor rgb="FF4472C4"/>
        <bgColor rgb="FF000000"/>
      </patternFill>
    </fill>
    <fill>
      <patternFill patternType="solid">
        <fgColor rgb="FFC00000"/>
        <bgColor rgb="FF000000"/>
      </patternFill>
    </fill>
    <fill>
      <patternFill patternType="solid">
        <fgColor theme="6" tint="-0.499984740745262"/>
        <bgColor rgb="FF000000"/>
      </patternFill>
    </fill>
    <fill>
      <patternFill patternType="solid">
        <fgColor theme="2"/>
        <bgColor indexed="64"/>
      </patternFill>
    </fill>
    <fill>
      <patternFill patternType="solid">
        <fgColor rgb="FFFFC000"/>
        <bgColor rgb="FF000000"/>
      </patternFill>
    </fill>
    <fill>
      <patternFill patternType="solid">
        <fgColor rgb="FFFFC000"/>
        <bgColor indexed="64"/>
      </patternFill>
    </fill>
    <fill>
      <patternFill patternType="solid">
        <fgColor rgb="FF00B0F0"/>
        <bgColor rgb="FF000000"/>
      </patternFill>
    </fill>
    <fill>
      <patternFill patternType="solid">
        <fgColor rgb="FFFFFF00"/>
        <bgColor rgb="FF000000"/>
      </patternFill>
    </fill>
    <fill>
      <patternFill patternType="solid">
        <fgColor rgb="FFFF0000"/>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rgb="FFFFFF00"/>
        <bgColor indexed="64"/>
      </patternFill>
    </fill>
    <fill>
      <patternFill patternType="solid">
        <fgColor rgb="FF92D050"/>
        <bgColor indexed="64"/>
      </patternFill>
    </fill>
    <fill>
      <patternFill patternType="solid">
        <fgColor rgb="FF7030A0"/>
        <bgColor rgb="FFFF00FF"/>
      </patternFill>
    </fill>
    <fill>
      <patternFill patternType="solid">
        <fgColor rgb="FF7030A0"/>
        <bgColor rgb="FF002060"/>
      </patternFill>
    </fill>
    <fill>
      <patternFill patternType="solid">
        <fgColor rgb="FF7030A0"/>
        <bgColor rgb="FFFFC000"/>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7030A0"/>
        <bgColor rgb="FF0D9724"/>
      </patternFill>
    </fill>
    <fill>
      <patternFill patternType="solid">
        <fgColor rgb="FF7030A0"/>
        <bgColor rgb="FF000000"/>
      </patternFill>
    </fill>
    <fill>
      <patternFill patternType="solid">
        <fgColor rgb="FFC00000"/>
        <bgColor indexed="64"/>
      </patternFill>
    </fill>
    <fill>
      <patternFill patternType="solid">
        <fgColor rgb="FFFFFFFF"/>
        <bgColor indexed="64"/>
      </patternFill>
    </fill>
    <fill>
      <patternFill patternType="solid">
        <fgColor rgb="FFFF0000"/>
        <bgColor rgb="FF000000"/>
      </patternFill>
    </fill>
    <fill>
      <patternFill patternType="solid">
        <fgColor rgb="FF92D050"/>
        <bgColor rgb="FF000000"/>
      </patternFill>
    </fill>
    <fill>
      <patternFill patternType="solid">
        <fgColor theme="0"/>
        <bgColor indexed="64"/>
      </patternFill>
    </fill>
    <fill>
      <patternFill patternType="solid">
        <fgColor rgb="FF002060"/>
        <bgColor rgb="FF000000"/>
      </patternFill>
    </fill>
  </fills>
  <borders count="16">
    <border>
      <left/>
      <right/>
      <top/>
      <bottom/>
      <diagonal/>
    </border>
    <border>
      <left style="thin">
        <color theme="0" tint="-0.14996795556505021"/>
      </left>
      <right style="thin">
        <color theme="0" tint="-0.14996795556505021"/>
      </right>
      <top style="thin">
        <color theme="0" tint="-0.14993743705557422"/>
      </top>
      <bottom style="thin">
        <color theme="0" tint="-0.149967955565050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tint="-0.14996795556505021"/>
      </left>
      <right style="thin">
        <color theme="0" tint="-0.14996795556505021"/>
      </right>
      <top/>
      <bottom/>
      <diagonal/>
    </border>
    <border>
      <left/>
      <right/>
      <top/>
      <bottom style="thin">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71">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5" fillId="0" borderId="2" xfId="0" applyFont="1" applyBorder="1" applyAlignment="1">
      <alignment horizontal="center" vertical="center"/>
    </xf>
    <xf numFmtId="164" fontId="4" fillId="0" borderId="2" xfId="0" applyNumberFormat="1"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vertical="center"/>
    </xf>
    <xf numFmtId="0" fontId="5" fillId="0" borderId="3" xfId="0" applyFont="1" applyBorder="1" applyAlignment="1">
      <alignment horizontal="center" vertical="center"/>
    </xf>
    <xf numFmtId="164" fontId="4" fillId="0" borderId="3" xfId="0" applyNumberFormat="1" applyFont="1" applyBorder="1" applyAlignment="1">
      <alignment horizontal="center" vertical="center"/>
    </xf>
    <xf numFmtId="0" fontId="7" fillId="0" borderId="3" xfId="0" applyFont="1" applyBorder="1" applyAlignment="1">
      <alignment horizontal="left" vertical="center"/>
    </xf>
    <xf numFmtId="0" fontId="7" fillId="0" borderId="3" xfId="0" applyFont="1" applyBorder="1" applyAlignment="1">
      <alignment horizontal="center" vertical="center"/>
    </xf>
    <xf numFmtId="0" fontId="7" fillId="0" borderId="3" xfId="0" applyFont="1" applyBorder="1" applyAlignment="1">
      <alignment vertical="center"/>
    </xf>
    <xf numFmtId="165" fontId="7" fillId="0" borderId="3" xfId="0" applyNumberFormat="1" applyFont="1" applyBorder="1" applyAlignment="1">
      <alignment horizontal="center" vertical="center"/>
    </xf>
    <xf numFmtId="0" fontId="8" fillId="0" borderId="3" xfId="0" applyFont="1" applyBorder="1" applyAlignment="1">
      <alignment horizontal="center" vertical="center"/>
    </xf>
    <xf numFmtId="165" fontId="9" fillId="0" borderId="3" xfId="0" applyNumberFormat="1" applyFont="1" applyBorder="1" applyAlignment="1">
      <alignment horizontal="center" vertical="center"/>
    </xf>
    <xf numFmtId="0" fontId="4" fillId="5" borderId="3" xfId="0" applyFont="1" applyFill="1" applyBorder="1" applyAlignment="1">
      <alignment horizontal="center" vertical="center"/>
    </xf>
    <xf numFmtId="0" fontId="0" fillId="0" borderId="0" xfId="0" pivotButton="1"/>
    <xf numFmtId="0" fontId="0" fillId="0" borderId="0" xfId="0" applyAlignment="1">
      <alignment horizontal="left"/>
    </xf>
    <xf numFmtId="164" fontId="4" fillId="0" borderId="0" xfId="0" applyNumberFormat="1" applyFont="1" applyAlignment="1">
      <alignment horizontal="center" vertical="center"/>
    </xf>
    <xf numFmtId="0" fontId="0" fillId="0" borderId="0" xfId="0" applyAlignment="1">
      <alignment horizontal="center"/>
    </xf>
    <xf numFmtId="164" fontId="3" fillId="6" borderId="1" xfId="0" applyNumberFormat="1" applyFont="1" applyFill="1"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164" fontId="3" fillId="8" borderId="1" xfId="0" applyNumberFormat="1" applyFont="1" applyFill="1" applyBorder="1" applyAlignment="1">
      <alignment horizontal="center" vertical="center"/>
    </xf>
    <xf numFmtId="1" fontId="4" fillId="0" borderId="3" xfId="0" applyNumberFormat="1" applyFont="1" applyBorder="1" applyAlignment="1">
      <alignment horizontal="center" vertical="center"/>
    </xf>
    <xf numFmtId="1" fontId="4" fillId="0" borderId="2" xfId="0" applyNumberFormat="1" applyFont="1" applyBorder="1" applyAlignment="1">
      <alignment horizontal="center" vertical="center"/>
    </xf>
    <xf numFmtId="0" fontId="0" fillId="0" borderId="0" xfId="0" applyAlignment="1">
      <alignment horizontal="left" indent="1"/>
    </xf>
    <xf numFmtId="0" fontId="10" fillId="0" borderId="0" xfId="0" applyFont="1" applyAlignment="1">
      <alignment horizontal="left"/>
    </xf>
    <xf numFmtId="164" fontId="3" fillId="9" borderId="1" xfId="0" applyNumberFormat="1" applyFont="1" applyFill="1" applyBorder="1" applyAlignment="1">
      <alignment horizontal="center" vertical="center"/>
    </xf>
    <xf numFmtId="166" fontId="11" fillId="0" borderId="0" xfId="0" applyNumberFormat="1" applyFont="1" applyAlignment="1">
      <alignment horizontal="center"/>
    </xf>
    <xf numFmtId="0" fontId="11" fillId="0" borderId="0" xfId="0" applyFont="1" applyAlignment="1">
      <alignment horizontal="center"/>
    </xf>
    <xf numFmtId="15" fontId="11" fillId="0" borderId="0" xfId="0" applyNumberFormat="1" applyFont="1" applyAlignment="1">
      <alignment horizontal="center"/>
    </xf>
    <xf numFmtId="16" fontId="11" fillId="0" borderId="0" xfId="0" applyNumberFormat="1" applyFont="1" applyAlignment="1">
      <alignment horizontal="center"/>
    </xf>
    <xf numFmtId="0" fontId="11" fillId="0" borderId="0" xfId="0" applyFont="1" applyAlignment="1">
      <alignment horizontal="center" wrapText="1"/>
    </xf>
    <xf numFmtId="164" fontId="3" fillId="6" borderId="6" xfId="0" applyNumberFormat="1" applyFont="1" applyFill="1" applyBorder="1" applyAlignment="1">
      <alignment horizontal="center" vertical="center"/>
    </xf>
    <xf numFmtId="166" fontId="4" fillId="0" borderId="3" xfId="0" applyNumberFormat="1" applyFont="1" applyBorder="1" applyAlignment="1">
      <alignment vertical="center"/>
    </xf>
    <xf numFmtId="164" fontId="4" fillId="0" borderId="0" xfId="0" applyNumberFormat="1" applyFont="1" applyAlignment="1">
      <alignment horizontal="left" vertical="center"/>
    </xf>
    <xf numFmtId="164" fontId="4" fillId="10" borderId="0" xfId="0" applyNumberFormat="1" applyFont="1" applyFill="1" applyAlignment="1">
      <alignment horizontal="center" vertical="center"/>
    </xf>
    <xf numFmtId="0" fontId="11" fillId="0" borderId="0" xfId="0" applyFont="1"/>
    <xf numFmtId="164" fontId="4" fillId="7" borderId="0" xfId="0" applyNumberFormat="1" applyFont="1" applyFill="1" applyAlignment="1">
      <alignment horizontal="center" vertical="center"/>
    </xf>
    <xf numFmtId="0" fontId="11" fillId="7" borderId="0" xfId="0" applyFont="1" applyFill="1"/>
    <xf numFmtId="164" fontId="4" fillId="7" borderId="0" xfId="0" applyNumberFormat="1" applyFont="1" applyFill="1" applyAlignment="1">
      <alignment horizontal="left" vertical="center"/>
    </xf>
    <xf numFmtId="0" fontId="0" fillId="7" borderId="0" xfId="0" applyFill="1" applyAlignment="1">
      <alignment horizontal="center"/>
    </xf>
    <xf numFmtId="0" fontId="12" fillId="11" borderId="0" xfId="0" applyFont="1" applyFill="1"/>
    <xf numFmtId="0" fontId="12" fillId="11" borderId="0" xfId="0" applyFont="1" applyFill="1" applyAlignment="1">
      <alignment horizontal="left"/>
    </xf>
    <xf numFmtId="0" fontId="12" fillId="11" borderId="0" xfId="0" applyFont="1" applyFill="1" applyAlignment="1">
      <alignment horizontal="center"/>
    </xf>
    <xf numFmtId="0" fontId="0" fillId="12" borderId="0" xfId="0" applyFill="1" applyAlignment="1">
      <alignment horizontal="left"/>
    </xf>
    <xf numFmtId="0" fontId="0" fillId="12" borderId="0" xfId="0" applyFill="1" applyAlignment="1">
      <alignment horizontal="center"/>
    </xf>
    <xf numFmtId="0" fontId="12" fillId="11" borderId="0" xfId="0" applyFont="1" applyFill="1" applyAlignment="1">
      <alignment horizontal="center" wrapText="1"/>
    </xf>
    <xf numFmtId="164" fontId="4" fillId="13" borderId="0" xfId="0" applyNumberFormat="1" applyFont="1" applyFill="1" applyAlignment="1">
      <alignment horizontal="center" vertical="center"/>
    </xf>
    <xf numFmtId="0" fontId="0" fillId="13" borderId="0" xfId="0" applyFill="1" applyAlignment="1">
      <alignment horizontal="center"/>
    </xf>
    <xf numFmtId="0" fontId="0" fillId="0" borderId="7" xfId="0" applyBorder="1" applyAlignment="1">
      <alignment horizontal="left" indent="1"/>
    </xf>
    <xf numFmtId="0" fontId="0" fillId="0" borderId="7" xfId="0" applyBorder="1" applyAlignment="1">
      <alignment horizontal="center"/>
    </xf>
    <xf numFmtId="0" fontId="0" fillId="13" borderId="7" xfId="0" applyFill="1" applyBorder="1" applyAlignment="1">
      <alignment horizontal="center"/>
    </xf>
    <xf numFmtId="14" fontId="0" fillId="0" borderId="0" xfId="0" applyNumberFormat="1"/>
    <xf numFmtId="0" fontId="10" fillId="0" borderId="0" xfId="0" applyFont="1"/>
    <xf numFmtId="0" fontId="0" fillId="14" borderId="0" xfId="0" applyFill="1" applyAlignment="1">
      <alignment horizontal="center"/>
    </xf>
    <xf numFmtId="0" fontId="11" fillId="0" borderId="0" xfId="0" applyFont="1" applyAlignment="1">
      <alignment wrapText="1"/>
    </xf>
    <xf numFmtId="0" fontId="4" fillId="13" borderId="2" xfId="0" applyFont="1" applyFill="1" applyBorder="1" applyAlignment="1">
      <alignment horizontal="center" vertical="center"/>
    </xf>
    <xf numFmtId="0" fontId="0" fillId="13" borderId="0" xfId="0" applyFill="1"/>
    <xf numFmtId="0" fontId="13" fillId="15" borderId="3" xfId="0" applyFont="1" applyFill="1" applyBorder="1" applyAlignment="1">
      <alignment horizontal="center" vertical="center"/>
    </xf>
    <xf numFmtId="0" fontId="13" fillId="16" borderId="3" xfId="0" applyFont="1" applyFill="1" applyBorder="1" applyAlignment="1">
      <alignment horizontal="center" vertical="center"/>
    </xf>
    <xf numFmtId="0" fontId="13" fillId="17" borderId="3" xfId="0" applyFont="1" applyFill="1" applyBorder="1" applyAlignment="1">
      <alignment horizontal="center" vertical="center"/>
    </xf>
    <xf numFmtId="0" fontId="10" fillId="19" borderId="8" xfId="0" applyFont="1" applyFill="1" applyBorder="1" applyAlignment="1">
      <alignment horizontal="center"/>
    </xf>
    <xf numFmtId="14" fontId="0" fillId="0" borderId="0" xfId="0" applyNumberFormat="1" applyAlignment="1">
      <alignment horizontal="left"/>
    </xf>
    <xf numFmtId="0" fontId="0" fillId="0" borderId="0" xfId="0" applyAlignment="1">
      <alignment vertical="center"/>
    </xf>
    <xf numFmtId="0" fontId="0" fillId="0" borderId="0" xfId="0" pivotButton="1" applyAlignment="1">
      <alignment horizontal="center" vertical="center"/>
    </xf>
    <xf numFmtId="0" fontId="1" fillId="2" borderId="3" xfId="0" applyFont="1" applyFill="1" applyBorder="1" applyAlignment="1">
      <alignment horizontal="center" vertical="center"/>
    </xf>
    <xf numFmtId="0" fontId="14" fillId="18"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xf>
    <xf numFmtId="0" fontId="0" fillId="0" borderId="3" xfId="0" applyBorder="1"/>
    <xf numFmtId="14" fontId="0" fillId="0" borderId="3" xfId="0" applyNumberFormat="1" applyBorder="1"/>
    <xf numFmtId="14" fontId="0" fillId="0" borderId="3" xfId="0" applyNumberFormat="1" applyBorder="1" applyAlignment="1">
      <alignment horizontal="center"/>
    </xf>
    <xf numFmtId="0" fontId="13" fillId="20" borderId="3" xfId="0" applyFont="1" applyFill="1" applyBorder="1" applyAlignment="1">
      <alignment horizontal="center" vertical="center"/>
    </xf>
    <xf numFmtId="164" fontId="15" fillId="21" borderId="3" xfId="0" applyNumberFormat="1" applyFont="1" applyFill="1" applyBorder="1" applyAlignment="1">
      <alignment horizontal="center" vertical="center"/>
    </xf>
    <xf numFmtId="0" fontId="1" fillId="21" borderId="3" xfId="0" applyFont="1" applyFill="1" applyBorder="1" applyAlignment="1">
      <alignment horizontal="center" vertical="center"/>
    </xf>
    <xf numFmtId="0" fontId="0" fillId="0" borderId="3" xfId="0" applyBorder="1" applyAlignment="1">
      <alignment horizontal="left"/>
    </xf>
    <xf numFmtId="0" fontId="0" fillId="0" borderId="3" xfId="0" applyBorder="1" applyAlignment="1">
      <alignment horizontal="left" vertical="center"/>
    </xf>
    <xf numFmtId="0" fontId="14" fillId="10" borderId="3" xfId="0" applyFont="1" applyFill="1" applyBorder="1" applyAlignment="1">
      <alignment horizontal="center" vertical="center"/>
    </xf>
    <xf numFmtId="0" fontId="0" fillId="0" borderId="3" xfId="0" applyBorder="1" applyAlignment="1">
      <alignment wrapText="1"/>
    </xf>
    <xf numFmtId="14" fontId="0" fillId="0" borderId="3" xfId="0" applyNumberFormat="1" applyBorder="1" applyAlignment="1">
      <alignment horizontal="center" vertical="center"/>
    </xf>
    <xf numFmtId="0" fontId="0" fillId="0" borderId="3" xfId="0" applyBorder="1" applyAlignment="1">
      <alignment vertical="center"/>
    </xf>
    <xf numFmtId="0" fontId="0" fillId="10" borderId="3" xfId="0" applyFill="1" applyBorder="1" applyAlignment="1">
      <alignment vertical="center"/>
    </xf>
    <xf numFmtId="0" fontId="0" fillId="13" borderId="3" xfId="0" applyFill="1" applyBorder="1"/>
    <xf numFmtId="0" fontId="0" fillId="0" borderId="9" xfId="0" applyBorder="1"/>
    <xf numFmtId="0" fontId="0" fillId="0" borderId="3" xfId="0" applyBorder="1" applyAlignment="1">
      <alignment horizontal="center" wrapText="1"/>
    </xf>
    <xf numFmtId="0" fontId="0" fillId="0" borderId="3" xfId="0" applyBorder="1" applyAlignment="1">
      <alignment horizontal="center" vertical="center" wrapText="1"/>
    </xf>
    <xf numFmtId="0" fontId="0" fillId="0" borderId="0" xfId="0" applyNumberFormat="1"/>
    <xf numFmtId="0" fontId="0" fillId="0" borderId="0" xfId="0" applyNumberFormat="1" applyAlignment="1">
      <alignment horizontal="center"/>
    </xf>
    <xf numFmtId="0" fontId="0" fillId="0" borderId="0" xfId="0" applyNumberFormat="1" applyAlignment="1">
      <alignment horizontal="center" vertical="center"/>
    </xf>
    <xf numFmtId="0" fontId="0" fillId="0" borderId="3" xfId="0" applyBorder="1" applyAlignment="1"/>
    <xf numFmtId="0" fontId="0" fillId="0" borderId="0" xfId="0" applyBorder="1" applyAlignment="1">
      <alignment horizontal="center"/>
    </xf>
    <xf numFmtId="0" fontId="14" fillId="18" borderId="3" xfId="0" applyFont="1" applyFill="1" applyBorder="1" applyAlignment="1">
      <alignment horizontal="center" vertical="center" wrapText="1"/>
    </xf>
    <xf numFmtId="166" fontId="4" fillId="0" borderId="3" xfId="0" applyNumberFormat="1" applyFont="1" applyBorder="1" applyAlignment="1">
      <alignment horizontal="center" vertical="center"/>
    </xf>
    <xf numFmtId="0" fontId="0" fillId="22" borderId="3" xfId="0" applyFill="1" applyBorder="1"/>
    <xf numFmtId="0" fontId="5" fillId="22" borderId="3" xfId="0" applyFont="1" applyFill="1" applyBorder="1" applyAlignment="1">
      <alignment horizontal="center" vertical="center"/>
    </xf>
    <xf numFmtId="0" fontId="0" fillId="22" borderId="3" xfId="0" applyFill="1" applyBorder="1" applyAlignment="1">
      <alignment horizontal="center"/>
    </xf>
    <xf numFmtId="14" fontId="0" fillId="22" borderId="3" xfId="0" applyNumberFormat="1" applyFill="1" applyBorder="1" applyAlignment="1">
      <alignment horizontal="center"/>
    </xf>
    <xf numFmtId="0" fontId="0" fillId="22" borderId="3" xfId="0" applyFill="1" applyBorder="1" applyAlignment="1">
      <alignment horizontal="left"/>
    </xf>
    <xf numFmtId="0" fontId="0" fillId="22" borderId="3" xfId="0" applyFill="1" applyBorder="1" applyAlignment="1">
      <alignment horizontal="center" vertical="center"/>
    </xf>
    <xf numFmtId="0" fontId="0" fillId="0" borderId="0" xfId="0" applyBorder="1"/>
    <xf numFmtId="0" fontId="0" fillId="0" borderId="3" xfId="0" applyBorder="1" applyAlignment="1">
      <alignment horizontal="left" vertical="top" wrapText="1"/>
    </xf>
    <xf numFmtId="0" fontId="0" fillId="22" borderId="3" xfId="0" applyFill="1" applyBorder="1" applyAlignment="1">
      <alignment horizontal="left" vertical="top"/>
    </xf>
    <xf numFmtId="0" fontId="0" fillId="0" borderId="3" xfId="0" applyBorder="1" applyAlignment="1">
      <alignment horizontal="left" vertical="top"/>
    </xf>
    <xf numFmtId="0" fontId="0" fillId="0" borderId="3" xfId="0" applyFill="1" applyBorder="1"/>
    <xf numFmtId="0" fontId="18" fillId="0" borderId="3" xfId="0" applyFont="1" applyBorder="1" applyAlignment="1">
      <alignment horizontal="left" vertical="top"/>
    </xf>
    <xf numFmtId="0" fontId="0" fillId="0" borderId="3" xfId="0" quotePrefix="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vertical="center"/>
    </xf>
    <xf numFmtId="0" fontId="5" fillId="0" borderId="0" xfId="0" applyFont="1" applyBorder="1" applyAlignment="1">
      <alignment horizontal="center" vertical="center"/>
    </xf>
    <xf numFmtId="166" fontId="4" fillId="0" borderId="0" xfId="0" applyNumberFormat="1" applyFont="1" applyBorder="1" applyAlignment="1">
      <alignment horizontal="center" vertical="center"/>
    </xf>
    <xf numFmtId="0" fontId="0" fillId="0" borderId="0" xfId="0" applyBorder="1" applyAlignment="1">
      <alignment horizontal="center" vertical="center"/>
    </xf>
    <xf numFmtId="0" fontId="27" fillId="0" borderId="2" xfId="0" applyFont="1" applyBorder="1"/>
    <xf numFmtId="0" fontId="28" fillId="0" borderId="12" xfId="0" applyFont="1" applyBorder="1"/>
    <xf numFmtId="0" fontId="27" fillId="0" borderId="12" xfId="0" applyFont="1" applyBorder="1"/>
    <xf numFmtId="0" fontId="27" fillId="25" borderId="12" xfId="0" applyFont="1" applyFill="1" applyBorder="1"/>
    <xf numFmtId="0" fontId="24" fillId="21" borderId="3" xfId="0" applyFont="1" applyFill="1" applyBorder="1" applyAlignment="1">
      <alignment horizontal="center"/>
    </xf>
    <xf numFmtId="0" fontId="24" fillId="21" borderId="11" xfId="0" applyFont="1" applyFill="1" applyBorder="1" applyAlignment="1">
      <alignment horizontal="center"/>
    </xf>
    <xf numFmtId="0" fontId="25" fillId="15" borderId="11" xfId="0" applyFont="1" applyFill="1" applyBorder="1" applyAlignment="1">
      <alignment horizontal="center"/>
    </xf>
    <xf numFmtId="0" fontId="25" fillId="20" borderId="11" xfId="0" applyFont="1" applyFill="1" applyBorder="1" applyAlignment="1">
      <alignment horizontal="center"/>
    </xf>
    <xf numFmtId="0" fontId="25" fillId="16" borderId="11" xfId="0" applyFont="1" applyFill="1" applyBorder="1" applyAlignment="1">
      <alignment horizontal="center"/>
    </xf>
    <xf numFmtId="0" fontId="25" fillId="17" borderId="11" xfId="0" applyFont="1" applyFill="1" applyBorder="1" applyAlignment="1">
      <alignment horizontal="center"/>
    </xf>
    <xf numFmtId="0" fontId="26" fillId="21" borderId="11" xfId="0" applyFont="1" applyFill="1" applyBorder="1" applyAlignment="1">
      <alignment horizontal="center"/>
    </xf>
    <xf numFmtId="0" fontId="26" fillId="24" borderId="11" xfId="0" applyFont="1" applyFill="1" applyBorder="1" applyAlignment="1">
      <alignment horizontal="center"/>
    </xf>
    <xf numFmtId="0" fontId="25" fillId="16" borderId="11" xfId="0" applyFont="1" applyFill="1" applyBorder="1" applyAlignment="1">
      <alignment horizontal="center" vertical="top"/>
    </xf>
    <xf numFmtId="0" fontId="27" fillId="0" borderId="12" xfId="0" applyFont="1" applyBorder="1" applyAlignment="1">
      <alignment vertical="top"/>
    </xf>
    <xf numFmtId="0" fontId="27" fillId="0" borderId="12" xfId="0" applyFont="1" applyBorder="1" applyAlignment="1">
      <alignment vertical="top" wrapText="1"/>
    </xf>
    <xf numFmtId="0" fontId="0" fillId="0" borderId="0" xfId="0" applyAlignment="1">
      <alignment vertical="top"/>
    </xf>
    <xf numFmtId="0" fontId="25" fillId="16" borderId="11" xfId="0" applyFont="1" applyFill="1" applyBorder="1" applyAlignment="1">
      <alignment horizontal="left" vertical="center"/>
    </xf>
    <xf numFmtId="0" fontId="27" fillId="0" borderId="12" xfId="0" applyFont="1" applyBorder="1" applyAlignment="1">
      <alignment horizontal="left" vertical="center"/>
    </xf>
    <xf numFmtId="0" fontId="0" fillId="0" borderId="0" xfId="0" applyAlignment="1">
      <alignment horizontal="left" vertical="center"/>
    </xf>
    <xf numFmtId="0" fontId="20" fillId="0" borderId="0" xfId="0" applyFont="1" applyBorder="1" applyAlignment="1">
      <alignment horizontal="center" vertical="center"/>
    </xf>
    <xf numFmtId="0" fontId="27" fillId="0" borderId="3" xfId="0" applyFont="1" applyBorder="1" applyAlignment="1">
      <alignment horizontal="center" vertical="center"/>
    </xf>
    <xf numFmtId="0" fontId="31" fillId="0" borderId="3" xfId="0" applyFont="1" applyFill="1" applyBorder="1" applyAlignment="1">
      <alignment horizontal="center" vertical="center"/>
    </xf>
    <xf numFmtId="0" fontId="0" fillId="0" borderId="0" xfId="0" quotePrefix="1" applyBorder="1" applyAlignment="1">
      <alignment horizontal="center" vertical="center"/>
    </xf>
    <xf numFmtId="3" fontId="0" fillId="0" borderId="3" xfId="0" quotePrefix="1" applyNumberFormat="1" applyBorder="1" applyAlignment="1">
      <alignment horizontal="center" vertical="center"/>
    </xf>
    <xf numFmtId="0" fontId="10" fillId="0" borderId="3" xfId="0" applyFont="1" applyBorder="1" applyAlignment="1">
      <alignment horizontal="center" vertical="center"/>
    </xf>
    <xf numFmtId="0" fontId="14" fillId="18" borderId="9" xfId="0" applyFont="1" applyFill="1" applyBorder="1" applyAlignment="1">
      <alignment horizontal="center" vertical="center"/>
    </xf>
    <xf numFmtId="0" fontId="0" fillId="14" borderId="10" xfId="0" applyFill="1" applyBorder="1" applyAlignment="1">
      <alignment horizontal="center"/>
    </xf>
    <xf numFmtId="0" fontId="0" fillId="0" borderId="0" xfId="0" applyAlignment="1"/>
    <xf numFmtId="0" fontId="0" fillId="0" borderId="10" xfId="0" applyBorder="1"/>
    <xf numFmtId="0" fontId="31" fillId="0" borderId="10" xfId="0" applyFont="1" applyFill="1" applyBorder="1" applyAlignment="1"/>
    <xf numFmtId="0" fontId="0" fillId="0" borderId="10" xfId="0" applyBorder="1" applyAlignment="1">
      <alignment vertical="center"/>
    </xf>
    <xf numFmtId="0" fontId="0" fillId="0" borderId="9" xfId="0" applyBorder="1" applyAlignment="1">
      <alignment horizontal="center" vertical="center"/>
    </xf>
    <xf numFmtId="0" fontId="0" fillId="22" borderId="9" xfId="0" applyFill="1" applyBorder="1" applyAlignment="1">
      <alignment horizontal="center" vertical="center"/>
    </xf>
    <xf numFmtId="0" fontId="27" fillId="0" borderId="10" xfId="0" applyFont="1" applyBorder="1"/>
    <xf numFmtId="0" fontId="27" fillId="0" borderId="10" xfId="0" applyFont="1" applyBorder="1" applyAlignment="1">
      <alignment horizontal="center"/>
    </xf>
    <xf numFmtId="0" fontId="31" fillId="0" borderId="10" xfId="0" applyFont="1" applyFill="1" applyBorder="1" applyAlignment="1">
      <alignment horizontal="center"/>
    </xf>
    <xf numFmtId="0" fontId="0" fillId="0" borderId="10" xfId="0" applyBorder="1" applyAlignment="1">
      <alignment horizontal="center"/>
    </xf>
    <xf numFmtId="0" fontId="31" fillId="0" borderId="3" xfId="0" applyFont="1" applyFill="1" applyBorder="1" applyAlignment="1">
      <alignment horizontal="center"/>
    </xf>
    <xf numFmtId="0" fontId="31" fillId="0" borderId="3" xfId="0" applyFont="1" applyBorder="1" applyAlignment="1">
      <alignment horizontal="center" vertical="center"/>
    </xf>
    <xf numFmtId="0" fontId="0" fillId="0" borderId="3" xfId="0" applyFont="1" applyBorder="1" applyAlignment="1">
      <alignment horizontal="center" vertical="center"/>
    </xf>
    <xf numFmtId="0" fontId="19" fillId="16" borderId="3" xfId="0" applyFont="1" applyFill="1" applyBorder="1" applyAlignment="1">
      <alignment horizontal="center" vertical="top"/>
    </xf>
    <xf numFmtId="14" fontId="0" fillId="0" borderId="3" xfId="0" applyNumberFormat="1" applyBorder="1" applyAlignment="1">
      <alignment horizontal="left" vertical="top"/>
    </xf>
    <xf numFmtId="0" fontId="0" fillId="0" borderId="3" xfId="0" applyBorder="1" applyAlignment="1">
      <alignment horizontal="center" vertical="top"/>
    </xf>
    <xf numFmtId="0" fontId="0" fillId="0" borderId="11" xfId="0" applyBorder="1" applyAlignment="1">
      <alignment horizontal="center" vertical="center"/>
    </xf>
    <xf numFmtId="0" fontId="0" fillId="0" borderId="4" xfId="0" applyBorder="1" applyAlignment="1">
      <alignment horizontal="left" vertical="top"/>
    </xf>
    <xf numFmtId="0" fontId="0" fillId="0" borderId="0" xfId="0" applyBorder="1" applyAlignment="1">
      <alignment horizontal="left" vertical="top"/>
    </xf>
    <xf numFmtId="0" fontId="0" fillId="0" borderId="10" xfId="0" applyBorder="1" applyAlignment="1">
      <alignment horizontal="left" vertical="top"/>
    </xf>
    <xf numFmtId="0" fontId="20" fillId="0" borderId="3" xfId="0" applyFont="1" applyBorder="1" applyAlignment="1">
      <alignment horizontal="center" vertical="center"/>
    </xf>
    <xf numFmtId="0" fontId="30" fillId="0" borderId="3" xfId="0" applyFont="1" applyBorder="1" applyAlignment="1">
      <alignment horizontal="center" vertical="center"/>
    </xf>
    <xf numFmtId="0" fontId="21" fillId="0" borderId="3" xfId="0" applyFont="1" applyBorder="1" applyAlignment="1">
      <alignment horizontal="center" vertical="center"/>
    </xf>
    <xf numFmtId="0" fontId="30" fillId="0" borderId="3" xfId="0" quotePrefix="1" applyFont="1" applyBorder="1" applyAlignment="1">
      <alignment horizontal="center"/>
    </xf>
    <xf numFmtId="0" fontId="30" fillId="0" borderId="3" xfId="0" quotePrefix="1" applyFont="1" applyBorder="1" applyAlignment="1">
      <alignment horizontal="center" vertical="center"/>
    </xf>
    <xf numFmtId="0" fontId="0" fillId="0" borderId="11" xfId="0" applyBorder="1"/>
    <xf numFmtId="0" fontId="20" fillId="0" borderId="3" xfId="0" quotePrefix="1" applyFont="1" applyBorder="1" applyAlignment="1">
      <alignment horizontal="center"/>
    </xf>
    <xf numFmtId="0" fontId="14" fillId="18" borderId="10" xfId="0" applyFont="1" applyFill="1" applyBorder="1" applyAlignment="1">
      <alignment horizontal="center" vertical="center"/>
    </xf>
    <xf numFmtId="0" fontId="0" fillId="22" borderId="10" xfId="0"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xf numFmtId="0" fontId="0" fillId="0" borderId="15" xfId="0" applyBorder="1"/>
    <xf numFmtId="0" fontId="27" fillId="0" borderId="15" xfId="0" applyFont="1" applyBorder="1" applyAlignment="1">
      <alignment wrapText="1"/>
    </xf>
    <xf numFmtId="0" fontId="0" fillId="0" borderId="15" xfId="0" applyBorder="1" applyAlignment="1">
      <alignment vertical="center"/>
    </xf>
    <xf numFmtId="0" fontId="31" fillId="0" borderId="15" xfId="0" applyFont="1" applyFill="1" applyBorder="1" applyAlignment="1">
      <alignment wrapText="1"/>
    </xf>
    <xf numFmtId="0" fontId="0" fillId="0" borderId="15" xfId="0" applyBorder="1" applyAlignment="1"/>
    <xf numFmtId="0" fontId="31" fillId="0" borderId="15" xfId="0" applyFont="1" applyFill="1" applyBorder="1" applyAlignment="1">
      <alignment horizontal="center" wrapText="1"/>
    </xf>
    <xf numFmtId="0" fontId="27" fillId="0" borderId="15" xfId="0" applyFont="1" applyBorder="1" applyAlignment="1">
      <alignment horizontal="center" wrapText="1"/>
    </xf>
    <xf numFmtId="0" fontId="0" fillId="0" borderId="15" xfId="0" applyBorder="1" applyAlignment="1">
      <alignment horizontal="center"/>
    </xf>
    <xf numFmtId="0" fontId="4" fillId="0" borderId="3" xfId="0" applyFont="1" applyFill="1" applyBorder="1" applyAlignment="1">
      <alignment horizontal="center" vertical="center"/>
    </xf>
    <xf numFmtId="0" fontId="4" fillId="0" borderId="3" xfId="0" applyFont="1" applyFill="1" applyBorder="1" applyAlignment="1">
      <alignment vertical="center"/>
    </xf>
    <xf numFmtId="0" fontId="5" fillId="0"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pplyAlignment="1">
      <alignment horizontal="center"/>
    </xf>
    <xf numFmtId="0" fontId="0" fillId="0" borderId="3" xfId="0" applyFill="1" applyBorder="1" applyAlignment="1">
      <alignment horizontal="left" vertical="top"/>
    </xf>
    <xf numFmtId="14" fontId="0" fillId="0" borderId="3" xfId="0" applyNumberFormat="1" applyFill="1" applyBorder="1" applyAlignment="1">
      <alignment horizontal="center"/>
    </xf>
    <xf numFmtId="0" fontId="0" fillId="0" borderId="9" xfId="0" applyFill="1" applyBorder="1" applyAlignment="1">
      <alignment horizontal="center" vertical="center"/>
    </xf>
    <xf numFmtId="0" fontId="0" fillId="0" borderId="10" xfId="0" applyFill="1" applyBorder="1" applyAlignment="1">
      <alignment horizontal="center" vertical="center"/>
    </xf>
    <xf numFmtId="0" fontId="0" fillId="0" borderId="10" xfId="0" applyFill="1" applyBorder="1"/>
    <xf numFmtId="0" fontId="0" fillId="0" borderId="15" xfId="0" applyFill="1" applyBorder="1"/>
    <xf numFmtId="0" fontId="0" fillId="0" borderId="0" xfId="0" applyFill="1"/>
    <xf numFmtId="0" fontId="0" fillId="0" borderId="3" xfId="0" applyFont="1" applyBorder="1" applyAlignment="1">
      <alignment horizontal="left" vertical="top"/>
    </xf>
    <xf numFmtId="0" fontId="30" fillId="0" borderId="0" xfId="0" applyFont="1" applyBorder="1" applyAlignment="1">
      <alignment horizontal="center" vertical="center"/>
    </xf>
    <xf numFmtId="0" fontId="31" fillId="0" borderId="3" xfId="0" applyFont="1" applyFill="1" applyBorder="1" applyAlignment="1"/>
    <xf numFmtId="0" fontId="31" fillId="0" borderId="2" xfId="0" applyFont="1" applyFill="1" applyBorder="1" applyAlignment="1"/>
    <xf numFmtId="0" fontId="31" fillId="0" borderId="14" xfId="0" applyFont="1" applyFill="1" applyBorder="1" applyAlignment="1"/>
    <xf numFmtId="0" fontId="0" fillId="0" borderId="2" xfId="0" applyBorder="1" applyAlignment="1">
      <alignment horizontal="center"/>
    </xf>
    <xf numFmtId="0" fontId="0" fillId="0" borderId="2" xfId="0" applyFill="1" applyBorder="1" applyAlignment="1">
      <alignment horizontal="center"/>
    </xf>
    <xf numFmtId="0" fontId="31" fillId="0" borderId="2" xfId="0" applyFont="1" applyFill="1" applyBorder="1" applyAlignment="1">
      <alignment horizontal="center"/>
    </xf>
    <xf numFmtId="0" fontId="34" fillId="0" borderId="3" xfId="0" applyFont="1" applyFill="1" applyBorder="1" applyAlignment="1"/>
    <xf numFmtId="0" fontId="0" fillId="0" borderId="12" xfId="0" applyBorder="1" applyAlignment="1">
      <alignment horizontal="center" vertical="center"/>
    </xf>
    <xf numFmtId="0" fontId="10" fillId="0" borderId="2" xfId="0" applyFont="1" applyBorder="1" applyAlignment="1">
      <alignment horizontal="center" vertical="center"/>
    </xf>
    <xf numFmtId="0" fontId="10" fillId="0" borderId="12" xfId="0" applyFont="1" applyBorder="1" applyAlignment="1">
      <alignment horizontal="center" vertical="center"/>
    </xf>
    <xf numFmtId="0" fontId="32" fillId="0" borderId="3" xfId="0" applyFont="1" applyBorder="1" applyAlignment="1">
      <alignment horizontal="left" vertical="top" wrapText="1"/>
    </xf>
    <xf numFmtId="0" fontId="22" fillId="0" borderId="3" xfId="0" applyFont="1" applyBorder="1" applyAlignment="1">
      <alignment horizontal="left" vertical="top" wrapText="1"/>
    </xf>
    <xf numFmtId="0" fontId="0" fillId="0" borderId="3" xfId="0" applyFont="1" applyBorder="1" applyAlignment="1">
      <alignment horizontal="left" vertical="top" wrapText="1"/>
    </xf>
    <xf numFmtId="0" fontId="31" fillId="0" borderId="2" xfId="0" applyFont="1" applyFill="1" applyBorder="1" applyAlignment="1">
      <alignment horizontal="center" vertical="center"/>
    </xf>
    <xf numFmtId="0" fontId="31" fillId="0" borderId="11" xfId="0" applyFont="1" applyFill="1" applyBorder="1" applyAlignment="1">
      <alignment horizontal="center" vertical="center"/>
    </xf>
    <xf numFmtId="0" fontId="27" fillId="0" borderId="3" xfId="0" applyFont="1" applyBorder="1" applyAlignment="1">
      <alignment horizontal="left" vertical="top" wrapText="1"/>
    </xf>
    <xf numFmtId="0" fontId="33" fillId="27" borderId="5" xfId="0" applyFont="1" applyFill="1" applyBorder="1" applyAlignment="1">
      <alignment horizontal="center" vertical="center"/>
    </xf>
    <xf numFmtId="0" fontId="31" fillId="0" borderId="2" xfId="0" applyFont="1" applyBorder="1" applyAlignment="1">
      <alignment horizontal="center" vertical="center"/>
    </xf>
    <xf numFmtId="0" fontId="27" fillId="0" borderId="2" xfId="0" applyFont="1" applyBorder="1" applyAlignment="1">
      <alignment horizontal="center" vertical="center"/>
    </xf>
    <xf numFmtId="0" fontId="0" fillId="0" borderId="3" xfId="0" applyBorder="1" applyAlignment="1">
      <alignment horizontal="center" vertical="top" wrapText="1"/>
    </xf>
    <xf numFmtId="0" fontId="33" fillId="3" borderId="4" xfId="0" applyFont="1" applyFill="1" applyBorder="1" applyAlignment="1">
      <alignment horizontal="center"/>
    </xf>
    <xf numFmtId="0" fontId="33" fillId="3" borderId="13" xfId="0" applyFont="1" applyFill="1" applyBorder="1" applyAlignment="1">
      <alignment horizontal="center"/>
    </xf>
    <xf numFmtId="0" fontId="31" fillId="0" borderId="14" xfId="0" applyFont="1" applyFill="1" applyBorder="1" applyAlignment="1">
      <alignment horizontal="center"/>
    </xf>
    <xf numFmtId="0" fontId="30" fillId="0" borderId="3" xfId="0" applyFont="1" applyBorder="1" applyAlignment="1">
      <alignment horizontal="center"/>
    </xf>
    <xf numFmtId="0" fontId="0" fillId="13" borderId="10" xfId="0" applyFill="1" applyBorder="1" applyAlignment="1">
      <alignment horizontal="center"/>
    </xf>
    <xf numFmtId="0" fontId="21" fillId="0" borderId="3" xfId="0" applyFont="1" applyBorder="1" applyAlignment="1">
      <alignment horizontal="center"/>
    </xf>
    <xf numFmtId="0" fontId="16" fillId="0" borderId="3" xfId="0" applyFont="1" applyBorder="1" applyAlignment="1">
      <alignment horizontal="center" vertical="center"/>
    </xf>
    <xf numFmtId="0" fontId="0" fillId="7" borderId="10" xfId="0" applyFill="1" applyBorder="1" applyAlignment="1">
      <alignment horizontal="center"/>
    </xf>
    <xf numFmtId="0" fontId="0" fillId="26" borderId="10" xfId="0" applyFill="1" applyBorder="1" applyAlignment="1">
      <alignment horizontal="center"/>
    </xf>
    <xf numFmtId="0" fontId="0" fillId="7" borderId="15" xfId="0" applyFill="1" applyBorder="1" applyAlignment="1">
      <alignment horizontal="center"/>
    </xf>
    <xf numFmtId="0" fontId="0" fillId="0" borderId="15" xfId="0" applyBorder="1" applyAlignment="1">
      <alignment horizontal="center" vertical="center"/>
    </xf>
    <xf numFmtId="0" fontId="20" fillId="0" borderId="3" xfId="0" applyFont="1" applyBorder="1" applyAlignment="1">
      <alignment horizontal="center"/>
    </xf>
    <xf numFmtId="0" fontId="0" fillId="0" borderId="11" xfId="0" applyBorder="1" applyAlignment="1">
      <alignment horizontal="center"/>
    </xf>
    <xf numFmtId="0" fontId="0" fillId="7" borderId="10" xfId="0" applyFill="1" applyBorder="1" applyAlignment="1">
      <alignment horizontal="center" vertical="center"/>
    </xf>
    <xf numFmtId="0" fontId="31" fillId="0" borderId="10" xfId="0" applyFont="1" applyFill="1" applyBorder="1" applyAlignment="1">
      <alignment horizontal="center" vertical="center"/>
    </xf>
    <xf numFmtId="0" fontId="31" fillId="0" borderId="15" xfId="0" applyFont="1" applyFill="1" applyBorder="1" applyAlignment="1">
      <alignment horizontal="center" vertical="center" wrapText="1"/>
    </xf>
    <xf numFmtId="0" fontId="31" fillId="0" borderId="14" xfId="0" applyFont="1" applyFill="1" applyBorder="1" applyAlignment="1">
      <alignment horizontal="center" vertical="center"/>
    </xf>
    <xf numFmtId="0" fontId="17" fillId="0" borderId="3" xfId="0" applyFont="1" applyBorder="1" applyAlignment="1">
      <alignment horizontal="center" vertical="center"/>
    </xf>
    <xf numFmtId="0" fontId="20" fillId="23" borderId="3" xfId="0" applyFont="1" applyFill="1" applyBorder="1" applyAlignment="1">
      <alignment horizontal="left" vertical="top"/>
    </xf>
    <xf numFmtId="0" fontId="0" fillId="0" borderId="14" xfId="0" applyBorder="1" applyAlignment="1">
      <alignment horizontal="left" vertical="top"/>
    </xf>
    <xf numFmtId="0" fontId="18" fillId="0" borderId="0" xfId="0" applyFont="1" applyAlignment="1">
      <alignment horizontal="left" vertical="top"/>
    </xf>
    <xf numFmtId="0" fontId="18" fillId="0" borderId="3" xfId="0" applyFont="1" applyBorder="1" applyAlignment="1">
      <alignment horizontal="left" vertical="center"/>
    </xf>
    <xf numFmtId="0" fontId="0" fillId="10" borderId="0" xfId="0" applyFill="1"/>
    <xf numFmtId="0" fontId="4" fillId="0" borderId="10" xfId="0" applyFont="1" applyBorder="1" applyAlignment="1">
      <alignment horizontal="center" vertical="center"/>
    </xf>
    <xf numFmtId="0" fontId="5" fillId="0" borderId="10" xfId="0" applyFont="1" applyBorder="1" applyAlignment="1">
      <alignment horizontal="center" vertical="center"/>
    </xf>
    <xf numFmtId="20" fontId="0" fillId="0" borderId="10" xfId="0" applyNumberFormat="1" applyBorder="1" applyAlignment="1">
      <alignment horizontal="left" vertical="top"/>
    </xf>
    <xf numFmtId="14" fontId="0" fillId="0" borderId="10" xfId="0" applyNumberFormat="1" applyBorder="1" applyAlignment="1">
      <alignment horizontal="center" vertical="center"/>
    </xf>
    <xf numFmtId="0" fontId="0" fillId="0" borderId="10" xfId="0" applyBorder="1" applyAlignment="1">
      <alignment horizontal="left"/>
    </xf>
    <xf numFmtId="0" fontId="4" fillId="0" borderId="4" xfId="0" applyFont="1" applyBorder="1" applyAlignment="1">
      <alignment vertical="center"/>
    </xf>
    <xf numFmtId="0" fontId="0" fillId="0" borderId="4" xfId="0" applyBorder="1"/>
    <xf numFmtId="0" fontId="5" fillId="0" borderId="4" xfId="0" applyFont="1" applyBorder="1" applyAlignment="1">
      <alignment horizontal="center" vertical="center"/>
    </xf>
    <xf numFmtId="0" fontId="31" fillId="0" borderId="5" xfId="0" applyFont="1" applyFill="1" applyBorder="1" applyAlignment="1"/>
    <xf numFmtId="0" fontId="31" fillId="0" borderId="4" xfId="0" applyFont="1" applyFill="1" applyBorder="1" applyAlignment="1"/>
    <xf numFmtId="14" fontId="0" fillId="0" borderId="4" xfId="0" applyNumberFormat="1" applyBorder="1" applyAlignment="1">
      <alignment horizontal="center"/>
    </xf>
    <xf numFmtId="0" fontId="0" fillId="0" borderId="4" xfId="0" applyBorder="1" applyAlignment="1">
      <alignment horizontal="left"/>
    </xf>
    <xf numFmtId="0" fontId="0" fillId="0" borderId="10" xfId="0" applyBorder="1" applyAlignment="1">
      <alignment horizontal="left" vertical="center"/>
    </xf>
    <xf numFmtId="0" fontId="27" fillId="0" borderId="3" xfId="0" applyFont="1" applyFill="1" applyBorder="1" applyAlignment="1">
      <alignment horizontal="center" vertical="center"/>
    </xf>
    <xf numFmtId="0" fontId="35" fillId="0" borderId="3" xfId="0" applyFont="1" applyBorder="1" applyAlignment="1">
      <alignment horizontal="left" vertical="top" wrapText="1"/>
    </xf>
    <xf numFmtId="0" fontId="4" fillId="13" borderId="3" xfId="0" applyFont="1" applyFill="1" applyBorder="1" applyAlignment="1">
      <alignment horizontal="center" vertical="center"/>
    </xf>
    <xf numFmtId="0" fontId="4" fillId="13" borderId="3" xfId="0" applyFont="1" applyFill="1" applyBorder="1" applyAlignment="1">
      <alignment vertical="center"/>
    </xf>
    <xf numFmtId="0" fontId="5" fillId="13" borderId="3" xfId="0" applyFont="1" applyFill="1" applyBorder="1" applyAlignment="1">
      <alignment horizontal="center" vertical="center"/>
    </xf>
    <xf numFmtId="166" fontId="4" fillId="13" borderId="3" xfId="0" applyNumberFormat="1" applyFont="1" applyFill="1" applyBorder="1" applyAlignment="1">
      <alignment horizontal="center" vertical="center"/>
    </xf>
    <xf numFmtId="0" fontId="31" fillId="13" borderId="3" xfId="0" applyFont="1" applyFill="1" applyBorder="1" applyAlignment="1">
      <alignment horizontal="center" vertical="center"/>
    </xf>
    <xf numFmtId="0" fontId="35" fillId="13" borderId="3" xfId="0" applyFont="1" applyFill="1" applyBorder="1" applyAlignment="1">
      <alignment horizontal="left" vertical="top" wrapText="1"/>
    </xf>
    <xf numFmtId="0" fontId="31" fillId="13" borderId="2" xfId="0" applyFont="1" applyFill="1" applyBorder="1" applyAlignment="1"/>
    <xf numFmtId="14" fontId="0" fillId="13" borderId="3" xfId="0" applyNumberFormat="1" applyFill="1" applyBorder="1" applyAlignment="1">
      <alignment horizontal="center"/>
    </xf>
    <xf numFmtId="0" fontId="0" fillId="13" borderId="3" xfId="0" applyFill="1" applyBorder="1" applyAlignment="1">
      <alignment horizontal="left"/>
    </xf>
    <xf numFmtId="0" fontId="0" fillId="13" borderId="3" xfId="0" applyFill="1" applyBorder="1" applyAlignment="1">
      <alignment horizontal="center" vertical="center"/>
    </xf>
    <xf numFmtId="0" fontId="0" fillId="13" borderId="3" xfId="0" applyFill="1" applyBorder="1" applyAlignment="1">
      <alignment horizontal="center"/>
    </xf>
    <xf numFmtId="0" fontId="0" fillId="13" borderId="9" xfId="0" applyFill="1" applyBorder="1" applyAlignment="1">
      <alignment horizontal="center" vertical="center"/>
    </xf>
    <xf numFmtId="0" fontId="0" fillId="13" borderId="10" xfId="0" applyFill="1" applyBorder="1" applyAlignment="1">
      <alignment horizontal="center" vertical="center"/>
    </xf>
    <xf numFmtId="0" fontId="0" fillId="13" borderId="10" xfId="0" applyFill="1" applyBorder="1"/>
    <xf numFmtId="0" fontId="27" fillId="13" borderId="10" xfId="0" applyFont="1" applyFill="1" applyBorder="1"/>
    <xf numFmtId="0" fontId="27" fillId="13" borderId="15" xfId="0" applyFont="1" applyFill="1" applyBorder="1" applyAlignment="1">
      <alignment wrapText="1"/>
    </xf>
    <xf numFmtId="0" fontId="31" fillId="13" borderId="14" xfId="0" applyFont="1" applyFill="1" applyBorder="1" applyAlignment="1"/>
    <xf numFmtId="0" fontId="0" fillId="0" borderId="0" xfId="0" applyAlignment="1">
      <alignment horizontal="center" vertical="top"/>
    </xf>
    <xf numFmtId="0" fontId="14" fillId="10" borderId="3" xfId="0" applyFont="1" applyFill="1" applyBorder="1" applyAlignment="1">
      <alignment horizontal="center" vertical="top"/>
    </xf>
    <xf numFmtId="0" fontId="0" fillId="13" borderId="15" xfId="0" applyFill="1" applyBorder="1"/>
    <xf numFmtId="0" fontId="0" fillId="13" borderId="3" xfId="0" applyFill="1" applyBorder="1" applyAlignment="1">
      <alignment horizontal="left" vertical="top" wrapText="1"/>
    </xf>
    <xf numFmtId="0" fontId="23" fillId="0" borderId="3" xfId="0" applyFont="1" applyBorder="1" applyAlignment="1">
      <alignment horizontal="left" vertical="top" wrapText="1"/>
    </xf>
    <xf numFmtId="0" fontId="22" fillId="13" borderId="3" xfId="0" applyFont="1" applyFill="1" applyBorder="1" applyAlignment="1">
      <alignment horizontal="left" vertical="top" wrapText="1"/>
    </xf>
    <xf numFmtId="0" fontId="0" fillId="0" borderId="0" xfId="0" applyAlignment="1">
      <alignment horizontal="left" vertical="top"/>
    </xf>
    <xf numFmtId="15" fontId="0" fillId="0" borderId="3" xfId="0" applyNumberFormat="1" applyBorder="1" applyAlignment="1">
      <alignment horizontal="center" vertical="top"/>
    </xf>
    <xf numFmtId="14" fontId="0" fillId="0" borderId="3" xfId="0" applyNumberFormat="1" applyBorder="1" applyAlignment="1">
      <alignment horizontal="center" vertical="top"/>
    </xf>
    <xf numFmtId="0" fontId="20" fillId="0" borderId="3" xfId="0" applyFont="1" applyBorder="1" applyAlignment="1">
      <alignment horizontal="left" vertical="top"/>
    </xf>
    <xf numFmtId="0" fontId="18" fillId="0" borderId="3" xfId="0" applyFont="1" applyBorder="1" applyAlignment="1">
      <alignment horizontal="left" vertical="top" wrapText="1"/>
    </xf>
    <xf numFmtId="0" fontId="0" fillId="0" borderId="3" xfId="0" applyBorder="1" applyAlignment="1">
      <alignment horizontal="left" vertical="center" wrapText="1"/>
    </xf>
    <xf numFmtId="16" fontId="0" fillId="0" borderId="3" xfId="0" applyNumberFormat="1" applyBorder="1" applyAlignment="1">
      <alignment horizontal="center" vertical="top"/>
    </xf>
    <xf numFmtId="16" fontId="0" fillId="0" borderId="3" xfId="0" applyNumberFormat="1" applyBorder="1" applyAlignment="1">
      <alignment horizontal="center"/>
    </xf>
    <xf numFmtId="0" fontId="31" fillId="13" borderId="2" xfId="0" applyFont="1" applyFill="1" applyBorder="1" applyAlignment="1">
      <alignment horizontal="center" vertical="center"/>
    </xf>
    <xf numFmtId="0" fontId="4" fillId="22" borderId="3" xfId="0" applyFont="1" applyFill="1" applyBorder="1" applyAlignment="1">
      <alignment horizontal="center" vertical="center"/>
    </xf>
    <xf numFmtId="0" fontId="4" fillId="22" borderId="3" xfId="0" applyFont="1" applyFill="1" applyBorder="1" applyAlignment="1">
      <alignment vertical="center"/>
    </xf>
    <xf numFmtId="166" fontId="4" fillId="22" borderId="3" xfId="0" applyNumberFormat="1" applyFont="1" applyFill="1" applyBorder="1" applyAlignment="1">
      <alignment horizontal="center" vertical="center"/>
    </xf>
    <xf numFmtId="0" fontId="31" fillId="22" borderId="2" xfId="0" applyFont="1" applyFill="1" applyBorder="1" applyAlignment="1">
      <alignment horizontal="center"/>
    </xf>
    <xf numFmtId="0" fontId="22" fillId="22" borderId="3" xfId="0" applyFont="1" applyFill="1" applyBorder="1" applyAlignment="1">
      <alignment horizontal="center" vertical="center"/>
    </xf>
    <xf numFmtId="0" fontId="27" fillId="22" borderId="3" xfId="0" applyFont="1" applyFill="1" applyBorder="1" applyAlignment="1">
      <alignment horizontal="left" vertical="top" wrapText="1"/>
    </xf>
    <xf numFmtId="0" fontId="31" fillId="22" borderId="2" xfId="0" applyFont="1" applyFill="1" applyBorder="1" applyAlignment="1"/>
    <xf numFmtId="0" fontId="0" fillId="22" borderId="0" xfId="0" applyFill="1"/>
    <xf numFmtId="0" fontId="0" fillId="22" borderId="10" xfId="0" applyFill="1" applyBorder="1"/>
    <xf numFmtId="0" fontId="0" fillId="22" borderId="15" xfId="0" applyFill="1" applyBorder="1"/>
    <xf numFmtId="0" fontId="31" fillId="22" borderId="14" xfId="0" applyFont="1" applyFill="1" applyBorder="1" applyAlignment="1"/>
    <xf numFmtId="0" fontId="31" fillId="22" borderId="3" xfId="0" applyFont="1" applyFill="1" applyBorder="1" applyAlignment="1">
      <alignment horizontal="center" vertical="center"/>
    </xf>
    <xf numFmtId="0" fontId="22" fillId="22" borderId="3" xfId="0" applyFont="1" applyFill="1" applyBorder="1" applyAlignment="1">
      <alignment horizontal="left" vertical="top"/>
    </xf>
    <xf numFmtId="0" fontId="27" fillId="22" borderId="10" xfId="0" applyFont="1" applyFill="1" applyBorder="1"/>
    <xf numFmtId="0" fontId="27" fillId="22" borderId="15" xfId="0" applyFont="1" applyFill="1" applyBorder="1" applyAlignment="1">
      <alignment wrapText="1"/>
    </xf>
    <xf numFmtId="14" fontId="0" fillId="22" borderId="3" xfId="0" applyNumberFormat="1" applyFill="1" applyBorder="1"/>
    <xf numFmtId="0" fontId="31" fillId="22" borderId="10" xfId="0" applyFont="1" applyFill="1" applyBorder="1" applyAlignment="1"/>
    <xf numFmtId="0" fontId="0" fillId="22" borderId="10" xfId="0" applyFill="1" applyBorder="1" applyAlignment="1">
      <alignment vertical="center"/>
    </xf>
    <xf numFmtId="0" fontId="31" fillId="13" borderId="3" xfId="0" applyFont="1" applyFill="1" applyBorder="1" applyAlignment="1">
      <alignment horizontal="center"/>
    </xf>
    <xf numFmtId="14" fontId="0" fillId="13" borderId="3" xfId="0" applyNumberFormat="1" applyFill="1" applyBorder="1"/>
    <xf numFmtId="16" fontId="0" fillId="0" borderId="3" xfId="0" applyNumberFormat="1" applyBorder="1" applyAlignment="1">
      <alignment horizontal="center" vertical="center" wrapText="1"/>
    </xf>
    <xf numFmtId="0" fontId="27" fillId="0" borderId="12" xfId="0" applyFont="1" applyBorder="1" applyAlignment="1">
      <alignment horizontal="center" vertical="center"/>
    </xf>
    <xf numFmtId="0" fontId="18" fillId="0" borderId="0" xfId="0" applyFont="1" applyAlignment="1">
      <alignment horizontal="left" vertical="top" wrapText="1"/>
    </xf>
    <xf numFmtId="43" fontId="0" fillId="0" borderId="10" xfId="0" applyNumberFormat="1" applyBorder="1" applyAlignment="1">
      <alignment horizontal="center" vertical="center"/>
    </xf>
    <xf numFmtId="0" fontId="0" fillId="0" borderId="11" xfId="0" applyBorder="1" applyAlignment="1">
      <alignment horizontal="left" vertical="top" wrapText="1"/>
    </xf>
    <xf numFmtId="0" fontId="18" fillId="0" borderId="2" xfId="0" applyFont="1" applyBorder="1" applyAlignment="1">
      <alignment horizontal="left" vertical="top" wrapText="1"/>
    </xf>
    <xf numFmtId="0" fontId="31" fillId="22" borderId="3" xfId="0" applyFont="1" applyFill="1" applyBorder="1" applyAlignment="1">
      <alignment horizontal="center"/>
    </xf>
    <xf numFmtId="0" fontId="31" fillId="13" borderId="2" xfId="0" applyFont="1" applyFill="1" applyBorder="1" applyAlignment="1">
      <alignment horizontal="center"/>
    </xf>
    <xf numFmtId="0" fontId="10" fillId="22" borderId="2" xfId="0" applyFont="1" applyFill="1" applyBorder="1" applyAlignment="1">
      <alignment horizontal="center" vertical="center"/>
    </xf>
    <xf numFmtId="0" fontId="0" fillId="22" borderId="2" xfId="0" applyFill="1" applyBorder="1" applyAlignment="1">
      <alignment horizontal="center" vertical="center"/>
    </xf>
    <xf numFmtId="0" fontId="22" fillId="0" borderId="10" xfId="0" applyFont="1" applyBorder="1" applyAlignment="1">
      <alignment horizontal="left" vertical="top" wrapText="1"/>
    </xf>
    <xf numFmtId="0" fontId="0" fillId="13" borderId="3" xfId="0" applyFont="1" applyFill="1" applyBorder="1" applyAlignment="1">
      <alignment horizontal="left" vertical="top" wrapText="1"/>
    </xf>
    <xf numFmtId="0" fontId="22" fillId="0" borderId="2" xfId="0" applyFont="1" applyBorder="1" applyAlignment="1">
      <alignment horizontal="left" vertical="top" wrapText="1"/>
    </xf>
    <xf numFmtId="0" fontId="32" fillId="22" borderId="3" xfId="0" applyFont="1" applyFill="1" applyBorder="1" applyAlignment="1">
      <alignment horizontal="left" vertical="top" wrapText="1"/>
    </xf>
    <xf numFmtId="0" fontId="27" fillId="0" borderId="10" xfId="0" applyFont="1" applyBorder="1" applyAlignment="1">
      <alignment horizontal="left" vertical="top" wrapText="1"/>
    </xf>
    <xf numFmtId="0" fontId="22" fillId="0" borderId="0" xfId="0" applyFont="1" applyBorder="1" applyAlignment="1">
      <alignment horizontal="left" vertical="top" wrapText="1"/>
    </xf>
    <xf numFmtId="0" fontId="31" fillId="13" borderId="3" xfId="0" applyFont="1" applyFill="1" applyBorder="1" applyAlignment="1"/>
    <xf numFmtId="14" fontId="0" fillId="0" borderId="2" xfId="0" applyNumberFormat="1" applyBorder="1"/>
    <xf numFmtId="14" fontId="0" fillId="0" borderId="3" xfId="0" applyNumberFormat="1" applyBorder="1" applyAlignment="1">
      <alignment horizontal="right" vertical="center"/>
    </xf>
    <xf numFmtId="0" fontId="31" fillId="13" borderId="10" xfId="0" applyFont="1" applyFill="1" applyBorder="1" applyAlignment="1"/>
    <xf numFmtId="0" fontId="27" fillId="13" borderId="3" xfId="0" applyFont="1" applyFill="1" applyBorder="1" applyAlignment="1">
      <alignment horizontal="left" vertical="top" wrapText="1"/>
    </xf>
    <xf numFmtId="0" fontId="32" fillId="13" borderId="3" xfId="0" applyFont="1" applyFill="1" applyBorder="1" applyAlignment="1">
      <alignment horizontal="left" vertical="top" wrapText="1"/>
    </xf>
    <xf numFmtId="14" fontId="0" fillId="13" borderId="4" xfId="0" applyNumberFormat="1" applyFill="1" applyBorder="1"/>
    <xf numFmtId="166" fontId="4" fillId="0" borderId="3" xfId="0" applyNumberFormat="1" applyFont="1" applyFill="1" applyBorder="1" applyAlignment="1">
      <alignment horizontal="center" vertical="center"/>
    </xf>
    <xf numFmtId="0" fontId="0" fillId="0" borderId="3" xfId="0" applyFill="1" applyBorder="1" applyAlignment="1">
      <alignment horizontal="left" vertical="top" wrapText="1"/>
    </xf>
    <xf numFmtId="0" fontId="0" fillId="0" borderId="11" xfId="0" applyFill="1" applyBorder="1"/>
    <xf numFmtId="0" fontId="0" fillId="0" borderId="3" xfId="0" applyFill="1" applyBorder="1" applyAlignment="1">
      <alignment horizontal="left"/>
    </xf>
    <xf numFmtId="1" fontId="0" fillId="0" borderId="10" xfId="0" applyNumberFormat="1" applyBorder="1" applyAlignment="1">
      <alignment horizontal="center" vertical="center"/>
    </xf>
    <xf numFmtId="0" fontId="31" fillId="0" borderId="15" xfId="0" applyFont="1" applyFill="1" applyBorder="1" applyAlignment="1">
      <alignment horizontal="center"/>
    </xf>
    <xf numFmtId="0" fontId="27" fillId="0" borderId="15" xfId="0" applyFont="1" applyBorder="1" applyAlignment="1">
      <alignment horizontal="center"/>
    </xf>
    <xf numFmtId="0" fontId="31" fillId="0" borderId="14" xfId="0" applyFont="1" applyFill="1" applyBorder="1" applyAlignment="1">
      <alignment horizontal="center" vertical="top"/>
    </xf>
    <xf numFmtId="0" fontId="22" fillId="0" borderId="3" xfId="0" applyFont="1" applyFill="1" applyBorder="1" applyAlignment="1">
      <alignment horizontal="left" vertical="top" wrapText="1"/>
    </xf>
    <xf numFmtId="0" fontId="18" fillId="0" borderId="3" xfId="0" applyFont="1" applyFill="1" applyBorder="1" applyAlignment="1">
      <alignment horizontal="left" vertical="top" wrapText="1"/>
    </xf>
    <xf numFmtId="14" fontId="0" fillId="0" borderId="3" xfId="0" applyNumberFormat="1" applyFill="1" applyBorder="1" applyAlignment="1">
      <alignment horizontal="center" vertical="center"/>
    </xf>
    <xf numFmtId="0" fontId="0" fillId="0" borderId="3" xfId="0" applyFill="1" applyBorder="1" applyAlignment="1">
      <alignment horizontal="center" vertical="top"/>
    </xf>
    <xf numFmtId="0" fontId="0" fillId="0" borderId="10" xfId="0" applyFill="1" applyBorder="1" applyAlignment="1">
      <alignment horizontal="center"/>
    </xf>
    <xf numFmtId="0" fontId="27" fillId="0" borderId="10" xfId="0" applyFont="1" applyFill="1" applyBorder="1" applyAlignment="1">
      <alignment horizontal="center"/>
    </xf>
    <xf numFmtId="0" fontId="27" fillId="0" borderId="15" xfId="0" applyFont="1" applyFill="1" applyBorder="1" applyAlignment="1">
      <alignment horizontal="center"/>
    </xf>
    <xf numFmtId="0" fontId="0" fillId="0" borderId="10" xfId="0" applyFill="1" applyBorder="1" applyAlignment="1">
      <alignment horizontal="center" vertical="top"/>
    </xf>
    <xf numFmtId="0" fontId="0" fillId="0" borderId="0" xfId="0" applyFill="1" applyAlignment="1"/>
    <xf numFmtId="0" fontId="20" fillId="0" borderId="3" xfId="0" applyFont="1" applyBorder="1" applyAlignment="1">
      <alignment horizontal="left" vertical="top"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166" fontId="4" fillId="0" borderId="3" xfId="0" applyNumberFormat="1" applyFont="1" applyBorder="1" applyAlignment="1">
      <alignment horizontal="center" vertical="center" wrapText="1"/>
    </xf>
    <xf numFmtId="0" fontId="31" fillId="0" borderId="3" xfId="0" applyFont="1" applyFill="1" applyBorder="1" applyAlignment="1">
      <alignment horizontal="center" vertical="center" wrapText="1"/>
    </xf>
    <xf numFmtId="0" fontId="31" fillId="0" borderId="2" xfId="0" applyFont="1" applyFill="1" applyBorder="1" applyAlignment="1">
      <alignment horizontal="center" vertical="center" wrapText="1"/>
    </xf>
    <xf numFmtId="14" fontId="0" fillId="0" borderId="3" xfId="0" applyNumberFormat="1" applyBorder="1" applyAlignment="1">
      <alignment horizontal="center" vertical="center" wrapText="1"/>
    </xf>
    <xf numFmtId="0" fontId="21" fillId="0" borderId="3" xfId="0" applyFont="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13" borderId="10" xfId="0" applyFill="1" applyBorder="1" applyAlignment="1">
      <alignment horizontal="center" vertical="center" wrapText="1"/>
    </xf>
    <xf numFmtId="0" fontId="31" fillId="0" borderId="10" xfId="0" applyFont="1" applyFill="1" applyBorder="1" applyAlignment="1">
      <alignment horizontal="center" vertical="center" wrapText="1"/>
    </xf>
    <xf numFmtId="0" fontId="31" fillId="0" borderId="14" xfId="0" applyFont="1" applyFill="1"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31" fillId="0" borderId="15" xfId="0" applyFont="1" applyFill="1" applyBorder="1" applyAlignment="1">
      <alignment horizontal="center" vertical="center"/>
    </xf>
    <xf numFmtId="168" fontId="0" fillId="0" borderId="10" xfId="0" applyNumberFormat="1" applyBorder="1" applyAlignment="1">
      <alignment horizontal="center" vertical="center"/>
    </xf>
    <xf numFmtId="16" fontId="0" fillId="0" borderId="3" xfId="0" applyNumberFormat="1" applyBorder="1" applyAlignment="1">
      <alignment horizontal="center" vertical="center"/>
    </xf>
  </cellXfs>
  <cellStyles count="1">
    <cellStyle name="Normal" xfId="0" builtinId="0"/>
  </cellStyles>
  <dxfs count="89">
    <dxf>
      <numFmt numFmtId="167" formatCode="dd/mm/yyyy"/>
    </dxf>
    <dxf>
      <numFmt numFmtId="167" formatCode="dd/mm/yyyy"/>
    </dxf>
    <dxf>
      <numFmt numFmtId="167" formatCode="dd/mm/yyyy"/>
    </dxf>
    <dxf>
      <numFmt numFmtId="167" formatCode="dd/mm/yyyy"/>
    </dxf>
    <dxf>
      <font>
        <color rgb="FF9C0006"/>
      </font>
      <fill>
        <patternFill>
          <bgColor rgb="FFFFC7CE"/>
        </patternFill>
      </fill>
    </dxf>
    <dxf>
      <alignment horizontal="center"/>
    </dxf>
    <dxf>
      <alignment horizontal="center"/>
    </dxf>
    <dxf>
      <alignment horizontal="center"/>
    </dxf>
    <dxf>
      <fill>
        <patternFill patternType="solid">
          <bgColor rgb="FFFFFF00"/>
        </patternFill>
      </fill>
    </dxf>
    <dxf>
      <fill>
        <patternFill patternType="solid">
          <bgColor rgb="FFFFFF00"/>
        </patternFill>
      </fill>
    </dxf>
    <dxf>
      <border>
        <bottom style="thin">
          <color indexed="64"/>
        </bottom>
      </border>
    </dxf>
    <dxf>
      <border>
        <bottom style="thin">
          <color indexed="64"/>
        </bottom>
      </border>
    </dxf>
    <dxf>
      <fill>
        <patternFill patternType="solid">
          <bgColor rgb="FF92D050"/>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ont>
        <color theme="0"/>
      </font>
    </dxf>
    <dxf>
      <font>
        <color theme="0"/>
      </font>
    </dxf>
    <dxf>
      <font>
        <color theme="0"/>
      </font>
    </dxf>
    <dxf>
      <font>
        <color theme="0"/>
      </font>
    </dxf>
    <dxf>
      <font>
        <color theme="0"/>
      </font>
    </dxf>
    <dxf>
      <font>
        <color theme="0"/>
      </font>
    </dxf>
    <dxf>
      <fill>
        <patternFill patternType="solid">
          <bgColor theme="3" tint="0.249977111117893"/>
        </patternFill>
      </fill>
    </dxf>
    <dxf>
      <fill>
        <patternFill patternType="solid">
          <bgColor theme="3" tint="0.249977111117893"/>
        </patternFill>
      </fill>
    </dxf>
    <dxf>
      <font>
        <color theme="0"/>
      </font>
    </dxf>
    <dxf>
      <font>
        <color theme="0"/>
      </font>
    </dxf>
    <dxf>
      <alignment horizontal="center"/>
    </dxf>
    <dxf>
      <alignment horizontal="center"/>
    </dxf>
    <dxf>
      <alignment horizontal="center"/>
    </dxf>
    <dxf>
      <alignment horizontal="center"/>
    </dxf>
    <dxf>
      <alignment horizontal="center"/>
    </dxf>
    <dxf>
      <fill>
        <patternFill patternType="solid">
          <bgColor theme="4" tint="0.79998168889431442"/>
        </patternFill>
      </fill>
    </dxf>
    <dxf>
      <fill>
        <patternFill>
          <bgColor theme="3" tint="0.89999084444715716"/>
        </patternFill>
      </fill>
    </dxf>
    <dxf>
      <fill>
        <patternFill patternType="solid">
          <bgColor theme="3" tint="0.89999084444715716"/>
        </patternFill>
      </fill>
    </dxf>
    <dxf>
      <fill>
        <patternFill patternType="solid">
          <bgColor theme="3" tint="0.89999084444715716"/>
        </patternFill>
      </fill>
    </dxf>
    <dxf>
      <alignment wrapText="1"/>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alignment horizontal="center"/>
    </dxf>
    <dxf>
      <alignment horizontal="center"/>
    </dxf>
    <dxf>
      <alignment horizontal="center"/>
    </dxf>
    <dxf>
      <alignment horizontal="center"/>
    </dxf>
    <dxf>
      <fill>
        <patternFill patternType="solid">
          <bgColor rgb="FFFFC000"/>
        </patternFill>
      </fill>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pivotCacheDefinition" Target="pivotCache/pivotCacheDefinition4.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3.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tyles" Target="style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'!$B$27</c:f>
              <c:strCache>
                <c:ptCount val="1"/>
                <c:pt idx="0">
                  <c:v>Eastern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'!$A$28:$A$37</c:f>
              <c:strCache>
                <c:ptCount val="10"/>
                <c:pt idx="0">
                  <c:v>BTR</c:v>
                </c:pt>
                <c:pt idx="1">
                  <c:v>Extend Pole</c:v>
                </c:pt>
                <c:pt idx="2">
                  <c:v>Contine with Macro</c:v>
                </c:pt>
                <c:pt idx="3">
                  <c:v>Actual Macro</c:v>
                </c:pt>
                <c:pt idx="4">
                  <c:v>One Leg</c:v>
                </c:pt>
                <c:pt idx="5">
                  <c:v>NY DRM</c:v>
                </c:pt>
                <c:pt idx="6">
                  <c:v>Reloc to existing MTEL</c:v>
                </c:pt>
                <c:pt idx="7">
                  <c:v>Relocation to other TP</c:v>
                </c:pt>
                <c:pt idx="8">
                  <c:v>Lock Trial</c:v>
                </c:pt>
                <c:pt idx="9">
                  <c:v>Terminate</c:v>
                </c:pt>
              </c:strCache>
            </c:strRef>
          </c:cat>
          <c:val>
            <c:numRef>
              <c:f>'PIVOT '!$B$28:$B$37</c:f>
              <c:numCache>
                <c:formatCode>General</c:formatCode>
                <c:ptCount val="10"/>
                <c:pt idx="0">
                  <c:v>20</c:v>
                </c:pt>
                <c:pt idx="3">
                  <c:v>1</c:v>
                </c:pt>
                <c:pt idx="8">
                  <c:v>10</c:v>
                </c:pt>
                <c:pt idx="9">
                  <c:v>7</c:v>
                </c:pt>
              </c:numCache>
            </c:numRef>
          </c:val>
          <c:extLst>
            <c:ext xmlns:c16="http://schemas.microsoft.com/office/drawing/2014/chart" uri="{C3380CC4-5D6E-409C-BE32-E72D297353CC}">
              <c16:uniqueId val="{00000000-E144-410D-A788-BE6733D44C5D}"/>
            </c:ext>
          </c:extLst>
        </c:ser>
        <c:ser>
          <c:idx val="1"/>
          <c:order val="1"/>
          <c:tx>
            <c:strRef>
              <c:f>'PIVOT '!$C$27</c:f>
              <c:strCache>
                <c:ptCount val="1"/>
                <c:pt idx="0">
                  <c:v>Jabat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'!$A$28:$A$37</c:f>
              <c:strCache>
                <c:ptCount val="10"/>
                <c:pt idx="0">
                  <c:v>BTR</c:v>
                </c:pt>
                <c:pt idx="1">
                  <c:v>Extend Pole</c:v>
                </c:pt>
                <c:pt idx="2">
                  <c:v>Contine with Macro</c:v>
                </c:pt>
                <c:pt idx="3">
                  <c:v>Actual Macro</c:v>
                </c:pt>
                <c:pt idx="4">
                  <c:v>One Leg</c:v>
                </c:pt>
                <c:pt idx="5">
                  <c:v>NY DRM</c:v>
                </c:pt>
                <c:pt idx="6">
                  <c:v>Reloc to existing MTEL</c:v>
                </c:pt>
                <c:pt idx="7">
                  <c:v>Relocation to other TP</c:v>
                </c:pt>
                <c:pt idx="8">
                  <c:v>Lock Trial</c:v>
                </c:pt>
                <c:pt idx="9">
                  <c:v>Terminate</c:v>
                </c:pt>
              </c:strCache>
            </c:strRef>
          </c:cat>
          <c:val>
            <c:numRef>
              <c:f>'PIVOT '!$C$28:$C$37</c:f>
              <c:numCache>
                <c:formatCode>General</c:formatCode>
                <c:ptCount val="10"/>
                <c:pt idx="0">
                  <c:v>135</c:v>
                </c:pt>
                <c:pt idx="1">
                  <c:v>45</c:v>
                </c:pt>
                <c:pt idx="2">
                  <c:v>9</c:v>
                </c:pt>
                <c:pt idx="4">
                  <c:v>1</c:v>
                </c:pt>
                <c:pt idx="5">
                  <c:v>5</c:v>
                </c:pt>
                <c:pt idx="6">
                  <c:v>4</c:v>
                </c:pt>
                <c:pt idx="7">
                  <c:v>7</c:v>
                </c:pt>
                <c:pt idx="8">
                  <c:v>52</c:v>
                </c:pt>
                <c:pt idx="9">
                  <c:v>13</c:v>
                </c:pt>
              </c:numCache>
            </c:numRef>
          </c:val>
          <c:extLst>
            <c:ext xmlns:c16="http://schemas.microsoft.com/office/drawing/2014/chart" uri="{C3380CC4-5D6E-409C-BE32-E72D297353CC}">
              <c16:uniqueId val="{00000001-E144-410D-A788-BE6733D44C5D}"/>
            </c:ext>
          </c:extLst>
        </c:ser>
        <c:dLbls>
          <c:dLblPos val="outEnd"/>
          <c:showLegendKey val="0"/>
          <c:showVal val="1"/>
          <c:showCatName val="0"/>
          <c:showSerName val="0"/>
          <c:showPercent val="0"/>
          <c:showBubbleSize val="0"/>
        </c:dLbls>
        <c:gapWidth val="219"/>
        <c:overlap val="-27"/>
        <c:axId val="27502208"/>
        <c:axId val="27510848"/>
      </c:barChart>
      <c:catAx>
        <c:axId val="2750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0848"/>
        <c:crosses val="autoZero"/>
        <c:auto val="1"/>
        <c:lblAlgn val="ctr"/>
        <c:lblOffset val="100"/>
        <c:noMultiLvlLbl val="0"/>
      </c:catAx>
      <c:valAx>
        <c:axId val="27510848"/>
        <c:scaling>
          <c:orientation val="minMax"/>
        </c:scaling>
        <c:delete val="1"/>
        <c:axPos val="l"/>
        <c:numFmt formatCode="General" sourceLinked="1"/>
        <c:majorTickMark val="none"/>
        <c:minorTickMark val="none"/>
        <c:tickLblPos val="nextTo"/>
        <c:crossAx val="27502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'!$M$26</c:f>
              <c:strCache>
                <c:ptCount val="1"/>
                <c:pt idx="0">
                  <c:v>PID</c:v>
                </c:pt>
              </c:strCache>
            </c:strRef>
          </c:tx>
          <c:spPr>
            <a:solidFill>
              <a:schemeClr val="accent2"/>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42A3-4269-9B8B-7E5DC7B26FC7}"/>
              </c:ext>
            </c:extLst>
          </c:dPt>
          <c:dPt>
            <c:idx val="5"/>
            <c:invertIfNegative val="0"/>
            <c:bubble3D val="0"/>
            <c:spPr>
              <a:solidFill>
                <a:srgbClr val="FFFF00"/>
              </a:solidFill>
              <a:ln>
                <a:noFill/>
              </a:ln>
              <a:effectLst/>
            </c:spPr>
            <c:extLst>
              <c:ext xmlns:c16="http://schemas.microsoft.com/office/drawing/2014/chart" uri="{C3380CC4-5D6E-409C-BE32-E72D297353CC}">
                <c16:uniqueId val="{00000002-42A3-4269-9B8B-7E5DC7B26FC7}"/>
              </c:ext>
            </c:extLst>
          </c:dPt>
          <c:dPt>
            <c:idx val="6"/>
            <c:invertIfNegative val="0"/>
            <c:bubble3D val="0"/>
            <c:spPr>
              <a:solidFill>
                <a:srgbClr val="C00000"/>
              </a:solidFill>
              <a:ln>
                <a:noFill/>
              </a:ln>
              <a:effectLst/>
            </c:spPr>
            <c:extLst>
              <c:ext xmlns:c16="http://schemas.microsoft.com/office/drawing/2014/chart" uri="{C3380CC4-5D6E-409C-BE32-E72D297353CC}">
                <c16:uniqueId val="{00000003-42A3-4269-9B8B-7E5DC7B26FC7}"/>
              </c:ext>
            </c:extLst>
          </c:dPt>
          <c:dPt>
            <c:idx val="7"/>
            <c:invertIfNegative val="0"/>
            <c:bubble3D val="0"/>
            <c:spPr>
              <a:solidFill>
                <a:srgbClr val="C00000"/>
              </a:solidFill>
              <a:ln>
                <a:noFill/>
              </a:ln>
              <a:effectLst/>
            </c:spPr>
            <c:extLst>
              <c:ext xmlns:c16="http://schemas.microsoft.com/office/drawing/2014/chart" uri="{C3380CC4-5D6E-409C-BE32-E72D297353CC}">
                <c16:uniqueId val="{00000004-42A3-4269-9B8B-7E5DC7B26FC7}"/>
              </c:ext>
            </c:extLst>
          </c:dPt>
          <c:dPt>
            <c:idx val="8"/>
            <c:invertIfNegative val="0"/>
            <c:bubble3D val="0"/>
            <c:spPr>
              <a:solidFill>
                <a:srgbClr val="C00000"/>
              </a:solidFill>
              <a:ln>
                <a:noFill/>
              </a:ln>
              <a:effectLst/>
            </c:spPr>
            <c:extLst>
              <c:ext xmlns:c16="http://schemas.microsoft.com/office/drawing/2014/chart" uri="{C3380CC4-5D6E-409C-BE32-E72D297353CC}">
                <c16:uniqueId val="{00000005-42A3-4269-9B8B-7E5DC7B26FC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'!$L$27:$L$35</c:f>
              <c:strCache>
                <c:ptCount val="9"/>
                <c:pt idx="0">
                  <c:v>RFI</c:v>
                </c:pt>
                <c:pt idx="1">
                  <c:v>CME</c:v>
                </c:pt>
                <c:pt idx="2">
                  <c:v>RFC</c:v>
                </c:pt>
                <c:pt idx="3">
                  <c:v>SITAC</c:v>
                </c:pt>
                <c:pt idx="4">
                  <c:v>SURVEY</c:v>
                </c:pt>
                <c:pt idx="5">
                  <c:v>NY DRM</c:v>
                </c:pt>
                <c:pt idx="6">
                  <c:v>Prop.DROP</c:v>
                </c:pt>
                <c:pt idx="7">
                  <c:v>DROP</c:v>
                </c:pt>
                <c:pt idx="8">
                  <c:v>Lock Trial</c:v>
                </c:pt>
              </c:strCache>
            </c:strRef>
          </c:cat>
          <c:val>
            <c:numRef>
              <c:f>'PIVOT '!$M$27:$M$35</c:f>
              <c:numCache>
                <c:formatCode>General</c:formatCode>
                <c:ptCount val="9"/>
                <c:pt idx="0">
                  <c:v>21</c:v>
                </c:pt>
                <c:pt idx="1">
                  <c:v>5</c:v>
                </c:pt>
                <c:pt idx="2">
                  <c:v>7</c:v>
                </c:pt>
                <c:pt idx="3">
                  <c:v>20</c:v>
                </c:pt>
                <c:pt idx="4">
                  <c:v>161</c:v>
                </c:pt>
                <c:pt idx="5">
                  <c:v>5</c:v>
                </c:pt>
                <c:pt idx="6">
                  <c:v>25</c:v>
                </c:pt>
                <c:pt idx="7">
                  <c:v>20</c:v>
                </c:pt>
                <c:pt idx="8">
                  <c:v>45</c:v>
                </c:pt>
              </c:numCache>
            </c:numRef>
          </c:val>
          <c:extLst>
            <c:ext xmlns:c16="http://schemas.microsoft.com/office/drawing/2014/chart" uri="{C3380CC4-5D6E-409C-BE32-E72D297353CC}">
              <c16:uniqueId val="{00000000-42A3-4269-9B8B-7E5DC7B26FC7}"/>
            </c:ext>
          </c:extLst>
        </c:ser>
        <c:dLbls>
          <c:dLblPos val="outEnd"/>
          <c:showLegendKey val="0"/>
          <c:showVal val="1"/>
          <c:showCatName val="0"/>
          <c:showSerName val="0"/>
          <c:showPercent val="0"/>
          <c:showBubbleSize val="0"/>
        </c:dLbls>
        <c:gapWidth val="219"/>
        <c:overlap val="-27"/>
        <c:axId val="27500288"/>
        <c:axId val="27509888"/>
      </c:barChart>
      <c:catAx>
        <c:axId val="2750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9888"/>
        <c:crosses val="autoZero"/>
        <c:auto val="1"/>
        <c:lblAlgn val="ctr"/>
        <c:lblOffset val="100"/>
        <c:noMultiLvlLbl val="0"/>
      </c:catAx>
      <c:valAx>
        <c:axId val="27509888"/>
        <c:scaling>
          <c:orientation val="minMax"/>
        </c:scaling>
        <c:delete val="1"/>
        <c:axPos val="l"/>
        <c:numFmt formatCode="General" sourceLinked="1"/>
        <c:majorTickMark val="none"/>
        <c:minorTickMark val="none"/>
        <c:tickLblPos val="nextTo"/>
        <c:crossAx val="275002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plotArea>
      <cx:plotAreaRegion>
        <cx:series layoutId="waterfall" uniqueId="{65C5D90A-713C-4F78-B4B8-0EE1C419BC09}">
          <cx:dataLabels pos="out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35</xdr:col>
      <xdr:colOff>406400</xdr:colOff>
      <xdr:row>0</xdr:row>
      <xdr:rowOff>0</xdr:rowOff>
    </xdr:from>
    <xdr:to>
      <xdr:col>35</xdr:col>
      <xdr:colOff>673100</xdr:colOff>
      <xdr:row>1</xdr:row>
      <xdr:rowOff>44450</xdr:rowOff>
    </xdr:to>
    <xdr:sp macro="" textlink="">
      <xdr:nvSpPr>
        <xdr:cNvPr id="2" name="Arrow: Down 1">
          <a:extLst>
            <a:ext uri="{FF2B5EF4-FFF2-40B4-BE49-F238E27FC236}">
              <a16:creationId xmlns:a16="http://schemas.microsoft.com/office/drawing/2014/main" id="{587811F8-AD32-48B1-0589-8F37FB3572A9}"/>
            </a:ext>
          </a:extLst>
        </xdr:cNvPr>
        <xdr:cNvSpPr/>
      </xdr:nvSpPr>
      <xdr:spPr>
        <a:xfrm>
          <a:off x="21755100" y="0"/>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400050</xdr:colOff>
      <xdr:row>0</xdr:row>
      <xdr:rowOff>228600</xdr:rowOff>
    </xdr:from>
    <xdr:to>
      <xdr:col>8</xdr:col>
      <xdr:colOff>666750</xdr:colOff>
      <xdr:row>0</xdr:row>
      <xdr:rowOff>457200</xdr:rowOff>
    </xdr:to>
    <xdr:sp macro="" textlink="">
      <xdr:nvSpPr>
        <xdr:cNvPr id="5" name="Arrow: Down 4">
          <a:extLst>
            <a:ext uri="{FF2B5EF4-FFF2-40B4-BE49-F238E27FC236}">
              <a16:creationId xmlns:a16="http://schemas.microsoft.com/office/drawing/2014/main" id="{78DF5456-2FD8-4815-8D2F-90D2935E3CC9}"/>
            </a:ext>
          </a:extLst>
        </xdr:cNvPr>
        <xdr:cNvSpPr/>
      </xdr:nvSpPr>
      <xdr:spPr>
        <a:xfrm>
          <a:off x="8743950" y="228600"/>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15</xdr:col>
      <xdr:colOff>7471</xdr:colOff>
      <xdr:row>0</xdr:row>
      <xdr:rowOff>336177</xdr:rowOff>
    </xdr:from>
    <xdr:to>
      <xdr:col>15</xdr:col>
      <xdr:colOff>274171</xdr:colOff>
      <xdr:row>0</xdr:row>
      <xdr:rowOff>564777</xdr:rowOff>
    </xdr:to>
    <xdr:sp macro="" textlink="">
      <xdr:nvSpPr>
        <xdr:cNvPr id="3" name="Arrow: Down 2">
          <a:extLst>
            <a:ext uri="{FF2B5EF4-FFF2-40B4-BE49-F238E27FC236}">
              <a16:creationId xmlns:a16="http://schemas.microsoft.com/office/drawing/2014/main" id="{39015026-6164-4221-BAF6-6AF613AEA313}"/>
            </a:ext>
          </a:extLst>
        </xdr:cNvPr>
        <xdr:cNvSpPr/>
      </xdr:nvSpPr>
      <xdr:spPr>
        <a:xfrm>
          <a:off x="17047696"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19</xdr:col>
      <xdr:colOff>52295</xdr:colOff>
      <xdr:row>0</xdr:row>
      <xdr:rowOff>366058</xdr:rowOff>
    </xdr:from>
    <xdr:to>
      <xdr:col>19</xdr:col>
      <xdr:colOff>318995</xdr:colOff>
      <xdr:row>0</xdr:row>
      <xdr:rowOff>594658</xdr:rowOff>
    </xdr:to>
    <xdr:sp macro="" textlink="">
      <xdr:nvSpPr>
        <xdr:cNvPr id="6" name="Arrow: Down 5">
          <a:extLst>
            <a:ext uri="{FF2B5EF4-FFF2-40B4-BE49-F238E27FC236}">
              <a16:creationId xmlns:a16="http://schemas.microsoft.com/office/drawing/2014/main" id="{68B77461-D8C0-4F35-9836-75F4A2A97D41}"/>
            </a:ext>
          </a:extLst>
        </xdr:cNvPr>
        <xdr:cNvSpPr/>
      </xdr:nvSpPr>
      <xdr:spPr>
        <a:xfrm>
          <a:off x="26855645" y="366058"/>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25</xdr:col>
      <xdr:colOff>67235</xdr:colOff>
      <xdr:row>0</xdr:row>
      <xdr:rowOff>268941</xdr:rowOff>
    </xdr:from>
    <xdr:to>
      <xdr:col>25</xdr:col>
      <xdr:colOff>333935</xdr:colOff>
      <xdr:row>0</xdr:row>
      <xdr:rowOff>497541</xdr:rowOff>
    </xdr:to>
    <xdr:sp macro="" textlink="">
      <xdr:nvSpPr>
        <xdr:cNvPr id="7" name="Arrow: Down 6">
          <a:extLst>
            <a:ext uri="{FF2B5EF4-FFF2-40B4-BE49-F238E27FC236}">
              <a16:creationId xmlns:a16="http://schemas.microsoft.com/office/drawing/2014/main" id="{5E757E49-C527-4322-9EDF-6C05330E43A1}"/>
            </a:ext>
          </a:extLst>
        </xdr:cNvPr>
        <xdr:cNvSpPr/>
      </xdr:nvSpPr>
      <xdr:spPr>
        <a:xfrm>
          <a:off x="35262110" y="268941"/>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6</xdr:col>
      <xdr:colOff>0</xdr:colOff>
      <xdr:row>0</xdr:row>
      <xdr:rowOff>216647</xdr:rowOff>
    </xdr:from>
    <xdr:to>
      <xdr:col>6</xdr:col>
      <xdr:colOff>266700</xdr:colOff>
      <xdr:row>0</xdr:row>
      <xdr:rowOff>445247</xdr:rowOff>
    </xdr:to>
    <xdr:sp macro="" textlink="">
      <xdr:nvSpPr>
        <xdr:cNvPr id="8" name="Arrow: Down 7">
          <a:extLst>
            <a:ext uri="{FF2B5EF4-FFF2-40B4-BE49-F238E27FC236}">
              <a16:creationId xmlns:a16="http://schemas.microsoft.com/office/drawing/2014/main" id="{1FF395F7-A3E6-4E8C-98DF-03C5B3B13D36}"/>
            </a:ext>
          </a:extLst>
        </xdr:cNvPr>
        <xdr:cNvSpPr/>
      </xdr:nvSpPr>
      <xdr:spPr>
        <a:xfrm>
          <a:off x="5895975" y="21664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5</xdr:col>
      <xdr:colOff>216647</xdr:colOff>
      <xdr:row>0</xdr:row>
      <xdr:rowOff>231588</xdr:rowOff>
    </xdr:from>
    <xdr:to>
      <xdr:col>5</xdr:col>
      <xdr:colOff>483347</xdr:colOff>
      <xdr:row>0</xdr:row>
      <xdr:rowOff>460188</xdr:rowOff>
    </xdr:to>
    <xdr:sp macro="" textlink="">
      <xdr:nvSpPr>
        <xdr:cNvPr id="9" name="Arrow: Down 8">
          <a:extLst>
            <a:ext uri="{FF2B5EF4-FFF2-40B4-BE49-F238E27FC236}">
              <a16:creationId xmlns:a16="http://schemas.microsoft.com/office/drawing/2014/main" id="{D2EF7008-3E81-410C-813C-F563D680227B}"/>
            </a:ext>
          </a:extLst>
        </xdr:cNvPr>
        <xdr:cNvSpPr/>
      </xdr:nvSpPr>
      <xdr:spPr>
        <a:xfrm>
          <a:off x="5141072" y="231588"/>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17</xdr:col>
      <xdr:colOff>7471</xdr:colOff>
      <xdr:row>0</xdr:row>
      <xdr:rowOff>336177</xdr:rowOff>
    </xdr:from>
    <xdr:to>
      <xdr:col>17</xdr:col>
      <xdr:colOff>274171</xdr:colOff>
      <xdr:row>0</xdr:row>
      <xdr:rowOff>564777</xdr:rowOff>
    </xdr:to>
    <xdr:sp macro="" textlink="">
      <xdr:nvSpPr>
        <xdr:cNvPr id="10" name="Arrow: Down 9">
          <a:extLst>
            <a:ext uri="{FF2B5EF4-FFF2-40B4-BE49-F238E27FC236}">
              <a16:creationId xmlns:a16="http://schemas.microsoft.com/office/drawing/2014/main" id="{EC570347-5382-488D-99A8-6F3834BF6F2D}"/>
            </a:ext>
          </a:extLst>
        </xdr:cNvPr>
        <xdr:cNvSpPr/>
      </xdr:nvSpPr>
      <xdr:spPr>
        <a:xfrm>
          <a:off x="20067121"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16</xdr:col>
      <xdr:colOff>7471</xdr:colOff>
      <xdr:row>0</xdr:row>
      <xdr:rowOff>336177</xdr:rowOff>
    </xdr:from>
    <xdr:to>
      <xdr:col>16</xdr:col>
      <xdr:colOff>274171</xdr:colOff>
      <xdr:row>0</xdr:row>
      <xdr:rowOff>564777</xdr:rowOff>
    </xdr:to>
    <xdr:sp macro="" textlink="">
      <xdr:nvSpPr>
        <xdr:cNvPr id="2" name="Arrow: Down 2">
          <a:extLst>
            <a:ext uri="{FF2B5EF4-FFF2-40B4-BE49-F238E27FC236}">
              <a16:creationId xmlns:a16="http://schemas.microsoft.com/office/drawing/2014/main" id="{BD5CC6AA-BEC0-49AE-A15F-1941074123B0}"/>
            </a:ext>
            <a:ext uri="{147F2762-F138-4A5C-976F-8EAC2B608ADB}">
              <a16:predDERef xmlns:a16="http://schemas.microsoft.com/office/drawing/2014/main" pred="{EC570347-5382-488D-99A8-6F3834BF6F2D}"/>
            </a:ext>
          </a:extLst>
        </xdr:cNvPr>
        <xdr:cNvSpPr/>
      </xdr:nvSpPr>
      <xdr:spPr>
        <a:xfrm>
          <a:off x="18095446"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18</xdr:col>
      <xdr:colOff>7471</xdr:colOff>
      <xdr:row>0</xdr:row>
      <xdr:rowOff>336177</xdr:rowOff>
    </xdr:from>
    <xdr:to>
      <xdr:col>18</xdr:col>
      <xdr:colOff>274171</xdr:colOff>
      <xdr:row>0</xdr:row>
      <xdr:rowOff>564777</xdr:rowOff>
    </xdr:to>
    <xdr:sp macro="" textlink="">
      <xdr:nvSpPr>
        <xdr:cNvPr id="4" name="Arrow: Down 2">
          <a:extLst>
            <a:ext uri="{FF2B5EF4-FFF2-40B4-BE49-F238E27FC236}">
              <a16:creationId xmlns:a16="http://schemas.microsoft.com/office/drawing/2014/main" id="{94750A42-3A2E-4363-B037-54FD8591779E}"/>
            </a:ext>
            <a:ext uri="{147F2762-F138-4A5C-976F-8EAC2B608ADB}">
              <a16:predDERef xmlns:a16="http://schemas.microsoft.com/office/drawing/2014/main" pred="{BD5CC6AA-BEC0-49AE-A15F-1941074123B0}"/>
            </a:ext>
          </a:extLst>
        </xdr:cNvPr>
        <xdr:cNvSpPr/>
      </xdr:nvSpPr>
      <xdr:spPr>
        <a:xfrm>
          <a:off x="25343971"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19</xdr:col>
      <xdr:colOff>7471</xdr:colOff>
      <xdr:row>0</xdr:row>
      <xdr:rowOff>336177</xdr:rowOff>
    </xdr:from>
    <xdr:to>
      <xdr:col>19</xdr:col>
      <xdr:colOff>274171</xdr:colOff>
      <xdr:row>0</xdr:row>
      <xdr:rowOff>564777</xdr:rowOff>
    </xdr:to>
    <xdr:sp macro="" textlink="">
      <xdr:nvSpPr>
        <xdr:cNvPr id="11" name="Arrow: Down 2">
          <a:extLst>
            <a:ext uri="{FF2B5EF4-FFF2-40B4-BE49-F238E27FC236}">
              <a16:creationId xmlns:a16="http://schemas.microsoft.com/office/drawing/2014/main" id="{86B7073A-27EC-4E4C-98CD-C974DF2D061F}"/>
            </a:ext>
            <a:ext uri="{147F2762-F138-4A5C-976F-8EAC2B608ADB}">
              <a16:predDERef xmlns:a16="http://schemas.microsoft.com/office/drawing/2014/main" pred="{94750A42-3A2E-4363-B037-54FD8591779E}"/>
            </a:ext>
          </a:extLst>
        </xdr:cNvPr>
        <xdr:cNvSpPr/>
      </xdr:nvSpPr>
      <xdr:spPr>
        <a:xfrm>
          <a:off x="26810821"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20</xdr:col>
      <xdr:colOff>0</xdr:colOff>
      <xdr:row>0</xdr:row>
      <xdr:rowOff>336177</xdr:rowOff>
    </xdr:from>
    <xdr:to>
      <xdr:col>21</xdr:col>
      <xdr:colOff>274171</xdr:colOff>
      <xdr:row>0</xdr:row>
      <xdr:rowOff>564777</xdr:rowOff>
    </xdr:to>
    <xdr:sp macro="" textlink="">
      <xdr:nvSpPr>
        <xdr:cNvPr id="12" name="Arrow: Down 2">
          <a:extLst>
            <a:ext uri="{FF2B5EF4-FFF2-40B4-BE49-F238E27FC236}">
              <a16:creationId xmlns:a16="http://schemas.microsoft.com/office/drawing/2014/main" id="{7BE0CB0A-5F4C-4AA8-B7F0-DBAD2AB97912}"/>
            </a:ext>
            <a:ext uri="{147F2762-F138-4A5C-976F-8EAC2B608ADB}">
              <a16:predDERef xmlns:a16="http://schemas.microsoft.com/office/drawing/2014/main" pred="{86B7073A-27EC-4E4C-98CD-C974DF2D061F}"/>
            </a:ext>
          </a:extLst>
        </xdr:cNvPr>
        <xdr:cNvSpPr/>
      </xdr:nvSpPr>
      <xdr:spPr>
        <a:xfrm>
          <a:off x="27765375" y="336177"/>
          <a:ext cx="274171"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23</xdr:col>
      <xdr:colOff>7471</xdr:colOff>
      <xdr:row>0</xdr:row>
      <xdr:rowOff>336177</xdr:rowOff>
    </xdr:from>
    <xdr:to>
      <xdr:col>23</xdr:col>
      <xdr:colOff>274171</xdr:colOff>
      <xdr:row>0</xdr:row>
      <xdr:rowOff>564777</xdr:rowOff>
    </xdr:to>
    <xdr:sp macro="" textlink="">
      <xdr:nvSpPr>
        <xdr:cNvPr id="13" name="Arrow: Down 2">
          <a:extLst>
            <a:ext uri="{FF2B5EF4-FFF2-40B4-BE49-F238E27FC236}">
              <a16:creationId xmlns:a16="http://schemas.microsoft.com/office/drawing/2014/main" id="{99D017BC-3F4B-4B56-939C-9A23D17A4677}"/>
            </a:ext>
            <a:ext uri="{147F2762-F138-4A5C-976F-8EAC2B608ADB}">
              <a16:predDERef xmlns:a16="http://schemas.microsoft.com/office/drawing/2014/main" pred="{7BE0CB0A-5F4C-4AA8-B7F0-DBAD2AB97912}"/>
            </a:ext>
          </a:extLst>
        </xdr:cNvPr>
        <xdr:cNvSpPr/>
      </xdr:nvSpPr>
      <xdr:spPr>
        <a:xfrm>
          <a:off x="29630221"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24</xdr:col>
      <xdr:colOff>7471</xdr:colOff>
      <xdr:row>0</xdr:row>
      <xdr:rowOff>336177</xdr:rowOff>
    </xdr:from>
    <xdr:to>
      <xdr:col>24</xdr:col>
      <xdr:colOff>274171</xdr:colOff>
      <xdr:row>0</xdr:row>
      <xdr:rowOff>564777</xdr:rowOff>
    </xdr:to>
    <xdr:sp macro="" textlink="">
      <xdr:nvSpPr>
        <xdr:cNvPr id="14" name="Arrow: Down 2">
          <a:extLst>
            <a:ext uri="{FF2B5EF4-FFF2-40B4-BE49-F238E27FC236}">
              <a16:creationId xmlns:a16="http://schemas.microsoft.com/office/drawing/2014/main" id="{FB2D7F5D-DCBF-40F2-A205-9D6CBEFBF2BC}"/>
            </a:ext>
            <a:ext uri="{147F2762-F138-4A5C-976F-8EAC2B608ADB}">
              <a16:predDERef xmlns:a16="http://schemas.microsoft.com/office/drawing/2014/main" pred="{99D017BC-3F4B-4B56-939C-9A23D17A4677}"/>
            </a:ext>
          </a:extLst>
        </xdr:cNvPr>
        <xdr:cNvSpPr/>
      </xdr:nvSpPr>
      <xdr:spPr>
        <a:xfrm>
          <a:off x="32573446"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25</xdr:col>
      <xdr:colOff>7471</xdr:colOff>
      <xdr:row>0</xdr:row>
      <xdr:rowOff>336177</xdr:rowOff>
    </xdr:from>
    <xdr:to>
      <xdr:col>25</xdr:col>
      <xdr:colOff>274171</xdr:colOff>
      <xdr:row>0</xdr:row>
      <xdr:rowOff>564777</xdr:rowOff>
    </xdr:to>
    <xdr:sp macro="" textlink="">
      <xdr:nvSpPr>
        <xdr:cNvPr id="15" name="Arrow: Down 2">
          <a:extLst>
            <a:ext uri="{FF2B5EF4-FFF2-40B4-BE49-F238E27FC236}">
              <a16:creationId xmlns:a16="http://schemas.microsoft.com/office/drawing/2014/main" id="{3D8AB5BE-AA8F-42F3-95B8-68EC8FD23ED0}"/>
            </a:ext>
            <a:ext uri="{147F2762-F138-4A5C-976F-8EAC2B608ADB}">
              <a16:predDERef xmlns:a16="http://schemas.microsoft.com/office/drawing/2014/main" pred="{FB2D7F5D-DCBF-40F2-A205-9D6CBEFBF2BC}"/>
            </a:ext>
          </a:extLst>
        </xdr:cNvPr>
        <xdr:cNvSpPr/>
      </xdr:nvSpPr>
      <xdr:spPr>
        <a:xfrm>
          <a:off x="35202346"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26</xdr:col>
      <xdr:colOff>7471</xdr:colOff>
      <xdr:row>0</xdr:row>
      <xdr:rowOff>336177</xdr:rowOff>
    </xdr:from>
    <xdr:to>
      <xdr:col>26</xdr:col>
      <xdr:colOff>274171</xdr:colOff>
      <xdr:row>0</xdr:row>
      <xdr:rowOff>564777</xdr:rowOff>
    </xdr:to>
    <xdr:sp macro="" textlink="">
      <xdr:nvSpPr>
        <xdr:cNvPr id="16" name="Arrow: Down 2">
          <a:extLst>
            <a:ext uri="{FF2B5EF4-FFF2-40B4-BE49-F238E27FC236}">
              <a16:creationId xmlns:a16="http://schemas.microsoft.com/office/drawing/2014/main" id="{49C739DD-6BF3-4AA1-B8F4-239B10F8BCDE}"/>
            </a:ext>
            <a:ext uri="{147F2762-F138-4A5C-976F-8EAC2B608ADB}">
              <a16:predDERef xmlns:a16="http://schemas.microsoft.com/office/drawing/2014/main" pred="{3D8AB5BE-AA8F-42F3-95B8-68EC8FD23ED0}"/>
            </a:ext>
          </a:extLst>
        </xdr:cNvPr>
        <xdr:cNvSpPr/>
      </xdr:nvSpPr>
      <xdr:spPr>
        <a:xfrm>
          <a:off x="37126396"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33</xdr:col>
      <xdr:colOff>7471</xdr:colOff>
      <xdr:row>0</xdr:row>
      <xdr:rowOff>336177</xdr:rowOff>
    </xdr:from>
    <xdr:to>
      <xdr:col>33</xdr:col>
      <xdr:colOff>274171</xdr:colOff>
      <xdr:row>0</xdr:row>
      <xdr:rowOff>564777</xdr:rowOff>
    </xdr:to>
    <xdr:sp macro="" textlink="">
      <xdr:nvSpPr>
        <xdr:cNvPr id="17" name="Arrow: Down 2">
          <a:extLst>
            <a:ext uri="{FF2B5EF4-FFF2-40B4-BE49-F238E27FC236}">
              <a16:creationId xmlns:a16="http://schemas.microsoft.com/office/drawing/2014/main" id="{4A775C96-4C8F-41A9-A6B4-883E4E5C0082}"/>
            </a:ext>
            <a:ext uri="{147F2762-F138-4A5C-976F-8EAC2B608ADB}">
              <a16:predDERef xmlns:a16="http://schemas.microsoft.com/office/drawing/2014/main" pred="{49C739DD-6BF3-4AA1-B8F4-239B10F8BCDE}"/>
            </a:ext>
          </a:extLst>
        </xdr:cNvPr>
        <xdr:cNvSpPr/>
      </xdr:nvSpPr>
      <xdr:spPr>
        <a:xfrm>
          <a:off x="52956946"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34</xdr:col>
      <xdr:colOff>7471</xdr:colOff>
      <xdr:row>0</xdr:row>
      <xdr:rowOff>336177</xdr:rowOff>
    </xdr:from>
    <xdr:to>
      <xdr:col>34</xdr:col>
      <xdr:colOff>274171</xdr:colOff>
      <xdr:row>0</xdr:row>
      <xdr:rowOff>564777</xdr:rowOff>
    </xdr:to>
    <xdr:sp macro="" textlink="">
      <xdr:nvSpPr>
        <xdr:cNvPr id="18" name="Arrow: Down 2">
          <a:extLst>
            <a:ext uri="{FF2B5EF4-FFF2-40B4-BE49-F238E27FC236}">
              <a16:creationId xmlns:a16="http://schemas.microsoft.com/office/drawing/2014/main" id="{C1975DBD-C125-4496-AFCB-C2FAAD526C9B}"/>
            </a:ext>
            <a:ext uri="{147F2762-F138-4A5C-976F-8EAC2B608ADB}">
              <a16:predDERef xmlns:a16="http://schemas.microsoft.com/office/drawing/2014/main" pred="{4A775C96-4C8F-41A9-A6B4-883E4E5C0082}"/>
            </a:ext>
          </a:extLst>
        </xdr:cNvPr>
        <xdr:cNvSpPr/>
      </xdr:nvSpPr>
      <xdr:spPr>
        <a:xfrm>
          <a:off x="54433321"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36</xdr:col>
      <xdr:colOff>9525</xdr:colOff>
      <xdr:row>0</xdr:row>
      <xdr:rowOff>76200</xdr:rowOff>
    </xdr:from>
    <xdr:to>
      <xdr:col>36</xdr:col>
      <xdr:colOff>1057275</xdr:colOff>
      <xdr:row>0</xdr:row>
      <xdr:rowOff>476250</xdr:rowOff>
    </xdr:to>
    <xdr:sp macro="" textlink="">
      <xdr:nvSpPr>
        <xdr:cNvPr id="19" name="Arrow: Down 2">
          <a:extLst>
            <a:ext uri="{FF2B5EF4-FFF2-40B4-BE49-F238E27FC236}">
              <a16:creationId xmlns:a16="http://schemas.microsoft.com/office/drawing/2014/main" id="{F537BE24-63B2-44C7-B234-FCC1490705A7}"/>
            </a:ext>
            <a:ext uri="{147F2762-F138-4A5C-976F-8EAC2B608ADB}">
              <a16:predDERef xmlns:a16="http://schemas.microsoft.com/office/drawing/2014/main" pred="{C1975DBD-C125-4496-AFCB-C2FAAD526C9B}"/>
            </a:ext>
          </a:extLst>
        </xdr:cNvPr>
        <xdr:cNvSpPr/>
      </xdr:nvSpPr>
      <xdr:spPr>
        <a:xfrm>
          <a:off x="55340250" y="76200"/>
          <a:ext cx="1047750" cy="40005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37</xdr:col>
      <xdr:colOff>7471</xdr:colOff>
      <xdr:row>0</xdr:row>
      <xdr:rowOff>336177</xdr:rowOff>
    </xdr:from>
    <xdr:to>
      <xdr:col>37</xdr:col>
      <xdr:colOff>274171</xdr:colOff>
      <xdr:row>0</xdr:row>
      <xdr:rowOff>564777</xdr:rowOff>
    </xdr:to>
    <xdr:sp macro="" textlink="">
      <xdr:nvSpPr>
        <xdr:cNvPr id="20" name="Arrow: Down 2">
          <a:extLst>
            <a:ext uri="{FF2B5EF4-FFF2-40B4-BE49-F238E27FC236}">
              <a16:creationId xmlns:a16="http://schemas.microsoft.com/office/drawing/2014/main" id="{723BAF3A-F303-4A81-8637-FD0E851BD24A}"/>
            </a:ext>
            <a:ext uri="{147F2762-F138-4A5C-976F-8EAC2B608ADB}">
              <a16:predDERef xmlns:a16="http://schemas.microsoft.com/office/drawing/2014/main" pred="{F537BE24-63B2-44C7-B234-FCC1490705A7}"/>
            </a:ext>
          </a:extLst>
        </xdr:cNvPr>
        <xdr:cNvSpPr/>
      </xdr:nvSpPr>
      <xdr:spPr>
        <a:xfrm>
          <a:off x="58776721"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38</xdr:col>
      <xdr:colOff>7471</xdr:colOff>
      <xdr:row>0</xdr:row>
      <xdr:rowOff>336177</xdr:rowOff>
    </xdr:from>
    <xdr:to>
      <xdr:col>38</xdr:col>
      <xdr:colOff>274171</xdr:colOff>
      <xdr:row>0</xdr:row>
      <xdr:rowOff>564777</xdr:rowOff>
    </xdr:to>
    <xdr:sp macro="" textlink="">
      <xdr:nvSpPr>
        <xdr:cNvPr id="21" name="Arrow: Down 2">
          <a:extLst>
            <a:ext uri="{FF2B5EF4-FFF2-40B4-BE49-F238E27FC236}">
              <a16:creationId xmlns:a16="http://schemas.microsoft.com/office/drawing/2014/main" id="{C57956A0-96A3-4D7B-AC39-B24F628505BF}"/>
            </a:ext>
            <a:ext uri="{147F2762-F138-4A5C-976F-8EAC2B608ADB}">
              <a16:predDERef xmlns:a16="http://schemas.microsoft.com/office/drawing/2014/main" pred="{723BAF3A-F303-4A81-8637-FD0E851BD24A}"/>
            </a:ext>
          </a:extLst>
        </xdr:cNvPr>
        <xdr:cNvSpPr/>
      </xdr:nvSpPr>
      <xdr:spPr>
        <a:xfrm>
          <a:off x="60034021" y="336177"/>
          <a:ext cx="266700" cy="22860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46</xdr:col>
      <xdr:colOff>9525</xdr:colOff>
      <xdr:row>0</xdr:row>
      <xdr:rowOff>76200</xdr:rowOff>
    </xdr:from>
    <xdr:to>
      <xdr:col>46</xdr:col>
      <xdr:colOff>1057275</xdr:colOff>
      <xdr:row>0</xdr:row>
      <xdr:rowOff>476250</xdr:rowOff>
    </xdr:to>
    <xdr:sp macro="" textlink="">
      <xdr:nvSpPr>
        <xdr:cNvPr id="22" name="Arrow: Down 2">
          <a:extLst>
            <a:ext uri="{FF2B5EF4-FFF2-40B4-BE49-F238E27FC236}">
              <a16:creationId xmlns:a16="http://schemas.microsoft.com/office/drawing/2014/main" id="{70E4F061-EF0A-4116-8A36-281D04802A28}"/>
            </a:ext>
            <a:ext uri="{147F2762-F138-4A5C-976F-8EAC2B608ADB}">
              <a16:predDERef xmlns:a16="http://schemas.microsoft.com/office/drawing/2014/main" pred="{C57956A0-96A3-4D7B-AC39-B24F628505BF}"/>
            </a:ext>
          </a:extLst>
        </xdr:cNvPr>
        <xdr:cNvSpPr/>
      </xdr:nvSpPr>
      <xdr:spPr>
        <a:xfrm>
          <a:off x="55416450" y="76200"/>
          <a:ext cx="1047750" cy="40005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twoCellAnchor>
    <xdr:from>
      <xdr:col>36</xdr:col>
      <xdr:colOff>9525</xdr:colOff>
      <xdr:row>0</xdr:row>
      <xdr:rowOff>76200</xdr:rowOff>
    </xdr:from>
    <xdr:to>
      <xdr:col>36</xdr:col>
      <xdr:colOff>1057275</xdr:colOff>
      <xdr:row>0</xdr:row>
      <xdr:rowOff>476250</xdr:rowOff>
    </xdr:to>
    <xdr:sp macro="" textlink="">
      <xdr:nvSpPr>
        <xdr:cNvPr id="23" name="Arrow: Down 2">
          <a:extLst>
            <a:ext uri="{FF2B5EF4-FFF2-40B4-BE49-F238E27FC236}">
              <a16:creationId xmlns:a16="http://schemas.microsoft.com/office/drawing/2014/main" id="{7F4C3006-0EF6-4702-8A8F-17B47C87E70B}"/>
            </a:ext>
            <a:ext uri="{147F2762-F138-4A5C-976F-8EAC2B608ADB}">
              <a16:predDERef xmlns:a16="http://schemas.microsoft.com/office/drawing/2014/main" pred="{70E4F061-EF0A-4116-8A36-281D04802A28}"/>
            </a:ext>
          </a:extLst>
        </xdr:cNvPr>
        <xdr:cNvSpPr/>
      </xdr:nvSpPr>
      <xdr:spPr>
        <a:xfrm>
          <a:off x="67189350" y="76200"/>
          <a:ext cx="1047750" cy="400050"/>
        </a:xfrm>
        <a:prstGeom prst="downArrow">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466725</xdr:colOff>
      <xdr:row>25</xdr:row>
      <xdr:rowOff>152400</xdr:rowOff>
    </xdr:from>
    <xdr:to>
      <xdr:col>9</xdr:col>
      <xdr:colOff>152400</xdr:colOff>
      <xdr:row>40</xdr:row>
      <xdr:rowOff>38100</xdr:rowOff>
    </xdr:to>
    <xdr:graphicFrame macro="">
      <xdr:nvGraphicFramePr>
        <xdr:cNvPr id="2" name="Chart 1">
          <a:extLst>
            <a:ext uri="{FF2B5EF4-FFF2-40B4-BE49-F238E27FC236}">
              <a16:creationId xmlns:a16="http://schemas.microsoft.com/office/drawing/2014/main" id="{2BA03EC4-FDBB-4D98-D641-41B373799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333375</xdr:colOff>
      <xdr:row>21</xdr:row>
      <xdr:rowOff>57150</xdr:rowOff>
    </xdr:from>
    <xdr:to>
      <xdr:col>17</xdr:col>
      <xdr:colOff>523875</xdr:colOff>
      <xdr:row>35</xdr:row>
      <xdr:rowOff>133350</xdr:rowOff>
    </xdr:to>
    <xdr:graphicFrame macro="">
      <xdr:nvGraphicFramePr>
        <xdr:cNvPr id="5" name="Chart 4">
          <a:extLst>
            <a:ext uri="{FF2B5EF4-FFF2-40B4-BE49-F238E27FC236}">
              <a16:creationId xmlns:a16="http://schemas.microsoft.com/office/drawing/2014/main" id="{258ECC4E-95AD-7988-5410-5726A7FBD5C3}"/>
            </a:ext>
            <a:ext uri="{147F2762-F138-4A5C-976F-8EAC2B608ADB}">
              <a16:predDERef xmlns:a16="http://schemas.microsoft.com/office/drawing/2014/main" pred="{2BA03EC4-FDBB-4D98-D641-41B373799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600075</xdr:colOff>
      <xdr:row>25</xdr:row>
      <xdr:rowOff>142875</xdr:rowOff>
    </xdr:from>
    <xdr:to>
      <xdr:col>29</xdr:col>
      <xdr:colOff>600075</xdr:colOff>
      <xdr:row>40</xdr:row>
      <xdr:rowOff>28575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E7AC436-6126-38D8-FB49-4EB4896EBD18}"/>
                </a:ext>
                <a:ext uri="{147F2762-F138-4A5C-976F-8EAC2B608ADB}">
                  <a16:predDERef xmlns:a16="http://schemas.microsoft.com/office/drawing/2014/main" pred="{258ECC4E-95AD-7988-5410-5726A7FBD5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itratelid-my.sharepoint.com/personal/ihsan_pg_mitratel_co_id/Documents/1.%20DATA%20UPDATE/Weekly%20Rescoping/RESCOPING_21102025.xlsx" TargetMode="External"/><Relationship Id="rId1" Type="http://schemas.openxmlformats.org/officeDocument/2006/relationships/externalLinkPath" Target="RESCOPING_2110202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ridho_aziz_mitratel_co_id/Documents/Construction/2025/Progress%20Project%20-%202025.xlsm" TargetMode="External"/><Relationship Id="rId2" Type="http://schemas.openxmlformats.org/officeDocument/2006/relationships/externalLinkPath" Target="https://mitratelid-my.sharepoint.com/personal/ridho_aziz_mitratel_co_id/Documents/Construction/2025/Progress%20Project%20-%202025.xlsm" TargetMode="External"/><Relationship Id="rId1" Type="http://schemas.openxmlformats.org/officeDocument/2006/relationships/externalLinkPath" Target="/personal/ridho_aziz_mitratel_co_id/Documents/Construction/2025/Progress%20Project%20-%202025.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uhamadMuhaimin\Downloads\BTSH%20Area%202%20091225.xlsx" TargetMode="External"/><Relationship Id="rId1" Type="http://schemas.openxmlformats.org/officeDocument/2006/relationships/externalLinkPath" Target="file:///C:\Users\MuhamadMuhaimin\Downloads\BTSH%20Area%202%20091225.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Work/Downloads/Site%20List%20Rescoping%20HBTS_Mitratel%20150425%20(1).xlsx" TargetMode="External"/><Relationship Id="rId2" Type="http://schemas.openxmlformats.org/officeDocument/2006/relationships/externalLinkPath" Target="file:///C:\Work\Downloads\Site%20List%20Rescoping%20HBTS_Mitratel%20150425%20(1).xlsx" TargetMode="External"/><Relationship Id="rId1" Type="http://schemas.openxmlformats.org/officeDocument/2006/relationships/externalLinkPath" Target="/Work/Downloads/Site%20List%20Rescoping%20HBTS_Mitratel%201504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VT"/>
      <sheetName val="Sitelist Rescoping"/>
      <sheetName val="PVTT"/>
      <sheetName val="PVTTT"/>
      <sheetName val="Sitelist Rescoping 247"/>
      <sheetName val="Sheet4"/>
      <sheetName val="x"/>
      <sheetName val="PPVT"/>
      <sheetName val="Mapping need Mitra Proc"/>
    </sheetNames>
    <sheetDataSet>
      <sheetData sheetId="0"/>
      <sheetData sheetId="1"/>
      <sheetData sheetId="2"/>
      <sheetData sheetId="3"/>
      <sheetData sheetId="4">
        <row r="3">
          <cell r="M3" t="str">
            <v>JKU977</v>
          </cell>
          <cell r="N3" t="str">
            <v>TELUKNIBUNGDMT</v>
          </cell>
          <cell r="O3" t="str">
            <v>Active</v>
          </cell>
          <cell r="P3">
            <v>106.77470099999999</v>
          </cell>
          <cell r="Q3">
            <v>-6.1274110000000004</v>
          </cell>
          <cell r="R3">
            <v>20</v>
          </cell>
          <cell r="S3" t="str">
            <v>106,775238°</v>
          </cell>
          <cell r="T3" t="str">
            <v xml:space="preserve"> -6,128595°</v>
          </cell>
          <cell r="U3" t="str">
            <v>Jakarta Utara, Kota</v>
          </cell>
          <cell r="V3" t="str">
            <v>Jl. Kapuk Muara RT04 RW01 Kel. Kapuk Muara Kec. Penjaringan Jakarta Utara</v>
          </cell>
          <cell r="W3" t="str">
            <v>GF</v>
          </cell>
          <cell r="X3" t="str">
            <v>Monopole</v>
          </cell>
          <cell r="Y3">
            <v>32</v>
          </cell>
          <cell r="Z3" t="str">
            <v>DROP</v>
          </cell>
          <cell r="AA3" t="str">
            <v>DROP</v>
          </cell>
          <cell r="AB3" t="str">
            <v>PT AJIAN TRI SUKSES</v>
          </cell>
        </row>
        <row r="4">
          <cell r="M4" t="str">
            <v>JSX741</v>
          </cell>
          <cell r="N4" t="str">
            <v>KEMANDORANPLUIS1DMT</v>
          </cell>
          <cell r="O4" t="str">
            <v>Active</v>
          </cell>
          <cell r="P4">
            <v>106.792581</v>
          </cell>
          <cell r="Q4">
            <v>-6.210941</v>
          </cell>
          <cell r="R4">
            <v>20</v>
          </cell>
          <cell r="S4">
            <v>106.79331000000001</v>
          </cell>
          <cell r="T4">
            <v>-6.2112699999999998</v>
          </cell>
          <cell r="U4" t="str">
            <v>Jakarta Selatan, Kota</v>
          </cell>
          <cell r="W4" t="str">
            <v>RT</v>
          </cell>
          <cell r="X4" t="str">
            <v>RT</v>
          </cell>
          <cell r="Y4" t="str">
            <v>RT : 13 + Satckin 1m +Pole 12m</v>
          </cell>
          <cell r="Z4" t="str">
            <v>RFI</v>
          </cell>
          <cell r="AA4" t="str">
            <v>RFI</v>
          </cell>
          <cell r="AB4" t="str">
            <v>PT SUMBERSOLUSINDO HITECH</v>
          </cell>
        </row>
        <row r="5">
          <cell r="M5" t="str">
            <v>JBX016</v>
          </cell>
          <cell r="N5" t="str">
            <v>GLOBALNUSANTARASCHOOLDMT</v>
          </cell>
          <cell r="O5" t="str">
            <v>Active</v>
          </cell>
          <cell r="P5">
            <v>106.739001</v>
          </cell>
          <cell r="Q5">
            <v>-6.1919009999999997</v>
          </cell>
          <cell r="R5">
            <v>18</v>
          </cell>
          <cell r="S5">
            <v>106.74142999999999</v>
          </cell>
          <cell r="T5">
            <v>-6.1925100000000004</v>
          </cell>
          <cell r="U5" t="str">
            <v>Jakarta Barat, Kota</v>
          </cell>
          <cell r="W5" t="str">
            <v>GF</v>
          </cell>
          <cell r="X5" t="str">
            <v>Monopole</v>
          </cell>
          <cell r="Y5">
            <v>32</v>
          </cell>
          <cell r="Z5" t="str">
            <v>Extend 3 m</v>
          </cell>
          <cell r="AA5" t="str">
            <v>Proses Design dan Perijinan Pole Extend</v>
          </cell>
          <cell r="AB5" t="str">
            <v>PT JAGANATA SAKTI UNGGUL</v>
          </cell>
        </row>
        <row r="6">
          <cell r="M6" t="str">
            <v>JBX021</v>
          </cell>
          <cell r="N6" t="str">
            <v>KEMBANGANBARUDMT</v>
          </cell>
          <cell r="O6" t="str">
            <v>Active</v>
          </cell>
          <cell r="P6">
            <v>106.750101</v>
          </cell>
          <cell r="Q6">
            <v>-6.1804110000000003</v>
          </cell>
          <cell r="R6">
            <v>20</v>
          </cell>
          <cell r="S6" t="str">
            <v>106.77580°</v>
          </cell>
          <cell r="T6" t="str">
            <v xml:space="preserve"> -6.20510°</v>
          </cell>
          <cell r="U6" t="str">
            <v>Jakarta Barat, Kota</v>
          </cell>
          <cell r="W6" t="str">
            <v>GF</v>
          </cell>
          <cell r="X6" t="str">
            <v>Monopole</v>
          </cell>
          <cell r="Y6">
            <v>32</v>
          </cell>
          <cell r="Z6" t="str">
            <v>SIS/SES</v>
          </cell>
          <cell r="AA6" t="str">
            <v>Rehunting</v>
          </cell>
          <cell r="AB6" t="str">
            <v>PT JAGANATA SAKTI UNGGUL</v>
          </cell>
        </row>
        <row r="7">
          <cell r="M7" t="str">
            <v>JBX060</v>
          </cell>
          <cell r="N7" t="str">
            <v>ARTABOGAPALMERAHDMT</v>
          </cell>
          <cell r="O7" t="str">
            <v>Active</v>
          </cell>
          <cell r="P7">
            <v>106.790701</v>
          </cell>
          <cell r="Q7">
            <v>-6.2039609999999996</v>
          </cell>
          <cell r="R7">
            <v>20</v>
          </cell>
          <cell r="U7" t="str">
            <v>Jakarta Barat, Kota</v>
          </cell>
          <cell r="W7" t="str">
            <v>GF</v>
          </cell>
          <cell r="X7" t="str">
            <v>Monopole</v>
          </cell>
          <cell r="Y7">
            <v>32</v>
          </cell>
          <cell r="Z7" t="str">
            <v>SIS/SES</v>
          </cell>
          <cell r="AA7" t="str">
            <v>Propose Drop</v>
          </cell>
          <cell r="AB7" t="str">
            <v>PT JAGANATA SAKTI UNGGUL</v>
          </cell>
        </row>
        <row r="8">
          <cell r="M8" t="str">
            <v>JBX084</v>
          </cell>
          <cell r="N8" t="str">
            <v>KOTABAMBUSELATANDMT</v>
          </cell>
          <cell r="O8" t="str">
            <v>Active</v>
          </cell>
          <cell r="P8">
            <v>106.80214100000001</v>
          </cell>
          <cell r="Q8">
            <v>-6.1868910000000001</v>
          </cell>
          <cell r="R8">
            <v>18</v>
          </cell>
          <cell r="S8">
            <v>106.80292900000001</v>
          </cell>
          <cell r="T8">
            <v>-6.1865439999999996</v>
          </cell>
          <cell r="U8" t="str">
            <v>Jakarta Barat, Kota</v>
          </cell>
          <cell r="W8" t="str">
            <v>GF</v>
          </cell>
          <cell r="X8" t="str">
            <v>Monopole</v>
          </cell>
          <cell r="Y8">
            <v>32</v>
          </cell>
          <cell r="Z8" t="str">
            <v>RFC</v>
          </cell>
          <cell r="AA8" t="str">
            <v>BTR (penambahan kompensasi LL)</v>
          </cell>
          <cell r="AB8" t="str">
            <v>PT JAGANATA SAKTI UNGGUL</v>
          </cell>
        </row>
        <row r="9">
          <cell r="M9" t="str">
            <v>JKT435</v>
          </cell>
          <cell r="N9" t="str">
            <v>PSRKLENDERNGURAHRAIDMT</v>
          </cell>
          <cell r="O9" t="str">
            <v>Active</v>
          </cell>
          <cell r="P9">
            <v>106.905028</v>
          </cell>
          <cell r="Q9">
            <v>-6.2133669999999999</v>
          </cell>
          <cell r="R9">
            <v>18</v>
          </cell>
          <cell r="S9">
            <v>106.90446</v>
          </cell>
          <cell r="T9">
            <v>-6.2126299999999999</v>
          </cell>
          <cell r="U9" t="str">
            <v>Jakarta Timur, Kota</v>
          </cell>
          <cell r="W9" t="str">
            <v>GF</v>
          </cell>
          <cell r="X9" t="str">
            <v>Monopole</v>
          </cell>
          <cell r="Y9">
            <v>30</v>
          </cell>
          <cell r="Z9" t="str">
            <v>IW</v>
          </cell>
          <cell r="AA9" t="str">
            <v>IW</v>
          </cell>
          <cell r="AB9" t="str">
            <v>PT CIPTA KARSA ANUGERAH SEMESTA</v>
          </cell>
        </row>
        <row r="10">
          <cell r="M10" t="str">
            <v>JBX008</v>
          </cell>
          <cell r="N10" t="str">
            <v>JALANHDAUDDMT</v>
          </cell>
          <cell r="O10" t="str">
            <v>Active</v>
          </cell>
          <cell r="P10">
            <v>106.775831</v>
          </cell>
          <cell r="Q10">
            <v>-6.2052209999999999</v>
          </cell>
          <cell r="R10">
            <v>20</v>
          </cell>
          <cell r="S10" t="str">
            <v>106.775175°</v>
          </cell>
          <cell r="T10" t="str">
            <v xml:space="preserve"> -6.205735°</v>
          </cell>
          <cell r="U10" t="str">
            <v>Jakarta Barat, Kota</v>
          </cell>
          <cell r="W10" t="str">
            <v>GF</v>
          </cell>
          <cell r="X10" t="str">
            <v>Monopole</v>
          </cell>
          <cell r="Y10">
            <v>32</v>
          </cell>
          <cell r="Z10" t="str">
            <v>Extend 3 m</v>
          </cell>
          <cell r="AA10" t="str">
            <v>Survey ke LL</v>
          </cell>
          <cell r="AB10" t="str">
            <v>PT JAGANATA SAKTI UNGGUL</v>
          </cell>
        </row>
        <row r="11">
          <cell r="M11" t="str">
            <v>JBX052</v>
          </cell>
          <cell r="N11" t="str">
            <v>KOMPLEKMIGASDMT</v>
          </cell>
          <cell r="O11" t="str">
            <v>Active</v>
          </cell>
          <cell r="P11">
            <v>106.769451</v>
          </cell>
          <cell r="Q11">
            <v>-6.2027510000000001</v>
          </cell>
          <cell r="R11">
            <v>18</v>
          </cell>
          <cell r="S11" t="str">
            <v>106,77314°</v>
          </cell>
          <cell r="T11" t="str">
            <v xml:space="preserve"> -6,20426°</v>
          </cell>
          <cell r="U11" t="str">
            <v>Jakarta Barat, Kota</v>
          </cell>
          <cell r="W11" t="str">
            <v>GF</v>
          </cell>
          <cell r="X11" t="str">
            <v>Monopole</v>
          </cell>
          <cell r="Y11">
            <v>32</v>
          </cell>
          <cell r="Z11" t="str">
            <v>SIS/SES</v>
          </cell>
          <cell r="AA11" t="str">
            <v>Rehunting</v>
          </cell>
          <cell r="AB11" t="str">
            <v>PT JAGANATA SAKTI UNGGUL</v>
          </cell>
        </row>
        <row r="12">
          <cell r="M12" t="str">
            <v>JKT433</v>
          </cell>
          <cell r="N12" t="str">
            <v>GANGSADARDMT</v>
          </cell>
          <cell r="O12" t="str">
            <v>Active</v>
          </cell>
          <cell r="P12">
            <v>106.93981100000001</v>
          </cell>
          <cell r="Q12">
            <v>-6.2123910000000002</v>
          </cell>
          <cell r="R12">
            <v>18</v>
          </cell>
          <cell r="S12">
            <v>106.93980000000001</v>
          </cell>
          <cell r="T12">
            <v>-6.21244</v>
          </cell>
          <cell r="U12" t="str">
            <v>Jakarta Timur, Kota</v>
          </cell>
          <cell r="W12" t="str">
            <v>GF</v>
          </cell>
          <cell r="X12" t="str">
            <v>Monopole</v>
          </cell>
          <cell r="Y12">
            <v>32</v>
          </cell>
          <cell r="Z12" t="str">
            <v>DROP</v>
          </cell>
          <cell r="AA12" t="str">
            <v>DROP</v>
          </cell>
          <cell r="AB12" t="str">
            <v>PT SINERGI REKTA DENTA</v>
          </cell>
        </row>
        <row r="13">
          <cell r="M13" t="str">
            <v>JPX012</v>
          </cell>
          <cell r="N13" t="str">
            <v>SALEMBARESIDENCEDMT</v>
          </cell>
          <cell r="O13" t="str">
            <v>Active</v>
          </cell>
          <cell r="P13">
            <v>106.8544</v>
          </cell>
          <cell r="Q13">
            <v>-6.1959600000000004</v>
          </cell>
          <cell r="R13">
            <v>20</v>
          </cell>
          <cell r="S13" t="str">
            <v>106,854160°</v>
          </cell>
          <cell r="T13" t="str">
            <v xml:space="preserve">-6,196410°  </v>
          </cell>
          <cell r="U13" t="str">
            <v>Jakarta Pusat, Kota</v>
          </cell>
          <cell r="V13" t="str">
            <v>Jl. Salemba Bluntas RT.013 RW.005, Kelurahan Paseban Kecamatan Senen, Jakarta Pusat.</v>
          </cell>
          <cell r="W13" t="str">
            <v>GF</v>
          </cell>
          <cell r="X13" t="str">
            <v>Monopole</v>
          </cell>
          <cell r="Y13">
            <v>30</v>
          </cell>
          <cell r="Z13" t="str">
            <v>Extend 3 m</v>
          </cell>
          <cell r="AA13" t="str">
            <v>Proses Design dan Perijinan Pole Extend</v>
          </cell>
          <cell r="AB13" t="str">
            <v>PT ANUGERAH SELARAS RAYA</v>
          </cell>
        </row>
        <row r="14">
          <cell r="M14" t="str">
            <v>JPX005</v>
          </cell>
          <cell r="N14" t="str">
            <v>KEBONKACANG4DMT</v>
          </cell>
          <cell r="O14" t="str">
            <v>Active</v>
          </cell>
          <cell r="P14">
            <v>106.81741100000001</v>
          </cell>
          <cell r="Q14">
            <v>-6.1891109999999996</v>
          </cell>
          <cell r="R14">
            <v>18</v>
          </cell>
          <cell r="S14">
            <v>106.81728</v>
          </cell>
          <cell r="T14">
            <v>-6.1879099999999996</v>
          </cell>
          <cell r="U14" t="str">
            <v>Jakarta Pusat, Kota</v>
          </cell>
          <cell r="W14" t="str">
            <v>RT</v>
          </cell>
          <cell r="X14" t="str">
            <v>Monopole</v>
          </cell>
          <cell r="Y14">
            <v>32</v>
          </cell>
          <cell r="Z14" t="str">
            <v>Extend 3 m</v>
          </cell>
          <cell r="AA14" t="str">
            <v>Pabrikasi OG</v>
          </cell>
          <cell r="AB14" t="str">
            <v>PT ANUGERAH SELARAS RAYA</v>
          </cell>
        </row>
        <row r="15">
          <cell r="M15" t="str">
            <v>JPX048</v>
          </cell>
          <cell r="N15" t="str">
            <v>KEBONSAYURMELATIDMT</v>
          </cell>
          <cell r="O15" t="str">
            <v>Active</v>
          </cell>
          <cell r="P15">
            <v>106.81868</v>
          </cell>
          <cell r="Q15">
            <v>-6.20059</v>
          </cell>
          <cell r="R15">
            <v>20</v>
          </cell>
          <cell r="S15">
            <v>106.81976</v>
          </cell>
          <cell r="T15">
            <v>-6.2013299999999996</v>
          </cell>
          <cell r="U15" t="str">
            <v>Jakarta Pusat, Kota</v>
          </cell>
          <cell r="W15" t="str">
            <v>GF</v>
          </cell>
          <cell r="X15" t="str">
            <v>Monopole</v>
          </cell>
          <cell r="Y15">
            <v>30</v>
          </cell>
          <cell r="Z15" t="str">
            <v>SIS/SES</v>
          </cell>
          <cell r="AA15" t="str">
            <v>Rehunting</v>
          </cell>
          <cell r="AB15" t="str">
            <v>PT ANUGERAH SELARAS RAYA</v>
          </cell>
        </row>
        <row r="16">
          <cell r="M16" t="str">
            <v>JPX029</v>
          </cell>
          <cell r="N16" t="str">
            <v>JALANBAKTIDMT</v>
          </cell>
          <cell r="O16" t="str">
            <v>Active</v>
          </cell>
          <cell r="P16">
            <v>106.806301</v>
          </cell>
          <cell r="Q16">
            <v>-6.2012910000000003</v>
          </cell>
          <cell r="R16">
            <v>20</v>
          </cell>
          <cell r="S16" t="str">
            <v>106.8063°</v>
          </cell>
          <cell r="T16">
            <v>-6.2012200000000002</v>
          </cell>
          <cell r="U16" t="str">
            <v>Jakarta Pusat, Kota</v>
          </cell>
          <cell r="W16" t="str">
            <v>GF</v>
          </cell>
          <cell r="X16" t="str">
            <v>Monopole</v>
          </cell>
          <cell r="Y16">
            <v>30</v>
          </cell>
          <cell r="Z16" t="str">
            <v>SIS/SES</v>
          </cell>
          <cell r="AA16" t="str">
            <v>Rehunting</v>
          </cell>
          <cell r="AB16" t="str">
            <v>PT ANUGERAH SELARAS RAYA</v>
          </cell>
        </row>
        <row r="17">
          <cell r="M17" t="str">
            <v>JPX041</v>
          </cell>
          <cell r="N17" t="str">
            <v>BENHIL15</v>
          </cell>
          <cell r="O17" t="str">
            <v>Active</v>
          </cell>
          <cell r="P17">
            <v>106.811691</v>
          </cell>
          <cell r="Q17">
            <v>-6.2144110000000001</v>
          </cell>
          <cell r="R17">
            <v>18</v>
          </cell>
          <cell r="S17">
            <v>106.8113</v>
          </cell>
          <cell r="T17">
            <v>-6.2139800000000003</v>
          </cell>
          <cell r="U17" t="str">
            <v>Jakarta Pusat, Kota</v>
          </cell>
          <cell r="W17" t="str">
            <v>RT</v>
          </cell>
          <cell r="X17" t="str">
            <v>Monopole</v>
          </cell>
          <cell r="Y17">
            <v>32</v>
          </cell>
          <cell r="Z17" t="str">
            <v>SIS/SES</v>
          </cell>
          <cell r="AA17" t="str">
            <v>Rehunting</v>
          </cell>
          <cell r="AB17" t="str">
            <v>PT ANUGERAH SELARAS RAYA</v>
          </cell>
        </row>
        <row r="18">
          <cell r="M18" t="str">
            <v>JSX771</v>
          </cell>
          <cell r="N18" t="str">
            <v>KOMPLEKDEPSOSPDKINDHDMT</v>
          </cell>
          <cell r="O18" t="str">
            <v>Active</v>
          </cell>
          <cell r="P18">
            <v>106.78791</v>
          </cell>
          <cell r="Q18">
            <v>-6.2657499999999997</v>
          </cell>
          <cell r="R18">
            <v>20</v>
          </cell>
          <cell r="S18">
            <v>106.78833</v>
          </cell>
          <cell r="T18">
            <v>-6.2657999999999996</v>
          </cell>
          <cell r="U18" t="str">
            <v>Jakarta Selatan, Kota</v>
          </cell>
          <cell r="W18" t="str">
            <v>GF</v>
          </cell>
          <cell r="X18" t="str">
            <v>Monopole</v>
          </cell>
          <cell r="Y18">
            <v>32</v>
          </cell>
          <cell r="Z18" t="str">
            <v>Extend 3 m</v>
          </cell>
          <cell r="AA18" t="str">
            <v>Proses Design dan Perijinan Pole Extend</v>
          </cell>
          <cell r="AB18" t="str">
            <v>PT SUMBERSOLUSINDO HITECH</v>
          </cell>
        </row>
        <row r="19">
          <cell r="M19" t="str">
            <v>JSX890</v>
          </cell>
          <cell r="N19" t="str">
            <v>KAIBALAIYASAMANGGARAIDMT</v>
          </cell>
          <cell r="O19" t="str">
            <v>Active</v>
          </cell>
          <cell r="P19">
            <v>106.852301</v>
          </cell>
          <cell r="Q19">
            <v>-6.2152710000000004</v>
          </cell>
          <cell r="R19">
            <v>20</v>
          </cell>
          <cell r="S19">
            <v>106.85250000000001</v>
          </cell>
          <cell r="T19">
            <v>-6.2146600000000003</v>
          </cell>
          <cell r="U19" t="str">
            <v>Jakarta Selatan, Kota</v>
          </cell>
          <cell r="W19" t="str">
            <v>GF</v>
          </cell>
          <cell r="X19" t="str">
            <v>Monopole</v>
          </cell>
          <cell r="Y19">
            <v>32</v>
          </cell>
          <cell r="Z19" t="str">
            <v>IW</v>
          </cell>
          <cell r="AA19" t="str">
            <v>IW</v>
          </cell>
          <cell r="AB19" t="str">
            <v>PT SUMBERSOLUSINDO HITECH</v>
          </cell>
        </row>
        <row r="20">
          <cell r="M20" t="str">
            <v>JSX016</v>
          </cell>
          <cell r="N20" t="str">
            <v>ALAMSEGAR5DMT</v>
          </cell>
          <cell r="O20" t="str">
            <v>Active</v>
          </cell>
          <cell r="P20">
            <v>106.78196800000001</v>
          </cell>
          <cell r="Q20">
            <v>-6.268014</v>
          </cell>
          <cell r="R20">
            <v>18</v>
          </cell>
          <cell r="S20">
            <v>106.781987</v>
          </cell>
          <cell r="T20">
            <v>-6.2680144000000002</v>
          </cell>
          <cell r="U20" t="str">
            <v>Jakarta Selatan, Kota</v>
          </cell>
          <cell r="V20" t="str">
            <v>Jalan Alam Segar 4  Pondok Indah Kebayoran Lama Jakarta Selatan, Kota Jakarta Selatan, Kota 10310</v>
          </cell>
          <cell r="W20" t="str">
            <v>GF</v>
          </cell>
          <cell r="X20" t="str">
            <v>Monopole</v>
          </cell>
          <cell r="Y20">
            <v>30</v>
          </cell>
          <cell r="Z20" t="str">
            <v>DROP</v>
          </cell>
          <cell r="AA20" t="str">
            <v>DROP</v>
          </cell>
          <cell r="AB20" t="str">
            <v>PT SUMBERSOLUSINDO HITECH</v>
          </cell>
        </row>
        <row r="21">
          <cell r="M21" t="str">
            <v>JSX032</v>
          </cell>
          <cell r="N21" t="str">
            <v>CAMATKEBAYORANLAMADMT</v>
          </cell>
          <cell r="O21" t="str">
            <v>Active</v>
          </cell>
          <cell r="P21">
            <v>106.778311</v>
          </cell>
          <cell r="Q21">
            <v>-6.2487810000000001</v>
          </cell>
          <cell r="R21">
            <v>18</v>
          </cell>
          <cell r="S21">
            <v>106.77788</v>
          </cell>
          <cell r="T21">
            <v>-6.2490899999999998</v>
          </cell>
          <cell r="U21" t="str">
            <v>Jakarta Selatan, Kota</v>
          </cell>
          <cell r="W21" t="str">
            <v>GF</v>
          </cell>
          <cell r="X21" t="str">
            <v>Monopole</v>
          </cell>
          <cell r="Y21">
            <v>30</v>
          </cell>
          <cell r="Z21" t="str">
            <v>SIS/SES</v>
          </cell>
          <cell r="AA21" t="str">
            <v>Propose Drop</v>
          </cell>
          <cell r="AB21" t="str">
            <v>PT MITRA SARANA KARYA BANGSA</v>
          </cell>
        </row>
        <row r="22">
          <cell r="M22" t="str">
            <v>JSX130</v>
          </cell>
          <cell r="N22" t="str">
            <v>PERCETAKAN2DMT</v>
          </cell>
          <cell r="O22" t="str">
            <v>Active</v>
          </cell>
          <cell r="P22">
            <v>106.79418099999999</v>
          </cell>
          <cell r="Q22">
            <v>-6.248291</v>
          </cell>
          <cell r="R22">
            <v>18</v>
          </cell>
          <cell r="S22">
            <v>106.79376999999999</v>
          </cell>
          <cell r="T22">
            <v>-6.2488200000000003</v>
          </cell>
          <cell r="U22" t="str">
            <v>Jakarta Selatan, Kota</v>
          </cell>
          <cell r="V22" t="str">
            <v>Jalan Patal Senayan Simprug  Patal Senayan Kebayoran Lama Jakarta Selatan, Kota Jakarta Selatan, Kota 10310</v>
          </cell>
          <cell r="W22" t="str">
            <v>GF</v>
          </cell>
          <cell r="X22" t="str">
            <v>Monopole</v>
          </cell>
          <cell r="Y22">
            <v>30</v>
          </cell>
          <cell r="Z22" t="str">
            <v>SIS/SES</v>
          </cell>
          <cell r="AA22" t="str">
            <v>Propose Drop</v>
          </cell>
          <cell r="AB22" t="str">
            <v>PT MITRA SARANA KARYA BANGSA</v>
          </cell>
        </row>
        <row r="23">
          <cell r="M23" t="str">
            <v>JKT411</v>
          </cell>
          <cell r="N23" t="str">
            <v>MSJDTAUBAHKOMPSNDNGDMT</v>
          </cell>
          <cell r="O23" t="str">
            <v>Active</v>
          </cell>
          <cell r="P23">
            <v>106.910011</v>
          </cell>
          <cell r="Q23">
            <v>-6.2141510000000002</v>
          </cell>
          <cell r="R23">
            <v>18</v>
          </cell>
          <cell r="S23" t="str">
            <v>106.91004</v>
          </cell>
          <cell r="T23" t="str">
            <v>-6.21418</v>
          </cell>
          <cell r="U23" t="str">
            <v>Jakarta Timur, Kota</v>
          </cell>
          <cell r="W23" t="str">
            <v>GF</v>
          </cell>
          <cell r="X23" t="str">
            <v>Monopole</v>
          </cell>
          <cell r="Y23">
            <v>32</v>
          </cell>
          <cell r="Z23" t="str">
            <v>BAN/BAK</v>
          </cell>
          <cell r="AA23" t="str">
            <v>BAN</v>
          </cell>
          <cell r="AB23" t="str">
            <v>PT CIPTA KARSA ANUGERAH SEMESTA</v>
          </cell>
        </row>
        <row r="24">
          <cell r="M24" t="str">
            <v>JSX693</v>
          </cell>
          <cell r="N24" t="str">
            <v>BANGKA11DMT</v>
          </cell>
          <cell r="O24" t="str">
            <v>Active</v>
          </cell>
          <cell r="P24">
            <v>106.81925099999999</v>
          </cell>
          <cell r="Q24">
            <v>-6.2544310000000003</v>
          </cell>
          <cell r="R24">
            <v>18</v>
          </cell>
          <cell r="S24">
            <v>106.81928000000001</v>
          </cell>
          <cell r="T24">
            <v>-6.2544599999999999</v>
          </cell>
          <cell r="U24" t="str">
            <v>Jakarta</v>
          </cell>
          <cell r="W24" t="str">
            <v>GF</v>
          </cell>
          <cell r="X24" t="str">
            <v>Monopole</v>
          </cell>
          <cell r="Y24">
            <v>32</v>
          </cell>
          <cell r="Z24" t="str">
            <v>SIS/SES</v>
          </cell>
          <cell r="AA24" t="str">
            <v>Propose Drop</v>
          </cell>
          <cell r="AB24" t="str">
            <v>PT SUMBERSOLUSINDO HITECH</v>
          </cell>
        </row>
        <row r="25">
          <cell r="M25" t="str">
            <v>JKT680</v>
          </cell>
          <cell r="N25" t="str">
            <v>RSISLAMPDKOPIDMT</v>
          </cell>
          <cell r="O25" t="str">
            <v>Active</v>
          </cell>
          <cell r="P25">
            <v>106.94067099999999</v>
          </cell>
          <cell r="Q25">
            <v>-6.220421</v>
          </cell>
          <cell r="R25">
            <v>18</v>
          </cell>
          <cell r="S25" t="str">
            <v>106.94025</v>
          </cell>
          <cell r="T25" t="str">
            <v>-6.22023</v>
          </cell>
          <cell r="U25" t="str">
            <v>Jakarta Timur, Kota</v>
          </cell>
          <cell r="W25" t="str">
            <v>GF</v>
          </cell>
          <cell r="X25" t="str">
            <v>Monopole</v>
          </cell>
          <cell r="Y25">
            <v>32</v>
          </cell>
          <cell r="Z25" t="str">
            <v>SIS/SES</v>
          </cell>
          <cell r="AA25" t="str">
            <v>Propose Drop</v>
          </cell>
          <cell r="AB25" t="str">
            <v>PT CIPTA KARSA ANUGERAH SEMESTA</v>
          </cell>
        </row>
        <row r="26">
          <cell r="M26" t="str">
            <v>JSX768</v>
          </cell>
          <cell r="N26" t="str">
            <v>MESJIDPONDOKINDAHDMT</v>
          </cell>
          <cell r="O26" t="str">
            <v>Active</v>
          </cell>
          <cell r="P26">
            <v>106.783001</v>
          </cell>
          <cell r="Q26">
            <v>-6.262181</v>
          </cell>
          <cell r="R26">
            <v>20</v>
          </cell>
          <cell r="S26">
            <v>106.78303</v>
          </cell>
          <cell r="T26">
            <v>-6.2621399999999996</v>
          </cell>
          <cell r="U26" t="str">
            <v>Jakarta Selatan, Kota</v>
          </cell>
          <cell r="W26" t="str">
            <v>GF</v>
          </cell>
          <cell r="X26" t="str">
            <v>Monopole</v>
          </cell>
          <cell r="Y26">
            <v>32</v>
          </cell>
          <cell r="Z26" t="str">
            <v>SIS/SES</v>
          </cell>
          <cell r="AA26" t="str">
            <v>Propose Drop</v>
          </cell>
          <cell r="AB26" t="str">
            <v>PT SUMBERSOLUSINDO HITECH</v>
          </cell>
        </row>
        <row r="27">
          <cell r="M27" t="str">
            <v>JKU900</v>
          </cell>
          <cell r="N27" t="str">
            <v>SUNTERJAYATIMURDMT</v>
          </cell>
          <cell r="O27" t="str">
            <v>Active</v>
          </cell>
          <cell r="P27">
            <v>106.877821</v>
          </cell>
          <cell r="Q27">
            <v>-6.1571610000000003</v>
          </cell>
          <cell r="R27">
            <v>20</v>
          </cell>
          <cell r="S27">
            <v>106.87949999999999</v>
          </cell>
          <cell r="T27">
            <v>-6.1557000000000004</v>
          </cell>
          <cell r="U27" t="str">
            <v>Jakarta Utara, Kota</v>
          </cell>
          <cell r="V27" t="str">
            <v>Jl. Sunter Indah Kirana Sunter Jaya, Kecamatan Tanjung Priok</v>
          </cell>
          <cell r="W27" t="str">
            <v>GF</v>
          </cell>
          <cell r="X27" t="str">
            <v>Monopole</v>
          </cell>
          <cell r="Y27">
            <v>32</v>
          </cell>
          <cell r="Z27" t="str">
            <v>IW</v>
          </cell>
          <cell r="AA27" t="str">
            <v>IW</v>
          </cell>
          <cell r="AB27" t="str">
            <v>PT DYEVA DIGITAL SELULAR</v>
          </cell>
        </row>
        <row r="28">
          <cell r="M28" t="str">
            <v>JSX793</v>
          </cell>
          <cell r="N28" t="str">
            <v>PINANGSUASA3DMT</v>
          </cell>
          <cell r="O28" t="str">
            <v>Active</v>
          </cell>
          <cell r="P28">
            <v>106.77985099999999</v>
          </cell>
          <cell r="Q28">
            <v>-6.2626710000000001</v>
          </cell>
          <cell r="R28">
            <v>20</v>
          </cell>
          <cell r="S28">
            <v>106.77981</v>
          </cell>
          <cell r="T28">
            <v>-6.2627100000000002</v>
          </cell>
          <cell r="U28" t="str">
            <v>Jakarta Selatan, Kota</v>
          </cell>
          <cell r="W28" t="str">
            <v>GF</v>
          </cell>
          <cell r="X28" t="str">
            <v>Monopole</v>
          </cell>
          <cell r="Y28">
            <v>32</v>
          </cell>
          <cell r="Z28" t="str">
            <v>SIS/SES</v>
          </cell>
          <cell r="AA28" t="str">
            <v>Propose Drop</v>
          </cell>
          <cell r="AB28" t="str">
            <v>PT SUMBERSOLUSINDO HITECH</v>
          </cell>
        </row>
        <row r="29">
          <cell r="M29" t="str">
            <v>JSX802</v>
          </cell>
          <cell r="N29" t="str">
            <v>DEPSOS11DMT</v>
          </cell>
          <cell r="O29" t="str">
            <v>Active</v>
          </cell>
          <cell r="P29">
            <v>106.765271</v>
          </cell>
          <cell r="Q29">
            <v>-6.267881</v>
          </cell>
          <cell r="R29">
            <v>20</v>
          </cell>
          <cell r="S29" t="str">
            <v>106.765732°</v>
          </cell>
          <cell r="T29" t="str">
            <v>-6.267792°</v>
          </cell>
          <cell r="U29" t="str">
            <v>Jakarta Selatan, Kota</v>
          </cell>
          <cell r="V29" t="str">
            <v>JL.BIMA 1 RT10/RW11 Kel Bintaro, Kec Pesangrahan, Jakarta Selatan</v>
          </cell>
          <cell r="W29" t="str">
            <v>GF</v>
          </cell>
          <cell r="X29" t="str">
            <v>Monopole</v>
          </cell>
          <cell r="Y29">
            <v>32</v>
          </cell>
          <cell r="Z29" t="str">
            <v>RFC</v>
          </cell>
          <cell r="AA29" t="str">
            <v>BTR (32m)</v>
          </cell>
          <cell r="AB29" t="str">
            <v>PT MITRA SARANA KARYA BANGSA</v>
          </cell>
        </row>
        <row r="30">
          <cell r="M30" t="str">
            <v>JUX318</v>
          </cell>
          <cell r="N30" t="str">
            <v>MESJIDPUSKESMASSUNTERDMT</v>
          </cell>
          <cell r="O30" t="str">
            <v>Active</v>
          </cell>
          <cell r="P30">
            <v>106.860911</v>
          </cell>
          <cell r="Q30">
            <v>-6.1417210000000004</v>
          </cell>
          <cell r="R30">
            <v>20</v>
          </cell>
          <cell r="S30">
            <v>106.86190000000001</v>
          </cell>
          <cell r="T30">
            <v>-6.1418999999999997</v>
          </cell>
          <cell r="U30" t="str">
            <v>Jakarta Utara, Kota</v>
          </cell>
          <cell r="V30" t="str">
            <v>Masjid Nurul Wathon Jl. Agung Barat 29 No.1A Sunter Agung Tanjung Priok Jakarta Utara 10310</v>
          </cell>
          <cell r="W30" t="str">
            <v>GF</v>
          </cell>
          <cell r="X30" t="str">
            <v>Monopole</v>
          </cell>
          <cell r="Y30">
            <v>30</v>
          </cell>
          <cell r="Z30" t="str">
            <v>CME</v>
          </cell>
          <cell r="AA30" t="str">
            <v>Erection OG</v>
          </cell>
          <cell r="AB30" t="str">
            <v>PT DYEVA DIGITAL SELULAR</v>
          </cell>
        </row>
        <row r="31">
          <cell r="M31" t="str">
            <v>JSX933</v>
          </cell>
          <cell r="N31" t="str">
            <v>KEMAJUANMULIA2DMT</v>
          </cell>
          <cell r="O31" t="str">
            <v>Active</v>
          </cell>
          <cell r="P31">
            <v>106.754001</v>
          </cell>
          <cell r="Q31">
            <v>-6.2391509999999997</v>
          </cell>
          <cell r="R31">
            <v>18</v>
          </cell>
          <cell r="S31" t="str">
            <v>106.75372</v>
          </cell>
          <cell r="T31" t="str">
            <v>-6.23984</v>
          </cell>
          <cell r="U31" t="str">
            <v>Jakarta Selatan, Kota</v>
          </cell>
          <cell r="W31" t="str">
            <v>GF</v>
          </cell>
          <cell r="X31" t="str">
            <v>Monopole</v>
          </cell>
          <cell r="Y31">
            <v>32</v>
          </cell>
          <cell r="Z31" t="str">
            <v>SIS/SES</v>
          </cell>
          <cell r="AA31" t="str">
            <v>Rehunting</v>
          </cell>
          <cell r="AB31" t="str">
            <v>PT MITRA SARANA KARYA BANGSA</v>
          </cell>
        </row>
        <row r="32">
          <cell r="M32" t="str">
            <v>JSX345</v>
          </cell>
          <cell r="N32" t="str">
            <v>JALANKUMBANG</v>
          </cell>
          <cell r="O32" t="str">
            <v>Active</v>
          </cell>
          <cell r="P32">
            <v>106.776169</v>
          </cell>
          <cell r="Q32">
            <v>-6.2976405399999997</v>
          </cell>
          <cell r="R32">
            <v>20</v>
          </cell>
          <cell r="S32" t="str">
            <v>106.776544°</v>
          </cell>
          <cell r="T32" t="str">
            <v xml:space="preserve"> -6.297556°</v>
          </cell>
          <cell r="U32" t="str">
            <v>Jakarta Selatan, Kota</v>
          </cell>
          <cell r="V32" t="str">
            <v>Jalan Taman Lebak bulus , RT,01/07 Lebak Lestari, Kel, Lebak bulus, Kec, Cilandak - JAKSEL</v>
          </cell>
          <cell r="W32" t="str">
            <v>GF</v>
          </cell>
          <cell r="X32" t="str">
            <v>Monopole</v>
          </cell>
          <cell r="Y32">
            <v>32</v>
          </cell>
          <cell r="Z32" t="str">
            <v>DROP</v>
          </cell>
          <cell r="AA32" t="str">
            <v>DROP</v>
          </cell>
          <cell r="AB32" t="str">
            <v>PT SINERGI REKTA DENTA</v>
          </cell>
        </row>
        <row r="33">
          <cell r="M33" t="str">
            <v>JSX998</v>
          </cell>
          <cell r="N33" t="str">
            <v>RELOCDANNAMON ex. RSPONDOKINDIW</v>
          </cell>
          <cell r="O33" t="str">
            <v>Active</v>
          </cell>
          <cell r="P33">
            <v>106.7975593</v>
          </cell>
          <cell r="Q33">
            <v>-6.2483155779999997</v>
          </cell>
          <cell r="R33">
            <v>20</v>
          </cell>
          <cell r="S33" t="str">
            <v>106.797561°</v>
          </cell>
          <cell r="T33" t="str">
            <v xml:space="preserve"> -6.247986°</v>
          </cell>
          <cell r="U33" t="str">
            <v>Jakarta Selatan, Kota</v>
          </cell>
          <cell r="V33" t="str">
            <v>Jl.Panglima Polim Raya RT.003 RW.005  Kramat Pela Kebayoran Baru Jakarta Selatan, Kota Jakarta Selatan, Kota 10310</v>
          </cell>
          <cell r="W33" t="str">
            <v>GF</v>
          </cell>
          <cell r="X33" t="str">
            <v>Monopole</v>
          </cell>
          <cell r="Y33">
            <v>32</v>
          </cell>
          <cell r="Z33" t="str">
            <v>DROP</v>
          </cell>
          <cell r="AA33" t="str">
            <v>DROP</v>
          </cell>
          <cell r="AB33" t="str">
            <v>PT SINERGI REKTA DENTA</v>
          </cell>
        </row>
        <row r="34">
          <cell r="M34" t="str">
            <v>JBX042</v>
          </cell>
          <cell r="N34" t="str">
            <v>PRISMARAYADMT</v>
          </cell>
          <cell r="O34" t="str">
            <v>Active</v>
          </cell>
          <cell r="P34">
            <v>106.75840100000001</v>
          </cell>
          <cell r="Q34">
            <v>-6.1938409999999999</v>
          </cell>
          <cell r="R34">
            <v>20</v>
          </cell>
          <cell r="U34" t="str">
            <v>Jakarta Barat, Kota</v>
          </cell>
          <cell r="W34" t="str">
            <v>GF</v>
          </cell>
          <cell r="X34" t="str">
            <v>Monopole</v>
          </cell>
          <cell r="Y34">
            <v>32</v>
          </cell>
          <cell r="Z34" t="str">
            <v>Propose Drop</v>
          </cell>
          <cell r="AA34" t="str">
            <v>Propose Drop (tidak bisa extend lahan tidak di izinkan)</v>
          </cell>
          <cell r="AB34" t="str">
            <v>PT JAGANATA SAKTI UNGGUL</v>
          </cell>
        </row>
        <row r="35">
          <cell r="M35" t="str">
            <v>JTX107</v>
          </cell>
          <cell r="N35" t="str">
            <v>Relocsuperindo</v>
          </cell>
          <cell r="O35" t="str">
            <v>Active</v>
          </cell>
          <cell r="P35">
            <v>106.891783</v>
          </cell>
          <cell r="Q35">
            <v>-6.1837150000000003</v>
          </cell>
          <cell r="R35">
            <v>20</v>
          </cell>
          <cell r="S35">
            <v>106.8916</v>
          </cell>
          <cell r="T35">
            <v>-6.8916000000000004</v>
          </cell>
          <cell r="U35" t="str">
            <v>Jakarta Timur, Kota</v>
          </cell>
          <cell r="V35" t="str">
            <v>Jalan Kayu Putih Raya  Pulo Gadung Pulo Gadung Jakarta Timur, Kota Jakarta Timur, Kota 10310</v>
          </cell>
          <cell r="W35" t="str">
            <v>GF</v>
          </cell>
          <cell r="X35" t="str">
            <v>Monopole</v>
          </cell>
          <cell r="Y35">
            <v>32</v>
          </cell>
          <cell r="Z35" t="str">
            <v>DROP</v>
          </cell>
          <cell r="AA35" t="str">
            <v>Propose Drop</v>
          </cell>
          <cell r="AB35" t="str">
            <v>PT SINERGI REKTA DENTA</v>
          </cell>
        </row>
        <row r="36">
          <cell r="M36" t="str">
            <v>JKP203</v>
          </cell>
          <cell r="N36" t="str">
            <v>DIPONEGORO MENTENG 2</v>
          </cell>
          <cell r="O36" t="str">
            <v>Active</v>
          </cell>
          <cell r="P36">
            <v>106.83541</v>
          </cell>
          <cell r="Q36">
            <v>-6.20059</v>
          </cell>
          <cell r="R36">
            <v>18</v>
          </cell>
          <cell r="S36">
            <v>106.83541</v>
          </cell>
          <cell r="T36">
            <v>-6.20059</v>
          </cell>
          <cell r="U36" t="str">
            <v>Jakarta Selatan, Kota</v>
          </cell>
          <cell r="V36" t="str">
            <v>Jalan Pangeran Diponegoro Menteng Jakarta Pusat</v>
          </cell>
          <cell r="W36" t="str">
            <v>GF</v>
          </cell>
          <cell r="X36" t="str">
            <v>Monopole</v>
          </cell>
          <cell r="Y36">
            <v>23</v>
          </cell>
          <cell r="Z36" t="str">
            <v xml:space="preserve">Soft RFI </v>
          </cell>
          <cell r="AA36" t="str">
            <v>Erection OG / peminandahan perangkat Waiting CRQ</v>
          </cell>
          <cell r="AB36" t="str">
            <v>PT INFRAKO</v>
          </cell>
        </row>
        <row r="37">
          <cell r="M37" t="str">
            <v>JKP922</v>
          </cell>
          <cell r="N37" t="str">
            <v>JALAN TEUKU UMAR</v>
          </cell>
          <cell r="O37" t="str">
            <v>Active</v>
          </cell>
          <cell r="P37">
            <v>106.833128</v>
          </cell>
          <cell r="Q37">
            <v>-6.1897950000000002</v>
          </cell>
          <cell r="R37">
            <v>20</v>
          </cell>
          <cell r="S37">
            <v>106.833128</v>
          </cell>
          <cell r="T37">
            <v>-6.1897950000000002</v>
          </cell>
          <cell r="U37" t="str">
            <v>Jakarta Pusat, Kota</v>
          </cell>
          <cell r="V37" t="str">
            <v>Jalan Teuku Umar Jakarta Pusat</v>
          </cell>
          <cell r="W37" t="str">
            <v>GF</v>
          </cell>
          <cell r="X37" t="str">
            <v>Monopole</v>
          </cell>
          <cell r="Y37" t="str">
            <v>23 (Extend 3m)</v>
          </cell>
          <cell r="Z37" t="str">
            <v>RFI</v>
          </cell>
          <cell r="AA37" t="str">
            <v>RFI</v>
          </cell>
          <cell r="AB37" t="str">
            <v>PT INFRAKO</v>
          </cell>
        </row>
        <row r="38">
          <cell r="M38" t="str">
            <v>JPX017</v>
          </cell>
          <cell r="N38" t="str">
            <v>JALANCISADANECIKINIDMT</v>
          </cell>
          <cell r="O38" t="str">
            <v>Active</v>
          </cell>
          <cell r="P38">
            <v>106.842721</v>
          </cell>
          <cell r="Q38">
            <v>-6.1944610000000004</v>
          </cell>
          <cell r="R38">
            <v>18</v>
          </cell>
          <cell r="S38" t="str">
            <v>106,84426°</v>
          </cell>
          <cell r="T38" t="str">
            <v>-6,1949°</v>
          </cell>
          <cell r="U38" t="str">
            <v>Jakarta Pusat, Kota</v>
          </cell>
          <cell r="W38" t="str">
            <v>GF</v>
          </cell>
          <cell r="X38" t="str">
            <v>Monopole</v>
          </cell>
          <cell r="Y38">
            <v>32</v>
          </cell>
          <cell r="Z38" t="str">
            <v>Extend 3 m</v>
          </cell>
          <cell r="AA38" t="str">
            <v>Proses Design dan Perijinan Pole Extend</v>
          </cell>
          <cell r="AB38" t="str">
            <v>PT ANUGERAH SELARAS RAYA</v>
          </cell>
        </row>
        <row r="39">
          <cell r="M39" t="str">
            <v>JKT424</v>
          </cell>
          <cell r="N39" t="str">
            <v>PERUMNASSUMARNODMT</v>
          </cell>
          <cell r="O39" t="str">
            <v>Active</v>
          </cell>
          <cell r="P39">
            <v>106.950461</v>
          </cell>
          <cell r="Q39">
            <v>-6.2101240000000004</v>
          </cell>
          <cell r="R39">
            <v>18</v>
          </cell>
          <cell r="S39">
            <v>106.94889000000001</v>
          </cell>
          <cell r="T39">
            <v>-6.2113800000000001</v>
          </cell>
          <cell r="U39" t="str">
            <v>Jakarta Timur, Kota</v>
          </cell>
          <cell r="W39" t="str">
            <v>GF</v>
          </cell>
          <cell r="X39" t="str">
            <v>Monopole</v>
          </cell>
          <cell r="Y39">
            <v>36</v>
          </cell>
          <cell r="Z39" t="str">
            <v>DROP</v>
          </cell>
          <cell r="AA39" t="str">
            <v>Propose Drop</v>
          </cell>
          <cell r="AB39" t="str">
            <v>PT SINERGI REKTA DENTA</v>
          </cell>
        </row>
        <row r="40">
          <cell r="M40" t="str">
            <v>JPX028</v>
          </cell>
          <cell r="N40" t="str">
            <v>TANAHTINGGIDMT</v>
          </cell>
          <cell r="O40" t="str">
            <v>Active</v>
          </cell>
          <cell r="P40">
            <v>106.84620099999999</v>
          </cell>
          <cell r="Q40">
            <v>-6.1789709999999998</v>
          </cell>
          <cell r="R40">
            <v>18</v>
          </cell>
          <cell r="S40">
            <v>106.84551999999999</v>
          </cell>
          <cell r="T40">
            <v>-6.1796499999999996</v>
          </cell>
          <cell r="U40" t="str">
            <v>Jakarta Pusat, Kota</v>
          </cell>
          <cell r="W40" t="str">
            <v>GF</v>
          </cell>
          <cell r="X40" t="str">
            <v>Monopole</v>
          </cell>
          <cell r="Y40">
            <v>32</v>
          </cell>
          <cell r="Z40" t="str">
            <v>Extend 3 m</v>
          </cell>
          <cell r="AA40" t="str">
            <v>Pabrikasi OG</v>
          </cell>
          <cell r="AB40" t="str">
            <v>PT ANUGERAH SELARAS RAYA</v>
          </cell>
        </row>
        <row r="41">
          <cell r="M41" t="str">
            <v>JPX062</v>
          </cell>
          <cell r="N41" t="str">
            <v>KEBONKACANG9DMT</v>
          </cell>
          <cell r="O41" t="str">
            <v>Active</v>
          </cell>
          <cell r="P41">
            <v>106.818741</v>
          </cell>
          <cell r="Q41">
            <v>-6.1921410000000003</v>
          </cell>
          <cell r="R41">
            <v>20</v>
          </cell>
          <cell r="S41" t="str">
            <v>106,81872°</v>
          </cell>
          <cell r="T41" t="str">
            <v>-6,191000°</v>
          </cell>
          <cell r="U41" t="str">
            <v>Jakarta Pusat, Kota</v>
          </cell>
          <cell r="V41" t="str">
            <v>Jl. Kebon Kacang 9, No.25, RT.001 RW.006 Kelurahan Kebon kacang, Kecamatan Tanah Abang, Jakarta Pusat</v>
          </cell>
          <cell r="W41" t="str">
            <v>GF</v>
          </cell>
          <cell r="X41" t="str">
            <v>Monopole</v>
          </cell>
          <cell r="Y41">
            <v>30</v>
          </cell>
          <cell r="Z41" t="str">
            <v>BAN/BAK</v>
          </cell>
          <cell r="AA41" t="str">
            <v>Ban/Bak</v>
          </cell>
          <cell r="AB41" t="str">
            <v>PT ANUGERAH SELARAS RAYA</v>
          </cell>
        </row>
        <row r="42">
          <cell r="M42" t="str">
            <v>JKU199</v>
          </cell>
          <cell r="N42" t="str">
            <v>HOTELDANAUSUNTERDMT</v>
          </cell>
          <cell r="O42" t="str">
            <v>Active</v>
          </cell>
          <cell r="P42">
            <v>106.878911</v>
          </cell>
          <cell r="Q42">
            <v>-6.1465810000000003</v>
          </cell>
          <cell r="R42">
            <v>15</v>
          </cell>
          <cell r="S42">
            <v>106.79417100000001</v>
          </cell>
          <cell r="T42">
            <v>-6.1206709999999998</v>
          </cell>
          <cell r="U42" t="str">
            <v>Jakarta Utara, Kota</v>
          </cell>
          <cell r="V42" t="str">
            <v>Jl. Danau Permai Timur No. 317 C1, RT.2/RW.14, Sunter Jaya, Tanjung Priok, Jakarta Utara 14360</v>
          </cell>
          <cell r="W42" t="str">
            <v>RT</v>
          </cell>
          <cell r="X42" t="str">
            <v>Monopole</v>
          </cell>
          <cell r="Y42">
            <v>6</v>
          </cell>
          <cell r="Z42" t="str">
            <v>BAN/BAK</v>
          </cell>
          <cell r="AA42" t="str">
            <v>BAN</v>
          </cell>
          <cell r="AB42" t="str">
            <v>PT DENTRA MITRA ABADI</v>
          </cell>
        </row>
        <row r="43">
          <cell r="M43" t="str">
            <v>JKU760</v>
          </cell>
          <cell r="N43" t="str">
            <v>PLUITUTARARAYADMT</v>
          </cell>
          <cell r="O43" t="str">
            <v>Active</v>
          </cell>
          <cell r="P43">
            <v>106.792097</v>
          </cell>
          <cell r="Q43">
            <v>-6.1122180000000004</v>
          </cell>
          <cell r="R43">
            <v>18</v>
          </cell>
          <cell r="S43">
            <v>106.79131</v>
          </cell>
          <cell r="T43">
            <v>-6.1123700000000003</v>
          </cell>
          <cell r="U43" t="str">
            <v>Jakarta Utara, Kota</v>
          </cell>
          <cell r="V43" t="str">
            <v>Jl. Pluit Utara Raya, Kelurahan Pluit Kec. Panjaringan Jakarta</v>
          </cell>
          <cell r="W43" t="str">
            <v>GF</v>
          </cell>
          <cell r="X43" t="str">
            <v>Monopole</v>
          </cell>
          <cell r="Y43">
            <v>32</v>
          </cell>
          <cell r="Z43" t="str">
            <v>Extend 3 m</v>
          </cell>
          <cell r="AA43" t="str">
            <v>Proses Design dan Perijinan Pole Extend</v>
          </cell>
          <cell r="AB43" t="str">
            <v>PT AJIAN TRI SUKSES</v>
          </cell>
        </row>
        <row r="44">
          <cell r="M44" t="str">
            <v>JKU832</v>
          </cell>
          <cell r="N44" t="str">
            <v>PLUITTIMURBARUDMT</v>
          </cell>
          <cell r="O44" t="str">
            <v>Active</v>
          </cell>
          <cell r="P44">
            <v>106.79417100000001</v>
          </cell>
          <cell r="Q44">
            <v>-6.1206709999999998</v>
          </cell>
          <cell r="R44">
            <v>18</v>
          </cell>
          <cell r="S44">
            <v>106.79416999999999</v>
          </cell>
          <cell r="T44">
            <v>-6.1206709999999998</v>
          </cell>
          <cell r="U44" t="str">
            <v>Jakarta Utara, Kota</v>
          </cell>
          <cell r="W44" t="str">
            <v>GF</v>
          </cell>
          <cell r="X44" t="str">
            <v>Monopole</v>
          </cell>
          <cell r="Y44">
            <v>30</v>
          </cell>
          <cell r="Z44" t="str">
            <v>Extend 3 m</v>
          </cell>
          <cell r="AA44" t="str">
            <v>Proses Design dan Perijinan Pole Extend</v>
          </cell>
          <cell r="AB44" t="str">
            <v>PT DENTRA MITRA ABADI</v>
          </cell>
        </row>
        <row r="45">
          <cell r="M45" t="str">
            <v>JKU858</v>
          </cell>
          <cell r="N45" t="str">
            <v>PLUITKARANGBARATDMT</v>
          </cell>
          <cell r="O45" t="str">
            <v>Active</v>
          </cell>
          <cell r="P45">
            <v>106.776794</v>
          </cell>
          <cell r="Q45">
            <v>-6.113918</v>
          </cell>
          <cell r="R45">
            <v>18</v>
          </cell>
          <cell r="S45">
            <v>106.77679000000001</v>
          </cell>
          <cell r="T45">
            <v>-6.113918</v>
          </cell>
          <cell r="U45" t="str">
            <v>Jakarta Utara, Kota</v>
          </cell>
          <cell r="W45" t="str">
            <v>GF</v>
          </cell>
          <cell r="X45" t="str">
            <v>Monopole</v>
          </cell>
          <cell r="Y45">
            <v>32</v>
          </cell>
          <cell r="Z45" t="str">
            <v>Extend 3 m</v>
          </cell>
          <cell r="AA45" t="str">
            <v>Proses Design dan Perijinan Pole Extend</v>
          </cell>
          <cell r="AB45" t="str">
            <v>PT DENTRA MITRA ABADI</v>
          </cell>
        </row>
        <row r="46">
          <cell r="M46" t="str">
            <v>JKU944</v>
          </cell>
          <cell r="N46" t="str">
            <v>MENARAMITRABAHARIDMT</v>
          </cell>
          <cell r="O46" t="str">
            <v>Active</v>
          </cell>
          <cell r="P46">
            <v>106.806811</v>
          </cell>
          <cell r="Q46">
            <v>-6.1280809999999999</v>
          </cell>
          <cell r="R46">
            <v>20</v>
          </cell>
          <cell r="U46" t="str">
            <v>Jakarta Utara, Kota</v>
          </cell>
          <cell r="W46" t="str">
            <v>GF</v>
          </cell>
          <cell r="X46" t="str">
            <v>Monopole</v>
          </cell>
          <cell r="Y46">
            <v>32</v>
          </cell>
          <cell r="Z46" t="str">
            <v>SIS/SES</v>
          </cell>
          <cell r="AA46" t="str">
            <v>Propose Drop</v>
          </cell>
          <cell r="AB46" t="str">
            <v>PT NAER TUNAS INDONESIA</v>
          </cell>
        </row>
        <row r="47">
          <cell r="M47" t="str">
            <v>JUX407</v>
          </cell>
          <cell r="N47" t="str">
            <v>JLKAKAPPENJARINGAN</v>
          </cell>
          <cell r="O47" t="str">
            <v>Active</v>
          </cell>
          <cell r="P47">
            <v>106.80497200000001</v>
          </cell>
          <cell r="Q47">
            <v>-6.104139</v>
          </cell>
          <cell r="R47">
            <v>20</v>
          </cell>
          <cell r="S47">
            <v>106.80441999999999</v>
          </cell>
          <cell r="T47">
            <v>-6.1026740000000004</v>
          </cell>
          <cell r="U47" t="str">
            <v>Jakarta Utara, Kota</v>
          </cell>
          <cell r="V47" t="str">
            <v>Jl. Kakap Penjaringan Jakarta Utara</v>
          </cell>
          <cell r="W47" t="str">
            <v>GF</v>
          </cell>
          <cell r="X47" t="str">
            <v>Monopole</v>
          </cell>
          <cell r="Y47">
            <v>32</v>
          </cell>
          <cell r="Z47" t="str">
            <v>RFI</v>
          </cell>
          <cell r="AA47" t="str">
            <v>RFI</v>
          </cell>
          <cell r="AB47" t="str">
            <v>PT SINERGI REKTA DENTA</v>
          </cell>
        </row>
        <row r="48">
          <cell r="M48" t="str">
            <v>JKU962</v>
          </cell>
          <cell r="N48" t="str">
            <v>PERUMMUARAANGKEDMT</v>
          </cell>
          <cell r="O48" t="str">
            <v>Active</v>
          </cell>
          <cell r="P48">
            <v>106.768001</v>
          </cell>
          <cell r="Q48">
            <v>-6.1070010000000003</v>
          </cell>
          <cell r="R48">
            <v>18</v>
          </cell>
          <cell r="S48" t="str">
            <v>106.76826</v>
          </cell>
          <cell r="T48" t="str">
            <v>-6.10698</v>
          </cell>
          <cell r="U48" t="str">
            <v>Jakarta Utara, Kota</v>
          </cell>
          <cell r="W48" t="str">
            <v>GF</v>
          </cell>
          <cell r="X48" t="str">
            <v>Monopole</v>
          </cell>
          <cell r="Y48">
            <v>32</v>
          </cell>
          <cell r="Z48" t="str">
            <v>SIS/SES</v>
          </cell>
          <cell r="AA48" t="str">
            <v>Rehunting ( kandidat pemda tidak approve)</v>
          </cell>
          <cell r="AB48" t="str">
            <v>PT NAER TUNAS INDONESIA</v>
          </cell>
        </row>
        <row r="49">
          <cell r="M49" t="str">
            <v>JKT430</v>
          </cell>
          <cell r="N49" t="str">
            <v>TOLCAKUNGUTARADMT</v>
          </cell>
          <cell r="O49" t="str">
            <v>Active</v>
          </cell>
          <cell r="P49">
            <v>106.94255099999999</v>
          </cell>
          <cell r="Q49">
            <v>-6.1735540000000002</v>
          </cell>
          <cell r="R49">
            <v>18</v>
          </cell>
          <cell r="S49">
            <v>106.94246</v>
          </cell>
          <cell r="T49">
            <v>-6.1732990000000001</v>
          </cell>
          <cell r="U49" t="str">
            <v>Jakarta Timur, Kota</v>
          </cell>
          <cell r="W49" t="str">
            <v>GF</v>
          </cell>
          <cell r="X49" t="str">
            <v>Monopole</v>
          </cell>
          <cell r="Y49">
            <v>36</v>
          </cell>
          <cell r="Z49" t="str">
            <v>DROP</v>
          </cell>
          <cell r="AA49" t="str">
            <v>Propose Drop</v>
          </cell>
          <cell r="AB49" t="str">
            <v>PT SINERGI REKTA DENTA</v>
          </cell>
        </row>
        <row r="50">
          <cell r="M50" t="str">
            <v>JKB895</v>
          </cell>
          <cell r="N50" t="str">
            <v>FACHERUDIN</v>
          </cell>
          <cell r="O50" t="str">
            <v>Active</v>
          </cell>
          <cell r="P50">
            <v>106.81506</v>
          </cell>
          <cell r="Q50">
            <v>-6.1847899999999996</v>
          </cell>
          <cell r="R50">
            <v>18</v>
          </cell>
          <cell r="S50">
            <v>106.81506</v>
          </cell>
          <cell r="T50">
            <v>-6.1847899999999996</v>
          </cell>
          <cell r="U50" t="str">
            <v>Jakarta Pusat, Kota</v>
          </cell>
          <cell r="V50" t="str">
            <v>Kampung Bali, Kel. Tanah Abang Kec. Tanah Abang Jakarta Pusat</v>
          </cell>
          <cell r="W50" t="str">
            <v>GF</v>
          </cell>
          <cell r="X50" t="str">
            <v>Monopole</v>
          </cell>
          <cell r="Y50">
            <v>20</v>
          </cell>
          <cell r="Z50" t="str">
            <v>RFI</v>
          </cell>
          <cell r="AA50" t="str">
            <v>RFI</v>
          </cell>
          <cell r="AB50" t="str">
            <v>PT GEAF</v>
          </cell>
        </row>
        <row r="51">
          <cell r="M51" t="str">
            <v>JTX018</v>
          </cell>
          <cell r="N51" t="str">
            <v>RAYAPENGGILINGANDMT</v>
          </cell>
          <cell r="O51" t="str">
            <v>Active</v>
          </cell>
          <cell r="P51">
            <v>106.93542100000001</v>
          </cell>
          <cell r="Q51">
            <v>-6.2028109999999996</v>
          </cell>
          <cell r="R51">
            <v>20</v>
          </cell>
          <cell r="S51" t="str">
            <v>106.93530</v>
          </cell>
          <cell r="T51" t="str">
            <v>-6.20301</v>
          </cell>
          <cell r="U51" t="str">
            <v>Jakarta Timur, Kota</v>
          </cell>
          <cell r="W51" t="str">
            <v>GF</v>
          </cell>
          <cell r="X51" t="str">
            <v>Monopole</v>
          </cell>
          <cell r="Y51">
            <v>32</v>
          </cell>
          <cell r="Z51" t="str">
            <v>IW</v>
          </cell>
          <cell r="AA51" t="str">
            <v>IW</v>
          </cell>
          <cell r="AB51" t="str">
            <v>PT CIPTA KARSA ANUGERAH SEMESTA</v>
          </cell>
        </row>
        <row r="52">
          <cell r="M52" t="str">
            <v>JTX061</v>
          </cell>
          <cell r="N52" t="str">
            <v>ISTANAANAKTAMINIDMT</v>
          </cell>
          <cell r="O52" t="str">
            <v>Active</v>
          </cell>
          <cell r="P52">
            <v>106.89970099999999</v>
          </cell>
          <cell r="Q52">
            <v>-6.3007710000000001</v>
          </cell>
          <cell r="R52">
            <v>20</v>
          </cell>
          <cell r="S52" t="str">
            <v>106.89968</v>
          </cell>
          <cell r="T52" t="str">
            <v>-6.30066</v>
          </cell>
          <cell r="U52" t="str">
            <v>Jakarta Timur, Kota</v>
          </cell>
          <cell r="W52" t="str">
            <v>GF</v>
          </cell>
          <cell r="X52" t="str">
            <v>Monopole</v>
          </cell>
          <cell r="Y52">
            <v>25</v>
          </cell>
          <cell r="Z52" t="str">
            <v>RFI</v>
          </cell>
          <cell r="AA52" t="str">
            <v>RFI</v>
          </cell>
          <cell r="AB52" t="str">
            <v>PT CIPTA KARSA ANUGERAH SEMESTA</v>
          </cell>
        </row>
        <row r="53">
          <cell r="M53" t="str">
            <v>JTX091</v>
          </cell>
          <cell r="N53" t="str">
            <v>GRAHAWIDYAPATRADMT</v>
          </cell>
          <cell r="O53" t="str">
            <v>Active</v>
          </cell>
          <cell r="P53">
            <v>106.90588099999999</v>
          </cell>
          <cell r="Q53">
            <v>-6.3008009999999999</v>
          </cell>
          <cell r="R53">
            <v>20</v>
          </cell>
          <cell r="S53" t="str">
            <v>106.90561</v>
          </cell>
          <cell r="T53" t="str">
            <v>-6.30082</v>
          </cell>
          <cell r="U53" t="str">
            <v>Jakarta Timur, Kota</v>
          </cell>
          <cell r="W53" t="str">
            <v>GF</v>
          </cell>
          <cell r="X53" t="str">
            <v>Monopole</v>
          </cell>
          <cell r="Y53">
            <v>25</v>
          </cell>
          <cell r="Z53" t="str">
            <v>RFI</v>
          </cell>
          <cell r="AA53" t="str">
            <v>RFI</v>
          </cell>
          <cell r="AB53" t="str">
            <v>PT CIPTA KARSA ANUGERAH SEMESTA</v>
          </cell>
        </row>
        <row r="54">
          <cell r="M54" t="str">
            <v>JUX011</v>
          </cell>
          <cell r="N54" t="str">
            <v>PLUITSAMUDRA1DMT</v>
          </cell>
          <cell r="O54" t="str">
            <v>Active</v>
          </cell>
          <cell r="P54">
            <v>106.79632100000001</v>
          </cell>
          <cell r="Q54">
            <v>-6.1088810000000002</v>
          </cell>
          <cell r="R54">
            <v>15</v>
          </cell>
          <cell r="U54" t="str">
            <v>Jakarta Barat, Kota</v>
          </cell>
          <cell r="W54" t="str">
            <v>GF</v>
          </cell>
          <cell r="X54" t="str">
            <v>Monopole</v>
          </cell>
          <cell r="Y54">
            <v>32</v>
          </cell>
          <cell r="Z54" t="str">
            <v>SIS/SES</v>
          </cell>
          <cell r="AA54" t="str">
            <v>Propose Drop</v>
          </cell>
          <cell r="AB54" t="str">
            <v>PT NAER TUNAS INDONESIA</v>
          </cell>
        </row>
        <row r="55">
          <cell r="M55" t="str">
            <v>JUX178</v>
          </cell>
          <cell r="N55" t="str">
            <v>SWASEMBADATIMUR21DMT</v>
          </cell>
          <cell r="O55" t="str">
            <v>Active</v>
          </cell>
          <cell r="P55">
            <v>106.88773</v>
          </cell>
          <cell r="Q55">
            <v>-6.1188200000000004</v>
          </cell>
          <cell r="R55">
            <v>20</v>
          </cell>
          <cell r="U55" t="str">
            <v>Jakarta Utara, Kota</v>
          </cell>
          <cell r="W55" t="str">
            <v>GF</v>
          </cell>
          <cell r="X55" t="str">
            <v>Monopole</v>
          </cell>
          <cell r="Y55">
            <v>32</v>
          </cell>
          <cell r="Z55" t="str">
            <v>REKOM</v>
          </cell>
          <cell r="AA55" t="str">
            <v>REKOM</v>
          </cell>
          <cell r="AB55" t="str">
            <v>PT NAER TUNAS INDONESIA</v>
          </cell>
        </row>
        <row r="56">
          <cell r="M56" t="str">
            <v>JSX853</v>
          </cell>
          <cell r="N56" t="str">
            <v>KARETGUSURANDMT</v>
          </cell>
          <cell r="O56" t="str">
            <v>Active</v>
          </cell>
          <cell r="P56">
            <v>106.82292099999999</v>
          </cell>
          <cell r="Q56">
            <v>-6.2140110000000002</v>
          </cell>
          <cell r="R56">
            <v>20</v>
          </cell>
          <cell r="S56">
            <v>106.82259999999999</v>
          </cell>
          <cell r="T56">
            <v>-6.2137399999999996</v>
          </cell>
          <cell r="U56" t="str">
            <v>Jakarta Selatan, Kota</v>
          </cell>
          <cell r="W56" t="str">
            <v>GF</v>
          </cell>
          <cell r="X56" t="str">
            <v>Monopole</v>
          </cell>
          <cell r="Y56">
            <v>32</v>
          </cell>
          <cell r="Z56" t="str">
            <v>DROP</v>
          </cell>
          <cell r="AA56" t="str">
            <v>DROP</v>
          </cell>
          <cell r="AB56" t="str">
            <v>PT SUMBERSOLUSINDO HITECH</v>
          </cell>
        </row>
        <row r="57">
          <cell r="M57" t="str">
            <v>JSX806</v>
          </cell>
          <cell r="N57" t="str">
            <v>CINDRAWASIH2</v>
          </cell>
          <cell r="O57" t="str">
            <v>Active</v>
          </cell>
          <cell r="P57">
            <v>106.75364999999999</v>
          </cell>
          <cell r="Q57">
            <v>-6.2686999999999999</v>
          </cell>
          <cell r="R57">
            <v>20</v>
          </cell>
          <cell r="S57">
            <v>106.75416199999999</v>
          </cell>
          <cell r="T57">
            <v>-6.2684610000000003</v>
          </cell>
          <cell r="U57" t="str">
            <v>Jakarta Selatan, Kota</v>
          </cell>
          <cell r="V57" t="str">
            <v>Jl. Bintaro Utara 34, RT.8/RW.8, Bintaro, Kec. Pesanggrahan, Kota Jakarta Selatan, Daerah Khusus Ibukota Jakarta 12330</v>
          </cell>
          <cell r="W57" t="str">
            <v>GF</v>
          </cell>
          <cell r="X57" t="str">
            <v>Monopole</v>
          </cell>
          <cell r="Y57">
            <v>32</v>
          </cell>
          <cell r="Z57" t="str">
            <v>DROP</v>
          </cell>
          <cell r="AA57" t="str">
            <v>Propose Drop</v>
          </cell>
          <cell r="AB57" t="str">
            <v>PT SINERGI REKTA DENTA</v>
          </cell>
        </row>
        <row r="58">
          <cell r="M58" t="str">
            <v>JKP219</v>
          </cell>
          <cell r="N58" t="str">
            <v>PENJERNIHANMAKRO</v>
          </cell>
          <cell r="O58" t="str">
            <v>Active</v>
          </cell>
          <cell r="P58">
            <v>106.80519</v>
          </cell>
          <cell r="Q58">
            <v>-6.2039900000000001</v>
          </cell>
          <cell r="R58">
            <v>18</v>
          </cell>
          <cell r="S58">
            <v>106.80519</v>
          </cell>
          <cell r="T58">
            <v>-6.2039900000000001</v>
          </cell>
          <cell r="U58" t="str">
            <v>Jakarta Pusat, Kota</v>
          </cell>
          <cell r="V58" t="str">
            <v>Jalan Penjompongan Jakarta Pusat</v>
          </cell>
          <cell r="W58" t="str">
            <v>GF</v>
          </cell>
          <cell r="X58" t="str">
            <v>Monopole</v>
          </cell>
          <cell r="Y58">
            <v>25</v>
          </cell>
          <cell r="Z58" t="str">
            <v>RFI</v>
          </cell>
          <cell r="AA58" t="str">
            <v>RFI</v>
          </cell>
          <cell r="AB58" t="str">
            <v>PT INFRAKO</v>
          </cell>
        </row>
        <row r="59">
          <cell r="M59" t="str">
            <v>JKP920</v>
          </cell>
          <cell r="N59" t="str">
            <v>CITIWALK SUDIRMAN</v>
          </cell>
          <cell r="O59" t="str">
            <v>Active</v>
          </cell>
          <cell r="P59">
            <v>106.81747</v>
          </cell>
          <cell r="Q59">
            <v>-6.2086100000000002</v>
          </cell>
          <cell r="R59">
            <v>20</v>
          </cell>
          <cell r="S59">
            <v>106.81733</v>
          </cell>
          <cell r="T59">
            <v>-6.2082499999999996</v>
          </cell>
          <cell r="U59" t="str">
            <v>Jakarta Pusat, Kota</v>
          </cell>
          <cell r="V59" t="str">
            <v>Jalan Kyai Haji Mas Mansyur Jakarta  pusat</v>
          </cell>
          <cell r="W59" t="str">
            <v>GF</v>
          </cell>
          <cell r="X59" t="str">
            <v>Monopole</v>
          </cell>
          <cell r="Y59" t="str">
            <v>23 (Extend 3m)</v>
          </cell>
          <cell r="Z59" t="str">
            <v>RFI</v>
          </cell>
          <cell r="AA59" t="str">
            <v>RFI</v>
          </cell>
          <cell r="AB59" t="str">
            <v>PT GEAF</v>
          </cell>
        </row>
        <row r="60">
          <cell r="M60" t="str">
            <v>JKP921</v>
          </cell>
          <cell r="N60" t="str">
            <v>HALTESALEMBAUI</v>
          </cell>
          <cell r="O60" t="str">
            <v>Active</v>
          </cell>
          <cell r="P60">
            <v>106.84921</v>
          </cell>
          <cell r="Q60">
            <v>-6.1940400000000002</v>
          </cell>
          <cell r="R60">
            <v>18</v>
          </cell>
          <cell r="S60">
            <v>106.84934730000001</v>
          </cell>
          <cell r="T60">
            <v>-6.1939913000000004</v>
          </cell>
          <cell r="U60" t="str">
            <v>Jakarta Pusat, Kota</v>
          </cell>
          <cell r="V60" t="str">
            <v>Jalan Salemba Raya Jakarta Pusat</v>
          </cell>
          <cell r="W60" t="str">
            <v>GF</v>
          </cell>
          <cell r="X60" t="str">
            <v>Monopole</v>
          </cell>
          <cell r="Y60">
            <v>18</v>
          </cell>
          <cell r="Z60" t="str">
            <v>RFI</v>
          </cell>
          <cell r="AA60" t="str">
            <v>RFI</v>
          </cell>
          <cell r="AB60" t="str">
            <v>PT INFRAKO</v>
          </cell>
        </row>
        <row r="61">
          <cell r="M61" t="str">
            <v>JKP965</v>
          </cell>
          <cell r="N61" t="str">
            <v>Sirih Raya</v>
          </cell>
          <cell r="O61" t="str">
            <v>Active</v>
          </cell>
          <cell r="P61">
            <v>106.82505</v>
          </cell>
          <cell r="Q61">
            <v>-6.1832399999999996</v>
          </cell>
          <cell r="R61">
            <v>18</v>
          </cell>
          <cell r="S61">
            <v>106.82496999999999</v>
          </cell>
          <cell r="T61">
            <v>-6.183211</v>
          </cell>
          <cell r="U61" t="str">
            <v>Jakarta Pusat, Kota</v>
          </cell>
          <cell r="V61" t="str">
            <v>Jalan Kebon Sirih Jakarta Pusat</v>
          </cell>
          <cell r="W61" t="str">
            <v>GF</v>
          </cell>
          <cell r="X61" t="str">
            <v>Monopole</v>
          </cell>
          <cell r="Y61">
            <v>18</v>
          </cell>
          <cell r="Z61" t="str">
            <v>RFI</v>
          </cell>
          <cell r="AA61" t="str">
            <v>RFI</v>
          </cell>
          <cell r="AB61" t="str">
            <v>PT INFRAKO</v>
          </cell>
        </row>
        <row r="62">
          <cell r="M62" t="str">
            <v>JKP968</v>
          </cell>
          <cell r="N62" t="str">
            <v>DIPONEGORO MENTENG</v>
          </cell>
          <cell r="O62" t="str">
            <v>Active</v>
          </cell>
          <cell r="P62">
            <v>106.84126999999999</v>
          </cell>
          <cell r="Q62">
            <v>-6.2016299999999998</v>
          </cell>
          <cell r="R62">
            <v>20</v>
          </cell>
          <cell r="S62">
            <v>106.841291</v>
          </cell>
          <cell r="T62">
            <v>-6.201676</v>
          </cell>
          <cell r="U62" t="str">
            <v>Jakarta Selatan, Kota</v>
          </cell>
          <cell r="V62" t="str">
            <v>Jalan Surabaya Menteng Jakarta Pusat</v>
          </cell>
          <cell r="W62" t="str">
            <v>GF</v>
          </cell>
          <cell r="X62" t="str">
            <v>Monopole</v>
          </cell>
          <cell r="Y62" t="str">
            <v>23 (Extend 3m)</v>
          </cell>
          <cell r="Z62" t="str">
            <v>RFI</v>
          </cell>
          <cell r="AA62" t="str">
            <v>RFI</v>
          </cell>
          <cell r="AB62" t="str">
            <v>PT SUMBERSOLUSINDO HITECH</v>
          </cell>
        </row>
        <row r="63">
          <cell r="M63" t="str">
            <v>JKS399</v>
          </cell>
          <cell r="N63" t="str">
            <v>KUNIGAN PERSADA SUPER BLOK</v>
          </cell>
          <cell r="O63" t="str">
            <v>Active</v>
          </cell>
          <cell r="P63">
            <v>106.83343000000001</v>
          </cell>
          <cell r="Q63">
            <v>-6.2097340000000001</v>
          </cell>
          <cell r="R63">
            <v>20</v>
          </cell>
          <cell r="S63">
            <v>106.83343000000001</v>
          </cell>
          <cell r="T63">
            <v>-6.2097340000000001</v>
          </cell>
          <cell r="U63" t="str">
            <v>Jakarta Selatan, Kota</v>
          </cell>
          <cell r="V63" t="str">
            <v>Jl. Kawi Raya 30, RT.6/RW.2, Kecamatan Setiabudi, Kota Jakarta Selatan, Daerah Khusus Ibukota Jakarta 12980</v>
          </cell>
          <cell r="W63" t="str">
            <v>GF</v>
          </cell>
          <cell r="X63" t="str">
            <v>Monopole</v>
          </cell>
          <cell r="Y63">
            <v>25</v>
          </cell>
          <cell r="Z63" t="str">
            <v>RFI</v>
          </cell>
          <cell r="AA63" t="str">
            <v>RFI</v>
          </cell>
          <cell r="AB63" t="str">
            <v>PT SUMBERSOLUSINDO HITECH</v>
          </cell>
        </row>
        <row r="64">
          <cell r="M64" t="str">
            <v>JSX028</v>
          </cell>
          <cell r="N64" t="str">
            <v>SINDANGLAYA</v>
          </cell>
          <cell r="O64" t="str">
            <v>Active</v>
          </cell>
          <cell r="P64">
            <v>106.84126000000001</v>
          </cell>
          <cell r="Q64">
            <v>-6.2048699999999997</v>
          </cell>
          <cell r="R64">
            <v>20</v>
          </cell>
          <cell r="S64">
            <v>106.84126000000001</v>
          </cell>
          <cell r="T64">
            <v>-6.2048699999999997</v>
          </cell>
          <cell r="U64" t="str">
            <v>Jakarta Pusat, Kota</v>
          </cell>
          <cell r="V64" t="str">
            <v>Jalan Sukabumi</v>
          </cell>
          <cell r="W64" t="str">
            <v>GF</v>
          </cell>
          <cell r="X64" t="str">
            <v>Monopole</v>
          </cell>
          <cell r="Y64">
            <v>20</v>
          </cell>
          <cell r="Z64" t="str">
            <v>RFI</v>
          </cell>
          <cell r="AA64" t="str">
            <v>RFI</v>
          </cell>
          <cell r="AB64" t="str">
            <v>PT SUMBERSOLUSINDO HITECH</v>
          </cell>
        </row>
        <row r="65">
          <cell r="M65" t="str">
            <v>JSX473</v>
          </cell>
          <cell r="N65" t="str">
            <v>PERTANIANLEBAKBULUS</v>
          </cell>
          <cell r="O65" t="str">
            <v>Active</v>
          </cell>
          <cell r="P65">
            <v>106.77753</v>
          </cell>
          <cell r="Q65">
            <v>-6.3022299999999998</v>
          </cell>
          <cell r="R65">
            <v>20</v>
          </cell>
          <cell r="S65" t="str">
            <v>106.77737</v>
          </cell>
          <cell r="T65" t="str">
            <v>-6.30172</v>
          </cell>
          <cell r="U65" t="str">
            <v>Jakarta Selatan, Kota</v>
          </cell>
          <cell r="V65" t="str">
            <v>Jalan Pertanian Raya No. 68 Lebak Bulus Cilandak Jakarta Selatan, Kota Jakarta Selatan, Kota 10310</v>
          </cell>
          <cell r="W65" t="str">
            <v>GF</v>
          </cell>
          <cell r="X65" t="str">
            <v>Monopole</v>
          </cell>
          <cell r="Y65">
            <v>32</v>
          </cell>
          <cell r="Z65" t="str">
            <v>RFI</v>
          </cell>
          <cell r="AA65" t="str">
            <v>RFI</v>
          </cell>
          <cell r="AB65" t="str">
            <v>PT SINERGI REKTA DENTA</v>
          </cell>
        </row>
        <row r="66">
          <cell r="M66" t="str">
            <v>JKT414</v>
          </cell>
          <cell r="N66" t="str">
            <v>INSPEKSIKALIMALANGDMT</v>
          </cell>
          <cell r="O66" t="str">
            <v>Active</v>
          </cell>
          <cell r="P66">
            <v>106.89870999999999</v>
          </cell>
          <cell r="Q66">
            <v>-6.2436499999999997</v>
          </cell>
          <cell r="R66">
            <v>18</v>
          </cell>
          <cell r="S66">
            <v>106.89870999999999</v>
          </cell>
          <cell r="T66">
            <v>-6.2436499999999997</v>
          </cell>
          <cell r="U66" t="str">
            <v>Jakarta Timur, Kota</v>
          </cell>
          <cell r="V66" t="str">
            <v>Jalan Kalimalang  Kalimalang Kalimalang Jakarta Timur, Kota Jakarta Timur, Kota 10310</v>
          </cell>
          <cell r="W66" t="str">
            <v>GF</v>
          </cell>
          <cell r="X66" t="str">
            <v>Monopole</v>
          </cell>
          <cell r="Y66">
            <v>32</v>
          </cell>
          <cell r="Z66" t="str">
            <v>RFI</v>
          </cell>
          <cell r="AA66" t="str">
            <v>RFI</v>
          </cell>
          <cell r="AB66" t="str">
            <v>PT SINERGI REKTA DENTA</v>
          </cell>
        </row>
        <row r="67">
          <cell r="M67" t="str">
            <v>JKU959</v>
          </cell>
          <cell r="N67" t="str">
            <v>PASARIKANMUARAANGKEDMT</v>
          </cell>
          <cell r="O67" t="str">
            <v>Active</v>
          </cell>
          <cell r="P67">
            <v>106.77464000000001</v>
          </cell>
          <cell r="Q67">
            <v>-6.1063099999999997</v>
          </cell>
          <cell r="R67">
            <v>18</v>
          </cell>
          <cell r="S67">
            <v>106.774601</v>
          </cell>
          <cell r="T67">
            <v>-6.1060109999999996</v>
          </cell>
          <cell r="U67" t="str">
            <v>Jakarta Utara, Kota</v>
          </cell>
          <cell r="V67" t="str">
            <v>Kelurahan Pluit Kecamatan Penjaringan</v>
          </cell>
          <cell r="W67" t="str">
            <v>RT</v>
          </cell>
          <cell r="X67" t="str">
            <v>RT</v>
          </cell>
          <cell r="Y67" t="str">
            <v>25m+ Pole 9m</v>
          </cell>
          <cell r="Z67" t="str">
            <v>RFI</v>
          </cell>
          <cell r="AA67" t="str">
            <v>RFI</v>
          </cell>
          <cell r="AB67" t="str">
            <v>PT NAER TUNAS INDONESIA</v>
          </cell>
        </row>
        <row r="68">
          <cell r="M68" t="str">
            <v>KRW811</v>
          </cell>
          <cell r="N68" t="str">
            <v>KRW811-KIIC5DMT-BTS HOTEL</v>
          </cell>
          <cell r="O68" t="str">
            <v>Active</v>
          </cell>
          <cell r="P68">
            <v>107.294501</v>
          </cell>
          <cell r="Q68">
            <v>-6.3720910000000002</v>
          </cell>
          <cell r="R68">
            <v>18</v>
          </cell>
          <cell r="S68">
            <v>107.29459</v>
          </cell>
          <cell r="T68">
            <v>-6.3759899999999998</v>
          </cell>
          <cell r="U68" t="str">
            <v>Karawang</v>
          </cell>
          <cell r="W68" t="str">
            <v>GF</v>
          </cell>
          <cell r="X68" t="str">
            <v>SST</v>
          </cell>
          <cell r="Y68">
            <v>42</v>
          </cell>
          <cell r="Z68" t="str">
            <v>RFI</v>
          </cell>
          <cell r="AA68" t="str">
            <v>RFI</v>
          </cell>
          <cell r="AB68" t="str">
            <v>PT AGUNGMAS PRIMA SEMPURNA</v>
          </cell>
        </row>
        <row r="69">
          <cell r="M69" t="str">
            <v>KRW817</v>
          </cell>
          <cell r="N69" t="str">
            <v>KRW817-KIIC13DMT-BTS HOTEL</v>
          </cell>
          <cell r="O69" t="str">
            <v>Active</v>
          </cell>
          <cell r="P69">
            <v>107.264691</v>
          </cell>
          <cell r="Q69">
            <v>-6.3764409999999998</v>
          </cell>
          <cell r="R69">
            <v>18</v>
          </cell>
          <cell r="S69">
            <v>107.26394000000001</v>
          </cell>
          <cell r="T69">
            <v>-6.3792299999999997</v>
          </cell>
          <cell r="U69" t="str">
            <v>Karawang</v>
          </cell>
          <cell r="W69" t="str">
            <v>GF</v>
          </cell>
          <cell r="X69" t="str">
            <v>SST</v>
          </cell>
          <cell r="Y69">
            <v>42</v>
          </cell>
          <cell r="Z69" t="str">
            <v>RFI</v>
          </cell>
          <cell r="AA69" t="str">
            <v>RFI</v>
          </cell>
          <cell r="AB69" t="str">
            <v>PT AGUNGMAS PRIMA SEMPURNA</v>
          </cell>
        </row>
        <row r="70">
          <cell r="M70" t="str">
            <v>KRW807</v>
          </cell>
          <cell r="N70" t="str">
            <v>KRW807-KIIC1DMT-BTS HOTEL</v>
          </cell>
          <cell r="O70" t="str">
            <v>Active</v>
          </cell>
          <cell r="P70">
            <v>107.272721</v>
          </cell>
          <cell r="Q70">
            <v>-6.3652610000000003</v>
          </cell>
          <cell r="R70">
            <v>18</v>
          </cell>
          <cell r="S70">
            <v>107.27828</v>
          </cell>
          <cell r="T70">
            <v>-6.3651799999999996</v>
          </cell>
          <cell r="U70" t="str">
            <v>Karawang</v>
          </cell>
          <cell r="W70" t="str">
            <v>GF</v>
          </cell>
          <cell r="X70" t="str">
            <v>SST</v>
          </cell>
          <cell r="Y70">
            <v>42</v>
          </cell>
          <cell r="Z70" t="str">
            <v>RFI</v>
          </cell>
          <cell r="AA70" t="str">
            <v>RFI</v>
          </cell>
          <cell r="AB70" t="str">
            <v>PT AGUNGMAS PRIMA SEMPURNA</v>
          </cell>
        </row>
        <row r="71">
          <cell r="M71" t="str">
            <v>KRW809</v>
          </cell>
          <cell r="N71" t="str">
            <v>KRW809-KIIC3DMT-BTS HOTEL</v>
          </cell>
          <cell r="O71" t="str">
            <v>Active</v>
          </cell>
          <cell r="P71">
            <v>107.295411</v>
          </cell>
          <cell r="Q71">
            <v>-6.359051</v>
          </cell>
          <cell r="R71">
            <v>18</v>
          </cell>
          <cell r="S71">
            <v>107.29143000000001</v>
          </cell>
          <cell r="T71">
            <v>-6.3611000000000004</v>
          </cell>
          <cell r="U71" t="str">
            <v>Karawang</v>
          </cell>
          <cell r="W71" t="str">
            <v>GF</v>
          </cell>
          <cell r="X71" t="str">
            <v>SST</v>
          </cell>
          <cell r="Y71">
            <v>42</v>
          </cell>
          <cell r="Z71" t="str">
            <v>CME</v>
          </cell>
          <cell r="AA71" t="str">
            <v>Exavation OG</v>
          </cell>
          <cell r="AB71" t="str">
            <v>PT AGUNGMAS PRIMA SEMPURNA</v>
          </cell>
        </row>
        <row r="72">
          <cell r="M72" t="str">
            <v>KRW185</v>
          </cell>
          <cell r="N72" t="str">
            <v>KRW185-KIS4DMT-BTS HOTEL</v>
          </cell>
          <cell r="O72" t="str">
            <v>Active</v>
          </cell>
          <cell r="P72">
            <v>107.332781</v>
          </cell>
          <cell r="Q72">
            <v>-6.4067109999999996</v>
          </cell>
          <cell r="R72">
            <v>18</v>
          </cell>
          <cell r="S72" t="str">
            <v>107.323039°</v>
          </cell>
          <cell r="T72" t="str">
            <v xml:space="preserve"> -6.378773°</v>
          </cell>
          <cell r="U72" t="str">
            <v>Karawang</v>
          </cell>
          <cell r="W72" t="str">
            <v>GF</v>
          </cell>
          <cell r="X72" t="str">
            <v>SST</v>
          </cell>
          <cell r="Y72">
            <v>42</v>
          </cell>
          <cell r="Z72" t="str">
            <v>SIS/SES</v>
          </cell>
          <cell r="AA72" t="str">
            <v>BAN/BAK</v>
          </cell>
          <cell r="AB72" t="str">
            <v>PT SEMESTA ENERGI SERVICES / AMPS</v>
          </cell>
        </row>
        <row r="73">
          <cell r="M73" t="str">
            <v>KRW828</v>
          </cell>
          <cell r="N73" t="str">
            <v>KRW828-KIM6DMT-BTS HOTEL</v>
          </cell>
          <cell r="O73" t="str">
            <v>Active</v>
          </cell>
          <cell r="P73">
            <v>107.308531</v>
          </cell>
          <cell r="Q73">
            <v>-6.3765210000000003</v>
          </cell>
          <cell r="R73">
            <v>18</v>
          </cell>
          <cell r="S73">
            <v>107.308047</v>
          </cell>
          <cell r="T73">
            <v>-6.373983</v>
          </cell>
          <cell r="U73" t="str">
            <v>Karawang</v>
          </cell>
          <cell r="W73" t="str">
            <v>GF</v>
          </cell>
          <cell r="X73" t="str">
            <v>Monopole</v>
          </cell>
          <cell r="Y73">
            <v>36</v>
          </cell>
          <cell r="Z73" t="str">
            <v>SIS/SES</v>
          </cell>
          <cell r="AA73" t="str">
            <v>Rehunting</v>
          </cell>
          <cell r="AB73" t="str">
            <v>PT Samanta Fibra Abadi</v>
          </cell>
        </row>
        <row r="74">
          <cell r="M74" t="str">
            <v>KRW829</v>
          </cell>
          <cell r="N74" t="str">
            <v>KRW829-KIM7DMT-BTS HOTEL</v>
          </cell>
          <cell r="O74" t="str">
            <v>Active</v>
          </cell>
          <cell r="P74">
            <v>107.315331</v>
          </cell>
          <cell r="Q74">
            <v>-6.3723710000000002</v>
          </cell>
          <cell r="R74">
            <v>18</v>
          </cell>
          <cell r="S74">
            <v>107.311375</v>
          </cell>
          <cell r="T74">
            <v>-6.3675300000000004</v>
          </cell>
          <cell r="U74" t="str">
            <v>Karawang</v>
          </cell>
          <cell r="W74" t="str">
            <v>GF</v>
          </cell>
          <cell r="X74" t="str">
            <v>Monopole</v>
          </cell>
          <cell r="Y74">
            <v>36</v>
          </cell>
          <cell r="Z74" t="str">
            <v>SIS/SES</v>
          </cell>
          <cell r="AA74" t="str">
            <v>Validasi OG</v>
          </cell>
          <cell r="AB74" t="str">
            <v>PT Samanta Fibra Abadi</v>
          </cell>
        </row>
        <row r="75">
          <cell r="M75" t="str">
            <v>KRW831</v>
          </cell>
          <cell r="N75" t="str">
            <v>KRW831-KIM9DMT-BTS HOTEL</v>
          </cell>
          <cell r="O75" t="str">
            <v>Active</v>
          </cell>
          <cell r="P75">
            <v>107.308301</v>
          </cell>
          <cell r="Q75">
            <v>-6.3859310000000002</v>
          </cell>
          <cell r="R75">
            <v>18</v>
          </cell>
          <cell r="S75">
            <v>107.31169300000001</v>
          </cell>
          <cell r="T75">
            <v>-6.3883580000000002</v>
          </cell>
          <cell r="U75" t="str">
            <v>Karawang</v>
          </cell>
          <cell r="W75" t="str">
            <v>GF</v>
          </cell>
          <cell r="X75" t="str">
            <v>Monopole</v>
          </cell>
          <cell r="Y75">
            <v>36</v>
          </cell>
          <cell r="Z75" t="str">
            <v>SIS/SES</v>
          </cell>
          <cell r="AA75" t="str">
            <v>Rehunting</v>
          </cell>
          <cell r="AB75" t="str">
            <v>PT Samanta Fibra Abadi</v>
          </cell>
        </row>
        <row r="76">
          <cell r="M76" t="str">
            <v>KRW833</v>
          </cell>
          <cell r="N76" t="str">
            <v>KRW833-KIM11DMT-BTS HOTEL</v>
          </cell>
          <cell r="O76" t="str">
            <v>Active</v>
          </cell>
          <cell r="P76">
            <v>107.30308100000001</v>
          </cell>
          <cell r="Q76">
            <v>-6.3828610000000001</v>
          </cell>
          <cell r="R76">
            <v>18</v>
          </cell>
          <cell r="S76">
            <v>107.302155</v>
          </cell>
          <cell r="T76">
            <v>-6.3796889999999999</v>
          </cell>
          <cell r="U76" t="str">
            <v>Karawang</v>
          </cell>
          <cell r="W76" t="str">
            <v>GF</v>
          </cell>
          <cell r="X76" t="str">
            <v>Monopole</v>
          </cell>
          <cell r="Y76">
            <v>36</v>
          </cell>
          <cell r="Z76" t="str">
            <v>SIS/SES</v>
          </cell>
          <cell r="AA76" t="str">
            <v>Rehunting</v>
          </cell>
          <cell r="AB76" t="str">
            <v>PT Samanta Fibra Abadi</v>
          </cell>
        </row>
        <row r="77">
          <cell r="M77" t="str">
            <v>KRW841</v>
          </cell>
          <cell r="N77" t="str">
            <v>KRW841-KIS6DMT-BTS HOTEL</v>
          </cell>
          <cell r="O77" t="str">
            <v>Active</v>
          </cell>
          <cell r="P77">
            <v>107.323161</v>
          </cell>
          <cell r="Q77">
            <v>-6.3873410000000002</v>
          </cell>
          <cell r="R77">
            <v>18</v>
          </cell>
          <cell r="S77" t="str">
            <v>107.320580°</v>
          </cell>
          <cell r="T77" t="str">
            <v xml:space="preserve"> -6.385211°</v>
          </cell>
          <cell r="U77" t="str">
            <v>Karawang</v>
          </cell>
          <cell r="W77" t="str">
            <v>GF</v>
          </cell>
          <cell r="X77" t="str">
            <v>SST</v>
          </cell>
          <cell r="Y77">
            <v>42</v>
          </cell>
          <cell r="Z77" t="str">
            <v>SIS/SES</v>
          </cell>
          <cell r="AA77" t="str">
            <v>BAN/BAK</v>
          </cell>
          <cell r="AB77" t="str">
            <v>PT SEMESTA ENERGI SERVICES / AMPS</v>
          </cell>
        </row>
        <row r="78">
          <cell r="M78" t="str">
            <v>KRW846</v>
          </cell>
          <cell r="N78" t="str">
            <v>KRW846-KIS11DMT-BTS HOTEL</v>
          </cell>
          <cell r="O78" t="str">
            <v>Active</v>
          </cell>
          <cell r="P78">
            <v>107.332531</v>
          </cell>
          <cell r="Q78">
            <v>-6.390701</v>
          </cell>
          <cell r="R78">
            <v>18</v>
          </cell>
          <cell r="S78" t="str">
            <v>107.326331°</v>
          </cell>
          <cell r="T78" t="str">
            <v xml:space="preserve"> -6.399279°</v>
          </cell>
          <cell r="U78" t="str">
            <v>Karawang</v>
          </cell>
          <cell r="W78" t="str">
            <v>GF</v>
          </cell>
          <cell r="X78" t="str">
            <v>SST</v>
          </cell>
          <cell r="Y78">
            <v>62</v>
          </cell>
          <cell r="Z78" t="str">
            <v>SIS/SES</v>
          </cell>
          <cell r="AA78" t="str">
            <v>BAN/BAK</v>
          </cell>
          <cell r="AB78" t="str">
            <v>PT SEMESTA ENERGI SERVICES / AMPS</v>
          </cell>
        </row>
        <row r="79">
          <cell r="M79" t="str">
            <v>KRW953</v>
          </cell>
          <cell r="N79" t="str">
            <v>KRW953-KIM10DMT-BTS HOTEL</v>
          </cell>
          <cell r="O79" t="str">
            <v>Active</v>
          </cell>
          <cell r="P79">
            <v>107.313581</v>
          </cell>
          <cell r="Q79">
            <v>-6.3761010000000002</v>
          </cell>
          <cell r="R79">
            <v>18</v>
          </cell>
          <cell r="S79">
            <v>107.320161</v>
          </cell>
          <cell r="T79">
            <v>-6.3763649999999998</v>
          </cell>
          <cell r="U79" t="str">
            <v>Karawang</v>
          </cell>
          <cell r="W79" t="str">
            <v>GF</v>
          </cell>
          <cell r="X79" t="str">
            <v>Monopole</v>
          </cell>
          <cell r="Y79">
            <v>36</v>
          </cell>
          <cell r="Z79" t="str">
            <v>SIS/SES</v>
          </cell>
          <cell r="AA79" t="str">
            <v>Validasi OG</v>
          </cell>
          <cell r="AB79" t="str">
            <v>PT Samanta Fibra Abadi</v>
          </cell>
        </row>
        <row r="80">
          <cell r="M80" t="str">
            <v>DPK239</v>
          </cell>
          <cell r="N80" t="str">
            <v>JLJUANDABAKTIJAYATBG</v>
          </cell>
          <cell r="O80" t="str">
            <v>Active</v>
          </cell>
          <cell r="P80" t="str">
            <v>106.84814</v>
          </cell>
          <cell r="Q80" t="str">
            <v>-6.37957</v>
          </cell>
          <cell r="R80">
            <v>20</v>
          </cell>
          <cell r="S80" t="str">
            <v>106.84693</v>
          </cell>
          <cell r="T80" t="str">
            <v>-6.37968</v>
          </cell>
          <cell r="U80" t="str">
            <v>Depok</v>
          </cell>
          <cell r="W80" t="str">
            <v>GF</v>
          </cell>
          <cell r="X80" t="str">
            <v>Monopole</v>
          </cell>
          <cell r="Y80">
            <v>36</v>
          </cell>
          <cell r="Z80" t="str">
            <v>REKOM</v>
          </cell>
          <cell r="AA80" t="str">
            <v>REKOM</v>
          </cell>
          <cell r="AB80" t="str">
            <v>PT Multi Bagasanti</v>
          </cell>
        </row>
        <row r="81">
          <cell r="M81" t="str">
            <v>JBX034</v>
          </cell>
          <cell r="N81" t="str">
            <v>TAMANKEDOYABARUDMT</v>
          </cell>
          <cell r="O81" t="str">
            <v>Active</v>
          </cell>
          <cell r="P81" t="str">
            <v>106.76087</v>
          </cell>
          <cell r="Q81" t="str">
            <v>-6.18508</v>
          </cell>
          <cell r="R81">
            <v>18</v>
          </cell>
          <cell r="U81" t="str">
            <v>Kota Adm. Jakarta Barat</v>
          </cell>
          <cell r="W81" t="str">
            <v>GF</v>
          </cell>
          <cell r="X81" t="str">
            <v>Monopole</v>
          </cell>
          <cell r="Y81">
            <v>36</v>
          </cell>
          <cell r="Z81" t="str">
            <v>SIS/SES</v>
          </cell>
          <cell r="AA81" t="str">
            <v>Need Validasi</v>
          </cell>
          <cell r="AB81" t="str">
            <v>PT SINERGI REKTA DENTA</v>
          </cell>
        </row>
        <row r="82">
          <cell r="M82" t="str">
            <v>JTX086</v>
          </cell>
          <cell r="N82" t="str">
            <v>WIRABAKTICIPINANGDMT</v>
          </cell>
          <cell r="O82" t="str">
            <v>Active</v>
          </cell>
          <cell r="P82" t="str">
            <v>106.9111</v>
          </cell>
          <cell r="Q82" t="str">
            <v>-6.25162</v>
          </cell>
          <cell r="R82">
            <v>20</v>
          </cell>
          <cell r="U82" t="str">
            <v>Kota Adm. Jakarta Timur</v>
          </cell>
          <cell r="W82" t="str">
            <v>GF</v>
          </cell>
          <cell r="X82" t="str">
            <v>Monopole</v>
          </cell>
          <cell r="Y82">
            <v>36</v>
          </cell>
          <cell r="Z82" t="str">
            <v>BAN/BAK</v>
          </cell>
          <cell r="AA82" t="str">
            <v>BAN</v>
          </cell>
          <cell r="AB82" t="str">
            <v>PT SINERGI REKTA DENTA</v>
          </cell>
        </row>
        <row r="83">
          <cell r="M83" t="str">
            <v>JTX493</v>
          </cell>
          <cell r="N83" t="str">
            <v>TAMANBAMBUDMT</v>
          </cell>
          <cell r="O83" t="str">
            <v>Active</v>
          </cell>
          <cell r="P83" t="str">
            <v>106.91553</v>
          </cell>
          <cell r="Q83" t="str">
            <v>-6.30329</v>
          </cell>
          <cell r="R83">
            <v>20</v>
          </cell>
          <cell r="U83" t="str">
            <v>Kota Adm. Jakarta Timu</v>
          </cell>
          <cell r="W83" t="str">
            <v>GF</v>
          </cell>
          <cell r="X83" t="str">
            <v>Monopole</v>
          </cell>
          <cell r="Y83">
            <v>36</v>
          </cell>
          <cell r="Z83" t="str">
            <v>BAN/BAK</v>
          </cell>
          <cell r="AA83" t="str">
            <v>BAN</v>
          </cell>
          <cell r="AB83" t="str">
            <v>PT SINERGI REKTA DENTA</v>
          </cell>
        </row>
        <row r="84">
          <cell r="M84" t="str">
            <v>JBX370</v>
          </cell>
          <cell r="N84" t="str">
            <v>KAMALKALIDERES16DMT</v>
          </cell>
          <cell r="O84" t="str">
            <v>Active</v>
          </cell>
          <cell r="P84" t="str">
            <v>106.68717</v>
          </cell>
          <cell r="Q84" t="str">
            <v>-6.12873</v>
          </cell>
          <cell r="R84">
            <v>20</v>
          </cell>
          <cell r="S84" t="str">
            <v>106.68622</v>
          </cell>
          <cell r="T84" t="str">
            <v>-6.12901</v>
          </cell>
          <cell r="U84" t="str">
            <v>Kota Adm. Jakarta Barat</v>
          </cell>
          <cell r="W84" t="str">
            <v>GF</v>
          </cell>
          <cell r="X84" t="str">
            <v>Monopole</v>
          </cell>
          <cell r="Y84">
            <v>25</v>
          </cell>
          <cell r="Z84" t="str">
            <v>IW</v>
          </cell>
          <cell r="AA84" t="str">
            <v>IW</v>
          </cell>
          <cell r="AB84" t="str">
            <v>PT AGUNGMAS PRIMA SEMPURNA</v>
          </cell>
        </row>
        <row r="85">
          <cell r="M85" t="str">
            <v>BKX116</v>
          </cell>
          <cell r="N85" t="str">
            <v>PALEMBARAT12DMT</v>
          </cell>
          <cell r="O85" t="str">
            <v>Active</v>
          </cell>
          <cell r="P85" t="str">
            <v>106.981058°</v>
          </cell>
          <cell r="Q85" t="str">
            <v xml:space="preserve"> -6.265308°</v>
          </cell>
          <cell r="R85">
            <v>18</v>
          </cell>
          <cell r="U85" t="str">
            <v>Bekasi</v>
          </cell>
          <cell r="W85" t="str">
            <v>GF</v>
          </cell>
          <cell r="X85" t="str">
            <v>Monopole</v>
          </cell>
          <cell r="Y85">
            <v>30</v>
          </cell>
          <cell r="Z85" t="str">
            <v>SIS/SES</v>
          </cell>
          <cell r="AA85" t="str">
            <v>SIS/SES</v>
          </cell>
          <cell r="AB85" t="str">
            <v>PT SUMBERSOLUSINDO HITECH</v>
          </cell>
        </row>
        <row r="86">
          <cell r="M86" t="str">
            <v>BKX173</v>
          </cell>
          <cell r="N86" t="str">
            <v>BINTARACIPTABARATDMT</v>
          </cell>
          <cell r="O86" t="str">
            <v>Active</v>
          </cell>
          <cell r="P86" t="str">
            <v>106.95688</v>
          </cell>
          <cell r="Q86" t="str">
            <v>-6.23022</v>
          </cell>
          <cell r="R86">
            <v>20</v>
          </cell>
          <cell r="S86" t="str">
            <v>106.95664</v>
          </cell>
          <cell r="T86" t="str">
            <v>-6.22977</v>
          </cell>
          <cell r="U86" t="str">
            <v>Bekasi</v>
          </cell>
          <cell r="W86" t="str">
            <v>GF</v>
          </cell>
          <cell r="X86" t="str">
            <v>Monopole</v>
          </cell>
          <cell r="Y86">
            <v>30</v>
          </cell>
          <cell r="Z86" t="str">
            <v>REKOM</v>
          </cell>
          <cell r="AA86" t="str">
            <v>REKOM</v>
          </cell>
          <cell r="AB86" t="str">
            <v>PT SUMBERSOLUSINDO HITECH</v>
          </cell>
        </row>
        <row r="87">
          <cell r="M87" t="str">
            <v>CPT251</v>
          </cell>
          <cell r="N87" t="str">
            <v>TERATAIPUTIHDMT</v>
          </cell>
          <cell r="O87" t="str">
            <v>Active</v>
          </cell>
          <cell r="P87" t="str">
            <v>106.75573</v>
          </cell>
          <cell r="Q87" t="str">
            <v>-6.27741</v>
          </cell>
          <cell r="R87">
            <v>20</v>
          </cell>
          <cell r="S87" t="str">
            <v>106.75526</v>
          </cell>
          <cell r="T87" t="str">
            <v>-6.27783</v>
          </cell>
          <cell r="U87" t="str">
            <v>Tangerang</v>
          </cell>
          <cell r="W87" t="str">
            <v>GF</v>
          </cell>
          <cell r="X87" t="str">
            <v>Monopole</v>
          </cell>
          <cell r="Y87">
            <v>30</v>
          </cell>
          <cell r="Z87" t="str">
            <v>Rehunting</v>
          </cell>
          <cell r="AA87" t="str">
            <v>Rehunting</v>
          </cell>
          <cell r="AB87" t="str">
            <v>PT GEAF</v>
          </cell>
        </row>
        <row r="88">
          <cell r="M88" t="str">
            <v>BKX163</v>
          </cell>
          <cell r="N88" t="str">
            <v>JATIASIHKALIMANTANDMT</v>
          </cell>
          <cell r="O88" t="str">
            <v>Active</v>
          </cell>
          <cell r="P88" t="str">
            <v>106.97065</v>
          </cell>
          <cell r="Q88" t="str">
            <v>-6.29142</v>
          </cell>
          <cell r="R88">
            <v>20</v>
          </cell>
          <cell r="S88" t="str">
            <v>106.97092</v>
          </cell>
          <cell r="T88" t="str">
            <v>-6.29261</v>
          </cell>
          <cell r="U88" t="str">
            <v>Bekasi</v>
          </cell>
          <cell r="W88" t="str">
            <v>GF</v>
          </cell>
          <cell r="X88" t="str">
            <v>Monopole</v>
          </cell>
          <cell r="Y88">
            <v>30</v>
          </cell>
          <cell r="Z88" t="str">
            <v>IW</v>
          </cell>
          <cell r="AA88" t="str">
            <v>IW</v>
          </cell>
          <cell r="AB88" t="str">
            <v>PT SUMBERSOLUSINDO HITECH</v>
          </cell>
        </row>
        <row r="89">
          <cell r="M89" t="str">
            <v>BKX174</v>
          </cell>
          <cell r="N89" t="str">
            <v>JLDARAMAHKOTADMT</v>
          </cell>
          <cell r="O89" t="str">
            <v>Active</v>
          </cell>
          <cell r="P89" t="str">
            <v>106.92312</v>
          </cell>
          <cell r="Q89" t="str">
            <v>-6.26214</v>
          </cell>
          <cell r="R89">
            <v>18</v>
          </cell>
          <cell r="S89" t="str">
            <v>106.92299</v>
          </cell>
          <cell r="T89" t="str">
            <v>-6.26218</v>
          </cell>
          <cell r="U89" t="str">
            <v>Bekasi</v>
          </cell>
          <cell r="W89" t="str">
            <v>GF</v>
          </cell>
          <cell r="X89" t="str">
            <v>Monopole</v>
          </cell>
          <cell r="Y89">
            <v>30</v>
          </cell>
          <cell r="Z89" t="str">
            <v>REKOM</v>
          </cell>
          <cell r="AA89" t="str">
            <v>REKOM</v>
          </cell>
          <cell r="AB89" t="str">
            <v>PT SUMBERSOLUSINDO HITECH</v>
          </cell>
        </row>
        <row r="90">
          <cell r="M90" t="str">
            <v>BKX288</v>
          </cell>
          <cell r="N90" t="str">
            <v>PTSOSROPENGGILINGANCAKUNGDMT</v>
          </cell>
          <cell r="O90" t="str">
            <v>Active</v>
          </cell>
          <cell r="P90" t="str">
            <v>106.971</v>
          </cell>
          <cell r="Q90" t="str">
            <v>-6.19334</v>
          </cell>
          <cell r="R90">
            <v>20</v>
          </cell>
          <cell r="S90" t="str">
            <v>106.97211</v>
          </cell>
          <cell r="T90" t="str">
            <v>-6.19382</v>
          </cell>
          <cell r="U90" t="str">
            <v>Bekasi</v>
          </cell>
          <cell r="W90" t="str">
            <v>GF</v>
          </cell>
          <cell r="X90" t="str">
            <v>Monopole</v>
          </cell>
          <cell r="Y90">
            <v>30</v>
          </cell>
          <cell r="Z90" t="str">
            <v>BAN/BAK</v>
          </cell>
          <cell r="AA90" t="str">
            <v>SIS/SES</v>
          </cell>
          <cell r="AB90" t="str">
            <v>PT MITRA SARANA KARYA BANGSA</v>
          </cell>
        </row>
        <row r="91">
          <cell r="M91" t="str">
            <v>BOO572</v>
          </cell>
          <cell r="N91" t="str">
            <v>IPBDRAMAGAFAKPERTANIAN</v>
          </cell>
          <cell r="O91" t="str">
            <v>Active</v>
          </cell>
          <cell r="P91" t="str">
            <v>106.73126</v>
          </cell>
          <cell r="Q91" t="str">
            <v>-6.55691</v>
          </cell>
          <cell r="R91">
            <v>27</v>
          </cell>
          <cell r="U91" t="str">
            <v>Bogor</v>
          </cell>
          <cell r="W91" t="str">
            <v>GF</v>
          </cell>
          <cell r="X91" t="str">
            <v>Monopole</v>
          </cell>
          <cell r="Y91">
            <v>30</v>
          </cell>
          <cell r="Z91" t="str">
            <v>BAN/BAK</v>
          </cell>
          <cell r="AA91" t="str">
            <v>Need Approval BAN/BAK</v>
          </cell>
          <cell r="AB91" t="str">
            <v>PT DENTRA MITRA ABADI</v>
          </cell>
        </row>
        <row r="92">
          <cell r="M92" t="str">
            <v>JSX257</v>
          </cell>
          <cell r="N92" t="str">
            <v>Jeruk Purut Dalam</v>
          </cell>
          <cell r="O92" t="str">
            <v>BTR</v>
          </cell>
          <cell r="P92">
            <v>106.81426999999999</v>
          </cell>
          <cell r="Q92">
            <v>-6.2844699999999998</v>
          </cell>
          <cell r="R92">
            <v>20</v>
          </cell>
          <cell r="U92" t="str">
            <v>Jakarta, Selatan</v>
          </cell>
          <cell r="V92" t="str">
            <v>Jl. Jeruk Purut Dalam RT.06 RW03  Kel. Cilandak Timur Kec.Pasar Minggu Jakarta Selatan, Kota Jakarta Selatan, Kota 10310</v>
          </cell>
          <cell r="Z92" t="str">
            <v>SIS/SES</v>
          </cell>
          <cell r="AB92" t="str">
            <v>PT SINERGI REKTA DENTA</v>
          </cell>
        </row>
        <row r="93">
          <cell r="M93" t="str">
            <v>JSX870</v>
          </cell>
          <cell r="N93" t="str">
            <v>PESONA RASUNA MENTENG PULO</v>
          </cell>
          <cell r="O93" t="str">
            <v>One Leg</v>
          </cell>
          <cell r="P93">
            <v>106.83557138099999</v>
          </cell>
          <cell r="Q93">
            <v>-6.2229516240000002</v>
          </cell>
          <cell r="R93">
            <v>20</v>
          </cell>
          <cell r="U93" t="str">
            <v>Jakarta, Selatan</v>
          </cell>
          <cell r="V93" t="str">
            <v>Jl. Ahmad Bakri  Kel. Karet Kec Setiabudi Jakarta Selatan, Kota Jakarta Selatan, Kota 10310</v>
          </cell>
          <cell r="Z93" t="str">
            <v>SIS/SES</v>
          </cell>
          <cell r="AB93" t="str">
            <v>PT SINERGI REKTA DENTA</v>
          </cell>
        </row>
        <row r="94">
          <cell r="M94" t="str">
            <v>JKT412</v>
          </cell>
          <cell r="N94" t="str">
            <v>BLOKBERAMASDMT</v>
          </cell>
          <cell r="O94" t="str">
            <v>Extend 3m</v>
          </cell>
          <cell r="P94">
            <v>106.94647999999999</v>
          </cell>
          <cell r="Q94">
            <v>-6.2041700000000004</v>
          </cell>
          <cell r="R94">
            <v>18</v>
          </cell>
          <cell r="U94" t="str">
            <v>Jakarta Timur, Kota</v>
          </cell>
          <cell r="V94" t="str">
            <v>Jalan Cakung Cilincing Barat</v>
          </cell>
          <cell r="Z94" t="str">
            <v>SIS/SES</v>
          </cell>
          <cell r="AA94" t="str">
            <v>Hunting</v>
          </cell>
          <cell r="AB94" t="str">
            <v>PT INFRAKO</v>
          </cell>
        </row>
        <row r="95">
          <cell r="M95" t="str">
            <v>JSX288</v>
          </cell>
          <cell r="N95" t="str">
            <v>Lingkarluarjtpadang</v>
          </cell>
          <cell r="O95" t="str">
            <v>Rescoping TP Lain/underground</v>
          </cell>
          <cell r="P95" t="e">
            <v>#N/A</v>
          </cell>
          <cell r="Q95" t="e">
            <v>#N/A</v>
          </cell>
          <cell r="R95" t="e">
            <v>#N/A</v>
          </cell>
          <cell r="U95" t="str">
            <v>Jakarta Selatan, Kota</v>
          </cell>
          <cell r="Z95" t="str">
            <v>SIS/SES</v>
          </cell>
          <cell r="AA95" t="str">
            <v>Validasi OK Candidat B</v>
          </cell>
          <cell r="AB95" t="str">
            <v>PT INFRAKO</v>
          </cell>
        </row>
        <row r="96">
          <cell r="M96" t="str">
            <v>JSX273</v>
          </cell>
          <cell r="N96" t="str">
            <v>Kemangselatan12</v>
          </cell>
          <cell r="O96" t="str">
            <v>Rescoping TP Lain/underground</v>
          </cell>
          <cell r="P96" t="e">
            <v>#N/A</v>
          </cell>
          <cell r="Q96" t="e">
            <v>#N/A</v>
          </cell>
          <cell r="R96" t="e">
            <v>#N/A</v>
          </cell>
          <cell r="U96" t="str">
            <v>Jakarta Selatan, Kota</v>
          </cell>
          <cell r="Z96" t="str">
            <v>BAN/BAK</v>
          </cell>
          <cell r="AA96" t="str">
            <v>Need Approval BAN/BAK</v>
          </cell>
          <cell r="AB96" t="str">
            <v>PT INFRAKO</v>
          </cell>
        </row>
        <row r="97">
          <cell r="M97" t="str">
            <v>JKU984</v>
          </cell>
          <cell r="N97" t="str">
            <v>Gadingkirana</v>
          </cell>
          <cell r="O97" t="str">
            <v>Rescoping TP Lain/underground</v>
          </cell>
          <cell r="P97" t="e">
            <v>#N/A</v>
          </cell>
          <cell r="Q97" t="e">
            <v>#N/A</v>
          </cell>
          <cell r="R97" t="e">
            <v>#N/A</v>
          </cell>
          <cell r="U97" t="str">
            <v>Jakarta Utara</v>
          </cell>
          <cell r="Z97" t="str">
            <v>SIS/SES</v>
          </cell>
          <cell r="AA97" t="str">
            <v>Hunting Candidat 2</v>
          </cell>
          <cell r="AB97" t="str">
            <v>PT NAER TUNAS INDONESIA</v>
          </cell>
        </row>
        <row r="98">
          <cell r="M98" t="str">
            <v>JKU976</v>
          </cell>
          <cell r="N98" t="str">
            <v>Gayamotorsunter</v>
          </cell>
          <cell r="O98" t="str">
            <v>Rescoping TP Lain/underground</v>
          </cell>
          <cell r="P98" t="e">
            <v>#N/A</v>
          </cell>
          <cell r="Q98" t="e">
            <v>#N/A</v>
          </cell>
          <cell r="R98" t="e">
            <v>#N/A</v>
          </cell>
          <cell r="U98" t="str">
            <v>Jakarta Utara</v>
          </cell>
          <cell r="Z98" t="str">
            <v>IW</v>
          </cell>
          <cell r="AA98" t="str">
            <v>Design APD OG</v>
          </cell>
          <cell r="AB98" t="str">
            <v>PT AJIAN TRI SUKSES</v>
          </cell>
        </row>
        <row r="99">
          <cell r="M99" t="str">
            <v>JKB537</v>
          </cell>
          <cell r="N99" t="str">
            <v>Tanahsereal2</v>
          </cell>
          <cell r="O99" t="str">
            <v>Rescoping TP Lain/underground</v>
          </cell>
          <cell r="P99" t="e">
            <v>#N/A</v>
          </cell>
          <cell r="Q99" t="e">
            <v>#N/A</v>
          </cell>
          <cell r="R99" t="e">
            <v>#N/A</v>
          </cell>
          <cell r="U99" t="str">
            <v>Jakarta Barat</v>
          </cell>
          <cell r="Z99" t="str">
            <v>BAN/BAK</v>
          </cell>
          <cell r="AA99" t="str">
            <v>Need Approval BAN/BAK</v>
          </cell>
          <cell r="AB99" t="str">
            <v>PT SINERGI REKTA DENTA</v>
          </cell>
        </row>
        <row r="100">
          <cell r="M100" t="str">
            <v>JBX061</v>
          </cell>
          <cell r="N100" t="str">
            <v>Pepayacengkarengbarat</v>
          </cell>
          <cell r="O100" t="str">
            <v>Rescoping TP Lain/underground</v>
          </cell>
          <cell r="P100" t="e">
            <v>#N/A</v>
          </cell>
          <cell r="Q100" t="e">
            <v>#N/A</v>
          </cell>
          <cell r="R100" t="e">
            <v>#N/A</v>
          </cell>
          <cell r="U100" t="str">
            <v>Jakarta Barat</v>
          </cell>
          <cell r="Z100" t="str">
            <v>SIS/SES</v>
          </cell>
          <cell r="AA100" t="str">
            <v>Hunting Candidat 2</v>
          </cell>
          <cell r="AB100" t="str">
            <v>PT GEAF</v>
          </cell>
        </row>
        <row r="101">
          <cell r="M101" t="str">
            <v>JUX419</v>
          </cell>
          <cell r="N101" t="str">
            <v>KOMPSWASEMBADABARATDMT</v>
          </cell>
          <cell r="P101">
            <v>106.89028999999999</v>
          </cell>
          <cell r="Q101">
            <v>-6.1271100000000001</v>
          </cell>
          <cell r="R101">
            <v>20</v>
          </cell>
          <cell r="Z101" t="str">
            <v>NY WO</v>
          </cell>
        </row>
        <row r="102">
          <cell r="M102" t="str">
            <v>JSX809</v>
          </cell>
          <cell r="N102" t="str">
            <v>TAMANBINTAROCEMPAKA4DMT</v>
          </cell>
          <cell r="P102">
            <v>106.75964</v>
          </cell>
          <cell r="Q102">
            <v>-6.2741899999999999</v>
          </cell>
          <cell r="R102">
            <v>20</v>
          </cell>
          <cell r="Z102" t="str">
            <v>SIS/SES</v>
          </cell>
        </row>
        <row r="103">
          <cell r="M103" t="str">
            <v>JTX041</v>
          </cell>
          <cell r="N103" t="str">
            <v>INSPEKSIKAYUTINGGIDMT</v>
          </cell>
          <cell r="P103">
            <v>106.94449</v>
          </cell>
          <cell r="Q103">
            <v>-6.1807600000000003</v>
          </cell>
          <cell r="R103">
            <v>20</v>
          </cell>
          <cell r="Z103" t="str">
            <v>SIS/SES</v>
          </cell>
        </row>
        <row r="104">
          <cell r="M104" t="str">
            <v>JTX084</v>
          </cell>
          <cell r="N104" t="str">
            <v>KAVALERICIPINANGDMT</v>
          </cell>
          <cell r="P104">
            <v>106.91534299999999</v>
          </cell>
          <cell r="Q104">
            <v>-6.2490629999999996</v>
          </cell>
          <cell r="R104">
            <v>20</v>
          </cell>
          <cell r="Z104" t="str">
            <v>SIS/SES</v>
          </cell>
        </row>
        <row r="105">
          <cell r="M105" t="str">
            <v>JUX263</v>
          </cell>
          <cell r="N105" t="str">
            <v>SUNTERKARYAUTARADMT</v>
          </cell>
          <cell r="P105">
            <v>106.86839999999999</v>
          </cell>
          <cell r="Q105">
            <v>-6.1400499999999996</v>
          </cell>
          <cell r="R105">
            <v>20</v>
          </cell>
          <cell r="Z105" t="str">
            <v>SIS/SES</v>
          </cell>
        </row>
        <row r="106">
          <cell r="M106" t="str">
            <v>JUX279</v>
          </cell>
          <cell r="N106" t="str">
            <v>JLTARIBALUSEDMT</v>
          </cell>
          <cell r="P106">
            <v>106.91061999999999</v>
          </cell>
          <cell r="Q106">
            <v>-6.1692600000000004</v>
          </cell>
          <cell r="R106">
            <v>20</v>
          </cell>
          <cell r="Z106" t="str">
            <v>SIS/SES</v>
          </cell>
        </row>
        <row r="107">
          <cell r="M107" t="str">
            <v>JUX264</v>
          </cell>
          <cell r="N107" t="str">
            <v>MASJIDALMANARDMT</v>
          </cell>
          <cell r="P107">
            <v>106.884955279</v>
          </cell>
          <cell r="Q107">
            <v>-6.1242128090000003</v>
          </cell>
          <cell r="R107">
            <v>20</v>
          </cell>
          <cell r="Z107" t="str">
            <v>SIS/SES</v>
          </cell>
        </row>
        <row r="108">
          <cell r="M108" t="str">
            <v>JUX265</v>
          </cell>
          <cell r="N108" t="str">
            <v>PERTAMINADEPOPLUMPANGDMT</v>
          </cell>
          <cell r="P108">
            <v>106.901157685</v>
          </cell>
          <cell r="Q108">
            <v>-6.1341612640000003</v>
          </cell>
          <cell r="R108">
            <v>20</v>
          </cell>
          <cell r="Z108" t="str">
            <v>SIS/SES</v>
          </cell>
        </row>
        <row r="109">
          <cell r="M109" t="str">
            <v>JTX211</v>
          </cell>
          <cell r="N109" t="str">
            <v>KESATRIAN3DMT</v>
          </cell>
          <cell r="P109">
            <v>106.869</v>
          </cell>
          <cell r="Q109">
            <v>-6.2017100000000003</v>
          </cell>
          <cell r="R109">
            <v>20</v>
          </cell>
          <cell r="Z109" t="str">
            <v>SIS/SES</v>
          </cell>
        </row>
        <row r="110">
          <cell r="M110" t="str">
            <v>JTX398</v>
          </cell>
          <cell r="N110" t="str">
            <v>LAPANGANKENANGADMT</v>
          </cell>
          <cell r="P110">
            <v>106.89997</v>
          </cell>
          <cell r="Q110">
            <v>-6.3149300000000004</v>
          </cell>
          <cell r="R110">
            <v>20</v>
          </cell>
          <cell r="Z110" t="str">
            <v>SIS/SES</v>
          </cell>
        </row>
        <row r="111">
          <cell r="M111" t="str">
            <v>JBX262</v>
          </cell>
          <cell r="N111" t="str">
            <v>GOLDENARCHYSAKTIDMT</v>
          </cell>
          <cell r="P111">
            <v>106.76278000000001</v>
          </cell>
          <cell r="Q111">
            <v>-6.1538599999999999</v>
          </cell>
          <cell r="R111">
            <v>20</v>
          </cell>
          <cell r="Z111" t="str">
            <v>SIS/SES</v>
          </cell>
        </row>
        <row r="112">
          <cell r="M112" t="str">
            <v>JBX288</v>
          </cell>
          <cell r="N112" t="str">
            <v>JLHSUAIBKBJERUKDMT</v>
          </cell>
          <cell r="P112">
            <v>106.77248</v>
          </cell>
          <cell r="Q112">
            <v>-6.2004799999999998</v>
          </cell>
          <cell r="R112">
            <v>20</v>
          </cell>
          <cell r="Z112" t="str">
            <v>SIS/SES</v>
          </cell>
        </row>
        <row r="113">
          <cell r="M113" t="str">
            <v>JPX187</v>
          </cell>
          <cell r="N113" t="str">
            <v>JLLUMBALUMBADMT</v>
          </cell>
          <cell r="P113">
            <v>106.864825455</v>
          </cell>
          <cell r="Q113">
            <v>-6.1672716190000001</v>
          </cell>
          <cell r="R113">
            <v>20</v>
          </cell>
          <cell r="Z113" t="str">
            <v>SIS/SES</v>
          </cell>
        </row>
        <row r="114">
          <cell r="M114" t="str">
            <v>JPX186</v>
          </cell>
          <cell r="N114" t="str">
            <v>JLPSGEMBRONGDMT</v>
          </cell>
          <cell r="P114">
            <v>106.85457</v>
          </cell>
          <cell r="Q114">
            <v>-6.1804600000000001</v>
          </cell>
          <cell r="R114">
            <v>9</v>
          </cell>
          <cell r="Z114" t="str">
            <v>SIS/SES</v>
          </cell>
        </row>
        <row r="115">
          <cell r="M115" t="str">
            <v>JSX395</v>
          </cell>
          <cell r="N115" t="str">
            <v>LURAHKEBONBARUDMT</v>
          </cell>
          <cell r="P115">
            <v>106.859613</v>
          </cell>
          <cell r="Q115">
            <v>-6.2322870000000004</v>
          </cell>
          <cell r="R115">
            <v>20</v>
          </cell>
          <cell r="Z115" t="str">
            <v>SIS/SES</v>
          </cell>
        </row>
        <row r="116">
          <cell r="M116" t="str">
            <v>JBX271</v>
          </cell>
          <cell r="N116" t="str">
            <v>TAMANKOTAPEDONGKELANDMT</v>
          </cell>
          <cell r="P116">
            <v>106.75830999999999</v>
          </cell>
          <cell r="Q116">
            <v>-6.1597600000000003</v>
          </cell>
          <cell r="R116">
            <v>9</v>
          </cell>
          <cell r="Z116" t="str">
            <v>SIS/SES</v>
          </cell>
        </row>
        <row r="117">
          <cell r="M117" t="str">
            <v>JBX286</v>
          </cell>
          <cell r="N117" t="str">
            <v>JLPANJANGKODAYATURDMT</v>
          </cell>
          <cell r="P117">
            <v>106.76313</v>
          </cell>
          <cell r="Q117">
            <v>-6.1620400000000002</v>
          </cell>
          <cell r="R117">
            <v>20</v>
          </cell>
          <cell r="Z117" t="str">
            <v>SIS/SES</v>
          </cell>
        </row>
        <row r="118">
          <cell r="M118" t="str">
            <v>JBX293</v>
          </cell>
          <cell r="N118" t="str">
            <v>JLBENDAKAMALDMT</v>
          </cell>
          <cell r="P118">
            <v>106.69918</v>
          </cell>
          <cell r="Q118">
            <v>-6.1091499999999996</v>
          </cell>
          <cell r="R118">
            <v>20</v>
          </cell>
          <cell r="Z118" t="str">
            <v>SIS/SES</v>
          </cell>
        </row>
        <row r="119">
          <cell r="M119" t="str">
            <v>JBX294</v>
          </cell>
          <cell r="N119" t="str">
            <v>DEPLUJOGLOJAKBARDMT</v>
          </cell>
          <cell r="P119">
            <v>106.73284</v>
          </cell>
          <cell r="Q119">
            <v>-6.2184900000000001</v>
          </cell>
          <cell r="R119">
            <v>20</v>
          </cell>
          <cell r="Z119" t="str">
            <v>SIS/SES</v>
          </cell>
        </row>
        <row r="120">
          <cell r="M120" t="str">
            <v>JBX385</v>
          </cell>
          <cell r="N120" t="str">
            <v>ANGKETAMBORADMT</v>
          </cell>
          <cell r="P120">
            <v>106.80822000000001</v>
          </cell>
          <cell r="Q120">
            <v>-6.1581900000000003</v>
          </cell>
          <cell r="R120">
            <v>20</v>
          </cell>
          <cell r="Z120" t="str">
            <v>SIS/SES</v>
          </cell>
        </row>
        <row r="121">
          <cell r="M121" t="str">
            <v>JBX386</v>
          </cell>
          <cell r="N121" t="str">
            <v>STADIONCENDRAWASIHDMT</v>
          </cell>
          <cell r="P121">
            <v>106.72114999999999</v>
          </cell>
          <cell r="Q121">
            <v>-6.1441800000000004</v>
          </cell>
          <cell r="R121">
            <v>20</v>
          </cell>
          <cell r="Z121" t="str">
            <v>SIS/SES</v>
          </cell>
        </row>
        <row r="122">
          <cell r="M122" t="str">
            <v>JBX393</v>
          </cell>
          <cell r="N122" t="str">
            <v>JLJAYA25CENGKARENGDMT</v>
          </cell>
          <cell r="P122">
            <v>106.72324999999999</v>
          </cell>
          <cell r="Q122">
            <v>-6.1287500000000001</v>
          </cell>
          <cell r="R122">
            <v>20</v>
          </cell>
          <cell r="Z122" t="str">
            <v>SIS/SES</v>
          </cell>
        </row>
        <row r="123">
          <cell r="M123" t="str">
            <v>JBX407</v>
          </cell>
          <cell r="N123" t="str">
            <v>JLPELOPORTEGALALURDMT</v>
          </cell>
          <cell r="P123">
            <v>106.71691</v>
          </cell>
          <cell r="Q123">
            <v>-6.12324</v>
          </cell>
          <cell r="R123">
            <v>20</v>
          </cell>
          <cell r="Z123" t="str">
            <v>SIS/SES</v>
          </cell>
        </row>
        <row r="124">
          <cell r="M124" t="str">
            <v>JKB919</v>
          </cell>
          <cell r="N124" t="str">
            <v>JLJATI1DMT</v>
          </cell>
          <cell r="P124">
            <v>106.73609999999999</v>
          </cell>
          <cell r="Q124">
            <v>-6.1464400000000001</v>
          </cell>
          <cell r="R124">
            <v>20</v>
          </cell>
          <cell r="Z124" t="str">
            <v>SIS/SES</v>
          </cell>
        </row>
        <row r="125">
          <cell r="M125" t="str">
            <v>JKP231</v>
          </cell>
          <cell r="N125" t="str">
            <v>CEMPAKABARUBARATDMT</v>
          </cell>
          <cell r="P125">
            <v>106.85850000000001</v>
          </cell>
          <cell r="Q125">
            <v>-6.1716300000000004</v>
          </cell>
          <cell r="R125">
            <v>9</v>
          </cell>
          <cell r="Z125" t="str">
            <v>SIS/SES</v>
          </cell>
        </row>
        <row r="126">
          <cell r="M126" t="str">
            <v>JKP233</v>
          </cell>
          <cell r="N126" t="str">
            <v>CEMPAKAPUTIHRAYADMT</v>
          </cell>
          <cell r="P126">
            <v>106.86788</v>
          </cell>
          <cell r="Q126">
            <v>-6.1762499999999996</v>
          </cell>
          <cell r="R126">
            <v>20</v>
          </cell>
          <cell r="Z126" t="str">
            <v>SIS/SES</v>
          </cell>
        </row>
        <row r="127">
          <cell r="M127" t="str">
            <v>JKT417</v>
          </cell>
          <cell r="N127" t="str">
            <v>MASJIDANNURBUARANDMT</v>
          </cell>
          <cell r="P127">
            <v>106.92107</v>
          </cell>
          <cell r="Q127">
            <v>-6.2189100000000002</v>
          </cell>
          <cell r="R127">
            <v>20</v>
          </cell>
          <cell r="Z127" t="str">
            <v>SIS/SES</v>
          </cell>
        </row>
        <row r="128">
          <cell r="M128" t="str">
            <v>JUX401</v>
          </cell>
          <cell r="N128" t="str">
            <v>KALIBARUTIMUR5DMT</v>
          </cell>
          <cell r="P128">
            <v>106.93449</v>
          </cell>
          <cell r="Q128">
            <v>-6.0995499999999998</v>
          </cell>
          <cell r="R128">
            <v>20</v>
          </cell>
          <cell r="Z128" t="str">
            <v>SIS/SES</v>
          </cell>
        </row>
        <row r="129">
          <cell r="M129" t="str">
            <v>JUX051</v>
          </cell>
          <cell r="N129" t="str">
            <v>PELABUHANKALIADEMPLUITDMT</v>
          </cell>
          <cell r="P129">
            <v>106.771362</v>
          </cell>
          <cell r="Q129">
            <v>-6.1061459999999999</v>
          </cell>
          <cell r="R129">
            <v>20</v>
          </cell>
          <cell r="Z129" t="str">
            <v>NY WO</v>
          </cell>
        </row>
        <row r="130">
          <cell r="M130" t="str">
            <v>JTX510</v>
          </cell>
          <cell r="N130" t="str">
            <v>KOMPLEKKEBAKARANDMT</v>
          </cell>
          <cell r="P130">
            <v>106.87904</v>
          </cell>
          <cell r="Q130">
            <v>-6.3312600000000003</v>
          </cell>
          <cell r="R130">
            <v>20</v>
          </cell>
          <cell r="Z130" t="str">
            <v>SIS/SES</v>
          </cell>
        </row>
        <row r="131">
          <cell r="M131" t="str">
            <v>JTX507</v>
          </cell>
          <cell r="N131" t="str">
            <v>JALANDUYUNGRAWAMANGUNDMT</v>
          </cell>
          <cell r="P131">
            <v>106.894154</v>
          </cell>
          <cell r="Q131">
            <v>-6.1971889999999998</v>
          </cell>
          <cell r="R131">
            <v>20</v>
          </cell>
          <cell r="Z131" t="str">
            <v>SIS/SES</v>
          </cell>
        </row>
        <row r="132">
          <cell r="M132" t="str">
            <v>JTX502</v>
          </cell>
          <cell r="N132" t="str">
            <v>JLRADENINTEN2DMT</v>
          </cell>
          <cell r="P132">
            <v>106.91929</v>
          </cell>
          <cell r="Q132">
            <v>-6.2414899999999998</v>
          </cell>
          <cell r="R132">
            <v>20</v>
          </cell>
          <cell r="Z132" t="str">
            <v>SIS/SES</v>
          </cell>
        </row>
        <row r="133">
          <cell r="M133" t="str">
            <v>JTX452</v>
          </cell>
          <cell r="N133" t="str">
            <v>LAPANGANGOLFCILANGKAPDMT</v>
          </cell>
          <cell r="P133">
            <v>106.891622</v>
          </cell>
          <cell r="Q133">
            <v>-6.3168699999999998</v>
          </cell>
          <cell r="R133">
            <v>20</v>
          </cell>
          <cell r="Z133" t="str">
            <v>SIS/SES</v>
          </cell>
        </row>
        <row r="134">
          <cell r="M134" t="str">
            <v>JTX419</v>
          </cell>
          <cell r="N134" t="str">
            <v>HAJIYAHYAKPMELAYUDMT</v>
          </cell>
          <cell r="P134">
            <v>106.87488999999999</v>
          </cell>
          <cell r="Q134">
            <v>-6.3404600000000002</v>
          </cell>
          <cell r="R134">
            <v>20</v>
          </cell>
          <cell r="Z134" t="str">
            <v>SIS/SES</v>
          </cell>
        </row>
        <row r="135">
          <cell r="M135" t="str">
            <v>JTX410</v>
          </cell>
          <cell r="N135" t="str">
            <v>PALEMKARTIKAKOMPLEKTNIADDMT</v>
          </cell>
          <cell r="P135">
            <v>106.89924000000001</v>
          </cell>
          <cell r="Q135">
            <v>-6.3119500000000004</v>
          </cell>
          <cell r="R135">
            <v>20</v>
          </cell>
          <cell r="Z135" t="str">
            <v>SIS/SES</v>
          </cell>
        </row>
        <row r="136">
          <cell r="M136" t="str">
            <v>JTX408</v>
          </cell>
          <cell r="N136" t="str">
            <v>JAYASAKTI3DMT</v>
          </cell>
          <cell r="P136">
            <v>106.85983</v>
          </cell>
          <cell r="Q136">
            <v>-6.3352399999999998</v>
          </cell>
          <cell r="R136">
            <v>20</v>
          </cell>
          <cell r="Z136" t="str">
            <v>SIS/SES</v>
          </cell>
        </row>
        <row r="137">
          <cell r="M137" t="str">
            <v>JTX382</v>
          </cell>
          <cell r="N137" t="str">
            <v>NUSAINDAHMALAKADMT</v>
          </cell>
          <cell r="P137">
            <v>106.93337</v>
          </cell>
          <cell r="Q137">
            <v>-6.2178699999999996</v>
          </cell>
          <cell r="R137">
            <v>20</v>
          </cell>
          <cell r="Z137" t="str">
            <v>SIS/SES</v>
          </cell>
        </row>
        <row r="138">
          <cell r="M138" t="str">
            <v>JTX379</v>
          </cell>
          <cell r="N138" t="str">
            <v>MAKASARKRAMATJATIDMT</v>
          </cell>
          <cell r="P138">
            <v>106.873831</v>
          </cell>
          <cell r="Q138">
            <v>-6.2787709999999999</v>
          </cell>
          <cell r="R138">
            <v>20</v>
          </cell>
          <cell r="Z138" t="str">
            <v>SIS/SES</v>
          </cell>
        </row>
        <row r="139">
          <cell r="M139" t="str">
            <v>JTX359</v>
          </cell>
          <cell r="N139" t="str">
            <v>PINTUUTAMATMIIDMT</v>
          </cell>
          <cell r="P139" t="e">
            <v>#N/A</v>
          </cell>
          <cell r="Q139" t="e">
            <v>#N/A</v>
          </cell>
          <cell r="R139" t="e">
            <v>#N/A</v>
          </cell>
          <cell r="Z139" t="str">
            <v>SIS/SES</v>
          </cell>
        </row>
        <row r="140">
          <cell r="M140" t="str">
            <v>JTX327</v>
          </cell>
          <cell r="N140" t="str">
            <v>POMADPASARREBODMT</v>
          </cell>
          <cell r="P140">
            <v>106.84483</v>
          </cell>
          <cell r="Q140">
            <v>-6.32843</v>
          </cell>
          <cell r="R140">
            <v>20</v>
          </cell>
          <cell r="Z140" t="str">
            <v>SIS/SES</v>
          </cell>
        </row>
        <row r="141">
          <cell r="M141" t="str">
            <v>JTX314</v>
          </cell>
          <cell r="N141" t="str">
            <v>ELANGMALINDOMKSDMT</v>
          </cell>
          <cell r="P141">
            <v>106.90857</v>
          </cell>
          <cell r="Q141">
            <v>-6.2524100000000002</v>
          </cell>
          <cell r="R141">
            <v>20</v>
          </cell>
          <cell r="Z141" t="str">
            <v>SIS/SES</v>
          </cell>
        </row>
        <row r="142">
          <cell r="M142" t="str">
            <v>JTX310</v>
          </cell>
          <cell r="N142" t="str">
            <v>KLENDERDURENSAWITDMT</v>
          </cell>
          <cell r="P142">
            <v>106.90731</v>
          </cell>
          <cell r="Q142">
            <v>-6.2187799999999998</v>
          </cell>
          <cell r="R142">
            <v>20</v>
          </cell>
          <cell r="Z142" t="str">
            <v>SIS/SES</v>
          </cell>
        </row>
        <row r="143">
          <cell r="M143" t="str">
            <v>JTX294</v>
          </cell>
          <cell r="N143" t="str">
            <v>JLNAMALIACAKUNGDMT</v>
          </cell>
          <cell r="P143">
            <v>106.93272</v>
          </cell>
          <cell r="Q143">
            <v>-6.2091900000000004</v>
          </cell>
          <cell r="R143">
            <v>20</v>
          </cell>
          <cell r="Z143" t="str">
            <v>SIS/SES</v>
          </cell>
        </row>
        <row r="144">
          <cell r="M144" t="str">
            <v>JTX206</v>
          </cell>
          <cell r="N144" t="str">
            <v>JLMUSACIPINANGMUARADMT</v>
          </cell>
          <cell r="P144">
            <v>106.88933</v>
          </cell>
          <cell r="Q144">
            <v>-6.2237799999999996</v>
          </cell>
          <cell r="R144">
            <v>20</v>
          </cell>
          <cell r="Z144" t="str">
            <v>SIS/SES</v>
          </cell>
        </row>
        <row r="145">
          <cell r="M145" t="str">
            <v>JSX791</v>
          </cell>
          <cell r="N145" t="str">
            <v>SEKOLAHDUTA2DMT</v>
          </cell>
          <cell r="P145">
            <v>106.78926</v>
          </cell>
          <cell r="Q145">
            <v>-6.2862099999999996</v>
          </cell>
          <cell r="R145">
            <v>20</v>
          </cell>
          <cell r="Z145" t="str">
            <v>SIS/SES</v>
          </cell>
        </row>
        <row r="146">
          <cell r="M146" t="str">
            <v>JSX535</v>
          </cell>
          <cell r="N146" t="str">
            <v>PEMUKIMANPASARMINGGUDMT</v>
          </cell>
          <cell r="P146">
            <v>106.84207499999999</v>
          </cell>
          <cell r="Q146">
            <v>-6.2923900000000001</v>
          </cell>
          <cell r="R146">
            <v>20</v>
          </cell>
          <cell r="Z146" t="str">
            <v>SIS/SES</v>
          </cell>
        </row>
        <row r="147">
          <cell r="M147" t="str">
            <v>JSX470</v>
          </cell>
          <cell r="N147" t="str">
            <v>LEBAKSARITJBARATDMT</v>
          </cell>
          <cell r="P147">
            <v>106.85339</v>
          </cell>
          <cell r="Q147">
            <v>-6.3024199999999997</v>
          </cell>
          <cell r="R147">
            <v>20</v>
          </cell>
          <cell r="Z147" t="str">
            <v>SIS/SES</v>
          </cell>
        </row>
        <row r="148">
          <cell r="M148" t="str">
            <v>JSA041</v>
          </cell>
          <cell r="N148" t="str">
            <v>JLMANGGISMANGGARAIDMT</v>
          </cell>
          <cell r="P148">
            <v>106.84844</v>
          </cell>
          <cell r="Q148">
            <v>-6.2195600000000004</v>
          </cell>
          <cell r="R148">
            <v>20</v>
          </cell>
          <cell r="Z148" t="str">
            <v>SIS/SES</v>
          </cell>
        </row>
        <row r="149">
          <cell r="M149" t="str">
            <v>JSA035</v>
          </cell>
          <cell r="N149" t="str">
            <v>GRENINTANRESIDENCEDMT</v>
          </cell>
          <cell r="P149">
            <v>106.80437000000001</v>
          </cell>
          <cell r="Q149">
            <v>-6.2666399999999998</v>
          </cell>
          <cell r="R149">
            <v>20</v>
          </cell>
          <cell r="Z149" t="str">
            <v>SIS/SES</v>
          </cell>
        </row>
        <row r="150">
          <cell r="M150" t="str">
            <v>JSA033</v>
          </cell>
          <cell r="N150" t="str">
            <v>JLKENCANAINDAHDMT</v>
          </cell>
          <cell r="P150">
            <v>106.79254</v>
          </cell>
          <cell r="Q150">
            <v>-6.2754399999999997</v>
          </cell>
          <cell r="R150">
            <v>20</v>
          </cell>
          <cell r="Z150" t="str">
            <v>SIS/SES</v>
          </cell>
        </row>
        <row r="151">
          <cell r="M151" t="str">
            <v>JSA024</v>
          </cell>
          <cell r="N151" t="str">
            <v>ULUJAMIPERDATAMDMT</v>
          </cell>
          <cell r="P151">
            <v>106.76495</v>
          </cell>
          <cell r="Q151">
            <v>-6.2415799999999999</v>
          </cell>
          <cell r="R151">
            <v>20</v>
          </cell>
          <cell r="Z151" t="str">
            <v>SIS/SES</v>
          </cell>
        </row>
        <row r="152">
          <cell r="M152" t="str">
            <v>JSA015</v>
          </cell>
          <cell r="N152" t="str">
            <v>JLDAMAIRAYA8DMT</v>
          </cell>
          <cell r="P152">
            <v>106.75333000000001</v>
          </cell>
          <cell r="Q152">
            <v>-6.2489299999999997</v>
          </cell>
          <cell r="R152">
            <v>20</v>
          </cell>
          <cell r="Z152" t="str">
            <v>SIS/SES</v>
          </cell>
        </row>
        <row r="153">
          <cell r="M153" t="str">
            <v>JSA010</v>
          </cell>
          <cell r="N153" t="str">
            <v>TEGALPARANGUTRDMT</v>
          </cell>
          <cell r="P153">
            <v>106.83355</v>
          </cell>
          <cell r="Q153">
            <v>-6.2444199999999999</v>
          </cell>
          <cell r="R153">
            <v>20</v>
          </cell>
          <cell r="Z153" t="str">
            <v>SIS/SES</v>
          </cell>
        </row>
        <row r="154">
          <cell r="M154" t="str">
            <v>JPX235</v>
          </cell>
          <cell r="N154" t="str">
            <v>JLPENJERNIHAN2DMT</v>
          </cell>
          <cell r="P154">
            <v>106.80817999999999</v>
          </cell>
          <cell r="Q154">
            <v>-6.2035299999999998</v>
          </cell>
          <cell r="R154">
            <v>20</v>
          </cell>
          <cell r="Z154" t="str">
            <v>SIS/SES</v>
          </cell>
        </row>
        <row r="155">
          <cell r="M155" t="str">
            <v>JTX460</v>
          </cell>
          <cell r="N155" t="str">
            <v>TMII6DMT</v>
          </cell>
          <cell r="P155">
            <v>106.902</v>
          </cell>
          <cell r="Q155">
            <v>-6.3032000000000004</v>
          </cell>
          <cell r="R155">
            <v>20</v>
          </cell>
          <cell r="Z155" t="str">
            <v>SIS/SES</v>
          </cell>
        </row>
        <row r="156">
          <cell r="M156" t="str">
            <v>JBX389</v>
          </cell>
          <cell r="N156" t="str">
            <v>JOGLORAYAKEMBANGANDMT</v>
          </cell>
          <cell r="P156">
            <v>106.74016</v>
          </cell>
          <cell r="Q156">
            <v>-6.2194799999999999</v>
          </cell>
          <cell r="R156">
            <v>20</v>
          </cell>
          <cell r="Z156" t="str">
            <v>SIS/SES</v>
          </cell>
        </row>
        <row r="157">
          <cell r="M157" t="str">
            <v>JBX405</v>
          </cell>
          <cell r="N157" t="str">
            <v>JLRAYAPREPEDANDMT</v>
          </cell>
          <cell r="P157">
            <v>106.70668000000001</v>
          </cell>
          <cell r="Q157">
            <v>-6.1153700000000004</v>
          </cell>
          <cell r="R157">
            <v>20</v>
          </cell>
          <cell r="Z157" t="str">
            <v>SIS/SES</v>
          </cell>
        </row>
        <row r="158">
          <cell r="M158" t="str">
            <v>JSA012</v>
          </cell>
          <cell r="N158" t="str">
            <v>SEKOLAHKOMANDOTNIALDMT</v>
          </cell>
          <cell r="P158">
            <v>106.77794</v>
          </cell>
          <cell r="Q158">
            <v>-6.24038</v>
          </cell>
          <cell r="R158">
            <v>20</v>
          </cell>
          <cell r="Z158" t="str">
            <v>SIS/SES</v>
          </cell>
        </row>
        <row r="159">
          <cell r="M159" t="str">
            <v>JSA037</v>
          </cell>
          <cell r="N159" t="str">
            <v>JLDIENGMAMPANGDMT</v>
          </cell>
          <cell r="P159">
            <v>106.83006</v>
          </cell>
          <cell r="Q159">
            <v>-6.25427</v>
          </cell>
          <cell r="R159">
            <v>20</v>
          </cell>
          <cell r="Z159" t="str">
            <v>SIS/SES</v>
          </cell>
        </row>
        <row r="160">
          <cell r="M160" t="str">
            <v>JUX363</v>
          </cell>
          <cell r="N160" t="str">
            <v>GOLFISLANDMWDMT</v>
          </cell>
          <cell r="P160">
            <v>106.9265</v>
          </cell>
          <cell r="Q160">
            <v>-6.1228800000000003</v>
          </cell>
          <cell r="R160">
            <v>20</v>
          </cell>
          <cell r="Z160" t="str">
            <v>SIS/SES</v>
          </cell>
        </row>
        <row r="161">
          <cell r="M161" t="str">
            <v>JTX418</v>
          </cell>
          <cell r="N161" t="str">
            <v>RAYAJENGKIKEBONPALADMT</v>
          </cell>
          <cell r="P161">
            <v>106.86928</v>
          </cell>
          <cell r="Q161">
            <v>-6.2505499999999996</v>
          </cell>
          <cell r="R161">
            <v>20</v>
          </cell>
          <cell r="Z161" t="str">
            <v>SIS/SES</v>
          </cell>
        </row>
        <row r="162">
          <cell r="M162" t="str">
            <v>JTX497</v>
          </cell>
          <cell r="N162" t="str">
            <v>JLGORDACIPAYUNGDMT</v>
          </cell>
          <cell r="P162">
            <v>106.89628999999999</v>
          </cell>
          <cell r="Q162">
            <v>-6.2942999999999998</v>
          </cell>
          <cell r="R162">
            <v>20</v>
          </cell>
          <cell r="Z162" t="str">
            <v>SIS/SES</v>
          </cell>
        </row>
        <row r="163">
          <cell r="M163" t="str">
            <v>JTX498</v>
          </cell>
          <cell r="N163" t="str">
            <v>PULOMERSKTAMANSARIDMT</v>
          </cell>
          <cell r="P163">
            <v>106.88269</v>
          </cell>
          <cell r="Q163">
            <v>-6.3558599999999998</v>
          </cell>
          <cell r="R163">
            <v>20</v>
          </cell>
          <cell r="Z163" t="str">
            <v>SIS/SES</v>
          </cell>
        </row>
        <row r="164">
          <cell r="M164" t="str">
            <v>JUX417</v>
          </cell>
          <cell r="N164" t="str">
            <v>AKSESMARUNDADMT</v>
          </cell>
          <cell r="P164">
            <v>106.935</v>
          </cell>
          <cell r="Q164">
            <v>-6.1174799999999996</v>
          </cell>
          <cell r="R164">
            <v>20</v>
          </cell>
          <cell r="Z164" t="str">
            <v>SIS/SES</v>
          </cell>
        </row>
        <row r="165">
          <cell r="M165" t="str">
            <v>JUX377</v>
          </cell>
          <cell r="N165" t="str">
            <v>GARDENMARBEL1DMT</v>
          </cell>
          <cell r="P165">
            <v>106.91656</v>
          </cell>
          <cell r="Q165">
            <v>-6.1335499999999996</v>
          </cell>
          <cell r="R165">
            <v>20</v>
          </cell>
          <cell r="Z165" t="str">
            <v>SIS/SES</v>
          </cell>
        </row>
        <row r="166">
          <cell r="M166" t="str">
            <v>JBX398</v>
          </cell>
          <cell r="N166" t="str">
            <v>GREENGARDENKEDOYADMT</v>
          </cell>
          <cell r="P166">
            <v>106.75597999999999</v>
          </cell>
          <cell r="Q166">
            <v>-6.17279</v>
          </cell>
          <cell r="R166">
            <v>20</v>
          </cell>
          <cell r="Z166" t="str">
            <v>SIS/SES</v>
          </cell>
        </row>
        <row r="167">
          <cell r="M167" t="str">
            <v>JBX266</v>
          </cell>
          <cell r="N167" t="str">
            <v>KEBONJERUKINDAHUTAMADMT</v>
          </cell>
          <cell r="P167">
            <v>106.76094000000001</v>
          </cell>
          <cell r="Q167">
            <v>-6.2031599999999996</v>
          </cell>
          <cell r="R167">
            <v>20</v>
          </cell>
          <cell r="Z167" t="str">
            <v>SIS/SES</v>
          </cell>
        </row>
        <row r="168">
          <cell r="M168" t="str">
            <v>JBX268</v>
          </cell>
          <cell r="N168" t="str">
            <v>KPSALOKEMBANGANDMT</v>
          </cell>
          <cell r="P168">
            <v>106.75407</v>
          </cell>
          <cell r="Q168">
            <v>-6.1634799999999998</v>
          </cell>
          <cell r="R168">
            <v>20</v>
          </cell>
          <cell r="Z168" t="str">
            <v>SIS/SES</v>
          </cell>
        </row>
        <row r="169">
          <cell r="M169" t="str">
            <v>JBX273</v>
          </cell>
          <cell r="N169" t="str">
            <v>CENDRAWASIHKEDAUNGKALIANGKEDMT</v>
          </cell>
          <cell r="P169">
            <v>106.72505</v>
          </cell>
          <cell r="Q169">
            <v>-6.14527</v>
          </cell>
          <cell r="R169">
            <v>20</v>
          </cell>
          <cell r="Z169" t="str">
            <v>SIS/SES</v>
          </cell>
        </row>
        <row r="170">
          <cell r="M170" t="str">
            <v>JBX292</v>
          </cell>
          <cell r="N170" t="str">
            <v>SURWAWIDURIKEDOYADMT</v>
          </cell>
          <cell r="P170">
            <v>106.76272</v>
          </cell>
          <cell r="Q170">
            <v>-6.1765999999999996</v>
          </cell>
          <cell r="R170">
            <v>20</v>
          </cell>
          <cell r="Z170" t="str">
            <v>SIS/SES</v>
          </cell>
        </row>
        <row r="171">
          <cell r="M171" t="str">
            <v>JPX184</v>
          </cell>
          <cell r="N171" t="str">
            <v>KOMPLEKDITJENDMT</v>
          </cell>
          <cell r="P171">
            <v>106.862076687</v>
          </cell>
          <cell r="Q171">
            <v>-6.1702315209999998</v>
          </cell>
          <cell r="R171">
            <v>20</v>
          </cell>
          <cell r="Z171" t="str">
            <v>SIS/SES</v>
          </cell>
        </row>
        <row r="172">
          <cell r="M172" t="str">
            <v>JSX408</v>
          </cell>
          <cell r="N172" t="str">
            <v>JLDUKUCILEDUGDMT</v>
          </cell>
          <cell r="P172">
            <v>106.76138</v>
          </cell>
          <cell r="Q172">
            <v>-6.2283799999999996</v>
          </cell>
          <cell r="R172">
            <v>20</v>
          </cell>
          <cell r="Z172" t="str">
            <v>SIS/SES</v>
          </cell>
        </row>
        <row r="173">
          <cell r="M173" t="str">
            <v>JSX413</v>
          </cell>
          <cell r="N173" t="str">
            <v>JALANKHROYANIDMT</v>
          </cell>
          <cell r="P173">
            <v>106.82250999999999</v>
          </cell>
          <cell r="Q173">
            <v>-6.2184499999999998</v>
          </cell>
          <cell r="R173">
            <v>20</v>
          </cell>
          <cell r="Z173" t="str">
            <v>SIS/SES</v>
          </cell>
        </row>
        <row r="174">
          <cell r="M174" t="str">
            <v>JSX510</v>
          </cell>
          <cell r="N174" t="str">
            <v>KESEHATANRYBINTARODMT</v>
          </cell>
          <cell r="P174">
            <v>106.761105</v>
          </cell>
          <cell r="Q174">
            <v>-6.2705399999999996</v>
          </cell>
          <cell r="R174">
            <v>20</v>
          </cell>
          <cell r="Z174" t="str">
            <v>SIS/SES</v>
          </cell>
        </row>
        <row r="175">
          <cell r="M175" t="str">
            <v>JSX536</v>
          </cell>
          <cell r="N175" t="str">
            <v>PDKLABUCILANDAKDMT</v>
          </cell>
          <cell r="P175">
            <v>106.79357</v>
          </cell>
          <cell r="Q175">
            <v>-6.3068900000000001</v>
          </cell>
          <cell r="R175">
            <v>20</v>
          </cell>
          <cell r="Z175" t="str">
            <v>SIS/SES</v>
          </cell>
        </row>
        <row r="176">
          <cell r="M176" t="str">
            <v>JTX387</v>
          </cell>
          <cell r="N176" t="str">
            <v>BUNGARAMPAIDMT</v>
          </cell>
          <cell r="P176">
            <v>106.93456</v>
          </cell>
          <cell r="Q176">
            <v>-6.2215499999999997</v>
          </cell>
          <cell r="R176">
            <v>20</v>
          </cell>
          <cell r="Z176" t="str">
            <v>SIS/SES</v>
          </cell>
        </row>
        <row r="177">
          <cell r="M177" t="str">
            <v>JTX397</v>
          </cell>
          <cell r="N177" t="str">
            <v>TOLBAMBUAPUSTIMURDUADMT</v>
          </cell>
          <cell r="P177">
            <v>106.89837</v>
          </cell>
          <cell r="Q177">
            <v>-6.3090599999999997</v>
          </cell>
          <cell r="R177">
            <v>20</v>
          </cell>
          <cell r="Z177" t="str">
            <v>SIS/SES</v>
          </cell>
        </row>
        <row r="178">
          <cell r="M178" t="str">
            <v>JUX048</v>
          </cell>
          <cell r="N178" t="str">
            <v>JLSWATIRTAKBBAWANGDMT</v>
          </cell>
          <cell r="P178">
            <v>106.88423</v>
          </cell>
          <cell r="Q178">
            <v>-6.12012</v>
          </cell>
          <cell r="R178">
            <v>20</v>
          </cell>
          <cell r="Z178" t="str">
            <v>SIS/SES</v>
          </cell>
        </row>
        <row r="179">
          <cell r="M179" t="str">
            <v>JUX053</v>
          </cell>
          <cell r="N179" t="str">
            <v>ATTAQWATUGUPERMAIDMT</v>
          </cell>
          <cell r="P179">
            <v>106.91039000000001</v>
          </cell>
          <cell r="Q179">
            <v>-6.1269200000000001</v>
          </cell>
          <cell r="R179">
            <v>20</v>
          </cell>
          <cell r="Z179" t="str">
            <v>SIS/SES</v>
          </cell>
        </row>
        <row r="180">
          <cell r="M180" t="str">
            <v>JUX347</v>
          </cell>
          <cell r="N180" t="str">
            <v>IMPERIALGADINGDMT</v>
          </cell>
          <cell r="P180">
            <v>106.92224</v>
          </cell>
          <cell r="Q180">
            <v>-6.1603199999999996</v>
          </cell>
          <cell r="R180">
            <v>20</v>
          </cell>
          <cell r="Z180" t="str">
            <v>SIS/SES</v>
          </cell>
        </row>
        <row r="181">
          <cell r="M181" t="str">
            <v>JTX505</v>
          </cell>
          <cell r="N181" t="str">
            <v>JENGKIKEBONPALA</v>
          </cell>
          <cell r="P181">
            <v>106.88216</v>
          </cell>
          <cell r="Q181">
            <v>-6.2573100000000004</v>
          </cell>
          <cell r="R181">
            <v>20</v>
          </cell>
          <cell r="Z181" t="str">
            <v>NY WO</v>
          </cell>
        </row>
        <row r="182">
          <cell r="M182" t="str">
            <v>JBX391</v>
          </cell>
          <cell r="N182" t="str">
            <v>JLKALIANYARTAMBORADMTHL</v>
          </cell>
          <cell r="P182">
            <v>106.798789</v>
          </cell>
          <cell r="Q182">
            <v>-6.1580950000000003</v>
          </cell>
          <cell r="R182">
            <v>6</v>
          </cell>
          <cell r="Z182" t="str">
            <v>NY WO</v>
          </cell>
        </row>
        <row r="183">
          <cell r="M183" t="str">
            <v>JTX098</v>
          </cell>
          <cell r="N183" t="str">
            <v>SQUADRONHALIM3DMT</v>
          </cell>
          <cell r="P183">
            <v>106.88611</v>
          </cell>
          <cell r="Q183">
            <v>-6.2755599999999996</v>
          </cell>
          <cell r="R183">
            <v>20</v>
          </cell>
          <cell r="Z183" t="str">
            <v>SIS/SES</v>
          </cell>
        </row>
        <row r="184">
          <cell r="M184" t="str">
            <v>JTX257</v>
          </cell>
          <cell r="N184" t="str">
            <v>JATINEGARAKAUMSELATANDMT</v>
          </cell>
          <cell r="P184">
            <v>106.89847</v>
          </cell>
          <cell r="Q184">
            <v>-6.2087199999999996</v>
          </cell>
          <cell r="R184">
            <v>20</v>
          </cell>
          <cell r="Z184" t="str">
            <v>SIS/SES</v>
          </cell>
        </row>
        <row r="185">
          <cell r="M185" t="str">
            <v>JTX067</v>
          </cell>
          <cell r="N185" t="str">
            <v>SMP275DMT</v>
          </cell>
          <cell r="P185">
            <v>106.89341</v>
          </cell>
          <cell r="Q185">
            <v>-6.2582599999999999</v>
          </cell>
          <cell r="R185">
            <v>20</v>
          </cell>
          <cell r="Z185" t="str">
            <v>SIS/SES</v>
          </cell>
        </row>
        <row r="186">
          <cell r="M186" t="str">
            <v>JTX255</v>
          </cell>
          <cell r="N186" t="str">
            <v>SUMURUTARADURENSAWITDMT</v>
          </cell>
          <cell r="P186">
            <v>106.91288</v>
          </cell>
          <cell r="Q186">
            <v>-6.2161900000000001</v>
          </cell>
          <cell r="R186">
            <v>20</v>
          </cell>
          <cell r="Z186" t="str">
            <v>SIS/SES</v>
          </cell>
        </row>
        <row r="187">
          <cell r="M187" t="str">
            <v>JTX291</v>
          </cell>
          <cell r="N187" t="str">
            <v>TAMANDURENSAWITDMT</v>
          </cell>
          <cell r="P187">
            <v>106.91025999999999</v>
          </cell>
          <cell r="Q187">
            <v>-6.2437300000000002</v>
          </cell>
          <cell r="R187">
            <v>20</v>
          </cell>
          <cell r="Z187" t="str">
            <v>SIS/SES</v>
          </cell>
        </row>
        <row r="188">
          <cell r="M188" t="str">
            <v>JTX215</v>
          </cell>
          <cell r="N188" t="str">
            <v>ARABIKA8DMT</v>
          </cell>
          <cell r="P188">
            <v>106.94365000000001</v>
          </cell>
          <cell r="Q188">
            <v>-6.2291499999999997</v>
          </cell>
          <cell r="R188">
            <v>20</v>
          </cell>
          <cell r="Z188" t="str">
            <v>SIS/SES</v>
          </cell>
        </row>
        <row r="189">
          <cell r="M189" t="str">
            <v>JUX209</v>
          </cell>
          <cell r="N189" t="str">
            <v>JLWARAKAS4DMT</v>
          </cell>
          <cell r="P189">
            <v>106.87980504799999</v>
          </cell>
          <cell r="Q189">
            <v>-6.1206573110000004</v>
          </cell>
          <cell r="R189">
            <v>9</v>
          </cell>
          <cell r="Z189" t="str">
            <v>SIS/SES</v>
          </cell>
        </row>
        <row r="190">
          <cell r="M190" t="str">
            <v>JUX247</v>
          </cell>
          <cell r="N190" t="str">
            <v>JALANANANTARAYADMT</v>
          </cell>
          <cell r="P190">
            <v>106.92263</v>
          </cell>
          <cell r="Q190">
            <v>-6.13225</v>
          </cell>
          <cell r="R190">
            <v>20</v>
          </cell>
          <cell r="Z190" t="str">
            <v>SIS/SES</v>
          </cell>
        </row>
        <row r="191">
          <cell r="M191" t="str">
            <v>JTX283</v>
          </cell>
          <cell r="N191" t="str">
            <v>JLUDOWOPONDOKGEDEDMT</v>
          </cell>
          <cell r="P191">
            <v>106.89342000000001</v>
          </cell>
          <cell r="Q191">
            <v>-6.2881600000000004</v>
          </cell>
          <cell r="R191">
            <v>20</v>
          </cell>
          <cell r="Z191" t="str">
            <v>SIS/SES</v>
          </cell>
        </row>
        <row r="192">
          <cell r="M192" t="str">
            <v>JBX239</v>
          </cell>
          <cell r="N192" t="str">
            <v>CITRAGARDENCITYSECTOR6DMT</v>
          </cell>
          <cell r="P192">
            <v>106.71579</v>
          </cell>
          <cell r="Q192">
            <v>-6.1283899999999996</v>
          </cell>
          <cell r="R192">
            <v>20</v>
          </cell>
          <cell r="Z192" t="str">
            <v>SIS/SES</v>
          </cell>
        </row>
        <row r="193">
          <cell r="M193" t="str">
            <v>JTX208</v>
          </cell>
          <cell r="N193" t="str">
            <v>KEBUNBUNGADMT</v>
          </cell>
          <cell r="P193">
            <v>106.93309000000001</v>
          </cell>
          <cell r="Q193">
            <v>-6.2144399999999997</v>
          </cell>
          <cell r="R193">
            <v>9</v>
          </cell>
          <cell r="Z193" t="str">
            <v>NY WO</v>
          </cell>
        </row>
        <row r="194">
          <cell r="M194" t="str">
            <v>JBX290</v>
          </cell>
          <cell r="N194" t="str">
            <v>JLJERUKSEGARDMT</v>
          </cell>
          <cell r="P194">
            <v>106.73598</v>
          </cell>
          <cell r="Q194">
            <v>-6.2034200000000004</v>
          </cell>
          <cell r="R194">
            <v>20</v>
          </cell>
          <cell r="Z194" t="str">
            <v>SIS/SES</v>
          </cell>
        </row>
        <row r="195">
          <cell r="M195" t="str">
            <v>JBX390</v>
          </cell>
          <cell r="N195" t="str">
            <v>TANAHTAMBORADMT</v>
          </cell>
          <cell r="P195">
            <v>106.81167000000001</v>
          </cell>
          <cell r="Q195">
            <v>-6.1512799999999999</v>
          </cell>
          <cell r="R195">
            <v>20</v>
          </cell>
          <cell r="Z195" t="str">
            <v>SIS/SES</v>
          </cell>
        </row>
        <row r="196">
          <cell r="M196" t="str">
            <v>JUX402</v>
          </cell>
          <cell r="N196" t="str">
            <v>WARAKASGANG3DMT</v>
          </cell>
          <cell r="P196">
            <v>106.88166</v>
          </cell>
          <cell r="Q196">
            <v>-6.1247100000000003</v>
          </cell>
          <cell r="R196">
            <v>20</v>
          </cell>
          <cell r="Z196" t="str">
            <v>SIS/SES</v>
          </cell>
        </row>
        <row r="197">
          <cell r="M197" t="str">
            <v>JUX356</v>
          </cell>
          <cell r="N197" t="str">
            <v>PELABUHANMUARABARUDMT</v>
          </cell>
          <cell r="P197">
            <v>106.90546999999999</v>
          </cell>
          <cell r="Q197">
            <v>-6.1084300000000002</v>
          </cell>
          <cell r="R197">
            <v>20</v>
          </cell>
          <cell r="Z197" t="str">
            <v>SIS/SES</v>
          </cell>
        </row>
        <row r="198">
          <cell r="M198" t="str">
            <v>JTX500</v>
          </cell>
          <cell r="N198" t="str">
            <v>MASJIDAMINJIDIATULAHDMT</v>
          </cell>
          <cell r="P198">
            <v>106.87675</v>
          </cell>
          <cell r="Q198">
            <v>-6.3251099999999996</v>
          </cell>
          <cell r="R198">
            <v>20</v>
          </cell>
          <cell r="Z198" t="str">
            <v>SIS/SES</v>
          </cell>
        </row>
        <row r="199">
          <cell r="M199" t="str">
            <v>JTX383</v>
          </cell>
          <cell r="N199" t="str">
            <v>MELATIASEMGEDEMATRAMANDMT</v>
          </cell>
          <cell r="P199">
            <v>106.85619</v>
          </cell>
          <cell r="Q199">
            <v>-6.2079399999999998</v>
          </cell>
          <cell r="R199">
            <v>20</v>
          </cell>
          <cell r="Z199" t="str">
            <v>SIS/SES</v>
          </cell>
        </row>
        <row r="200">
          <cell r="M200" t="str">
            <v>JTX207</v>
          </cell>
          <cell r="N200" t="str">
            <v>JLMAKASARJAKTIMDMT</v>
          </cell>
          <cell r="P200">
            <v>106.87737</v>
          </cell>
          <cell r="Q200">
            <v>-6.2690599999999996</v>
          </cell>
          <cell r="R200">
            <v>20</v>
          </cell>
          <cell r="Z200" t="str">
            <v>SIS/SES</v>
          </cell>
        </row>
        <row r="201">
          <cell r="M201" t="str">
            <v>JSX409</v>
          </cell>
          <cell r="N201" t="str">
            <v>JLRAYAMAJADMT</v>
          </cell>
          <cell r="P201">
            <v>106.80131</v>
          </cell>
          <cell r="Q201">
            <v>-6.26572</v>
          </cell>
          <cell r="R201">
            <v>9</v>
          </cell>
          <cell r="Z201" t="str">
            <v>SIS/SES</v>
          </cell>
        </row>
        <row r="202">
          <cell r="M202" t="str">
            <v>JPX211</v>
          </cell>
          <cell r="N202" t="str">
            <v>JLKEBONSIRIHMENTENGDMT</v>
          </cell>
          <cell r="P202">
            <v>106.82756000000001</v>
          </cell>
          <cell r="Q202">
            <v>-6.1847700000000003</v>
          </cell>
          <cell r="R202">
            <v>6</v>
          </cell>
          <cell r="Z202" t="str">
            <v>SIS/SES</v>
          </cell>
        </row>
        <row r="203">
          <cell r="M203" t="str">
            <v>JPX110</v>
          </cell>
          <cell r="N203" t="str">
            <v>MENTENGJAKPUSDMT</v>
          </cell>
          <cell r="P203">
            <v>106.83901</v>
          </cell>
          <cell r="Q203">
            <v>-6.2033399999999999</v>
          </cell>
          <cell r="R203">
            <v>20</v>
          </cell>
          <cell r="Z203" t="str">
            <v>SIS/SES</v>
          </cell>
        </row>
        <row r="204">
          <cell r="M204" t="str">
            <v>JKP370</v>
          </cell>
          <cell r="N204" t="str">
            <v>PARKIRTIMURGBK</v>
          </cell>
          <cell r="P204">
            <v>106.806639</v>
          </cell>
          <cell r="Q204">
            <v>-6.2180949999999999</v>
          </cell>
          <cell r="R204">
            <v>25</v>
          </cell>
          <cell r="Z204" t="str">
            <v>SIS/SES</v>
          </cell>
        </row>
        <row r="205">
          <cell r="M205" t="str">
            <v>JKP371</v>
          </cell>
          <cell r="N205" t="str">
            <v>STADIONRENANGGBK</v>
          </cell>
          <cell r="P205">
            <v>106.806037</v>
          </cell>
          <cell r="Q205">
            <v>-6.2159240000000002</v>
          </cell>
          <cell r="R205">
            <v>25</v>
          </cell>
          <cell r="Z205" t="str">
            <v>SIS/SES</v>
          </cell>
        </row>
        <row r="206">
          <cell r="M206" t="str">
            <v>JKP372</v>
          </cell>
          <cell r="N206" t="str">
            <v>PINTUUTARAGBK</v>
          </cell>
          <cell r="P206">
            <v>106.80177999999999</v>
          </cell>
          <cell r="Q206">
            <v>-6.21563</v>
          </cell>
          <cell r="R206">
            <v>25</v>
          </cell>
          <cell r="Z206" t="str">
            <v>SIS/SES</v>
          </cell>
        </row>
        <row r="207">
          <cell r="M207" t="str">
            <v>JBX397</v>
          </cell>
          <cell r="N207" t="str">
            <v>DANAWIJAYAKESUMADMT</v>
          </cell>
          <cell r="P207">
            <v>106.76948400000001</v>
          </cell>
          <cell r="Q207">
            <v>-6.1600279999999996</v>
          </cell>
          <cell r="R207">
            <v>20</v>
          </cell>
          <cell r="Z207" t="str">
            <v>SIS/SES</v>
          </cell>
        </row>
        <row r="208">
          <cell r="M208" t="str">
            <v>JPX178</v>
          </cell>
          <cell r="N208" t="str">
            <v>JLPERCETAKANNEGARADMT</v>
          </cell>
          <cell r="P208">
            <v>106.85661</v>
          </cell>
          <cell r="Q208">
            <v>-6.1883699999999999</v>
          </cell>
          <cell r="R208">
            <v>20</v>
          </cell>
          <cell r="Z208" t="str">
            <v>SIS/SES</v>
          </cell>
        </row>
        <row r="209">
          <cell r="M209" t="str">
            <v>JSX782</v>
          </cell>
          <cell r="N209" t="str">
            <v>BAKTIMURNILEBAKBULUSDMT</v>
          </cell>
          <cell r="P209">
            <v>106.78658</v>
          </cell>
          <cell r="Q209">
            <v>-6.3089899999999997</v>
          </cell>
          <cell r="R209">
            <v>20</v>
          </cell>
          <cell r="Z209" t="str">
            <v>SIS/SES</v>
          </cell>
        </row>
        <row r="210">
          <cell r="M210" t="str">
            <v>JSX951</v>
          </cell>
          <cell r="N210" t="str">
            <v>GURUMUHYINDMT</v>
          </cell>
          <cell r="P210">
            <v>106.83775</v>
          </cell>
          <cell r="Q210">
            <v>-6.3153100000000002</v>
          </cell>
          <cell r="R210">
            <v>20</v>
          </cell>
          <cell r="Z210" t="str">
            <v>SIS/SES</v>
          </cell>
        </row>
        <row r="211">
          <cell r="M211" t="str">
            <v>JTX476</v>
          </cell>
          <cell r="N211" t="str">
            <v>KEMANDORAN7DMT</v>
          </cell>
          <cell r="P211" t="e">
            <v>#N/A</v>
          </cell>
          <cell r="Q211" t="e">
            <v>#N/A</v>
          </cell>
          <cell r="R211" t="e">
            <v>#N/A</v>
          </cell>
          <cell r="Z211" t="str">
            <v>NY WO</v>
          </cell>
        </row>
        <row r="212">
          <cell r="M212" t="str">
            <v>JPX188</v>
          </cell>
          <cell r="N212" t="str">
            <v>JALANWAHIDHASYIMDMT</v>
          </cell>
          <cell r="P212">
            <v>106.81954</v>
          </cell>
          <cell r="Q212">
            <v>-6.1870700000000003</v>
          </cell>
          <cell r="R212">
            <v>20</v>
          </cell>
          <cell r="Z212" t="str">
            <v>SIS/SES</v>
          </cell>
        </row>
        <row r="213">
          <cell r="M213" t="str">
            <v>JKT711</v>
          </cell>
          <cell r="N213" t="str">
            <v>JAKARTAPRIMASTEELDMT</v>
          </cell>
          <cell r="P213">
            <v>106.92799521800001</v>
          </cell>
          <cell r="Q213">
            <v>-6.1784932609999998</v>
          </cell>
          <cell r="R213">
            <v>20</v>
          </cell>
          <cell r="Z213" t="str">
            <v>SIS/SES</v>
          </cell>
        </row>
        <row r="214">
          <cell r="M214" t="str">
            <v>JKU249</v>
          </cell>
          <cell r="N214" t="str">
            <v>PLUITKARANGAYU1DMT</v>
          </cell>
          <cell r="P214">
            <v>106.78323</v>
          </cell>
          <cell r="Q214">
            <v>-6.1123099999999999</v>
          </cell>
          <cell r="R214">
            <v>20</v>
          </cell>
          <cell r="Z214" t="str">
            <v>SIS/SES</v>
          </cell>
        </row>
        <row r="215">
          <cell r="M215" t="str">
            <v>JKU954</v>
          </cell>
          <cell r="N215" t="str">
            <v>TELUKGONGSELATANFAJARDMT</v>
          </cell>
          <cell r="P215">
            <v>106.78307</v>
          </cell>
          <cell r="Q215">
            <v>-6.1413700000000002</v>
          </cell>
          <cell r="R215">
            <v>20</v>
          </cell>
          <cell r="Z215" t="str">
            <v>SIS/SES</v>
          </cell>
        </row>
        <row r="216">
          <cell r="M216" t="str">
            <v>JSX754</v>
          </cell>
          <cell r="N216" t="str">
            <v>PERMATAHIJAUTOWNHOUSEDMT</v>
          </cell>
          <cell r="P216">
            <v>106.779940997</v>
          </cell>
          <cell r="Q216">
            <v>-6.2151468369999998</v>
          </cell>
          <cell r="R216">
            <v>20</v>
          </cell>
          <cell r="Z216" t="str">
            <v>SIS/SES</v>
          </cell>
        </row>
        <row r="217">
          <cell r="M217" t="str">
            <v>JPX137</v>
          </cell>
          <cell r="N217" t="str">
            <v>DANAUTONDANODMT</v>
          </cell>
          <cell r="P217">
            <v>106.80853</v>
          </cell>
          <cell r="Q217">
            <v>-6.20655</v>
          </cell>
          <cell r="R217">
            <v>20</v>
          </cell>
          <cell r="Z217" t="str">
            <v>SIS/SES</v>
          </cell>
        </row>
        <row r="218">
          <cell r="M218" t="str">
            <v>JPX153</v>
          </cell>
          <cell r="N218" t="str">
            <v>SDKENARIDMT</v>
          </cell>
          <cell r="P218">
            <v>106.84344</v>
          </cell>
          <cell r="Q218">
            <v>-6.1853100000000003</v>
          </cell>
          <cell r="R218">
            <v>20</v>
          </cell>
          <cell r="Z218" t="str">
            <v>SIS/SES</v>
          </cell>
        </row>
        <row r="219">
          <cell r="M219" t="str">
            <v>JPX155</v>
          </cell>
          <cell r="N219" t="str">
            <v>JLPERNEGCEMPAKAPUTIHDMT</v>
          </cell>
          <cell r="P219">
            <v>106.86202</v>
          </cell>
          <cell r="Q219">
            <v>-6.1899839999999999</v>
          </cell>
          <cell r="R219">
            <v>20</v>
          </cell>
          <cell r="Z219" t="str">
            <v>SIS/SES</v>
          </cell>
        </row>
        <row r="220">
          <cell r="M220" t="str">
            <v>JPX158</v>
          </cell>
          <cell r="N220" t="str">
            <v>CEMPAKAPUTIHBRT2EDMT</v>
          </cell>
          <cell r="P220">
            <v>106.86194999999999</v>
          </cell>
          <cell r="Q220">
            <v>-6.1762300000000003</v>
          </cell>
          <cell r="R220">
            <v>20</v>
          </cell>
          <cell r="Z220" t="str">
            <v>NY WO</v>
          </cell>
        </row>
        <row r="221">
          <cell r="M221" t="str">
            <v>JPX163</v>
          </cell>
          <cell r="N221" t="str">
            <v>CEPMAKAPUTIHBARATDMT</v>
          </cell>
          <cell r="P221">
            <v>106.867779</v>
          </cell>
          <cell r="Q221">
            <v>-6.1826639999999999</v>
          </cell>
          <cell r="R221">
            <v>20</v>
          </cell>
          <cell r="Z221" t="str">
            <v>SIS/SES</v>
          </cell>
        </row>
        <row r="222">
          <cell r="M222" t="str">
            <v>JTX241</v>
          </cell>
          <cell r="N222" t="str">
            <v>JLERAMAS2000DMT</v>
          </cell>
          <cell r="P222">
            <v>106.94826</v>
          </cell>
          <cell r="Q222">
            <v>-6.20749</v>
          </cell>
          <cell r="R222">
            <v>20</v>
          </cell>
          <cell r="Z222" t="str">
            <v>SIS/SES</v>
          </cell>
        </row>
        <row r="223">
          <cell r="M223" t="str">
            <v>JPX167</v>
          </cell>
          <cell r="N223" t="str">
            <v>JLKARTINIPSBARUDMT</v>
          </cell>
          <cell r="P223">
            <v>106.83846</v>
          </cell>
          <cell r="Q223">
            <v>-6.1511100000000001</v>
          </cell>
          <cell r="R223">
            <v>20</v>
          </cell>
          <cell r="Z223" t="str">
            <v>SIS/SES</v>
          </cell>
        </row>
        <row r="224">
          <cell r="M224" t="str">
            <v>JPX149</v>
          </cell>
          <cell r="N224" t="str">
            <v>KALIBARUBARATDMT</v>
          </cell>
          <cell r="P224">
            <v>106.84278999999999</v>
          </cell>
          <cell r="Q224">
            <v>-6.1704299999999996</v>
          </cell>
          <cell r="R224">
            <v>20</v>
          </cell>
          <cell r="Z224" t="str">
            <v>SIS/SES</v>
          </cell>
        </row>
        <row r="225">
          <cell r="M225" t="str">
            <v>JTX285</v>
          </cell>
          <cell r="N225" t="str">
            <v>MANUNGGALCPMELAYUMAKASSARDMT</v>
          </cell>
          <cell r="P225">
            <v>106.92004</v>
          </cell>
          <cell r="Q225">
            <v>-6.2496999999999998</v>
          </cell>
          <cell r="R225">
            <v>20</v>
          </cell>
          <cell r="Z225" t="str">
            <v>SIS/SES</v>
          </cell>
        </row>
        <row r="226">
          <cell r="M226" t="str">
            <v>JBX170</v>
          </cell>
          <cell r="N226" t="str">
            <v>PALMERAHBARAT4JAKARTADMT</v>
          </cell>
          <cell r="P226">
            <v>106.78607700000001</v>
          </cell>
          <cell r="Q226">
            <v>-6.2064149999999998</v>
          </cell>
          <cell r="R226">
            <v>20</v>
          </cell>
          <cell r="Z226" t="str">
            <v>SIS/SES</v>
          </cell>
        </row>
        <row r="227">
          <cell r="M227" t="str">
            <v>JSX351</v>
          </cell>
          <cell r="N227" t="str">
            <v>RELOCSWADARMDMT</v>
          </cell>
          <cell r="P227">
            <v>106.75725380900001</v>
          </cell>
          <cell r="Q227">
            <v>-6.2312162100000004</v>
          </cell>
          <cell r="R227">
            <v>20</v>
          </cell>
          <cell r="Z227" t="str">
            <v>SIS/SES</v>
          </cell>
        </row>
        <row r="228">
          <cell r="M228" t="str">
            <v>JBX171</v>
          </cell>
          <cell r="N228" t="str">
            <v>KSTUBUNSLIPIDMT</v>
          </cell>
          <cell r="P228">
            <v>106.803921913</v>
          </cell>
          <cell r="Q228">
            <v>-6.1913899590000003</v>
          </cell>
          <cell r="R228">
            <v>20</v>
          </cell>
          <cell r="Z228" t="str">
            <v>SIS/SES</v>
          </cell>
        </row>
        <row r="229">
          <cell r="M229" t="str">
            <v>JBX194</v>
          </cell>
          <cell r="N229" t="str">
            <v>HJPEENGDMT</v>
          </cell>
          <cell r="P229">
            <v>106.776596</v>
          </cell>
          <cell r="Q229">
            <v>-6.1982999999999997</v>
          </cell>
          <cell r="R229">
            <v>20</v>
          </cell>
          <cell r="Z229" t="str">
            <v>SIS/SES</v>
          </cell>
        </row>
        <row r="230">
          <cell r="M230" t="str">
            <v>JBX234</v>
          </cell>
          <cell r="N230" t="str">
            <v>JLNLINGKARLUARDMT</v>
          </cell>
          <cell r="P230">
            <v>106.72847</v>
          </cell>
          <cell r="Q230">
            <v>-6.1473300000000002</v>
          </cell>
          <cell r="R230">
            <v>20</v>
          </cell>
          <cell r="Z230" t="str">
            <v>SIS/SES</v>
          </cell>
        </row>
        <row r="231">
          <cell r="M231" t="str">
            <v>JTX249</v>
          </cell>
          <cell r="N231" t="str">
            <v>MAKASARMAKASAR12DMT</v>
          </cell>
          <cell r="P231">
            <v>106.89027</v>
          </cell>
          <cell r="Q231">
            <v>-6.3006000000000002</v>
          </cell>
          <cell r="R231">
            <v>20</v>
          </cell>
          <cell r="Z231" t="str">
            <v>SIS/SES</v>
          </cell>
        </row>
        <row r="232">
          <cell r="M232" t="str">
            <v>JBX235</v>
          </cell>
          <cell r="N232" t="str">
            <v>BANDENGANUTARAGEDONGDMT</v>
          </cell>
          <cell r="P232">
            <v>106.803606745</v>
          </cell>
          <cell r="Q232">
            <v>-6.1347610460000004</v>
          </cell>
          <cell r="R232">
            <v>20</v>
          </cell>
          <cell r="Z232" t="str">
            <v>SIS/SES</v>
          </cell>
        </row>
        <row r="233">
          <cell r="M233" t="str">
            <v>JBX197</v>
          </cell>
          <cell r="N233" t="str">
            <v>BUDHIBATUSARIDMT</v>
          </cell>
          <cell r="P233">
            <v>106.78173</v>
          </cell>
          <cell r="Q233">
            <v>-6.1878099999999998</v>
          </cell>
          <cell r="R233">
            <v>20</v>
          </cell>
          <cell r="Z233" t="str">
            <v>SIS/SES</v>
          </cell>
        </row>
        <row r="234">
          <cell r="M234" t="str">
            <v>JBX202</v>
          </cell>
          <cell r="N234" t="str">
            <v>JLMERUYAILIRRAYAUTARADMT</v>
          </cell>
          <cell r="P234">
            <v>106.75334729799999</v>
          </cell>
          <cell r="Q234">
            <v>-6.1974590559999996</v>
          </cell>
          <cell r="R234">
            <v>20</v>
          </cell>
          <cell r="Z234" t="str">
            <v>SIS/SES</v>
          </cell>
        </row>
        <row r="235">
          <cell r="M235" t="str">
            <v>JBX207</v>
          </cell>
          <cell r="N235" t="str">
            <v>SATUMARETKALIDERESDMT</v>
          </cell>
          <cell r="P235">
            <v>106.70384</v>
          </cell>
          <cell r="Q235">
            <v>-6.1291200000000003</v>
          </cell>
          <cell r="R235">
            <v>20</v>
          </cell>
          <cell r="Z235" t="str">
            <v>SIS/SES</v>
          </cell>
        </row>
        <row r="236">
          <cell r="M236" t="str">
            <v>JSX486</v>
          </cell>
          <cell r="N236" t="str">
            <v>TANGKASPESANGGRAHANDMT</v>
          </cell>
          <cell r="P236">
            <v>106.75951000000001</v>
          </cell>
          <cell r="Q236">
            <v>-6.24864</v>
          </cell>
          <cell r="R236">
            <v>20</v>
          </cell>
          <cell r="Z236" t="str">
            <v>SIS/SES</v>
          </cell>
        </row>
        <row r="237">
          <cell r="M237" t="str">
            <v>JSX498</v>
          </cell>
          <cell r="N237" t="str">
            <v>KEMANGDALAMDMT</v>
          </cell>
          <cell r="P237">
            <v>106.81898</v>
          </cell>
          <cell r="Q237">
            <v>-6.2712000000000003</v>
          </cell>
          <cell r="R237">
            <v>20</v>
          </cell>
          <cell r="Z237" t="str">
            <v>SIS/SES</v>
          </cell>
        </row>
        <row r="238">
          <cell r="M238" t="str">
            <v>JKU792</v>
          </cell>
          <cell r="N238" t="str">
            <v>ASRAMAHDMT</v>
          </cell>
          <cell r="P238">
            <v>106.90316046300001</v>
          </cell>
          <cell r="Q238">
            <v>-6.1400819059999998</v>
          </cell>
          <cell r="R238">
            <v>20</v>
          </cell>
          <cell r="Z238" t="str">
            <v>SIS/SES</v>
          </cell>
        </row>
        <row r="239">
          <cell r="M239" t="str">
            <v>JTX341</v>
          </cell>
          <cell r="N239" t="str">
            <v>TMII9DMT</v>
          </cell>
          <cell r="P239">
            <v>106.8901</v>
          </cell>
          <cell r="Q239">
            <v>-6.3038999999999996</v>
          </cell>
          <cell r="R239">
            <v>20</v>
          </cell>
          <cell r="Z239" t="str">
            <v>SIS/SES</v>
          </cell>
        </row>
        <row r="240">
          <cell r="M240" t="str">
            <v>JTX471</v>
          </cell>
          <cell r="N240" t="str">
            <v>DEPNAKER2DMT</v>
          </cell>
          <cell r="P240" t="e">
            <v>#N/A</v>
          </cell>
          <cell r="Q240" t="e">
            <v>#N/A</v>
          </cell>
          <cell r="R240" t="e">
            <v>#N/A</v>
          </cell>
          <cell r="Z240" t="str">
            <v>NY WO</v>
          </cell>
        </row>
        <row r="241">
          <cell r="M241" t="str">
            <v>KRW838</v>
          </cell>
          <cell r="N241" t="str">
            <v>KIS3DMT/ Daihatsu</v>
          </cell>
          <cell r="P241">
            <v>107.340341</v>
          </cell>
          <cell r="Q241">
            <v>-6.4116309999999999</v>
          </cell>
          <cell r="R241">
            <v>20</v>
          </cell>
          <cell r="S241" t="str">
            <v>107.336279°</v>
          </cell>
          <cell r="T241" t="str">
            <v xml:space="preserve"> -6.422043°</v>
          </cell>
          <cell r="U241" t="str">
            <v>Karawang</v>
          </cell>
          <cell r="W241" t="str">
            <v>GF</v>
          </cell>
          <cell r="X241" t="str">
            <v>SST</v>
          </cell>
          <cell r="Y241">
            <v>62</v>
          </cell>
          <cell r="Z241" t="str">
            <v>NY WO</v>
          </cell>
          <cell r="AA241" t="str">
            <v>BAN/BAK</v>
          </cell>
        </row>
        <row r="242">
          <cell r="M242" t="str">
            <v>JPX168</v>
          </cell>
          <cell r="N242" t="str">
            <v>KEPUDALAMDMT</v>
          </cell>
          <cell r="P242">
            <v>106.84389</v>
          </cell>
          <cell r="Q242">
            <v>-6.1620600000000003</v>
          </cell>
          <cell r="R242">
            <v>20</v>
          </cell>
          <cell r="Z242" t="str">
            <v>SIS/SES</v>
          </cell>
        </row>
        <row r="243">
          <cell r="M243" t="str">
            <v>JPX071</v>
          </cell>
          <cell r="N243" t="str">
            <v>RELOCKEDUBESAUSTRIADMT</v>
          </cell>
          <cell r="P243">
            <v>106.83837</v>
          </cell>
          <cell r="Q243">
            <v>-6.2011099999999999</v>
          </cell>
          <cell r="R243">
            <v>20</v>
          </cell>
          <cell r="Z243" t="str">
            <v>SIS/SES</v>
          </cell>
        </row>
        <row r="244">
          <cell r="M244" t="str">
            <v>JBX178</v>
          </cell>
          <cell r="N244" t="str">
            <v>JALANDAANMOGOTDMT</v>
          </cell>
          <cell r="P244">
            <v>106.7187</v>
          </cell>
          <cell r="Q244">
            <v>-6.15313</v>
          </cell>
          <cell r="R244">
            <v>20</v>
          </cell>
          <cell r="Z244" t="str">
            <v>SIS/SES</v>
          </cell>
        </row>
        <row r="245">
          <cell r="M245" t="str">
            <v>JBX200</v>
          </cell>
          <cell r="N245" t="str">
            <v>PURILINGKARLUARDMT</v>
          </cell>
          <cell r="P245">
            <v>106.73603</v>
          </cell>
          <cell r="Q245">
            <v>-6.1910999999999996</v>
          </cell>
          <cell r="R245">
            <v>20</v>
          </cell>
          <cell r="Z245" t="str">
            <v>SIS/SES</v>
          </cell>
        </row>
        <row r="246">
          <cell r="M246" t="str">
            <v>BKX293</v>
          </cell>
          <cell r="N246" t="str">
            <v>ANUGRAHRAYADMT</v>
          </cell>
          <cell r="P246">
            <v>106.91485784</v>
          </cell>
          <cell r="Q246">
            <v>-6.252128452</v>
          </cell>
          <cell r="R246">
            <v>20</v>
          </cell>
          <cell r="Z246" t="str">
            <v>SIS/SES</v>
          </cell>
        </row>
        <row r="247">
          <cell r="M247" t="str">
            <v>JSX774</v>
          </cell>
          <cell r="N247" t="str">
            <v>SUBURPONDOKPINANGDMT</v>
          </cell>
          <cell r="P247">
            <v>106.77091</v>
          </cell>
          <cell r="Q247">
            <v>-6.2758399999999996</v>
          </cell>
          <cell r="R247">
            <v>20</v>
          </cell>
          <cell r="Z247" t="str">
            <v>SIS/SES</v>
          </cell>
        </row>
        <row r="248">
          <cell r="M248" t="str">
            <v>JPX144</v>
          </cell>
          <cell r="N248" t="str">
            <v>PASARBARUTIMURSAHARIDMT</v>
          </cell>
          <cell r="P248">
            <v>106.83795000000001</v>
          </cell>
          <cell r="Q248">
            <v>-6.16221</v>
          </cell>
          <cell r="R248">
            <v>20</v>
          </cell>
          <cell r="Z248" t="str">
            <v>SIS/SES</v>
          </cell>
        </row>
        <row r="249">
          <cell r="M249" t="str">
            <v>BOO570</v>
          </cell>
          <cell r="N249" t="str">
            <v>IPDARMAGAREKTORAT</v>
          </cell>
          <cell r="Z249" t="str">
            <v>NY WO</v>
          </cell>
          <cell r="AA249" t="str">
            <v>Need Approval BAN/BAK</v>
          </cell>
        </row>
      </sheetData>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Nasional"/>
      <sheetName val="Huddle"/>
      <sheetName val="Mapping"/>
      <sheetName val="Report"/>
      <sheetName val="Validation"/>
      <sheetName val="Pivot"/>
    </sheetNames>
    <sheetDataSet>
      <sheetData sheetId="0"/>
      <sheetData sheetId="1">
        <row r="3">
          <cell r="F3" t="str">
            <v>SiteID</v>
          </cell>
          <cell r="G3" t="str">
            <v>Site Name KOM</v>
          </cell>
          <cell r="H3" t="str">
            <v>Site Name DRM</v>
          </cell>
          <cell r="I3" t="str">
            <v>Area</v>
          </cell>
          <cell r="J3" t="str">
            <v>RO</v>
          </cell>
          <cell r="K3" t="str">
            <v>Province</v>
          </cell>
          <cell r="L3" t="str">
            <v>Kota/Kab</v>
          </cell>
          <cell r="M3" t="str">
            <v>Lat Long NOM</v>
          </cell>
          <cell r="N3" t="str">
            <v>Long Lat Actual</v>
          </cell>
          <cell r="O3" t="str">
            <v>Category</v>
          </cell>
          <cell r="P3" t="str">
            <v>SoW</v>
          </cell>
          <cell r="Q3" t="str">
            <v>Program</v>
          </cell>
          <cell r="R3" t="str">
            <v>Part</v>
          </cell>
          <cell r="S3" t="str">
            <v>Part TSEL</v>
          </cell>
          <cell r="T3" t="str">
            <v>Detail Part</v>
          </cell>
          <cell r="U3" t="str">
            <v>Tinggi KOM</v>
          </cell>
          <cell r="V3" t="str">
            <v>Tinggi DRM</v>
          </cell>
          <cell r="W3" t="str">
            <v>Tower</v>
          </cell>
          <cell r="X3" t="str">
            <v>KKST Date</v>
          </cell>
          <cell r="Y3" t="str">
            <v>OG Agging</v>
          </cell>
          <cell r="Z3" t="str">
            <v>Status Project</v>
          </cell>
          <cell r="AA3" t="str">
            <v>Mitra SACME</v>
          </cell>
          <cell r="AB3" t="str">
            <v>Mitra MK</v>
          </cell>
          <cell r="AC3" t="str">
            <v>Summay Progress</v>
          </cell>
          <cell r="AD3" t="str">
            <v>Summary eRFI</v>
          </cell>
          <cell r="AE3" t="str">
            <v>Date Start
(Const.)</v>
          </cell>
          <cell r="AF3" t="str">
            <v>Target Progress
(Const.)</v>
          </cell>
          <cell r="AG3" t="str">
            <v>Ach. Progress
(Const.)</v>
          </cell>
          <cell r="AH3" t="str">
            <v>General Status
(Const.)</v>
          </cell>
          <cell r="AI3" t="str">
            <v>Status HQ
(Const.)</v>
          </cell>
          <cell r="AJ3" t="str">
            <v>Status RO
(Const.)</v>
          </cell>
        </row>
        <row r="4">
          <cell r="F4" t="str">
            <v>BTU122</v>
          </cell>
          <cell r="G4" t="str">
            <v xml:space="preserve"> Pujiharjo DMT</v>
          </cell>
          <cell r="H4" t="e">
            <v>#N/A</v>
          </cell>
          <cell r="I4" t="str">
            <v>Area3</v>
          </cell>
          <cell r="J4" t="str">
            <v>Jatim</v>
          </cell>
          <cell r="K4" t="str">
            <v>Jawa Timur</v>
          </cell>
          <cell r="M4" t="str">
            <v>-8.3668 112.8814</v>
          </cell>
          <cell r="N4" t="str">
            <v>-</v>
          </cell>
          <cell r="O4" t="str">
            <v>Internal</v>
          </cell>
          <cell r="P4" t="str">
            <v>B2S</v>
          </cell>
          <cell r="Q4" t="str">
            <v>Tyson</v>
          </cell>
          <cell r="R4" t="str">
            <v>Tyson_B#1</v>
          </cell>
          <cell r="U4">
            <v>60</v>
          </cell>
          <cell r="V4">
            <v>72</v>
          </cell>
          <cell r="W4" t="str">
            <v>SST 72 3 Leg C</v>
          </cell>
          <cell r="X4">
            <v>45572</v>
          </cell>
          <cell r="Y4">
            <v>132</v>
          </cell>
          <cell r="Z4" t="str">
            <v>Out SLA</v>
          </cell>
          <cell r="AA4" t="str">
            <v>PT IDE SEHATI</v>
          </cell>
          <cell r="AC4" t="str">
            <v>RFI</v>
          </cell>
          <cell r="AD4" t="str">
            <v>No Need</v>
          </cell>
          <cell r="AF4" t="str">
            <v/>
          </cell>
          <cell r="AG4" t="str">
            <v>Connect PLN &amp; RFI</v>
          </cell>
          <cell r="AH4" t="str">
            <v>02.RFI</v>
          </cell>
          <cell r="AI4" t="str">
            <v>03.RFI</v>
          </cell>
          <cell r="AJ4" t="str">
            <v>05.RFI</v>
          </cell>
        </row>
        <row r="5">
          <cell r="F5" t="str">
            <v>EPG094</v>
          </cell>
          <cell r="G5" t="str">
            <v>ABDRAHMANSALEHJQEMAC</v>
          </cell>
          <cell r="H5" t="str">
            <v/>
          </cell>
          <cell r="I5" t="str">
            <v>Area2</v>
          </cell>
          <cell r="J5" t="str">
            <v>Jabodetabek</v>
          </cell>
          <cell r="K5" t="str">
            <v>Banten</v>
          </cell>
          <cell r="L5" t="str">
            <v>Kota Tangerang</v>
          </cell>
          <cell r="M5" t="str">
            <v>-6.137309, 106.683482</v>
          </cell>
          <cell r="N5" t="str">
            <v>-</v>
          </cell>
          <cell r="O5" t="str">
            <v>External</v>
          </cell>
          <cell r="P5" t="str">
            <v>MCP</v>
          </cell>
          <cell r="Q5" t="str">
            <v>CO2024</v>
          </cell>
          <cell r="R5" t="str">
            <v>Easy Pole_CO</v>
          </cell>
          <cell r="T5" t="str">
            <v>Easy Macro</v>
          </cell>
          <cell r="U5">
            <v>20</v>
          </cell>
          <cell r="V5" t="str">
            <v/>
          </cell>
          <cell r="W5" t="str">
            <v/>
          </cell>
          <cell r="X5">
            <v>45586</v>
          </cell>
          <cell r="Y5">
            <v>128</v>
          </cell>
          <cell r="Z5" t="str">
            <v>Out SLA</v>
          </cell>
          <cell r="AA5" t="str">
            <v>PT PERSADA SOKKA TAMA</v>
          </cell>
          <cell r="AB5" t="str">
            <v>KOPERASI JASA DAYAMITRA TELEKOMUNIKASI</v>
          </cell>
          <cell r="AC5" t="str">
            <v>RFI</v>
          </cell>
          <cell r="AD5" t="str">
            <v>eRFI NY</v>
          </cell>
          <cell r="AF5" t="str">
            <v/>
          </cell>
          <cell r="AG5" t="str">
            <v>Connect PLN &amp; RFI</v>
          </cell>
          <cell r="AH5" t="str">
            <v>02.RFI</v>
          </cell>
          <cell r="AI5" t="str">
            <v>03.RFI</v>
          </cell>
          <cell r="AJ5" t="str">
            <v>05.RFI</v>
          </cell>
        </row>
        <row r="6">
          <cell r="F6" t="str">
            <v>SMD137</v>
          </cell>
          <cell r="G6" t="str">
            <v>AHMADSYAMSMD-JATINANGOR</v>
          </cell>
          <cell r="H6" t="str">
            <v/>
          </cell>
          <cell r="I6" t="str">
            <v>Area2</v>
          </cell>
          <cell r="J6" t="str">
            <v>Jabar</v>
          </cell>
          <cell r="K6" t="str">
            <v>Jawa Barat</v>
          </cell>
          <cell r="L6" t="str">
            <v>Kab. Sumedang</v>
          </cell>
          <cell r="M6" t="str">
            <v>-6.93250833 107.781695</v>
          </cell>
          <cell r="N6" t="str">
            <v>-</v>
          </cell>
          <cell r="O6" t="str">
            <v>Internal</v>
          </cell>
          <cell r="P6" t="str">
            <v>B2S</v>
          </cell>
          <cell r="Q6" t="str">
            <v>Tyson</v>
          </cell>
          <cell r="R6" t="str">
            <v>Tyson_B#1</v>
          </cell>
          <cell r="U6">
            <v>58</v>
          </cell>
          <cell r="V6" t="str">
            <v/>
          </cell>
          <cell r="W6" t="str">
            <v/>
          </cell>
          <cell r="X6">
            <v>45572</v>
          </cell>
          <cell r="Y6">
            <v>431</v>
          </cell>
          <cell r="Z6" t="str">
            <v>Out SLA</v>
          </cell>
          <cell r="AA6" t="str">
            <v>PT INDOJAR MULIA ABADI</v>
          </cell>
          <cell r="AB6" t="str">
            <v>PT DIGJAYA MANDIRI TEKNIK</v>
          </cell>
          <cell r="AC6" t="str">
            <v>DROP</v>
          </cell>
          <cell r="AD6" t="str">
            <v>No Need</v>
          </cell>
          <cell r="AF6" t="str">
            <v/>
          </cell>
          <cell r="AG6" t="str">
            <v>PropCancel/Hold</v>
          </cell>
          <cell r="AH6" t="str">
            <v>07.Pro.Cancel</v>
          </cell>
          <cell r="AI6" t="str">
            <v>09.Pro.Cancel</v>
          </cell>
          <cell r="AJ6" t="str">
            <v>26.ReHunting</v>
          </cell>
        </row>
        <row r="7">
          <cell r="F7" t="str">
            <v>MNA063</v>
          </cell>
          <cell r="G7" t="str">
            <v>Air Kemang</v>
          </cell>
          <cell r="H7" t="str">
            <v>Air Kemang</v>
          </cell>
          <cell r="I7" t="str">
            <v>Area1</v>
          </cell>
          <cell r="J7" t="str">
            <v>Sumbagsel</v>
          </cell>
          <cell r="K7" t="str">
            <v>Bengkulu</v>
          </cell>
          <cell r="L7" t="str">
            <v>Kab. Bengkulu Selatan</v>
          </cell>
          <cell r="M7" t="str">
            <v>-4.39728 102.89926</v>
          </cell>
          <cell r="N7" t="str">
            <v>-</v>
          </cell>
          <cell r="O7" t="str">
            <v>Internal</v>
          </cell>
          <cell r="P7" t="str">
            <v>B2S</v>
          </cell>
          <cell r="Q7" t="str">
            <v>SSTnisasi</v>
          </cell>
          <cell r="R7" t="str">
            <v>SSTnisasi_23</v>
          </cell>
          <cell r="U7">
            <v>42</v>
          </cell>
          <cell r="V7" t="str">
            <v/>
          </cell>
          <cell r="W7" t="str">
            <v/>
          </cell>
          <cell r="X7">
            <v>45502</v>
          </cell>
          <cell r="Y7">
            <v>501</v>
          </cell>
          <cell r="Z7" t="str">
            <v>Out SLA</v>
          </cell>
          <cell r="AA7" t="str">
            <v>GLOBAL COMTECH SEJAHTERA</v>
          </cell>
          <cell r="AB7" t="str">
            <v>PT UPTRANS TELEKOMUNIKASI</v>
          </cell>
          <cell r="AC7" t="str">
            <v>DROP</v>
          </cell>
          <cell r="AD7" t="str">
            <v>No Need</v>
          </cell>
          <cell r="AF7" t="str">
            <v/>
          </cell>
          <cell r="AG7" t="str">
            <v>PropCancel/Hold</v>
          </cell>
          <cell r="AH7" t="str">
            <v>08.Cancel</v>
          </cell>
          <cell r="AI7" t="str">
            <v>10.Cancel</v>
          </cell>
          <cell r="AJ7" t="str">
            <v>31.Cancel</v>
          </cell>
        </row>
        <row r="8">
          <cell r="F8" t="str">
            <v>MTK038</v>
          </cell>
          <cell r="G8" t="str">
            <v>Air Nyatoh</v>
          </cell>
          <cell r="H8" t="str">
            <v>Air Nyatoh</v>
          </cell>
          <cell r="I8" t="str">
            <v>Area1</v>
          </cell>
          <cell r="J8" t="str">
            <v>Sumbagsel</v>
          </cell>
          <cell r="K8" t="str">
            <v>Kepulauan Bangka Belitung</v>
          </cell>
          <cell r="L8" t="str">
            <v>Bangka Barat</v>
          </cell>
          <cell r="M8" t="str">
            <v>105.37412 -1.83711</v>
          </cell>
          <cell r="N8" t="str">
            <v>-</v>
          </cell>
          <cell r="O8" t="str">
            <v>Internal</v>
          </cell>
          <cell r="P8" t="str">
            <v>B2S</v>
          </cell>
          <cell r="Q8" t="str">
            <v>Tyson</v>
          </cell>
          <cell r="R8" t="str">
            <v>Tyson_B#1</v>
          </cell>
          <cell r="U8">
            <v>67</v>
          </cell>
          <cell r="V8" t="str">
            <v/>
          </cell>
          <cell r="W8" t="str">
            <v>SST 72 3 Leg C</v>
          </cell>
          <cell r="X8">
            <v>45572</v>
          </cell>
          <cell r="Y8">
            <v>67</v>
          </cell>
          <cell r="Z8" t="str">
            <v>In SLA</v>
          </cell>
          <cell r="AA8" t="str">
            <v>PT INFINITI LAUTAN ARTHA</v>
          </cell>
          <cell r="AC8" t="str">
            <v>RFI</v>
          </cell>
          <cell r="AD8" t="str">
            <v>No Need</v>
          </cell>
          <cell r="AF8" t="str">
            <v/>
          </cell>
          <cell r="AG8" t="str">
            <v>Connect PLN &amp; RFI</v>
          </cell>
          <cell r="AH8" t="str">
            <v>02.RFI</v>
          </cell>
          <cell r="AI8" t="str">
            <v>03.RFI</v>
          </cell>
          <cell r="AJ8" t="str">
            <v>05.RFI</v>
          </cell>
        </row>
        <row r="9">
          <cell r="F9" t="str">
            <v>KIS008</v>
          </cell>
          <cell r="G9" t="str">
            <v>AIRJOMAN/ KISARAN 3</v>
          </cell>
          <cell r="H9" t="str">
            <v/>
          </cell>
          <cell r="I9" t="str">
            <v>Area1</v>
          </cell>
          <cell r="J9" t="str">
            <v>Sumbagut</v>
          </cell>
          <cell r="K9" t="str">
            <v>Sumatera Utara</v>
          </cell>
          <cell r="L9" t="str">
            <v>Kab. Asahan</v>
          </cell>
          <cell r="M9" t="str">
            <v>2.99579 9969921</v>
          </cell>
          <cell r="N9" t="str">
            <v>-</v>
          </cell>
          <cell r="O9" t="str">
            <v>Internal</v>
          </cell>
          <cell r="P9" t="str">
            <v>B2S</v>
          </cell>
          <cell r="Q9" t="str">
            <v>Tyson</v>
          </cell>
          <cell r="R9" t="str">
            <v>Tyson_B#1</v>
          </cell>
          <cell r="U9">
            <v>50</v>
          </cell>
          <cell r="V9" t="str">
            <v/>
          </cell>
          <cell r="W9" t="str">
            <v>SST 72 3 Leg C</v>
          </cell>
          <cell r="X9">
            <v>45572</v>
          </cell>
          <cell r="Y9">
            <v>431</v>
          </cell>
          <cell r="Z9" t="str">
            <v>Out SLA</v>
          </cell>
          <cell r="AA9" t="str">
            <v>PT ANTONIO JAYA ABADI</v>
          </cell>
          <cell r="AC9" t="str">
            <v>RFI</v>
          </cell>
          <cell r="AD9" t="str">
            <v>No Need</v>
          </cell>
          <cell r="AF9" t="str">
            <v/>
          </cell>
          <cell r="AG9" t="str">
            <v>Connect PLN &amp; RFI</v>
          </cell>
          <cell r="AH9" t="str">
            <v>01.BAUK</v>
          </cell>
          <cell r="AI9" t="str">
            <v>02.BAUK</v>
          </cell>
          <cell r="AJ9" t="str">
            <v>03.ATPDone</v>
          </cell>
        </row>
        <row r="10">
          <cell r="F10" t="str">
            <v>MDO010</v>
          </cell>
          <cell r="G10" t="str">
            <v>Airport Manado</v>
          </cell>
          <cell r="H10" t="str">
            <v>AIRPORT MANADO</v>
          </cell>
          <cell r="I10" t="str">
            <v>Area4</v>
          </cell>
          <cell r="J10" t="str">
            <v>Sulawesi</v>
          </cell>
          <cell r="K10" t="str">
            <v>Sulawesi Utara</v>
          </cell>
          <cell r="L10" t="str">
            <v>Kota Manado</v>
          </cell>
          <cell r="M10" t="str">
            <v>1.55154,
124.91978</v>
          </cell>
          <cell r="N10" t="str">
            <v>-</v>
          </cell>
          <cell r="O10" t="str">
            <v>Internal</v>
          </cell>
          <cell r="P10" t="str">
            <v>B2S</v>
          </cell>
          <cell r="Q10" t="str">
            <v>Solution</v>
          </cell>
          <cell r="R10" t="str">
            <v>Solution_25</v>
          </cell>
          <cell r="U10">
            <v>42</v>
          </cell>
          <cell r="V10" t="str">
            <v/>
          </cell>
          <cell r="W10" t="str">
            <v>SST 42 NL</v>
          </cell>
          <cell r="X10">
            <v>45784</v>
          </cell>
          <cell r="Y10">
            <v>139</v>
          </cell>
          <cell r="Z10" t="str">
            <v>Out SLA</v>
          </cell>
          <cell r="AA10" t="str">
            <v>PT BINOTEL ARLINTANG PRATAMA</v>
          </cell>
          <cell r="AB10" t="str">
            <v>PT DIGJAYA MANDIRI TEKNIK</v>
          </cell>
          <cell r="AC10" t="str">
            <v>RFI</v>
          </cell>
          <cell r="AD10" t="str">
            <v>No Need</v>
          </cell>
          <cell r="AF10" t="str">
            <v/>
          </cell>
          <cell r="AG10" t="str">
            <v>Connect PLN &amp; RFI</v>
          </cell>
          <cell r="AH10" t="str">
            <v>02.RFI</v>
          </cell>
          <cell r="AI10" t="str">
            <v>03.RFI</v>
          </cell>
          <cell r="AJ10" t="str">
            <v>05.RFI</v>
          </cell>
        </row>
        <row r="11">
          <cell r="F11" t="str">
            <v>KTL028</v>
          </cell>
          <cell r="G11" t="str">
            <v>DESAPAGARAGUNG / SUBAN</v>
          </cell>
          <cell r="H11" t="str">
            <v/>
          </cell>
          <cell r="I11" t="str">
            <v>Area1</v>
          </cell>
          <cell r="J11" t="str">
            <v>Sumbagsel</v>
          </cell>
          <cell r="K11" t="str">
            <v>Jambi</v>
          </cell>
          <cell r="L11" t="str">
            <v>Kab. Tanjung Jabung Barat</v>
          </cell>
          <cell r="M11" t="str">
            <v>-4.084942, 102.745492</v>
          </cell>
          <cell r="N11" t="str">
            <v>-</v>
          </cell>
          <cell r="O11" t="str">
            <v>External</v>
          </cell>
          <cell r="P11" t="str">
            <v>B2S</v>
          </cell>
          <cell r="Q11" t="str">
            <v>B#1_2025</v>
          </cell>
          <cell r="R11" t="str">
            <v>B#122Colo</v>
          </cell>
          <cell r="S11" t="str">
            <v>Mapping_RAFI</v>
          </cell>
          <cell r="T11" t="str">
            <v>Acceptor</v>
          </cell>
          <cell r="U11">
            <v>52</v>
          </cell>
          <cell r="V11" t="str">
            <v/>
          </cell>
          <cell r="W11" t="str">
            <v>SST 52 3 Leg C</v>
          </cell>
          <cell r="X11">
            <v>45821</v>
          </cell>
          <cell r="Y11">
            <v>70</v>
          </cell>
          <cell r="Z11" t="str">
            <v>In SLA</v>
          </cell>
          <cell r="AA11" t="str">
            <v>PT MARTUMBUR BERSAMA ABADI</v>
          </cell>
          <cell r="AB11" t="str">
            <v>PT UPTRANS TELEKOMUNIKASI</v>
          </cell>
          <cell r="AC11" t="str">
            <v>RFI</v>
          </cell>
          <cell r="AD11" t="str">
            <v>eRFI Done</v>
          </cell>
          <cell r="AF11" t="str">
            <v/>
          </cell>
          <cell r="AG11" t="str">
            <v>Connect PLN &amp; RFI</v>
          </cell>
          <cell r="AH11" t="str">
            <v>02.RFI</v>
          </cell>
          <cell r="AI11" t="str">
            <v>03.RFI</v>
          </cell>
          <cell r="AJ11" t="str">
            <v>05.RFI</v>
          </cell>
        </row>
        <row r="12">
          <cell r="F12" t="str">
            <v>JSX016</v>
          </cell>
          <cell r="G12" t="str">
            <v>ALAMSEGAR5DMT</v>
          </cell>
          <cell r="H12" t="str">
            <v/>
          </cell>
          <cell r="I12" t="str">
            <v>Area2</v>
          </cell>
          <cell r="J12" t="str">
            <v>Jabodetabek</v>
          </cell>
          <cell r="K12" t="str">
            <v>DKI Jakarta</v>
          </cell>
          <cell r="L12" t="str">
            <v>Kota Adm. Jakarta Selatan</v>
          </cell>
          <cell r="N12" t="str">
            <v>-</v>
          </cell>
          <cell r="O12" t="str">
            <v>Internal</v>
          </cell>
          <cell r="P12" t="str">
            <v>B2S</v>
          </cell>
          <cell r="Q12" t="str">
            <v>Rescoping</v>
          </cell>
          <cell r="R12" t="str">
            <v>NY Rescoping</v>
          </cell>
          <cell r="T12" t="str">
            <v>Macro</v>
          </cell>
          <cell r="U12">
            <v>42</v>
          </cell>
          <cell r="V12" t="str">
            <v/>
          </cell>
          <cell r="W12" t="str">
            <v/>
          </cell>
          <cell r="X12">
            <v>45546</v>
          </cell>
          <cell r="Y12">
            <v>457</v>
          </cell>
          <cell r="Z12" t="str">
            <v>Out SLA</v>
          </cell>
          <cell r="AA12" t="str">
            <v>PT SUMBERSOLUSINDO HITECH</v>
          </cell>
          <cell r="AB12" t="str">
            <v>KOPERASI JASA DAYAMITRA TELEKOMUNIKASI</v>
          </cell>
          <cell r="AC12" t="str">
            <v>DROP</v>
          </cell>
          <cell r="AD12" t="str">
            <v>No Need</v>
          </cell>
          <cell r="AF12" t="str">
            <v/>
          </cell>
          <cell r="AG12" t="str">
            <v>PropCancel/Hold</v>
          </cell>
          <cell r="AH12" t="str">
            <v>08.Cancel</v>
          </cell>
          <cell r="AI12" t="str">
            <v>10.Cancel</v>
          </cell>
          <cell r="AJ12" t="str">
            <v>31.Cancel</v>
          </cell>
        </row>
        <row r="13">
          <cell r="F13" t="str">
            <v>GRT186</v>
          </cell>
          <cell r="G13" t="str">
            <v>Alun2lbgn-Kersamanah</v>
          </cell>
          <cell r="H13" t="str">
            <v/>
          </cell>
          <cell r="I13" t="str">
            <v>Area2</v>
          </cell>
          <cell r="J13" t="str">
            <v>Jabar</v>
          </cell>
          <cell r="K13" t="str">
            <v>Jawa Barat</v>
          </cell>
          <cell r="L13" t="str">
            <v>Kab. Garut</v>
          </cell>
          <cell r="M13" t="str">
            <v>-7.0497 107.9973</v>
          </cell>
          <cell r="N13" t="str">
            <v>-</v>
          </cell>
          <cell r="O13" t="str">
            <v>Internal</v>
          </cell>
          <cell r="P13" t="str">
            <v>B2S</v>
          </cell>
          <cell r="Q13" t="str">
            <v>Tyson</v>
          </cell>
          <cell r="R13" t="str">
            <v>Tyson_B#1</v>
          </cell>
          <cell r="U13">
            <v>52</v>
          </cell>
          <cell r="V13" t="str">
            <v/>
          </cell>
          <cell r="W13" t="str">
            <v/>
          </cell>
          <cell r="X13">
            <v>45572</v>
          </cell>
          <cell r="Y13">
            <v>431</v>
          </cell>
          <cell r="Z13" t="str">
            <v>Out SLA</v>
          </cell>
          <cell r="AA13" t="str">
            <v>PT MAHESA SELULER RAYA</v>
          </cell>
          <cell r="AB13" t="str">
            <v>PT MEGADAYA INDO PERKASA</v>
          </cell>
          <cell r="AC13" t="str">
            <v>DROP</v>
          </cell>
          <cell r="AD13" t="str">
            <v>No Need</v>
          </cell>
          <cell r="AF13" t="str">
            <v/>
          </cell>
          <cell r="AG13" t="str">
            <v>PropCancel/Hold</v>
          </cell>
          <cell r="AH13" t="str">
            <v>07.Pro.Cancel</v>
          </cell>
          <cell r="AI13" t="str">
            <v>09.Pro.Cancel</v>
          </cell>
          <cell r="AJ13" t="str">
            <v>24. IjinWarga</v>
          </cell>
        </row>
        <row r="14">
          <cell r="F14" t="str">
            <v>LWA055</v>
          </cell>
          <cell r="G14" t="str">
            <v>Amakaka</v>
          </cell>
          <cell r="H14" t="str">
            <v/>
          </cell>
          <cell r="I14" t="str">
            <v>Area3</v>
          </cell>
          <cell r="J14" t="str">
            <v>Balinusra</v>
          </cell>
          <cell r="K14" t="str">
            <v>Nusa Tenggara Timur</v>
          </cell>
          <cell r="L14" t="str">
            <v>Kab. Lembata</v>
          </cell>
          <cell r="N14" t="str">
            <v>-</v>
          </cell>
          <cell r="O14" t="str">
            <v>External</v>
          </cell>
          <cell r="P14" t="str">
            <v>B2S</v>
          </cell>
          <cell r="Q14" t="str">
            <v>Reg_2025</v>
          </cell>
          <cell r="R14" t="str">
            <v>B#Others</v>
          </cell>
          <cell r="V14">
            <v>42</v>
          </cell>
          <cell r="W14" t="str">
            <v>SST 42 NL</v>
          </cell>
          <cell r="X14">
            <v>45672</v>
          </cell>
          <cell r="Y14">
            <v>129</v>
          </cell>
          <cell r="Z14" t="str">
            <v>Out SLA</v>
          </cell>
          <cell r="AA14" t="str">
            <v>PT DYEVA DIGITAL SELULAR</v>
          </cell>
          <cell r="AB14" t="str">
            <v>PT MEGADAYA INDO PERKASA</v>
          </cell>
          <cell r="AC14" t="str">
            <v>RFI</v>
          </cell>
          <cell r="AD14" t="str">
            <v>eRFI Done</v>
          </cell>
          <cell r="AF14" t="str">
            <v/>
          </cell>
          <cell r="AG14" t="str">
            <v>Connect PLN &amp; RFI</v>
          </cell>
          <cell r="AH14" t="str">
            <v>02.RFI</v>
          </cell>
          <cell r="AI14" t="str">
            <v>03.RFI</v>
          </cell>
          <cell r="AJ14" t="str">
            <v>05.RFI</v>
          </cell>
        </row>
        <row r="15">
          <cell r="F15" t="str">
            <v>KIS036</v>
          </cell>
          <cell r="G15" t="str">
            <v>GAJAHMARAJA</v>
          </cell>
          <cell r="H15" t="str">
            <v/>
          </cell>
          <cell r="I15" t="str">
            <v>Area1</v>
          </cell>
          <cell r="J15" t="str">
            <v>Sumbagut</v>
          </cell>
          <cell r="K15" t="str">
            <v>Sumatera Utara</v>
          </cell>
          <cell r="L15" t="str">
            <v>Kab. Asahan</v>
          </cell>
          <cell r="M15" t="str">
            <v>2.662446, 99.391682</v>
          </cell>
          <cell r="N15" t="str">
            <v>-</v>
          </cell>
          <cell r="O15" t="str">
            <v>External</v>
          </cell>
          <cell r="P15" t="str">
            <v>B2S</v>
          </cell>
          <cell r="Q15" t="str">
            <v>B#1_2025</v>
          </cell>
          <cell r="R15" t="str">
            <v>B#136B2S</v>
          </cell>
          <cell r="S15" t="str">
            <v>Q1_B2S</v>
          </cell>
          <cell r="T15" t="str">
            <v>B#RAFI</v>
          </cell>
          <cell r="U15">
            <v>72</v>
          </cell>
          <cell r="V15" t="str">
            <v/>
          </cell>
          <cell r="W15" t="str">
            <v>SST 72 3 Leg C</v>
          </cell>
          <cell r="X15">
            <v>45803</v>
          </cell>
          <cell r="Y15">
            <v>56</v>
          </cell>
          <cell r="Z15" t="str">
            <v>In SLA</v>
          </cell>
          <cell r="AA15" t="str">
            <v>PT ANTONIO JAYA ABADI</v>
          </cell>
          <cell r="AB15" t="str">
            <v>PT DIGJAYA MANDIRI TEKNIK</v>
          </cell>
          <cell r="AC15" t="str">
            <v>RFI</v>
          </cell>
          <cell r="AD15" t="str">
            <v>eRFI Done</v>
          </cell>
          <cell r="AE15">
            <v>45807</v>
          </cell>
          <cell r="AF15" t="str">
            <v/>
          </cell>
          <cell r="AG15" t="str">
            <v>Connect PLN &amp; RFI</v>
          </cell>
          <cell r="AH15" t="str">
            <v>02.RFI</v>
          </cell>
          <cell r="AI15" t="str">
            <v>03.RFI</v>
          </cell>
          <cell r="AJ15" t="str">
            <v>05.RFI</v>
          </cell>
        </row>
        <row r="16">
          <cell r="F16" t="str">
            <v>JBR125</v>
          </cell>
          <cell r="G16" t="str">
            <v>AMBULUANDONGSARI1</v>
          </cell>
          <cell r="H16" t="str">
            <v>AMBULUANDONGSARI1</v>
          </cell>
          <cell r="I16" t="str">
            <v>Area3</v>
          </cell>
          <cell r="J16" t="str">
            <v>Jatim</v>
          </cell>
          <cell r="K16" t="str">
            <v>Jawa Timur</v>
          </cell>
          <cell r="L16" t="str">
            <v>Kab. Jember</v>
          </cell>
          <cell r="M16" t="str">
            <v>-8.367409, 113.650835</v>
          </cell>
          <cell r="N16" t="str">
            <v>-8,36894 113,65102</v>
          </cell>
          <cell r="O16" t="str">
            <v>External</v>
          </cell>
          <cell r="P16" t="str">
            <v>B2S</v>
          </cell>
          <cell r="Q16" t="str">
            <v>B#1_2025</v>
          </cell>
          <cell r="R16" t="str">
            <v>B#122Colo</v>
          </cell>
          <cell r="S16" t="str">
            <v>Colo TP</v>
          </cell>
          <cell r="T16" t="str">
            <v>B#RAFI</v>
          </cell>
          <cell r="U16">
            <v>42</v>
          </cell>
          <cell r="V16">
            <v>42</v>
          </cell>
          <cell r="W16" t="str">
            <v>SST 42 NL</v>
          </cell>
          <cell r="X16">
            <v>45793</v>
          </cell>
          <cell r="Y16">
            <v>28</v>
          </cell>
          <cell r="Z16" t="str">
            <v>In SLA</v>
          </cell>
          <cell r="AA16" t="str">
            <v>PT IDE SEHATI</v>
          </cell>
          <cell r="AB16" t="str">
            <v>PT AMARATIRTA NUSANTARA</v>
          </cell>
          <cell r="AC16" t="str">
            <v>RFI</v>
          </cell>
          <cell r="AD16" t="str">
            <v>eRFI Done</v>
          </cell>
          <cell r="AE16">
            <v>45800</v>
          </cell>
          <cell r="AF16" t="str">
            <v/>
          </cell>
          <cell r="AG16" t="str">
            <v>Connect PLN &amp; RFI</v>
          </cell>
          <cell r="AH16" t="str">
            <v>02.RFI</v>
          </cell>
          <cell r="AI16" t="str">
            <v>03.RFI</v>
          </cell>
          <cell r="AJ16" t="str">
            <v>05.RFI</v>
          </cell>
        </row>
        <row r="17">
          <cell r="F17" t="str">
            <v>SEN004</v>
          </cell>
          <cell r="G17" t="str">
            <v>ANAKSETATAH</v>
          </cell>
          <cell r="H17" t="str">
            <v/>
          </cell>
          <cell r="I17" t="str">
            <v>Area1</v>
          </cell>
          <cell r="J17" t="str">
            <v>Sumbagteng</v>
          </cell>
          <cell r="K17" t="str">
            <v>Riau</v>
          </cell>
          <cell r="L17" t="str">
            <v>Kab. Kepulauan Meranti</v>
          </cell>
          <cell r="M17" t="str">
            <v>1.041432, 102.668981</v>
          </cell>
          <cell r="N17" t="str">
            <v>-</v>
          </cell>
          <cell r="O17" t="str">
            <v>External</v>
          </cell>
          <cell r="P17" t="str">
            <v>B2S</v>
          </cell>
          <cell r="Q17" t="str">
            <v>B#2_2025</v>
          </cell>
          <cell r="R17" t="str">
            <v>B#2_B2S</v>
          </cell>
          <cell r="S17" t="str">
            <v>B#2-B2S</v>
          </cell>
          <cell r="T17" t="str">
            <v>B#RAFI_#2</v>
          </cell>
          <cell r="U17">
            <v>72</v>
          </cell>
          <cell r="V17" t="str">
            <v/>
          </cell>
          <cell r="W17" t="str">
            <v>SST 72 3 Leg C</v>
          </cell>
          <cell r="X17">
            <v>45880</v>
          </cell>
          <cell r="Y17">
            <v>123</v>
          </cell>
          <cell r="Z17" t="str">
            <v>Out SLA</v>
          </cell>
          <cell r="AA17" t="str">
            <v>PT AGUNGMAS PRIMA SEMPURNA</v>
          </cell>
          <cell r="AB17" t="str">
            <v>PT DWIRAY SUKSES MULIA</v>
          </cell>
          <cell r="AC17" t="str">
            <v>RFI</v>
          </cell>
          <cell r="AD17" t="str">
            <v>eRFI Done</v>
          </cell>
          <cell r="AF17" t="str">
            <v/>
          </cell>
          <cell r="AG17" t="str">
            <v>Connect PLN &amp; RFI</v>
          </cell>
          <cell r="AH17" t="str">
            <v>01.BAUK</v>
          </cell>
          <cell r="AI17" t="str">
            <v>02.BAUK</v>
          </cell>
          <cell r="AJ17" t="str">
            <v>04.ATPprocess</v>
          </cell>
        </row>
        <row r="18">
          <cell r="F18" t="str">
            <v>LHT147</v>
          </cell>
          <cell r="G18" t="str">
            <v>ARAHAN LAHAT</v>
          </cell>
          <cell r="H18" t="str">
            <v>ARAHAN LAHAT</v>
          </cell>
          <cell r="I18" t="str">
            <v>Area1</v>
          </cell>
          <cell r="J18" t="str">
            <v>Sumbagsel</v>
          </cell>
          <cell r="K18" t="str">
            <v>Sumatera Selatan</v>
          </cell>
          <cell r="L18" t="str">
            <v>Kab. Lahat</v>
          </cell>
          <cell r="M18" t="str">
            <v>103.699957 -3.670775</v>
          </cell>
          <cell r="N18" t="str">
            <v>-</v>
          </cell>
          <cell r="O18" t="str">
            <v>Internal</v>
          </cell>
          <cell r="P18" t="str">
            <v>B2S</v>
          </cell>
          <cell r="Q18" t="str">
            <v>Tyson</v>
          </cell>
          <cell r="R18" t="str">
            <v>Tyson_B#1</v>
          </cell>
          <cell r="U18">
            <v>45</v>
          </cell>
          <cell r="V18" t="str">
            <v/>
          </cell>
          <cell r="W18" t="str">
            <v/>
          </cell>
          <cell r="X18">
            <v>45572</v>
          </cell>
          <cell r="Y18">
            <v>431</v>
          </cell>
          <cell r="Z18" t="str">
            <v>Out SLA</v>
          </cell>
          <cell r="AA18" t="str">
            <v>PT SUNAR REKA ARTHA</v>
          </cell>
          <cell r="AB18" t="str">
            <v>PT TRITECH CONSULT</v>
          </cell>
          <cell r="AC18" t="str">
            <v>DROP</v>
          </cell>
          <cell r="AD18" t="str">
            <v>No Need</v>
          </cell>
          <cell r="AF18" t="str">
            <v/>
          </cell>
          <cell r="AG18" t="str">
            <v>PropCancel/Hold</v>
          </cell>
          <cell r="AH18" t="str">
            <v>07.Pro.Cancel</v>
          </cell>
          <cell r="AI18" t="str">
            <v>09.Pro.Cancel</v>
          </cell>
          <cell r="AJ18" t="str">
            <v>31.Cancel</v>
          </cell>
        </row>
        <row r="19">
          <cell r="F19" t="str">
            <v>SME056</v>
          </cell>
          <cell r="G19" t="str">
            <v>KASIKPUTIH</v>
          </cell>
          <cell r="H19" t="str">
            <v/>
          </cell>
          <cell r="I19" t="str">
            <v>Area1</v>
          </cell>
          <cell r="J19" t="str">
            <v>Sumbagteng</v>
          </cell>
          <cell r="K19" t="str">
            <v>Sumatera Barat</v>
          </cell>
          <cell r="L19" t="str">
            <v>Kab. Pasaman Barat</v>
          </cell>
          <cell r="M19" t="str">
            <v>0.2316667, 99.6930556</v>
          </cell>
          <cell r="N19" t="str">
            <v>-</v>
          </cell>
          <cell r="O19" t="str">
            <v>External</v>
          </cell>
          <cell r="P19" t="str">
            <v>B2S</v>
          </cell>
          <cell r="Q19" t="str">
            <v>B#1_2025</v>
          </cell>
          <cell r="R19" t="str">
            <v>B#136B2S</v>
          </cell>
          <cell r="S19" t="str">
            <v>Q1_B2S</v>
          </cell>
          <cell r="T19" t="str">
            <v>B#RAFI</v>
          </cell>
          <cell r="U19">
            <v>72</v>
          </cell>
          <cell r="V19" t="str">
            <v/>
          </cell>
          <cell r="W19" t="str">
            <v>SST 72 3 Leg C</v>
          </cell>
          <cell r="X19">
            <v>45803</v>
          </cell>
          <cell r="Y19">
            <v>200</v>
          </cell>
          <cell r="Z19" t="str">
            <v>Out SLA</v>
          </cell>
          <cell r="AA19" t="str">
            <v>PT AGUNGMAS PRIMA SEMPURNA</v>
          </cell>
          <cell r="AB19" t="str">
            <v>PT DWIRAY SUKSES MULIA</v>
          </cell>
          <cell r="AC19" t="str">
            <v>RFI</v>
          </cell>
          <cell r="AD19" t="str">
            <v>eRFI Done</v>
          </cell>
          <cell r="AE19">
            <v>45807</v>
          </cell>
          <cell r="AF19" t="str">
            <v/>
          </cell>
          <cell r="AG19" t="str">
            <v>Connect PLN &amp; RFI</v>
          </cell>
          <cell r="AH19" t="str">
            <v>01.BAUK</v>
          </cell>
          <cell r="AI19" t="str">
            <v>02.BAUK</v>
          </cell>
          <cell r="AJ19" t="str">
            <v>03.ATPDone</v>
          </cell>
        </row>
        <row r="20">
          <cell r="F20" t="str">
            <v>KBM119</v>
          </cell>
          <cell r="G20" t="str">
            <v>ARGOSARIAYAH</v>
          </cell>
          <cell r="H20" t="str">
            <v>Argosari Ayah</v>
          </cell>
          <cell r="I20" t="str">
            <v>Area3</v>
          </cell>
          <cell r="J20" t="str">
            <v>Jateng</v>
          </cell>
          <cell r="K20" t="str">
            <v>Jawa Tengah</v>
          </cell>
          <cell r="L20" t="str">
            <v>Kab. Kebumen</v>
          </cell>
          <cell r="M20" t="str">
            <v>-7.732303, 109.418504</v>
          </cell>
          <cell r="N20" t="str">
            <v>-</v>
          </cell>
          <cell r="O20" t="str">
            <v>External</v>
          </cell>
          <cell r="P20" t="str">
            <v>B2S</v>
          </cell>
          <cell r="Q20" t="str">
            <v>Reg_2025</v>
          </cell>
          <cell r="R20" t="str">
            <v>B#RAFI</v>
          </cell>
          <cell r="T20" t="str">
            <v>B#RAFI_#2</v>
          </cell>
          <cell r="U20">
            <v>62</v>
          </cell>
          <cell r="V20" t="str">
            <v>62 to. 72</v>
          </cell>
          <cell r="W20" t="str">
            <v/>
          </cell>
          <cell r="Y20" t="str">
            <v>-</v>
          </cell>
          <cell r="Z20" t="str">
            <v/>
          </cell>
          <cell r="AA20" t="str">
            <v>PT BANYU MANUNGGAL SEJAHTERA</v>
          </cell>
          <cell r="AB20" t="str">
            <v>PT DIGJAYA MANDIRI TEKNIK</v>
          </cell>
          <cell r="AC20" t="str">
            <v>DROP</v>
          </cell>
          <cell r="AD20" t="str">
            <v>eRFI NY</v>
          </cell>
          <cell r="AF20" t="str">
            <v/>
          </cell>
          <cell r="AG20" t="str">
            <v>PropCancel/Hold</v>
          </cell>
          <cell r="AH20" t="str">
            <v>07.Pro.Cancel</v>
          </cell>
          <cell r="AI20" t="str">
            <v>09.Pro.Cancel</v>
          </cell>
          <cell r="AJ20" t="str">
            <v>28.Validasi</v>
          </cell>
        </row>
        <row r="21">
          <cell r="F21" t="str">
            <v>JBX060</v>
          </cell>
          <cell r="G21" t="str">
            <v>ARTABOGAPALMERAHDMT</v>
          </cell>
          <cell r="H21" t="str">
            <v/>
          </cell>
          <cell r="I21" t="str">
            <v>Area2</v>
          </cell>
          <cell r="J21" t="str">
            <v>Jabodetabek</v>
          </cell>
          <cell r="K21" t="str">
            <v>DKI Jakarta</v>
          </cell>
          <cell r="L21" t="str">
            <v>Kota Adm. Jakarta Barat</v>
          </cell>
          <cell r="N21" t="str">
            <v>-</v>
          </cell>
          <cell r="O21" t="str">
            <v>Internal</v>
          </cell>
          <cell r="P21" t="str">
            <v>B2S</v>
          </cell>
          <cell r="Q21" t="str">
            <v>Rescoping</v>
          </cell>
          <cell r="R21" t="str">
            <v>NY Rescoping</v>
          </cell>
          <cell r="T21" t="str">
            <v>Macro</v>
          </cell>
          <cell r="U21">
            <v>42</v>
          </cell>
          <cell r="V21" t="str">
            <v/>
          </cell>
          <cell r="W21" t="str">
            <v/>
          </cell>
          <cell r="X21">
            <v>45546</v>
          </cell>
          <cell r="Y21">
            <v>457</v>
          </cell>
          <cell r="Z21" t="str">
            <v>Out SLA</v>
          </cell>
          <cell r="AA21" t="str">
            <v>PT JAGANATA SAKTI UNGGUL</v>
          </cell>
          <cell r="AB21" t="str">
            <v>KOPERASI JASA DAYAMITRA TELEKOMUNIKASI</v>
          </cell>
          <cell r="AC21" t="str">
            <v>OG</v>
          </cell>
          <cell r="AD21" t="str">
            <v>No Need</v>
          </cell>
          <cell r="AF21" t="str">
            <v/>
          </cell>
          <cell r="AG21" t="str">
            <v>SoilTest&amp;APD</v>
          </cell>
          <cell r="AH21" t="str">
            <v>04.SITAC2</v>
          </cell>
          <cell r="AI21" t="str">
            <v>06.SITAC</v>
          </cell>
          <cell r="AJ21" t="str">
            <v>21.Soil/HammerTest</v>
          </cell>
        </row>
        <row r="22">
          <cell r="F22" t="str">
            <v>EPA027</v>
          </cell>
          <cell r="G22" t="str">
            <v>STOTELKOMSIBOLGA</v>
          </cell>
          <cell r="H22" t="str">
            <v/>
          </cell>
          <cell r="I22" t="str">
            <v>Area1</v>
          </cell>
          <cell r="J22" t="str">
            <v>Sumbagut</v>
          </cell>
          <cell r="K22" t="str">
            <v>Sumatera Utara</v>
          </cell>
          <cell r="L22" t="str">
            <v>Kota Sibolga</v>
          </cell>
          <cell r="M22" t="str">
            <v>1.741181, 98.776389</v>
          </cell>
          <cell r="N22" t="str">
            <v>-</v>
          </cell>
          <cell r="O22" t="str">
            <v>External</v>
          </cell>
          <cell r="P22" t="str">
            <v>CoRe</v>
          </cell>
          <cell r="Q22" t="str">
            <v>Non Reguler</v>
          </cell>
          <cell r="R22" t="str">
            <v>OneLeg</v>
          </cell>
          <cell r="U22">
            <v>42</v>
          </cell>
          <cell r="V22" t="str">
            <v/>
          </cell>
          <cell r="W22" t="str">
            <v/>
          </cell>
          <cell r="X22">
            <v>45825</v>
          </cell>
          <cell r="Y22">
            <v>43</v>
          </cell>
          <cell r="Z22" t="str">
            <v>In SLA</v>
          </cell>
          <cell r="AA22" t="str">
            <v>PT RAYATEHUTAMA TELADAN CANGGIH</v>
          </cell>
          <cell r="AC22" t="str">
            <v>RFI</v>
          </cell>
          <cell r="AD22" t="str">
            <v>eRFI NY</v>
          </cell>
          <cell r="AF22" t="str">
            <v/>
          </cell>
          <cell r="AG22" t="str">
            <v>Connect PLN &amp; RFI</v>
          </cell>
          <cell r="AH22" t="str">
            <v>02.RFI</v>
          </cell>
          <cell r="AI22" t="str">
            <v>03.RFI</v>
          </cell>
          <cell r="AJ22" t="str">
            <v>05.RFI</v>
          </cell>
        </row>
        <row r="23">
          <cell r="F23" t="str">
            <v>RAP001</v>
          </cell>
          <cell r="G23" t="str">
            <v>ASIANAGRI</v>
          </cell>
          <cell r="H23" t="str">
            <v>ASIANAGRI</v>
          </cell>
          <cell r="I23" t="str">
            <v>Area1</v>
          </cell>
          <cell r="J23" t="str">
            <v>Sumbagut</v>
          </cell>
          <cell r="K23" t="str">
            <v>Sumatera Utara</v>
          </cell>
          <cell r="L23" t="str">
            <v>Labuhanbatu</v>
          </cell>
          <cell r="M23" t="str">
            <v>2.306247 99.994572</v>
          </cell>
          <cell r="N23" t="str">
            <v>-</v>
          </cell>
          <cell r="O23" t="str">
            <v>External</v>
          </cell>
          <cell r="P23" t="str">
            <v>B2S</v>
          </cell>
          <cell r="Q23" t="str">
            <v>Combat</v>
          </cell>
          <cell r="R23" t="str">
            <v>Combat_B#2</v>
          </cell>
          <cell r="U23">
            <v>72</v>
          </cell>
          <cell r="V23">
            <v>72</v>
          </cell>
          <cell r="W23" t="str">
            <v>SST 72 3 Leg C</v>
          </cell>
          <cell r="X23">
            <v>45475</v>
          </cell>
          <cell r="Y23">
            <v>24</v>
          </cell>
          <cell r="Z23" t="str">
            <v>In SLA</v>
          </cell>
          <cell r="AA23" t="str">
            <v>PT M JUSUF &amp; SONS</v>
          </cell>
          <cell r="AC23" t="str">
            <v>RFI</v>
          </cell>
          <cell r="AD23" t="e">
            <v>#N/A</v>
          </cell>
          <cell r="AF23" t="str">
            <v/>
          </cell>
          <cell r="AG23" t="str">
            <v>Connect PLN &amp; RFI</v>
          </cell>
          <cell r="AH23" t="str">
            <v>02.RFI</v>
          </cell>
          <cell r="AI23" t="str">
            <v>03.RFI</v>
          </cell>
          <cell r="AJ23" t="str">
            <v>05.RFI</v>
          </cell>
        </row>
        <row r="24">
          <cell r="F24" t="str">
            <v>SIT087</v>
          </cell>
          <cell r="G24" t="str">
            <v>AWARAWARDMT</v>
          </cell>
          <cell r="H24" t="e">
            <v>#N/A</v>
          </cell>
          <cell r="I24" t="str">
            <v>Area3</v>
          </cell>
          <cell r="J24" t="str">
            <v>Jatim</v>
          </cell>
          <cell r="N24" t="str">
            <v>-</v>
          </cell>
          <cell r="O24" t="str">
            <v>Internal</v>
          </cell>
          <cell r="P24" t="str">
            <v>???</v>
          </cell>
          <cell r="Q24" t="str">
            <v>Refinement</v>
          </cell>
          <cell r="R24" t="str">
            <v>Refine_Dummy</v>
          </cell>
          <cell r="T24" t="str">
            <v>NY</v>
          </cell>
          <cell r="V24" t="str">
            <v/>
          </cell>
          <cell r="W24" t="str">
            <v/>
          </cell>
          <cell r="X24">
            <v>45415</v>
          </cell>
          <cell r="Y24">
            <v>588</v>
          </cell>
          <cell r="Z24" t="str">
            <v>Out SLA</v>
          </cell>
          <cell r="AC24" t="str">
            <v>OG</v>
          </cell>
          <cell r="AD24" t="str">
            <v>No Need</v>
          </cell>
          <cell r="AF24" t="str">
            <v/>
          </cell>
          <cell r="AG24" t="str">
            <v>NY Start</v>
          </cell>
          <cell r="AH24" t="str">
            <v>NY Start</v>
          </cell>
          <cell r="AI24" t="str">
            <v>08.SIS</v>
          </cell>
          <cell r="AJ24" t="str">
            <v/>
          </cell>
        </row>
        <row r="25">
          <cell r="F25" t="str">
            <v>KTP537</v>
          </cell>
          <cell r="G25" t="str">
            <v>B2B_CSC_REPEATER_OU2</v>
          </cell>
          <cell r="H25" t="e">
            <v>#N/A</v>
          </cell>
          <cell r="I25" t="str">
            <v>Area4</v>
          </cell>
          <cell r="J25" t="str">
            <v>Kalimantan</v>
          </cell>
          <cell r="K25" t="str">
            <v/>
          </cell>
          <cell r="L25" t="str">
            <v/>
          </cell>
          <cell r="N25" t="str">
            <v>-</v>
          </cell>
          <cell r="O25" t="str">
            <v>External</v>
          </cell>
          <cell r="P25" t="str">
            <v>B2S</v>
          </cell>
          <cell r="Q25" t="str">
            <v>Additional</v>
          </cell>
          <cell r="R25" t="str">
            <v>Dummy</v>
          </cell>
          <cell r="S25" t="str">
            <v>CP1_2024</v>
          </cell>
          <cell r="V25" t="str">
            <v/>
          </cell>
          <cell r="W25" t="str">
            <v/>
          </cell>
          <cell r="Y25" t="str">
            <v>-</v>
          </cell>
          <cell r="Z25" t="str">
            <v/>
          </cell>
          <cell r="AC25" t="str">
            <v>DROP</v>
          </cell>
          <cell r="AD25" t="str">
            <v>eRFI NY</v>
          </cell>
          <cell r="AF25" t="str">
            <v/>
          </cell>
          <cell r="AG25" t="str">
            <v>Connect PLN &amp; RFI</v>
          </cell>
          <cell r="AH25" t="str">
            <v>02.RFI</v>
          </cell>
          <cell r="AI25" t="str">
            <v>03.RFI</v>
          </cell>
          <cell r="AJ25" t="str">
            <v>05.RFI</v>
          </cell>
        </row>
        <row r="26">
          <cell r="F26" t="str">
            <v>DUM198</v>
          </cell>
          <cell r="G26" t="str">
            <v>BAGAN BESAR 2/SIMP KOMPI</v>
          </cell>
          <cell r="H26" t="str">
            <v/>
          </cell>
          <cell r="I26" t="str">
            <v>Area1</v>
          </cell>
          <cell r="J26" t="str">
            <v>Sumbagteng</v>
          </cell>
          <cell r="K26" t="str">
            <v>Riau</v>
          </cell>
          <cell r="L26" t="str">
            <v>Kota Dumai</v>
          </cell>
          <cell r="M26" t="str">
            <v>1.58383 101.39389</v>
          </cell>
          <cell r="N26" t="str">
            <v>-</v>
          </cell>
          <cell r="O26" t="str">
            <v>Internal</v>
          </cell>
          <cell r="P26" t="str">
            <v>B2S</v>
          </cell>
          <cell r="Q26" t="str">
            <v>Tyson</v>
          </cell>
          <cell r="R26" t="str">
            <v>Tyson_B#1</v>
          </cell>
          <cell r="U26">
            <v>40</v>
          </cell>
          <cell r="V26" t="str">
            <v/>
          </cell>
          <cell r="W26" t="str">
            <v xml:space="preserve">SST 52 3 Leg C </v>
          </cell>
          <cell r="X26">
            <v>45572</v>
          </cell>
          <cell r="Y26">
            <v>431</v>
          </cell>
          <cell r="Z26" t="str">
            <v>Out SLA</v>
          </cell>
          <cell r="AA26" t="str">
            <v>PT SUMBERSOLUSINDO HITECH</v>
          </cell>
          <cell r="AC26" t="str">
            <v>RFI</v>
          </cell>
          <cell r="AD26" t="str">
            <v>No Need</v>
          </cell>
          <cell r="AF26" t="str">
            <v/>
          </cell>
          <cell r="AG26" t="str">
            <v>Connect PLN &amp; RFI</v>
          </cell>
          <cell r="AH26" t="str">
            <v>01.BAUK</v>
          </cell>
          <cell r="AI26" t="str">
            <v>02.BAUK</v>
          </cell>
          <cell r="AJ26" t="str">
            <v>03.ATPDone</v>
          </cell>
        </row>
        <row r="27">
          <cell r="F27" t="str">
            <v>BOO752</v>
          </cell>
          <cell r="G27" t="str">
            <v>Bagoang</v>
          </cell>
          <cell r="H27" t="str">
            <v/>
          </cell>
          <cell r="I27" t="str">
            <v>Area2</v>
          </cell>
          <cell r="J27" t="str">
            <v>Jabodetabek</v>
          </cell>
          <cell r="K27" t="str">
            <v>Jawa Barat</v>
          </cell>
          <cell r="L27" t="str">
            <v>Kab. Bogor</v>
          </cell>
          <cell r="M27" t="str">
            <v>-642.023 10,645,623</v>
          </cell>
          <cell r="N27" t="str">
            <v>-6,42023 106,45623</v>
          </cell>
          <cell r="O27" t="str">
            <v>Internal</v>
          </cell>
          <cell r="P27" t="str">
            <v>B2S</v>
          </cell>
          <cell r="Q27" t="str">
            <v>Tyson</v>
          </cell>
          <cell r="R27" t="str">
            <v>Tyson_B#1</v>
          </cell>
          <cell r="U27">
            <v>72</v>
          </cell>
          <cell r="V27" t="str">
            <v/>
          </cell>
          <cell r="W27" t="str">
            <v>SST 72 3 Leg C</v>
          </cell>
          <cell r="X27">
            <v>45572</v>
          </cell>
          <cell r="Y27">
            <v>204</v>
          </cell>
          <cell r="Z27" t="str">
            <v>Out SLA</v>
          </cell>
          <cell r="AA27" t="str">
            <v>PT SUMBERSOLUSINDO HITECH</v>
          </cell>
          <cell r="AC27" t="str">
            <v>RFI</v>
          </cell>
          <cell r="AD27" t="str">
            <v>No Need</v>
          </cell>
          <cell r="AF27" t="str">
            <v/>
          </cell>
          <cell r="AG27" t="str">
            <v>Connect PLN &amp; RFI</v>
          </cell>
          <cell r="AH27" t="str">
            <v>02.RFI</v>
          </cell>
          <cell r="AI27" t="str">
            <v>03.RFI</v>
          </cell>
          <cell r="AJ27" t="str">
            <v>05.RFI</v>
          </cell>
        </row>
        <row r="28">
          <cell r="F28" t="str">
            <v>BDK741</v>
          </cell>
          <cell r="G28" t="str">
            <v>BAHBATUDLM</v>
          </cell>
          <cell r="H28" t="str">
            <v/>
          </cell>
          <cell r="I28" t="str">
            <v>Area2</v>
          </cell>
          <cell r="J28" t="str">
            <v>Jabar</v>
          </cell>
          <cell r="K28" t="str">
            <v>Jawa Barat</v>
          </cell>
          <cell r="L28" t="str">
            <v>Kota Bandung</v>
          </cell>
          <cell r="N28" t="str">
            <v>-</v>
          </cell>
          <cell r="O28" t="str">
            <v>Internal</v>
          </cell>
          <cell r="P28" t="str">
            <v>B2S</v>
          </cell>
          <cell r="Q28" t="str">
            <v>Solution</v>
          </cell>
          <cell r="R28" t="str">
            <v>Solution_New</v>
          </cell>
          <cell r="T28" t="str">
            <v>Mini Macro</v>
          </cell>
          <cell r="U28">
            <v>25</v>
          </cell>
          <cell r="V28" t="str">
            <v/>
          </cell>
          <cell r="W28" t="str">
            <v/>
          </cell>
          <cell r="X28">
            <v>45549</v>
          </cell>
          <cell r="Y28">
            <v>454</v>
          </cell>
          <cell r="Z28" t="str">
            <v>Out SLA</v>
          </cell>
          <cell r="AA28" t="str">
            <v>PT DESATRIA ALARD MANDIRI</v>
          </cell>
          <cell r="AB28" t="str">
            <v>PT REKAYASA PANCA GEMILANG</v>
          </cell>
          <cell r="AC28" t="str">
            <v>OG</v>
          </cell>
          <cell r="AD28" t="str">
            <v>No Need</v>
          </cell>
          <cell r="AF28" t="str">
            <v/>
          </cell>
          <cell r="AG28" t="str">
            <v>BAN BAK</v>
          </cell>
          <cell r="AH28" t="str">
            <v>05.SITAC1</v>
          </cell>
          <cell r="AI28" t="str">
            <v>06.SITAC</v>
          </cell>
          <cell r="AJ28" t="str">
            <v>25.BAN/BAK</v>
          </cell>
        </row>
        <row r="29">
          <cell r="F29" t="str">
            <v>KGN020</v>
          </cell>
          <cell r="G29" t="str">
            <v>BAJAYAU_TENGAH</v>
          </cell>
          <cell r="H29" t="str">
            <v>DMT_BAJAYAU TENGAH</v>
          </cell>
          <cell r="I29" t="str">
            <v>Area4</v>
          </cell>
          <cell r="J29" t="str">
            <v>Kalimantan</v>
          </cell>
          <cell r="K29" t="str">
            <v>Kalimantan Selatan</v>
          </cell>
          <cell r="L29" t="str">
            <v>Kab. Hulu Sungai Selatan</v>
          </cell>
          <cell r="M29" t="str">
            <v>-2.70222, 115.009913</v>
          </cell>
          <cell r="N29" t="str">
            <v>115,00951 -2,70567</v>
          </cell>
          <cell r="O29" t="str">
            <v>External</v>
          </cell>
          <cell r="P29" t="str">
            <v>B2S</v>
          </cell>
          <cell r="Q29" t="str">
            <v>B#2_2025</v>
          </cell>
          <cell r="R29" t="str">
            <v>B#2_B2S</v>
          </cell>
          <cell r="S29" t="str">
            <v>B#2-B2S</v>
          </cell>
          <cell r="T29" t="str">
            <v>B#RAFI_#2</v>
          </cell>
          <cell r="U29">
            <v>72</v>
          </cell>
          <cell r="V29">
            <v>72</v>
          </cell>
          <cell r="W29" t="str">
            <v>SST 72 3 Leg C</v>
          </cell>
          <cell r="X29">
            <v>45880</v>
          </cell>
          <cell r="Y29">
            <v>64</v>
          </cell>
          <cell r="Z29" t="str">
            <v>In SLA</v>
          </cell>
          <cell r="AA29" t="str">
            <v>PT ANGKAMOR KHATULISTIWA MANDIRI</v>
          </cell>
          <cell r="AB29" t="str">
            <v>PT TRIMATRA UTAMA KONSULTAN</v>
          </cell>
          <cell r="AC29" t="str">
            <v>RFI</v>
          </cell>
          <cell r="AD29" t="str">
            <v>eRFI Done</v>
          </cell>
          <cell r="AF29" t="str">
            <v/>
          </cell>
          <cell r="AG29" t="str">
            <v>Connect PLN &amp; RFI</v>
          </cell>
          <cell r="AH29" t="str">
            <v>02.RFI</v>
          </cell>
          <cell r="AI29" t="str">
            <v>03.RFI</v>
          </cell>
          <cell r="AJ29" t="str">
            <v>05.RFI</v>
          </cell>
        </row>
        <row r="30">
          <cell r="F30" t="str">
            <v>SRG668</v>
          </cell>
          <cell r="G30" t="str">
            <v>BALAGEDONG</v>
          </cell>
          <cell r="H30" t="str">
            <v/>
          </cell>
          <cell r="I30" t="str">
            <v>Area2</v>
          </cell>
          <cell r="J30" t="str">
            <v>Jabodetabek</v>
          </cell>
          <cell r="K30" t="str">
            <v>Banten</v>
          </cell>
          <cell r="L30" t="str">
            <v>Kab. Serang</v>
          </cell>
          <cell r="M30" t="str">
            <v>-6.095555556 106.0702778</v>
          </cell>
          <cell r="N30" t="str">
            <v>-6,09555555555556 106,070277777778</v>
          </cell>
          <cell r="O30" t="str">
            <v>Internal</v>
          </cell>
          <cell r="P30" t="str">
            <v>B2S</v>
          </cell>
          <cell r="Q30" t="str">
            <v>Tyson</v>
          </cell>
          <cell r="R30" t="str">
            <v>Tyson_B#1</v>
          </cell>
          <cell r="U30">
            <v>36</v>
          </cell>
          <cell r="V30" t="str">
            <v/>
          </cell>
          <cell r="W30" t="str">
            <v xml:space="preserve">SST 52 3 Leg C </v>
          </cell>
          <cell r="X30">
            <v>45572</v>
          </cell>
          <cell r="Y30">
            <v>121</v>
          </cell>
          <cell r="Z30" t="str">
            <v>Out SLA</v>
          </cell>
          <cell r="AA30" t="str">
            <v>PT SINERGI REKTA DENTA</v>
          </cell>
          <cell r="AC30" t="str">
            <v>RFI</v>
          </cell>
          <cell r="AD30" t="str">
            <v>No Need</v>
          </cell>
          <cell r="AF30" t="str">
            <v/>
          </cell>
          <cell r="AG30" t="str">
            <v>Connect PLN &amp; RFI</v>
          </cell>
          <cell r="AH30" t="str">
            <v>02.RFI</v>
          </cell>
          <cell r="AI30" t="str">
            <v>03.RFI</v>
          </cell>
          <cell r="AJ30" t="str">
            <v>05.RFI</v>
          </cell>
        </row>
        <row r="31">
          <cell r="F31" t="str">
            <v>LIW061</v>
          </cell>
          <cell r="G31" t="str">
            <v>Balai Kencana-2</v>
          </cell>
          <cell r="H31" t="str">
            <v>Balai Kencana-2</v>
          </cell>
          <cell r="I31" t="str">
            <v>Area1</v>
          </cell>
          <cell r="J31" t="str">
            <v>Sumbagsel</v>
          </cell>
          <cell r="K31" t="str">
            <v>Lampung</v>
          </cell>
          <cell r="L31" t="str">
            <v>Kab. Pesisir Barat</v>
          </cell>
          <cell r="M31" t="str">
            <v>103.991963 -5.256718</v>
          </cell>
          <cell r="N31" t="str">
            <v>-</v>
          </cell>
          <cell r="O31" t="str">
            <v>Internal</v>
          </cell>
          <cell r="P31" t="str">
            <v>B2S</v>
          </cell>
          <cell r="Q31" t="str">
            <v>Tyson</v>
          </cell>
          <cell r="R31" t="str">
            <v>Tyson_B#1</v>
          </cell>
          <cell r="U31">
            <v>68</v>
          </cell>
          <cell r="V31" t="str">
            <v/>
          </cell>
          <cell r="W31" t="str">
            <v>SST 72 3 Leg C</v>
          </cell>
          <cell r="X31">
            <v>45572</v>
          </cell>
          <cell r="Y31">
            <v>148</v>
          </cell>
          <cell r="Z31" t="str">
            <v>Out SLA</v>
          </cell>
          <cell r="AA31" t="str">
            <v>PT INDOTEKNIK TJANDRA UTAMA</v>
          </cell>
          <cell r="AB31" t="str">
            <v>PT UPTRANS TELEKOMUNIKASI</v>
          </cell>
          <cell r="AC31" t="str">
            <v>RFI</v>
          </cell>
          <cell r="AD31" t="str">
            <v>No Need</v>
          </cell>
          <cell r="AF31" t="str">
            <v/>
          </cell>
          <cell r="AG31" t="str">
            <v>Connect PLN &amp; RFI</v>
          </cell>
          <cell r="AH31" t="str">
            <v>02.RFI</v>
          </cell>
          <cell r="AI31" t="str">
            <v>03.RFI</v>
          </cell>
          <cell r="AJ31" t="str">
            <v>05.RFI</v>
          </cell>
        </row>
        <row r="32">
          <cell r="F32" t="str">
            <v>BWI115</v>
          </cell>
          <cell r="G32" t="str">
            <v>BALAKSONGGON</v>
          </cell>
          <cell r="H32" t="e">
            <v>#N/A</v>
          </cell>
          <cell r="I32" t="str">
            <v>Area3</v>
          </cell>
          <cell r="J32" t="str">
            <v>Jatim</v>
          </cell>
          <cell r="K32" t="str">
            <v>Jawa Timur</v>
          </cell>
          <cell r="L32" t="str">
            <v>Kab. Banyuwangi</v>
          </cell>
          <cell r="M32" t="str">
            <v>-8.26941 114.24078</v>
          </cell>
          <cell r="N32" t="str">
            <v>-</v>
          </cell>
          <cell r="O32" t="str">
            <v>Internal</v>
          </cell>
          <cell r="P32" t="str">
            <v>B2S</v>
          </cell>
          <cell r="Q32" t="str">
            <v>Tyson</v>
          </cell>
          <cell r="R32" t="str">
            <v>Tyson_B#1</v>
          </cell>
          <cell r="U32">
            <v>62</v>
          </cell>
          <cell r="V32">
            <v>72</v>
          </cell>
          <cell r="W32" t="str">
            <v>SST 72 3 Leg C</v>
          </cell>
          <cell r="X32">
            <v>45572</v>
          </cell>
          <cell r="Y32">
            <v>84</v>
          </cell>
          <cell r="Z32" t="str">
            <v>In SLA</v>
          </cell>
          <cell r="AA32" t="str">
            <v>PT VELACOM INDONESIA</v>
          </cell>
          <cell r="AC32" t="str">
            <v>RFI</v>
          </cell>
          <cell r="AD32" t="str">
            <v>No Need</v>
          </cell>
          <cell r="AF32" t="str">
            <v/>
          </cell>
          <cell r="AG32" t="str">
            <v>Connect PLN &amp; RFI</v>
          </cell>
          <cell r="AH32" t="str">
            <v>02.RFI</v>
          </cell>
          <cell r="AI32" t="str">
            <v>03.RFI</v>
          </cell>
          <cell r="AJ32" t="str">
            <v>05.RFI</v>
          </cell>
        </row>
        <row r="33">
          <cell r="F33" t="str">
            <v>SKB101</v>
          </cell>
          <cell r="G33" t="str">
            <v>Balekambang</v>
          </cell>
          <cell r="H33" t="str">
            <v/>
          </cell>
          <cell r="I33" t="str">
            <v>Area2</v>
          </cell>
          <cell r="J33" t="str">
            <v>Jabodetabek</v>
          </cell>
          <cell r="K33" t="str">
            <v>Jawa Barat</v>
          </cell>
          <cell r="L33" t="str">
            <v>Kab. Sukabumi</v>
          </cell>
          <cell r="M33" t="str">
            <v>-686.797 1,068,044</v>
          </cell>
          <cell r="N33" t="str">
            <v>-</v>
          </cell>
          <cell r="O33" t="str">
            <v>Internal</v>
          </cell>
          <cell r="P33" t="str">
            <v>B2S</v>
          </cell>
          <cell r="Q33" t="str">
            <v>Tyson</v>
          </cell>
          <cell r="R33" t="str">
            <v>Tyson_B#1</v>
          </cell>
          <cell r="U33">
            <v>55</v>
          </cell>
          <cell r="V33" t="str">
            <v/>
          </cell>
          <cell r="W33" t="str">
            <v/>
          </cell>
          <cell r="X33">
            <v>45572</v>
          </cell>
          <cell r="Y33">
            <v>431</v>
          </cell>
          <cell r="Z33" t="str">
            <v>Out SLA</v>
          </cell>
          <cell r="AA33" t="str">
            <v>PT DENTRA MITRA ABADI</v>
          </cell>
          <cell r="AC33" t="str">
            <v>DROP</v>
          </cell>
          <cell r="AD33" t="str">
            <v>No Need</v>
          </cell>
          <cell r="AF33" t="str">
            <v/>
          </cell>
          <cell r="AG33" t="str">
            <v>PropCancel/Hold</v>
          </cell>
          <cell r="AH33" t="str">
            <v>07.Pro.Cancel</v>
          </cell>
          <cell r="AI33" t="str">
            <v>09.Pro.Cancel</v>
          </cell>
          <cell r="AJ33" t="str">
            <v>28.Validasi</v>
          </cell>
        </row>
        <row r="34">
          <cell r="F34" t="str">
            <v>MKD024</v>
          </cell>
          <cell r="G34" t="str">
            <v>BALEKERTOKALIANGKRIK</v>
          </cell>
          <cell r="H34" t="str">
            <v>Balekerto Kaliangkrik</v>
          </cell>
          <cell r="I34" t="str">
            <v>Area3</v>
          </cell>
          <cell r="J34" t="str">
            <v>Jateng</v>
          </cell>
          <cell r="K34" t="str">
            <v>Jawa Tengah</v>
          </cell>
          <cell r="L34" t="str">
            <v>Kab. Magelang</v>
          </cell>
          <cell r="M34" t="str">
            <v>-7.4803, 110.162</v>
          </cell>
          <cell r="N34" t="str">
            <v>-07.48054 110.15913</v>
          </cell>
          <cell r="O34" t="str">
            <v>External</v>
          </cell>
          <cell r="P34" t="str">
            <v>B2S</v>
          </cell>
          <cell r="Q34" t="str">
            <v>B#2_2025</v>
          </cell>
          <cell r="R34" t="str">
            <v>B#2_B2S</v>
          </cell>
          <cell r="S34" t="str">
            <v>B#2-B2S</v>
          </cell>
          <cell r="T34" t="str">
            <v>B#RAFI_#2</v>
          </cell>
          <cell r="U34">
            <v>72</v>
          </cell>
          <cell r="V34">
            <v>72</v>
          </cell>
          <cell r="W34" t="str">
            <v>SST 72 3 Leg C</v>
          </cell>
          <cell r="X34">
            <v>45880</v>
          </cell>
          <cell r="Y34">
            <v>11</v>
          </cell>
          <cell r="Z34" t="str">
            <v>In SLA</v>
          </cell>
          <cell r="AA34" t="str">
            <v>PT MINK MEDIA UTAMA</v>
          </cell>
          <cell r="AB34" t="str">
            <v>PT DIGJAYA MANDIRI TEKNIK</v>
          </cell>
          <cell r="AC34" t="str">
            <v>RFI</v>
          </cell>
          <cell r="AD34" t="str">
            <v>eRFI Done</v>
          </cell>
          <cell r="AF34" t="str">
            <v/>
          </cell>
          <cell r="AG34" t="str">
            <v>Connect PLN &amp; RFI</v>
          </cell>
          <cell r="AH34" t="str">
            <v>02.RFI</v>
          </cell>
          <cell r="AI34" t="str">
            <v>03.RFI</v>
          </cell>
          <cell r="AJ34" t="str">
            <v>05.RFI</v>
          </cell>
        </row>
        <row r="35">
          <cell r="F35" t="str">
            <v>CAN005</v>
          </cell>
          <cell r="G35" t="str">
            <v>BALEREJOSOGO1</v>
          </cell>
          <cell r="H35" t="str">
            <v/>
          </cell>
          <cell r="I35" t="str">
            <v>Area3</v>
          </cell>
          <cell r="J35" t="str">
            <v>Jatim</v>
          </cell>
          <cell r="K35" t="str">
            <v>Jawa Timur</v>
          </cell>
          <cell r="L35" t="str">
            <v>Kab. Madiun</v>
          </cell>
          <cell r="M35" t="str">
            <v>-7.524906, 111.564375</v>
          </cell>
          <cell r="N35" t="str">
            <v>-7,52442 111,56487</v>
          </cell>
          <cell r="O35" t="str">
            <v>External</v>
          </cell>
          <cell r="P35" t="str">
            <v>B2S</v>
          </cell>
          <cell r="Q35" t="str">
            <v>B#1_2025</v>
          </cell>
          <cell r="R35" t="str">
            <v>B#136B2S</v>
          </cell>
          <cell r="S35" t="str">
            <v>Q1_B2S</v>
          </cell>
          <cell r="T35" t="str">
            <v>B#RAFI</v>
          </cell>
          <cell r="U35">
            <v>62</v>
          </cell>
          <cell r="V35">
            <v>62</v>
          </cell>
          <cell r="W35" t="str">
            <v>SST 62 3 Leg C</v>
          </cell>
          <cell r="X35">
            <v>45803</v>
          </cell>
          <cell r="Y35">
            <v>30</v>
          </cell>
          <cell r="Z35" t="str">
            <v>In SLA</v>
          </cell>
          <cell r="AA35" t="str">
            <v>PT VELACOM INDONESIA</v>
          </cell>
          <cell r="AB35" t="str">
            <v>KOPERASI JASA DAYAMITRA TELEKOMUNIKASI</v>
          </cell>
          <cell r="AC35" t="str">
            <v>RFI</v>
          </cell>
          <cell r="AD35" t="str">
            <v>eRFI Done</v>
          </cell>
          <cell r="AE35">
            <v>45807</v>
          </cell>
          <cell r="AF35" t="str">
            <v/>
          </cell>
          <cell r="AG35" t="str">
            <v>Connect PLN &amp; RFI</v>
          </cell>
          <cell r="AH35" t="str">
            <v>02.RFI</v>
          </cell>
          <cell r="AI35" t="str">
            <v>03.RFI</v>
          </cell>
          <cell r="AJ35" t="str">
            <v>05.RFI</v>
          </cell>
        </row>
        <row r="36">
          <cell r="F36" t="str">
            <v>DMK052</v>
          </cell>
          <cell r="G36" t="str">
            <v>BALEROMODEMPET</v>
          </cell>
          <cell r="H36" t="str">
            <v>Baleromo Dempet</v>
          </cell>
          <cell r="I36" t="str">
            <v>Area3</v>
          </cell>
          <cell r="J36" t="str">
            <v>Jateng</v>
          </cell>
          <cell r="K36" t="str">
            <v>Jawa Tengah</v>
          </cell>
          <cell r="L36" t="str">
            <v>Kab. Demak</v>
          </cell>
          <cell r="M36" t="str">
            <v>-6.958968, 110.727718</v>
          </cell>
          <cell r="N36" t="str">
            <v>-</v>
          </cell>
          <cell r="O36" t="str">
            <v>External</v>
          </cell>
          <cell r="P36" t="str">
            <v>B2S</v>
          </cell>
          <cell r="Q36" t="str">
            <v>Reg_2025</v>
          </cell>
          <cell r="R36" t="str">
            <v>B#RAFI</v>
          </cell>
          <cell r="T36" t="str">
            <v>B#RAFI_#2</v>
          </cell>
          <cell r="U36">
            <v>72</v>
          </cell>
          <cell r="V36">
            <v>72</v>
          </cell>
          <cell r="W36" t="str">
            <v/>
          </cell>
          <cell r="Y36" t="str">
            <v>-</v>
          </cell>
          <cell r="Z36" t="str">
            <v/>
          </cell>
          <cell r="AA36" t="str">
            <v>PT NAER TUNAS INDONESIA</v>
          </cell>
          <cell r="AB36" t="str">
            <v>PT MEGADAYA INDO PERKASA</v>
          </cell>
          <cell r="AC36" t="str">
            <v>DROP</v>
          </cell>
          <cell r="AD36" t="str">
            <v>eRFI NY</v>
          </cell>
          <cell r="AF36" t="str">
            <v/>
          </cell>
          <cell r="AG36" t="str">
            <v>PropCancel/Hold</v>
          </cell>
          <cell r="AH36" t="str">
            <v>07.Pro.Cancel</v>
          </cell>
          <cell r="AI36" t="str">
            <v>09.Pro.Cancel</v>
          </cell>
          <cell r="AJ36" t="str">
            <v>28.Validasi</v>
          </cell>
        </row>
        <row r="37">
          <cell r="F37" t="str">
            <v>KLA290</v>
          </cell>
          <cell r="G37" t="str">
            <v>BALI AGUNG</v>
          </cell>
          <cell r="H37" t="str">
            <v/>
          </cell>
          <cell r="I37" t="str">
            <v>Area1</v>
          </cell>
          <cell r="J37" t="str">
            <v>Sumbagsel</v>
          </cell>
          <cell r="K37" t="str">
            <v>Lampung</v>
          </cell>
          <cell r="L37" t="str">
            <v>Kab. Lampung Selatan</v>
          </cell>
          <cell r="M37" t="str">
            <v>-5.610360, 105.664260</v>
          </cell>
          <cell r="N37" t="str">
            <v>-</v>
          </cell>
          <cell r="O37" t="str">
            <v>Internal</v>
          </cell>
          <cell r="P37" t="str">
            <v>B2S</v>
          </cell>
          <cell r="Q37" t="str">
            <v>Refinement</v>
          </cell>
          <cell r="R37" t="str">
            <v>Refine_2025</v>
          </cell>
          <cell r="T37" t="str">
            <v>Extend Tower</v>
          </cell>
          <cell r="U37">
            <v>42</v>
          </cell>
          <cell r="V37" t="str">
            <v/>
          </cell>
          <cell r="W37" t="str">
            <v/>
          </cell>
          <cell r="X37">
            <v>45742</v>
          </cell>
          <cell r="Y37">
            <v>261</v>
          </cell>
          <cell r="Z37" t="str">
            <v>Out SLA</v>
          </cell>
          <cell r="AC37" t="str">
            <v>OG</v>
          </cell>
          <cell r="AD37" t="e">
            <v>#N/A</v>
          </cell>
          <cell r="AF37" t="str">
            <v/>
          </cell>
          <cell r="AG37" t="str">
            <v>NY Start</v>
          </cell>
          <cell r="AH37" t="str">
            <v>NY Start</v>
          </cell>
          <cell r="AI37" t="str">
            <v>08.SIS</v>
          </cell>
          <cell r="AJ37" t="str">
            <v/>
          </cell>
        </row>
        <row r="38">
          <cell r="F38" t="str">
            <v>RAP023</v>
          </cell>
          <cell r="G38" t="str">
            <v>NEGERILAMASEBERANG3</v>
          </cell>
          <cell r="H38" t="str">
            <v/>
          </cell>
          <cell r="I38" t="str">
            <v>Area1</v>
          </cell>
          <cell r="J38" t="str">
            <v>Sumbagut</v>
          </cell>
          <cell r="K38" t="str">
            <v>Sumatera Utara</v>
          </cell>
          <cell r="L38" t="str">
            <v>Kab. Labuhanbatu</v>
          </cell>
          <cell r="M38" t="str">
            <v>2.307931, 100.055764</v>
          </cell>
          <cell r="N38" t="str">
            <v>-</v>
          </cell>
          <cell r="O38" t="str">
            <v>External</v>
          </cell>
          <cell r="P38" t="str">
            <v>B2S</v>
          </cell>
          <cell r="Q38" t="str">
            <v>B#1_2025</v>
          </cell>
          <cell r="R38" t="str">
            <v>B#136B2S</v>
          </cell>
          <cell r="S38" t="str">
            <v>Q1_B2S</v>
          </cell>
          <cell r="T38" t="str">
            <v>B#RAFI</v>
          </cell>
          <cell r="U38">
            <v>72</v>
          </cell>
          <cell r="V38" t="str">
            <v/>
          </cell>
          <cell r="W38" t="str">
            <v>SST 72 3 Leg C</v>
          </cell>
          <cell r="X38">
            <v>45803</v>
          </cell>
          <cell r="Y38">
            <v>50</v>
          </cell>
          <cell r="Z38" t="str">
            <v>In SLA</v>
          </cell>
          <cell r="AA38" t="str">
            <v>PT EDTIM NATAMA PERSADA</v>
          </cell>
          <cell r="AB38" t="str">
            <v>PT DIGJAYA MANDIRI TEKNIK</v>
          </cell>
          <cell r="AC38" t="str">
            <v>RFI</v>
          </cell>
          <cell r="AD38" t="str">
            <v>eRFI Done</v>
          </cell>
          <cell r="AE38">
            <v>45807</v>
          </cell>
          <cell r="AF38" t="str">
            <v/>
          </cell>
          <cell r="AG38" t="str">
            <v>Connect PLN &amp; RFI</v>
          </cell>
          <cell r="AH38" t="str">
            <v>02.RFI</v>
          </cell>
          <cell r="AI38" t="str">
            <v>03.RFI</v>
          </cell>
          <cell r="AJ38" t="str">
            <v>05.RFI</v>
          </cell>
        </row>
        <row r="39">
          <cell r="F39" t="str">
            <v>JPA695</v>
          </cell>
          <cell r="G39" t="str">
            <v>BANDUNGJEPARA</v>
          </cell>
          <cell r="H39" t="str">
            <v>BANDUNGJEPARA</v>
          </cell>
          <cell r="I39" t="str">
            <v>Area3</v>
          </cell>
          <cell r="J39" t="str">
            <v>Jateng</v>
          </cell>
          <cell r="K39" t="str">
            <v>Jawa Tengah</v>
          </cell>
          <cell r="L39" t="str">
            <v>Kab. Jepara</v>
          </cell>
          <cell r="N39" t="str">
            <v>-06.68944 110.79610</v>
          </cell>
          <cell r="O39" t="str">
            <v>Internal</v>
          </cell>
          <cell r="P39" t="str">
            <v>B2S</v>
          </cell>
          <cell r="Q39" t="str">
            <v>SSTnisasi</v>
          </cell>
          <cell r="R39" t="str">
            <v>SSTnisasi_24</v>
          </cell>
          <cell r="U39">
            <v>52</v>
          </cell>
          <cell r="V39">
            <v>52</v>
          </cell>
          <cell r="W39" t="str">
            <v>SST 52 3 Leg C</v>
          </cell>
          <cell r="X39">
            <v>45597</v>
          </cell>
          <cell r="Y39">
            <v>107</v>
          </cell>
          <cell r="Z39" t="str">
            <v>In SLA</v>
          </cell>
          <cell r="AA39" t="str">
            <v>PT TANJUNG PUTRA PERTIWI</v>
          </cell>
          <cell r="AC39" t="str">
            <v>RFI</v>
          </cell>
          <cell r="AD39" t="str">
            <v>No Need</v>
          </cell>
          <cell r="AF39" t="str">
            <v/>
          </cell>
          <cell r="AG39" t="str">
            <v>Connect PLN &amp; RFI</v>
          </cell>
          <cell r="AH39" t="str">
            <v>02.RFI</v>
          </cell>
          <cell r="AI39" t="str">
            <v>03.RFI</v>
          </cell>
          <cell r="AJ39" t="str">
            <v>05.RFI</v>
          </cell>
        </row>
        <row r="40">
          <cell r="F40" t="str">
            <v>JSX693</v>
          </cell>
          <cell r="G40" t="str">
            <v>BANGKA11DMT</v>
          </cell>
          <cell r="H40" t="str">
            <v/>
          </cell>
          <cell r="I40" t="str">
            <v>Area2</v>
          </cell>
          <cell r="J40" t="str">
            <v>Jabodetabek</v>
          </cell>
          <cell r="K40" t="str">
            <v>DKI Jakarta</v>
          </cell>
          <cell r="L40" t="str">
            <v>Kota Adm. Jakarta Selatan</v>
          </cell>
          <cell r="N40" t="str">
            <v>-</v>
          </cell>
          <cell r="O40" t="str">
            <v>Internal</v>
          </cell>
          <cell r="P40" t="str">
            <v>B2S</v>
          </cell>
          <cell r="Q40" t="str">
            <v>Rescoping</v>
          </cell>
          <cell r="R40" t="str">
            <v>NY Rescoping</v>
          </cell>
          <cell r="T40" t="str">
            <v>Macro</v>
          </cell>
          <cell r="U40">
            <v>42</v>
          </cell>
          <cell r="V40" t="str">
            <v/>
          </cell>
          <cell r="W40" t="str">
            <v/>
          </cell>
          <cell r="X40">
            <v>45546</v>
          </cell>
          <cell r="Y40">
            <v>457</v>
          </cell>
          <cell r="Z40" t="str">
            <v>Out SLA</v>
          </cell>
          <cell r="AA40" t="str">
            <v>PT SUMBERSOLUSINDO HITECH</v>
          </cell>
          <cell r="AB40" t="str">
            <v>KOPERASI JASA DAYAMITRA TELEKOMUNIKASI</v>
          </cell>
          <cell r="AC40" t="str">
            <v>OG</v>
          </cell>
          <cell r="AD40" t="str">
            <v>No Need</v>
          </cell>
          <cell r="AF40" t="str">
            <v/>
          </cell>
          <cell r="AG40" t="str">
            <v>BAN BAK</v>
          </cell>
          <cell r="AH40" t="str">
            <v>05.SITAC1</v>
          </cell>
          <cell r="AI40" t="str">
            <v>06.SITAC</v>
          </cell>
          <cell r="AJ40" t="str">
            <v>25.BAN/BAK</v>
          </cell>
        </row>
        <row r="41">
          <cell r="F41" t="str">
            <v>ENR057</v>
          </cell>
          <cell r="G41" t="str">
            <v>BANGKALAMAIWAEXKKSTPUMA</v>
          </cell>
          <cell r="H41" t="str">
            <v/>
          </cell>
          <cell r="I41" t="str">
            <v>Area4</v>
          </cell>
          <cell r="J41" t="str">
            <v>Sulawesi</v>
          </cell>
          <cell r="K41" t="str">
            <v>Sulawesi Selatan</v>
          </cell>
          <cell r="L41" t="str">
            <v>Kab. Enrekang</v>
          </cell>
          <cell r="M41" t="str">
            <v>-3.752308 119.864783</v>
          </cell>
          <cell r="N41" t="str">
            <v>-</v>
          </cell>
          <cell r="O41" t="str">
            <v>External</v>
          </cell>
          <cell r="P41" t="str">
            <v>CoRe</v>
          </cell>
          <cell r="Q41" t="str">
            <v>B#1_2025</v>
          </cell>
          <cell r="R41" t="str">
            <v>B#122Colo</v>
          </cell>
          <cell r="S41" t="str">
            <v>Colo MV</v>
          </cell>
          <cell r="T41" t="str">
            <v>New Order</v>
          </cell>
          <cell r="U41">
            <v>72</v>
          </cell>
          <cell r="V41">
            <v>52</v>
          </cell>
          <cell r="W41" t="str">
            <v/>
          </cell>
          <cell r="X41">
            <v>45793</v>
          </cell>
          <cell r="Y41">
            <v>22</v>
          </cell>
          <cell r="Z41" t="str">
            <v>In SLA</v>
          </cell>
          <cell r="AA41" t="str">
            <v>PT DWIPANCA CATUR KARYA</v>
          </cell>
          <cell r="AC41" t="str">
            <v>RFI</v>
          </cell>
          <cell r="AD41" t="str">
            <v>eRFI NY</v>
          </cell>
          <cell r="AE41">
            <v>45800</v>
          </cell>
          <cell r="AF41" t="str">
            <v/>
          </cell>
          <cell r="AG41" t="str">
            <v>Connect PLN &amp; RFI</v>
          </cell>
          <cell r="AH41" t="str">
            <v>02.RFI</v>
          </cell>
          <cell r="AI41" t="str">
            <v>03.RFI</v>
          </cell>
          <cell r="AJ41" t="str">
            <v>05.RFI</v>
          </cell>
        </row>
        <row r="42">
          <cell r="F42" t="str">
            <v>SBY750</v>
          </cell>
          <cell r="G42" t="str">
            <v>Bangkingan 1 Surabaya DMT</v>
          </cell>
          <cell r="H42" t="e">
            <v>#N/A</v>
          </cell>
          <cell r="I42" t="str">
            <v>Area3</v>
          </cell>
          <cell r="J42" t="str">
            <v>Jatim</v>
          </cell>
          <cell r="K42" t="str">
            <v>Jawa Timur</v>
          </cell>
          <cell r="L42" t="str">
            <v>Kota Surabaya</v>
          </cell>
          <cell r="M42" t="str">
            <v>-7.32085 112.651</v>
          </cell>
          <cell r="N42" t="str">
            <v>-</v>
          </cell>
          <cell r="O42" t="str">
            <v>Internal</v>
          </cell>
          <cell r="P42" t="str">
            <v>B2S</v>
          </cell>
          <cell r="Q42" t="str">
            <v>Tyson</v>
          </cell>
          <cell r="R42" t="str">
            <v>Tyson_B#1</v>
          </cell>
          <cell r="U42">
            <v>40</v>
          </cell>
          <cell r="V42">
            <v>42</v>
          </cell>
          <cell r="W42" t="str">
            <v>SST 42 NL</v>
          </cell>
          <cell r="X42">
            <v>45572</v>
          </cell>
          <cell r="Y42">
            <v>121</v>
          </cell>
          <cell r="Z42" t="str">
            <v>Out SLA</v>
          </cell>
          <cell r="AA42" t="str">
            <v>PT IDE SEHATI</v>
          </cell>
          <cell r="AB42" t="str">
            <v>PT AMARATIRTA NUSANTARA</v>
          </cell>
          <cell r="AC42" t="str">
            <v>RFI</v>
          </cell>
          <cell r="AD42" t="str">
            <v>No Need</v>
          </cell>
          <cell r="AF42" t="str">
            <v/>
          </cell>
          <cell r="AG42" t="str">
            <v>Connect PLN &amp; RFI</v>
          </cell>
          <cell r="AH42" t="str">
            <v>02.RFI</v>
          </cell>
          <cell r="AI42" t="str">
            <v>03.RFI</v>
          </cell>
          <cell r="AJ42" t="str">
            <v>05.RFI</v>
          </cell>
        </row>
        <row r="43">
          <cell r="F43" t="str">
            <v>PAN043</v>
          </cell>
          <cell r="G43" t="str">
            <v>BANJARHARJAKALIPUCANG</v>
          </cell>
          <cell r="H43" t="str">
            <v/>
          </cell>
          <cell r="I43" t="str">
            <v>Area2</v>
          </cell>
          <cell r="J43" t="str">
            <v>Jabar</v>
          </cell>
          <cell r="K43" t="str">
            <v>Jawa Barat</v>
          </cell>
          <cell r="L43" t="str">
            <v>Kab. Ciamis</v>
          </cell>
          <cell r="M43" t="str">
            <v>-7.639842, 108.709149</v>
          </cell>
          <cell r="N43" t="str">
            <v>-</v>
          </cell>
          <cell r="O43" t="str">
            <v>External</v>
          </cell>
          <cell r="P43" t="str">
            <v>B2S</v>
          </cell>
          <cell r="Q43" t="str">
            <v>B#2_2025</v>
          </cell>
          <cell r="R43" t="str">
            <v>B#2_B2S</v>
          </cell>
          <cell r="S43" t="str">
            <v>B#2-B2S</v>
          </cell>
          <cell r="T43" t="str">
            <v>B#RAFI_#2</v>
          </cell>
          <cell r="U43">
            <v>62</v>
          </cell>
          <cell r="V43" t="str">
            <v/>
          </cell>
          <cell r="W43" t="str">
            <v>SST 62 3 Leg C</v>
          </cell>
          <cell r="X43">
            <v>45880</v>
          </cell>
          <cell r="Y43">
            <v>63</v>
          </cell>
          <cell r="Z43" t="str">
            <v>In SLA</v>
          </cell>
          <cell r="AA43" t="str">
            <v>PT MANDAU JAYA KONTRINDO</v>
          </cell>
          <cell r="AB43" t="str">
            <v>PT ATMAJAYA ARTHA PERKASA</v>
          </cell>
          <cell r="AC43" t="str">
            <v>RFI</v>
          </cell>
          <cell r="AD43" t="str">
            <v>eRFI NY</v>
          </cell>
          <cell r="AF43" t="str">
            <v/>
          </cell>
          <cell r="AG43" t="str">
            <v>Connect PLN &amp; RFI</v>
          </cell>
          <cell r="AH43" t="str">
            <v>02.RFI</v>
          </cell>
          <cell r="AI43" t="str">
            <v>03.RFI</v>
          </cell>
          <cell r="AJ43" t="str">
            <v>05.RFI</v>
          </cell>
        </row>
        <row r="44">
          <cell r="F44" t="str">
            <v>PWT097</v>
          </cell>
          <cell r="G44" t="str">
            <v>BANJARPANEPENSUMPIUH</v>
          </cell>
          <cell r="H44" t="str">
            <v>Banjarpanepen Sumpiuh</v>
          </cell>
          <cell r="I44" t="str">
            <v>Area3</v>
          </cell>
          <cell r="J44" t="str">
            <v>Jateng</v>
          </cell>
          <cell r="K44" t="str">
            <v>Jawa Tengah</v>
          </cell>
          <cell r="L44" t="str">
            <v>Kab. Banyumas</v>
          </cell>
          <cell r="M44" t="str">
            <v>-7.56237, 109.375</v>
          </cell>
          <cell r="N44" t="str">
            <v>-07.56093 109.37507</v>
          </cell>
          <cell r="O44" t="str">
            <v>External</v>
          </cell>
          <cell r="P44" t="str">
            <v>B2S</v>
          </cell>
          <cell r="Q44" t="str">
            <v>B#2_2025</v>
          </cell>
          <cell r="R44" t="str">
            <v>B#2_B2S</v>
          </cell>
          <cell r="S44" t="str">
            <v>B#2-B2S</v>
          </cell>
          <cell r="T44" t="str">
            <v>B#RAFI_#2</v>
          </cell>
          <cell r="U44">
            <v>62</v>
          </cell>
          <cell r="V44" t="str">
            <v>62 to. 72</v>
          </cell>
          <cell r="W44" t="str">
            <v>SST 72 3 Leg C</v>
          </cell>
          <cell r="X44">
            <v>45880</v>
          </cell>
          <cell r="Y44">
            <v>19</v>
          </cell>
          <cell r="Z44" t="str">
            <v>In SLA</v>
          </cell>
          <cell r="AA44" t="str">
            <v>PT SINERGI REKTA DENTA</v>
          </cell>
          <cell r="AB44" t="str">
            <v>PT AMARATIRTA NUSANTARA</v>
          </cell>
          <cell r="AC44" t="str">
            <v>RFI</v>
          </cell>
          <cell r="AD44" t="str">
            <v>eRFI Done</v>
          </cell>
          <cell r="AF44" t="str">
            <v/>
          </cell>
          <cell r="AG44" t="str">
            <v>Connect PLN &amp; RFI</v>
          </cell>
          <cell r="AH44" t="str">
            <v>02.RFI</v>
          </cell>
          <cell r="AI44" t="str">
            <v>03.RFI</v>
          </cell>
          <cell r="AJ44" t="str">
            <v>05.RFI</v>
          </cell>
        </row>
        <row r="45">
          <cell r="F45" t="str">
            <v>MKD020</v>
          </cell>
          <cell r="G45" t="str">
            <v>BANJARSARIGRABAG</v>
          </cell>
          <cell r="H45" t="str">
            <v>Banjarsari Grabag</v>
          </cell>
          <cell r="I45" t="str">
            <v>Area3</v>
          </cell>
          <cell r="J45" t="str">
            <v>Jateng</v>
          </cell>
          <cell r="K45" t="str">
            <v>Jawa Tengah</v>
          </cell>
          <cell r="L45" t="str">
            <v>Kab. Magelang</v>
          </cell>
          <cell r="M45" t="str">
            <v>-7.338476, 110.350714</v>
          </cell>
          <cell r="N45" t="str">
            <v>-07.339630 110.350680</v>
          </cell>
          <cell r="O45" t="str">
            <v>External</v>
          </cell>
          <cell r="P45" t="str">
            <v>B2S</v>
          </cell>
          <cell r="Q45" t="str">
            <v>B#2_2025</v>
          </cell>
          <cell r="R45" t="str">
            <v>B#2_B2S</v>
          </cell>
          <cell r="S45" t="str">
            <v>B#2-B2S</v>
          </cell>
          <cell r="T45" t="str">
            <v>B#RAFI_#2</v>
          </cell>
          <cell r="U45">
            <v>72</v>
          </cell>
          <cell r="V45">
            <v>72</v>
          </cell>
          <cell r="W45" t="str">
            <v>SST 72 3 Leg C</v>
          </cell>
          <cell r="X45">
            <v>45880</v>
          </cell>
          <cell r="Y45">
            <v>19</v>
          </cell>
          <cell r="Z45" t="str">
            <v>In SLA</v>
          </cell>
          <cell r="AA45" t="str">
            <v>PT MINK MEDIA UTAMA</v>
          </cell>
          <cell r="AB45" t="str">
            <v>PT DIGJAYA MANDIRI TEKNIK</v>
          </cell>
          <cell r="AC45" t="str">
            <v>RFI</v>
          </cell>
          <cell r="AD45" t="str">
            <v>eRFI Done</v>
          </cell>
          <cell r="AF45" t="str">
            <v/>
          </cell>
          <cell r="AG45" t="str">
            <v>Connect PLN &amp; RFI</v>
          </cell>
          <cell r="AH45" t="str">
            <v>02.RFI</v>
          </cell>
          <cell r="AI45" t="str">
            <v>03.RFI</v>
          </cell>
          <cell r="AJ45" t="str">
            <v>05.RFI</v>
          </cell>
        </row>
        <row r="46">
          <cell r="F46" t="str">
            <v>GRT195</v>
          </cell>
          <cell r="G46" t="str">
            <v>BanjarwangiBanjarwangi</v>
          </cell>
          <cell r="H46" t="str">
            <v/>
          </cell>
          <cell r="I46" t="str">
            <v>Area2</v>
          </cell>
          <cell r="J46" t="str">
            <v>Jabar</v>
          </cell>
          <cell r="K46" t="str">
            <v>Jawa Barat</v>
          </cell>
          <cell r="L46" t="str">
            <v>Kab. Garut</v>
          </cell>
          <cell r="M46" t="str">
            <v>-7.433911, 107.908131</v>
          </cell>
          <cell r="N46" t="str">
            <v>-</v>
          </cell>
          <cell r="O46" t="str">
            <v>External</v>
          </cell>
          <cell r="P46" t="str">
            <v>B2S</v>
          </cell>
          <cell r="Q46" t="str">
            <v>B#1_2025</v>
          </cell>
          <cell r="R46" t="str">
            <v>B#136B2S</v>
          </cell>
          <cell r="S46" t="str">
            <v>Q1_B2S</v>
          </cell>
          <cell r="T46" t="str">
            <v>B#RAFI</v>
          </cell>
          <cell r="U46">
            <v>62</v>
          </cell>
          <cell r="V46" t="str">
            <v/>
          </cell>
          <cell r="W46" t="str">
            <v>SST 62 3 Leg C</v>
          </cell>
          <cell r="X46">
            <v>45803</v>
          </cell>
          <cell r="Y46">
            <v>50</v>
          </cell>
          <cell r="Z46" t="str">
            <v>In SLA</v>
          </cell>
          <cell r="AA46" t="str">
            <v>PT INDOJAR MULIA ABADI</v>
          </cell>
          <cell r="AB46" t="str">
            <v>PT TRITECH CONSULT</v>
          </cell>
          <cell r="AC46" t="str">
            <v>RFI</v>
          </cell>
          <cell r="AD46" t="str">
            <v>eRFI Done</v>
          </cell>
          <cell r="AE46">
            <v>45807</v>
          </cell>
          <cell r="AF46" t="str">
            <v/>
          </cell>
          <cell r="AG46" t="str">
            <v>Connect PLN &amp; RFI</v>
          </cell>
          <cell r="AH46" t="str">
            <v>02.RFI</v>
          </cell>
          <cell r="AI46" t="str">
            <v>03.RFI</v>
          </cell>
          <cell r="AJ46" t="str">
            <v>05.RFI</v>
          </cell>
        </row>
        <row r="47">
          <cell r="F47" t="str">
            <v>KRW663</v>
          </cell>
          <cell r="G47" t="str">
            <v>BANTAR_JAYA</v>
          </cell>
          <cell r="H47" t="str">
            <v/>
          </cell>
          <cell r="I47" t="str">
            <v>Area2</v>
          </cell>
          <cell r="J47" t="str">
            <v>Jabodetabek</v>
          </cell>
          <cell r="K47" t="str">
            <v>Jawa Barat</v>
          </cell>
          <cell r="L47" t="str">
            <v>Kab. Bekasi</v>
          </cell>
          <cell r="M47" t="str">
            <v>-621.356 10,727,124</v>
          </cell>
          <cell r="N47" t="str">
            <v>-</v>
          </cell>
          <cell r="O47" t="str">
            <v>Internal</v>
          </cell>
          <cell r="P47" t="str">
            <v>B2S</v>
          </cell>
          <cell r="Q47" t="str">
            <v>Tyson</v>
          </cell>
          <cell r="R47" t="str">
            <v>Tyson_B#1</v>
          </cell>
          <cell r="U47">
            <v>40</v>
          </cell>
          <cell r="V47" t="str">
            <v/>
          </cell>
          <cell r="W47" t="str">
            <v>SST 42 NL</v>
          </cell>
          <cell r="X47">
            <v>45572</v>
          </cell>
          <cell r="Y47">
            <v>431</v>
          </cell>
          <cell r="Z47" t="str">
            <v>Out SLA</v>
          </cell>
          <cell r="AA47" t="str">
            <v>PT INFRAKO DAYAMITRA</v>
          </cell>
          <cell r="AC47" t="str">
            <v>RFI</v>
          </cell>
          <cell r="AD47" t="str">
            <v>No Need</v>
          </cell>
          <cell r="AF47" t="str">
            <v/>
          </cell>
          <cell r="AG47" t="str">
            <v>Connect PLN &amp; RFI</v>
          </cell>
          <cell r="AH47" t="str">
            <v>01.BAUK</v>
          </cell>
          <cell r="AI47" t="str">
            <v>02.BAUK</v>
          </cell>
          <cell r="AJ47" t="str">
            <v>03.ATPDone</v>
          </cell>
        </row>
        <row r="48">
          <cell r="F48" t="str">
            <v>SPG079</v>
          </cell>
          <cell r="G48" t="str">
            <v>BANYUATESOLOR1</v>
          </cell>
          <cell r="H48" t="str">
            <v/>
          </cell>
          <cell r="I48" t="str">
            <v>Area3</v>
          </cell>
          <cell r="J48" t="str">
            <v>Jatim</v>
          </cell>
          <cell r="K48" t="str">
            <v>Jawa Timur</v>
          </cell>
          <cell r="L48" t="str">
            <v>Kab. Sampang</v>
          </cell>
          <cell r="M48" t="str">
            <v>-6.973281, 113.147418</v>
          </cell>
          <cell r="N48" t="str">
            <v>-6,973545 113,1471</v>
          </cell>
          <cell r="O48" t="str">
            <v>External</v>
          </cell>
          <cell r="P48" t="str">
            <v>B2S</v>
          </cell>
          <cell r="Q48" t="str">
            <v>B#1_2025</v>
          </cell>
          <cell r="R48" t="str">
            <v>B#136B2S</v>
          </cell>
          <cell r="S48" t="str">
            <v>Q1_B2S</v>
          </cell>
          <cell r="T48" t="str">
            <v>B#RAFI</v>
          </cell>
          <cell r="U48">
            <v>62</v>
          </cell>
          <cell r="V48">
            <v>62</v>
          </cell>
          <cell r="W48" t="str">
            <v>SST 62 3 Leg C</v>
          </cell>
          <cell r="X48">
            <v>45803</v>
          </cell>
          <cell r="Y48">
            <v>35</v>
          </cell>
          <cell r="Z48" t="str">
            <v>In SLA</v>
          </cell>
          <cell r="AA48" t="str">
            <v>PT DENTRA MITRA ABADI</v>
          </cell>
          <cell r="AB48" t="str">
            <v>PT MEGADAYA INDO PERKASA</v>
          </cell>
          <cell r="AC48" t="str">
            <v>RFI</v>
          </cell>
          <cell r="AD48" t="str">
            <v>eRFI Done</v>
          </cell>
          <cell r="AE48">
            <v>45807</v>
          </cell>
          <cell r="AF48" t="str">
            <v/>
          </cell>
          <cell r="AG48" t="str">
            <v>Connect PLN &amp; RFI</v>
          </cell>
          <cell r="AH48" t="str">
            <v>02.RFI</v>
          </cell>
          <cell r="AI48" t="str">
            <v>03.RFI</v>
          </cell>
          <cell r="AJ48" t="str">
            <v>05.RFI</v>
          </cell>
        </row>
        <row r="49">
          <cell r="F49" t="str">
            <v>SKH048</v>
          </cell>
          <cell r="G49" t="str">
            <v>BARANNGUTER</v>
          </cell>
          <cell r="H49" t="str">
            <v>Baran Nguter</v>
          </cell>
          <cell r="I49" t="str">
            <v>Area3</v>
          </cell>
          <cell r="J49" t="str">
            <v>Jateng</v>
          </cell>
          <cell r="K49" t="str">
            <v>Jawa Tengah</v>
          </cell>
          <cell r="L49" t="str">
            <v>Kab. Sukoharjo</v>
          </cell>
          <cell r="M49" t="str">
            <v>-7.74379, 110.859</v>
          </cell>
          <cell r="N49" t="str">
            <v>-</v>
          </cell>
          <cell r="O49" t="str">
            <v>External</v>
          </cell>
          <cell r="P49" t="str">
            <v>B2S</v>
          </cell>
          <cell r="Q49" t="str">
            <v>Reg_2025</v>
          </cell>
          <cell r="R49" t="str">
            <v>B#RAFI</v>
          </cell>
          <cell r="T49" t="str">
            <v>B#RAFI_#2</v>
          </cell>
          <cell r="U49">
            <v>72</v>
          </cell>
          <cell r="V49">
            <v>72</v>
          </cell>
          <cell r="W49" t="str">
            <v/>
          </cell>
          <cell r="Y49" t="str">
            <v>-</v>
          </cell>
          <cell r="Z49" t="str">
            <v/>
          </cell>
          <cell r="AA49" t="str">
            <v>PT CATRA MEDIA INDONESIA</v>
          </cell>
          <cell r="AB49" t="str">
            <v>PT MEGADAYA INDO PERKASA</v>
          </cell>
          <cell r="AC49" t="str">
            <v>DROP</v>
          </cell>
          <cell r="AD49" t="str">
            <v>eRFI NY</v>
          </cell>
          <cell r="AF49" t="str">
            <v/>
          </cell>
          <cell r="AG49" t="str">
            <v>PropCancel/Hold</v>
          </cell>
          <cell r="AH49" t="str">
            <v>07.Pro.Cancel</v>
          </cell>
          <cell r="AI49" t="str">
            <v>09.Pro.Cancel</v>
          </cell>
          <cell r="AJ49" t="str">
            <v>26.ReHunting</v>
          </cell>
        </row>
        <row r="50">
          <cell r="F50" t="str">
            <v>NJK014</v>
          </cell>
          <cell r="G50" t="str">
            <v>BARONJAMBI1</v>
          </cell>
          <cell r="H50" t="str">
            <v/>
          </cell>
          <cell r="I50" t="str">
            <v>Area3</v>
          </cell>
          <cell r="J50" t="str">
            <v>Jatim</v>
          </cell>
          <cell r="K50" t="str">
            <v>Jawa Timur</v>
          </cell>
          <cell r="L50" t="str">
            <v>Kab. Nganjuk</v>
          </cell>
          <cell r="M50" t="str">
            <v>-7.569268, 112.018866</v>
          </cell>
          <cell r="N50" t="str">
            <v>-7,56891 112,01802</v>
          </cell>
          <cell r="O50" t="str">
            <v>External</v>
          </cell>
          <cell r="P50" t="str">
            <v>B2S</v>
          </cell>
          <cell r="Q50" t="str">
            <v>B#1_2025</v>
          </cell>
          <cell r="R50" t="str">
            <v>B#136B2S</v>
          </cell>
          <cell r="S50" t="str">
            <v>Q1_B2S</v>
          </cell>
          <cell r="T50" t="str">
            <v>B#RAFI</v>
          </cell>
          <cell r="U50">
            <v>62</v>
          </cell>
          <cell r="V50">
            <v>62</v>
          </cell>
          <cell r="W50" t="str">
            <v>SST 62 3 Leg C</v>
          </cell>
          <cell r="X50">
            <v>45803</v>
          </cell>
          <cell r="Y50">
            <v>35</v>
          </cell>
          <cell r="Z50" t="str">
            <v>In SLA</v>
          </cell>
          <cell r="AA50" t="str">
            <v>PT IDE SEHATI</v>
          </cell>
          <cell r="AB50" t="str">
            <v>PT AMARATIRTA NUSANTARA</v>
          </cell>
          <cell r="AC50" t="str">
            <v>RFI</v>
          </cell>
          <cell r="AD50" t="str">
            <v>eRFI Done</v>
          </cell>
          <cell r="AE50">
            <v>45807</v>
          </cell>
          <cell r="AF50" t="str">
            <v/>
          </cell>
          <cell r="AG50" t="str">
            <v>Connect PLN &amp; RFI</v>
          </cell>
          <cell r="AH50" t="str">
            <v>02.RFI</v>
          </cell>
          <cell r="AI50" t="str">
            <v>03.RFI</v>
          </cell>
          <cell r="AJ50" t="str">
            <v>05.RFI</v>
          </cell>
        </row>
        <row r="51">
          <cell r="F51" t="str">
            <v>PAY124</v>
          </cell>
          <cell r="G51" t="str">
            <v>Baruh Gunung</v>
          </cell>
          <cell r="H51" t="str">
            <v/>
          </cell>
          <cell r="I51" t="str">
            <v>Area1</v>
          </cell>
          <cell r="J51" t="str">
            <v>Sumbagteng</v>
          </cell>
          <cell r="K51" t="str">
            <v>Sumatera Barat</v>
          </cell>
          <cell r="L51" t="str">
            <v>Kab. Lima Puluh Kota</v>
          </cell>
          <cell r="M51" t="str">
            <v>-0,00714636 100,4093418</v>
          </cell>
          <cell r="N51" t="str">
            <v>-</v>
          </cell>
          <cell r="O51" t="str">
            <v>Internal</v>
          </cell>
          <cell r="P51" t="str">
            <v>B2S</v>
          </cell>
          <cell r="Q51" t="str">
            <v>Tyson</v>
          </cell>
          <cell r="R51" t="str">
            <v>Tyson_B#1</v>
          </cell>
          <cell r="U51">
            <v>68</v>
          </cell>
          <cell r="V51" t="str">
            <v/>
          </cell>
          <cell r="W51" t="str">
            <v>SST 72 3 Leg C</v>
          </cell>
          <cell r="X51">
            <v>45572</v>
          </cell>
          <cell r="Y51">
            <v>431</v>
          </cell>
          <cell r="Z51" t="str">
            <v>Out SLA</v>
          </cell>
          <cell r="AA51" t="str">
            <v>PT SUMBERSOLUSINDO HITECH</v>
          </cell>
          <cell r="AB51" t="str">
            <v>KOPERASI JASA DAYAMITRA TELEKOMUNIKASI</v>
          </cell>
          <cell r="AC51" t="str">
            <v>RFI</v>
          </cell>
          <cell r="AD51" t="str">
            <v>No Need</v>
          </cell>
          <cell r="AF51" t="str">
            <v/>
          </cell>
          <cell r="AG51" t="str">
            <v>Connect PLN &amp; RFI</v>
          </cell>
          <cell r="AH51" t="str">
            <v>01.BAUK</v>
          </cell>
          <cell r="AI51" t="str">
            <v>02.BAUK</v>
          </cell>
          <cell r="AJ51" t="str">
            <v>03.ATPDone</v>
          </cell>
        </row>
        <row r="52">
          <cell r="F52" t="str">
            <v>JLO017</v>
          </cell>
          <cell r="G52" t="str">
            <v>BASAANDUA</v>
          </cell>
          <cell r="H52" t="str">
            <v>BATAKA_DMT</v>
          </cell>
          <cell r="I52" t="str">
            <v>Area4</v>
          </cell>
          <cell r="J52" t="str">
            <v>Sulawesi</v>
          </cell>
          <cell r="K52" t="str">
            <v>Sulawesi Utara</v>
          </cell>
          <cell r="L52" t="str">
            <v>Kab. Minahasa Tenggara</v>
          </cell>
          <cell r="M52" t="str">
            <v>0.897315025 124.7414017</v>
          </cell>
          <cell r="N52" t="str">
            <v>-</v>
          </cell>
          <cell r="O52" t="str">
            <v>External</v>
          </cell>
          <cell r="P52" t="str">
            <v>B2S</v>
          </cell>
          <cell r="Q52" t="str">
            <v>B#1_2025</v>
          </cell>
          <cell r="R52" t="str">
            <v>B#136B2S</v>
          </cell>
          <cell r="S52" t="str">
            <v>Q1_B2S</v>
          </cell>
          <cell r="T52" t="str">
            <v>New Order</v>
          </cell>
          <cell r="U52">
            <v>70</v>
          </cell>
          <cell r="V52">
            <v>72</v>
          </cell>
          <cell r="W52" t="str">
            <v>SST 72 3 Leg C</v>
          </cell>
          <cell r="X52">
            <v>45868</v>
          </cell>
          <cell r="Y52">
            <v>27</v>
          </cell>
          <cell r="Z52" t="str">
            <v>In SLA</v>
          </cell>
          <cell r="AA52" t="str">
            <v>PT LIMA INTI SINERGI</v>
          </cell>
          <cell r="AB52" t="str">
            <v>PT TUNAS GEOTEKNIK INDONESIA</v>
          </cell>
          <cell r="AC52" t="str">
            <v>RFI</v>
          </cell>
          <cell r="AD52" t="str">
            <v>eRFI NY</v>
          </cell>
          <cell r="AE52">
            <v>45807</v>
          </cell>
          <cell r="AF52" t="str">
            <v/>
          </cell>
          <cell r="AG52" t="str">
            <v>Connect PLN &amp; RFI</v>
          </cell>
          <cell r="AH52" t="str">
            <v>02.RFI</v>
          </cell>
          <cell r="AI52" t="str">
            <v>03.RFI</v>
          </cell>
          <cell r="AJ52" t="str">
            <v>05.RFI</v>
          </cell>
        </row>
        <row r="53">
          <cell r="F53" t="str">
            <v>NTH244</v>
          </cell>
          <cell r="G53" t="str">
            <v>BATAMPANG</v>
          </cell>
          <cell r="H53" t="str">
            <v>BATAMPANG</v>
          </cell>
          <cell r="I53" t="str">
            <v>Area4</v>
          </cell>
          <cell r="J53" t="str">
            <v>Kalimantan</v>
          </cell>
          <cell r="K53" t="str">
            <v>Kalimantan Tengah</v>
          </cell>
          <cell r="L53" t="str">
            <v>Kab. Barito Selatan</v>
          </cell>
          <cell r="M53" t="str">
            <v>-1.99091 114.795007</v>
          </cell>
          <cell r="N53" t="str">
            <v>-</v>
          </cell>
          <cell r="O53" t="str">
            <v>External</v>
          </cell>
          <cell r="P53" t="str">
            <v>B2S</v>
          </cell>
          <cell r="Q53" t="str">
            <v>Non Reguler</v>
          </cell>
          <cell r="R53" t="str">
            <v>N3T_CO2024</v>
          </cell>
          <cell r="T53">
            <v>2024</v>
          </cell>
          <cell r="U53">
            <v>72</v>
          </cell>
          <cell r="V53">
            <v>72</v>
          </cell>
          <cell r="W53" t="str">
            <v/>
          </cell>
          <cell r="X53">
            <v>45383</v>
          </cell>
          <cell r="Y53">
            <v>620</v>
          </cell>
          <cell r="Z53" t="str">
            <v>Out SLA</v>
          </cell>
          <cell r="AA53" t="str">
            <v>PT SINERGI REKTA DENTA</v>
          </cell>
          <cell r="AC53" t="str">
            <v>DROP</v>
          </cell>
          <cell r="AD53" t="str">
            <v>eRFI NY</v>
          </cell>
          <cell r="AE53">
            <v>45398</v>
          </cell>
          <cell r="AF53" t="str">
            <v/>
          </cell>
          <cell r="AG53" t="str">
            <v>PropCancel/Hold</v>
          </cell>
          <cell r="AH53" t="str">
            <v>07.Pro.Cancel</v>
          </cell>
          <cell r="AI53" t="str">
            <v>09.Pro.Cancel</v>
          </cell>
          <cell r="AJ53" t="str">
            <v>33.Hold</v>
          </cell>
        </row>
        <row r="54">
          <cell r="F54" t="str">
            <v>NTH242</v>
          </cell>
          <cell r="G54" t="str">
            <v>BATILAP</v>
          </cell>
          <cell r="H54" t="str">
            <v>BATILAP</v>
          </cell>
          <cell r="I54" t="str">
            <v>Area4</v>
          </cell>
          <cell r="J54" t="str">
            <v>Kalimantan</v>
          </cell>
          <cell r="K54" t="str">
            <v>Kalimantan Tengah</v>
          </cell>
          <cell r="L54" t="str">
            <v>Kab. Barito Selatan</v>
          </cell>
          <cell r="M54" t="str">
            <v>-2.036132038 114.810929474</v>
          </cell>
          <cell r="N54" t="str">
            <v>-</v>
          </cell>
          <cell r="O54" t="str">
            <v>External</v>
          </cell>
          <cell r="P54" t="str">
            <v>B2S</v>
          </cell>
          <cell r="Q54" t="str">
            <v>Non Reguler</v>
          </cell>
          <cell r="R54" t="str">
            <v>N3T_CO2024</v>
          </cell>
          <cell r="T54">
            <v>2024</v>
          </cell>
          <cell r="U54">
            <v>72</v>
          </cell>
          <cell r="V54">
            <v>72</v>
          </cell>
          <cell r="W54" t="str">
            <v/>
          </cell>
          <cell r="X54">
            <v>45383</v>
          </cell>
          <cell r="Y54">
            <v>620</v>
          </cell>
          <cell r="Z54" t="str">
            <v>Out SLA</v>
          </cell>
          <cell r="AA54" t="str">
            <v>PT SINERGI REKTA DENTA</v>
          </cell>
          <cell r="AC54" t="str">
            <v>DROP</v>
          </cell>
          <cell r="AD54" t="str">
            <v>eRFI NY</v>
          </cell>
          <cell r="AE54">
            <v>45398</v>
          </cell>
          <cell r="AF54" t="str">
            <v/>
          </cell>
          <cell r="AG54" t="str">
            <v>PropCancel/Hold</v>
          </cell>
          <cell r="AH54" t="str">
            <v>07.Pro.Cancel</v>
          </cell>
          <cell r="AI54" t="str">
            <v>09.Pro.Cancel</v>
          </cell>
          <cell r="AJ54" t="str">
            <v>33.Hold</v>
          </cell>
        </row>
        <row r="55">
          <cell r="F55" t="str">
            <v>NGP023</v>
          </cell>
          <cell r="G55" t="str">
            <v>BATU_BEGIGI_SPLIT_NGP007_S12</v>
          </cell>
          <cell r="H55" t="str">
            <v>DMT_BATU_BEGIGI</v>
          </cell>
          <cell r="I55" t="str">
            <v>Area4</v>
          </cell>
          <cell r="J55" t="str">
            <v>Kalimantan</v>
          </cell>
          <cell r="K55" t="str">
            <v>Kalimantan Barat</v>
          </cell>
          <cell r="L55" t="str">
            <v>Kab. Melawi</v>
          </cell>
          <cell r="M55" t="str">
            <v>-0.79621 111.55084</v>
          </cell>
          <cell r="N55" t="str">
            <v>111,55084 -0,79621</v>
          </cell>
          <cell r="O55" t="str">
            <v>External</v>
          </cell>
          <cell r="P55" t="str">
            <v>CoRe</v>
          </cell>
          <cell r="Q55" t="str">
            <v>B#1_2025</v>
          </cell>
          <cell r="R55" t="str">
            <v>B#122Colo</v>
          </cell>
          <cell r="S55" t="str">
            <v>Colo MV</v>
          </cell>
          <cell r="T55" t="str">
            <v>New Order</v>
          </cell>
          <cell r="U55">
            <v>70</v>
          </cell>
          <cell r="V55">
            <v>70</v>
          </cell>
          <cell r="W55" t="str">
            <v/>
          </cell>
          <cell r="X55">
            <v>45793</v>
          </cell>
          <cell r="Y55">
            <v>25</v>
          </cell>
          <cell r="Z55" t="str">
            <v>In SLA</v>
          </cell>
          <cell r="AA55" t="str">
            <v>PT ALIF KONSTRUKSI UTAMA</v>
          </cell>
          <cell r="AC55" t="str">
            <v>RFI</v>
          </cell>
          <cell r="AD55" t="str">
            <v>eRFI Done</v>
          </cell>
          <cell r="AE55">
            <v>45800</v>
          </cell>
          <cell r="AF55" t="str">
            <v/>
          </cell>
          <cell r="AG55" t="str">
            <v>Connect PLN &amp; RFI</v>
          </cell>
          <cell r="AH55" t="str">
            <v>02.RFI</v>
          </cell>
          <cell r="AI55" t="str">
            <v>03.RFI</v>
          </cell>
          <cell r="AJ55" t="str">
            <v>05.RFI</v>
          </cell>
        </row>
        <row r="56">
          <cell r="F56" t="str">
            <v>KOT062</v>
          </cell>
          <cell r="G56" t="str">
            <v>KEJADIANLOMCUKUHBALAK</v>
          </cell>
          <cell r="H56" t="str">
            <v/>
          </cell>
          <cell r="I56" t="str">
            <v>Area1</v>
          </cell>
          <cell r="J56" t="str">
            <v>Sumbagsel</v>
          </cell>
          <cell r="K56" t="str">
            <v>Lampung</v>
          </cell>
          <cell r="L56" t="str">
            <v>Kab. Tanggamus</v>
          </cell>
          <cell r="M56" t="str">
            <v>-5.641316322, 104.9441133</v>
          </cell>
          <cell r="N56" t="str">
            <v>-</v>
          </cell>
          <cell r="O56" t="str">
            <v>External</v>
          </cell>
          <cell r="P56" t="str">
            <v>B2S</v>
          </cell>
          <cell r="Q56" t="str">
            <v>B#1_2025</v>
          </cell>
          <cell r="R56" t="str">
            <v>B#122Colo</v>
          </cell>
          <cell r="S56" t="str">
            <v>Mapping_RAFI</v>
          </cell>
          <cell r="T56" t="str">
            <v>Acceptor</v>
          </cell>
          <cell r="U56">
            <v>52</v>
          </cell>
          <cell r="V56" t="str">
            <v/>
          </cell>
          <cell r="W56" t="str">
            <v>SST 52 3 Leg C</v>
          </cell>
          <cell r="X56">
            <v>45821</v>
          </cell>
          <cell r="Y56">
            <v>32</v>
          </cell>
          <cell r="Z56" t="str">
            <v>In SLA</v>
          </cell>
          <cell r="AA56" t="str">
            <v>PT INDOTEKNIK TJANDRA UTAMA</v>
          </cell>
          <cell r="AB56" t="str">
            <v>PT UPTRANS TELEKOMUNIKASI</v>
          </cell>
          <cell r="AC56" t="str">
            <v>RFI</v>
          </cell>
          <cell r="AD56" t="str">
            <v>eRFI Done</v>
          </cell>
          <cell r="AF56" t="str">
            <v/>
          </cell>
          <cell r="AG56" t="str">
            <v>Connect PLN &amp; RFI</v>
          </cell>
          <cell r="AH56" t="str">
            <v>02.RFI</v>
          </cell>
          <cell r="AI56" t="str">
            <v>03.RFI</v>
          </cell>
          <cell r="AJ56" t="str">
            <v>05.RFI</v>
          </cell>
        </row>
        <row r="57">
          <cell r="F57" t="str">
            <v>CJR373</v>
          </cell>
          <cell r="G57" t="str">
            <v>batukarut-kadupandak</v>
          </cell>
          <cell r="H57" t="str">
            <v/>
          </cell>
          <cell r="I57" t="str">
            <v>Area2</v>
          </cell>
          <cell r="J57" t="str">
            <v>Jabar</v>
          </cell>
          <cell r="K57" t="str">
            <v>Jawa Barat</v>
          </cell>
          <cell r="L57" t="str">
            <v>Kab. Cianjur</v>
          </cell>
          <cell r="M57" t="str">
            <v>-7.2668 107.0244</v>
          </cell>
          <cell r="N57" t="str">
            <v>-</v>
          </cell>
          <cell r="O57" t="str">
            <v>Internal</v>
          </cell>
          <cell r="P57" t="str">
            <v>B2S</v>
          </cell>
          <cell r="Q57" t="str">
            <v>Tyson</v>
          </cell>
          <cell r="R57" t="str">
            <v>Tyson_B#1</v>
          </cell>
          <cell r="U57">
            <v>70</v>
          </cell>
          <cell r="V57" t="str">
            <v/>
          </cell>
          <cell r="W57" t="str">
            <v>SST 72 3 Leg C</v>
          </cell>
          <cell r="X57">
            <v>45572</v>
          </cell>
          <cell r="Y57">
            <v>110</v>
          </cell>
          <cell r="Z57" t="str">
            <v>In SLA</v>
          </cell>
          <cell r="AA57" t="str">
            <v>PT INFRAKO DAYAMITRA</v>
          </cell>
          <cell r="AC57" t="str">
            <v>RFI</v>
          </cell>
          <cell r="AD57" t="str">
            <v>No Need</v>
          </cell>
          <cell r="AF57" t="str">
            <v/>
          </cell>
          <cell r="AG57" t="str">
            <v>Connect PLN &amp; RFI</v>
          </cell>
          <cell r="AH57" t="str">
            <v>02.RFI</v>
          </cell>
          <cell r="AI57" t="str">
            <v>03.RFI</v>
          </cell>
          <cell r="AJ57" t="str">
            <v>05.RFI</v>
          </cell>
        </row>
        <row r="58">
          <cell r="F58" t="str">
            <v>CJR371</v>
          </cell>
          <cell r="G58" t="str">
            <v>batukarut-kppilar</v>
          </cell>
          <cell r="H58" t="str">
            <v/>
          </cell>
          <cell r="I58" t="str">
            <v>Area2</v>
          </cell>
          <cell r="J58" t="str">
            <v>Jabar</v>
          </cell>
          <cell r="K58" t="str">
            <v>Jawa Barat</v>
          </cell>
          <cell r="L58" t="str">
            <v>Kab. Cianjur</v>
          </cell>
          <cell r="M58" t="str">
            <v>-7.3301 107.0644</v>
          </cell>
          <cell r="N58" t="str">
            <v>-</v>
          </cell>
          <cell r="O58" t="str">
            <v>Internal</v>
          </cell>
          <cell r="P58" t="str">
            <v>B2S</v>
          </cell>
          <cell r="Q58" t="str">
            <v>Tyson</v>
          </cell>
          <cell r="R58" t="str">
            <v>Tyson_B#1</v>
          </cell>
          <cell r="U58">
            <v>70</v>
          </cell>
          <cell r="V58" t="str">
            <v/>
          </cell>
          <cell r="W58" t="str">
            <v>SST 72 3 Leg C</v>
          </cell>
          <cell r="X58">
            <v>45572</v>
          </cell>
          <cell r="Y58">
            <v>104</v>
          </cell>
          <cell r="Z58" t="str">
            <v>In SLA</v>
          </cell>
          <cell r="AA58" t="str">
            <v>PT INFRAKO DAYAMITRA</v>
          </cell>
          <cell r="AC58" t="str">
            <v>RFI</v>
          </cell>
          <cell r="AD58" t="str">
            <v>No Need</v>
          </cell>
          <cell r="AF58" t="str">
            <v/>
          </cell>
          <cell r="AG58" t="str">
            <v>Connect PLN &amp; RFI</v>
          </cell>
          <cell r="AH58" t="str">
            <v>02.RFI</v>
          </cell>
          <cell r="AI58" t="str">
            <v>03.RFI</v>
          </cell>
          <cell r="AJ58" t="str">
            <v>05.RFI</v>
          </cell>
        </row>
        <row r="59">
          <cell r="F59" t="str">
            <v>PMN043</v>
          </cell>
          <cell r="G59" t="str">
            <v>BATUMARMARBUJURTIMUR2</v>
          </cell>
          <cell r="H59" t="str">
            <v/>
          </cell>
          <cell r="I59" t="str">
            <v>Area3</v>
          </cell>
          <cell r="J59" t="str">
            <v>Jatim</v>
          </cell>
          <cell r="K59" t="str">
            <v>Jawa Timur</v>
          </cell>
          <cell r="L59" t="str">
            <v>Kab. Pamekasan</v>
          </cell>
          <cell r="M59" t="str">
            <v>-6.979421, 113.521447</v>
          </cell>
          <cell r="N59" t="str">
            <v>-6,977956 113,521925</v>
          </cell>
          <cell r="O59" t="str">
            <v>External</v>
          </cell>
          <cell r="P59" t="str">
            <v>B2S</v>
          </cell>
          <cell r="Q59" t="str">
            <v>B#1_2025</v>
          </cell>
          <cell r="R59" t="str">
            <v>B#122Colo</v>
          </cell>
          <cell r="S59" t="str">
            <v>Colo TP</v>
          </cell>
          <cell r="T59" t="str">
            <v>B#RAFI</v>
          </cell>
          <cell r="U59">
            <v>52</v>
          </cell>
          <cell r="V59">
            <v>52</v>
          </cell>
          <cell r="W59" t="str">
            <v>SST 52 3 Leg C</v>
          </cell>
          <cell r="X59">
            <v>45793</v>
          </cell>
          <cell r="Y59">
            <v>32</v>
          </cell>
          <cell r="Z59" t="str">
            <v>In SLA</v>
          </cell>
          <cell r="AA59" t="str">
            <v>PT VALUE TELECOMMUNICATION</v>
          </cell>
          <cell r="AB59" t="str">
            <v>PT MEGADAYA INDO PERKASA</v>
          </cell>
          <cell r="AC59" t="str">
            <v>RFI</v>
          </cell>
          <cell r="AD59" t="str">
            <v>eRFI Done</v>
          </cell>
          <cell r="AE59">
            <v>45800</v>
          </cell>
          <cell r="AF59" t="str">
            <v/>
          </cell>
          <cell r="AG59" t="str">
            <v>Connect PLN &amp; RFI</v>
          </cell>
          <cell r="AH59" t="str">
            <v>02.RFI</v>
          </cell>
          <cell r="AI59" t="str">
            <v>03.RFI</v>
          </cell>
          <cell r="AJ59" t="str">
            <v>05.RFI</v>
          </cell>
        </row>
        <row r="60">
          <cell r="F60" t="str">
            <v>PMN072</v>
          </cell>
          <cell r="G60" t="str">
            <v>BATUMARMARLESONGLAOK1</v>
          </cell>
          <cell r="H60" t="str">
            <v/>
          </cell>
          <cell r="I60" t="str">
            <v>Area3</v>
          </cell>
          <cell r="J60" t="str">
            <v>Jatim</v>
          </cell>
          <cell r="K60" t="str">
            <v>Jawa Timur</v>
          </cell>
          <cell r="L60" t="str">
            <v>Kab. Pamekasan</v>
          </cell>
          <cell r="M60" t="str">
            <v>-6.939702, 113.512207</v>
          </cell>
          <cell r="N60" t="str">
            <v>-6,93944 113,51241</v>
          </cell>
          <cell r="O60" t="str">
            <v>External</v>
          </cell>
          <cell r="P60" t="str">
            <v>B2S</v>
          </cell>
          <cell r="Q60" t="str">
            <v>B#1_2025</v>
          </cell>
          <cell r="R60" t="str">
            <v>B#136B2S</v>
          </cell>
          <cell r="S60" t="str">
            <v>Q1_B2S</v>
          </cell>
          <cell r="T60" t="str">
            <v>B#RAFI</v>
          </cell>
          <cell r="U60">
            <v>62</v>
          </cell>
          <cell r="V60">
            <v>62</v>
          </cell>
          <cell r="W60" t="str">
            <v>SST 62 3 Leg C</v>
          </cell>
          <cell r="X60">
            <v>45803</v>
          </cell>
          <cell r="Y60">
            <v>39</v>
          </cell>
          <cell r="Z60" t="str">
            <v>In SLA</v>
          </cell>
          <cell r="AA60" t="str">
            <v>PT VALUE TELECOMMUNICATION</v>
          </cell>
          <cell r="AB60" t="str">
            <v>PT MEGADAYA INDO PERKASA</v>
          </cell>
          <cell r="AC60" t="str">
            <v>RFI</v>
          </cell>
          <cell r="AD60" t="str">
            <v>eRFI Done</v>
          </cell>
          <cell r="AE60">
            <v>45807</v>
          </cell>
          <cell r="AF60" t="str">
            <v/>
          </cell>
          <cell r="AG60" t="str">
            <v>Connect PLN &amp; RFI</v>
          </cell>
          <cell r="AH60" t="str">
            <v>02.RFI</v>
          </cell>
          <cell r="AI60" t="str">
            <v>03.RFI</v>
          </cell>
          <cell r="AJ60" t="str">
            <v>05.RFI</v>
          </cell>
        </row>
        <row r="61">
          <cell r="F61" t="str">
            <v>BJN051</v>
          </cell>
          <cell r="G61" t="str">
            <v>BEJIBANJARMANGU</v>
          </cell>
          <cell r="H61" t="str">
            <v>Beji Banjarmangu</v>
          </cell>
          <cell r="I61" t="str">
            <v>Area3</v>
          </cell>
          <cell r="J61" t="str">
            <v>Jateng</v>
          </cell>
          <cell r="K61" t="str">
            <v>Jawa Tengah</v>
          </cell>
          <cell r="L61" t="str">
            <v>Kab. Banjarnegara</v>
          </cell>
          <cell r="M61" t="str">
            <v>-7.27081, 109.67625</v>
          </cell>
          <cell r="N61" t="str">
            <v>-07.27075 109.67621</v>
          </cell>
          <cell r="O61" t="str">
            <v>External</v>
          </cell>
          <cell r="P61" t="str">
            <v>B2S</v>
          </cell>
          <cell r="Q61" t="str">
            <v>B#2_2025</v>
          </cell>
          <cell r="R61" t="str">
            <v>B#2_B2S</v>
          </cell>
          <cell r="S61" t="str">
            <v>B#2-B2S</v>
          </cell>
          <cell r="T61" t="str">
            <v>B#RAFI_#2</v>
          </cell>
          <cell r="U61">
            <v>72</v>
          </cell>
          <cell r="V61">
            <v>72</v>
          </cell>
          <cell r="W61" t="str">
            <v>SST 72 3 Leg C</v>
          </cell>
          <cell r="X61">
            <v>45880</v>
          </cell>
          <cell r="Y61">
            <v>29</v>
          </cell>
          <cell r="Z61" t="str">
            <v>In SLA</v>
          </cell>
          <cell r="AA61" t="str">
            <v>PT CATRA MEDIA INDONESIA</v>
          </cell>
          <cell r="AB61" t="str">
            <v>PT AMARATIRTA NUSANTARA</v>
          </cell>
          <cell r="AC61" t="str">
            <v>RFI</v>
          </cell>
          <cell r="AD61" t="str">
            <v>eRFI Done</v>
          </cell>
          <cell r="AF61" t="str">
            <v/>
          </cell>
          <cell r="AG61" t="str">
            <v>Connect PLN &amp; RFI</v>
          </cell>
          <cell r="AH61" t="str">
            <v>02.RFI</v>
          </cell>
          <cell r="AI61" t="str">
            <v>03.RFI</v>
          </cell>
          <cell r="AJ61" t="str">
            <v>05.RFI</v>
          </cell>
        </row>
        <row r="62">
          <cell r="F62" t="str">
            <v>TNR058</v>
          </cell>
          <cell r="G62" t="str">
            <v>BENA_BARU_SPLIT_TNR272_S2</v>
          </cell>
          <cell r="H62" t="str">
            <v>DMT_TUMBIT SARI</v>
          </cell>
          <cell r="I62" t="str">
            <v>Area4</v>
          </cell>
          <cell r="J62" t="str">
            <v>Kalimantan</v>
          </cell>
          <cell r="K62" t="str">
            <v>Kalimantan Timur</v>
          </cell>
          <cell r="L62" t="str">
            <v>Kab. Berau</v>
          </cell>
          <cell r="M62" t="str">
            <v>1.991358 117.307483</v>
          </cell>
          <cell r="N62" t="str">
            <v>117,30827 1,99221</v>
          </cell>
          <cell r="O62" t="str">
            <v>External</v>
          </cell>
          <cell r="P62" t="str">
            <v>B2S</v>
          </cell>
          <cell r="Q62" t="str">
            <v>B#1_2025</v>
          </cell>
          <cell r="R62" t="str">
            <v>B#136B2S</v>
          </cell>
          <cell r="S62" t="str">
            <v>Q1_B2S</v>
          </cell>
          <cell r="T62" t="str">
            <v>New Order</v>
          </cell>
          <cell r="U62">
            <v>72</v>
          </cell>
          <cell r="V62">
            <v>72</v>
          </cell>
          <cell r="W62" t="str">
            <v>SST 72 3 Leg C</v>
          </cell>
          <cell r="X62">
            <v>45803</v>
          </cell>
          <cell r="Y62">
            <v>96</v>
          </cell>
          <cell r="Z62" t="str">
            <v>In SLA</v>
          </cell>
          <cell r="AA62" t="str">
            <v>PT INDOTEKNIK TJANDRA UTAMA</v>
          </cell>
          <cell r="AB62" t="str">
            <v>PT TRIMATRA UTAMA KONSULTAN</v>
          </cell>
          <cell r="AC62" t="str">
            <v>RFI</v>
          </cell>
          <cell r="AD62" t="str">
            <v>eRFI Done</v>
          </cell>
          <cell r="AE62">
            <v>45807</v>
          </cell>
          <cell r="AF62" t="str">
            <v/>
          </cell>
          <cell r="AG62" t="str">
            <v>Connect PLN &amp; RFI</v>
          </cell>
          <cell r="AH62" t="str">
            <v>02.RFI</v>
          </cell>
          <cell r="AI62" t="str">
            <v>03.RFI</v>
          </cell>
          <cell r="AJ62" t="str">
            <v>05.RFI</v>
          </cell>
        </row>
        <row r="63">
          <cell r="F63" t="str">
            <v>GRO687</v>
          </cell>
          <cell r="G63" t="str">
            <v>Bendoharjo</v>
          </cell>
          <cell r="H63" t="str">
            <v>Bendoharjo</v>
          </cell>
          <cell r="I63" t="str">
            <v>Area3</v>
          </cell>
          <cell r="J63" t="str">
            <v>Jateng</v>
          </cell>
          <cell r="K63" t="str">
            <v>Jawa Tengah</v>
          </cell>
          <cell r="L63" t="str">
            <v>Kab. Grobogan</v>
          </cell>
          <cell r="N63" t="str">
            <v>-07.140163 111.21373</v>
          </cell>
          <cell r="O63" t="str">
            <v>Internal</v>
          </cell>
          <cell r="P63" t="str">
            <v>B2S</v>
          </cell>
          <cell r="Q63" t="str">
            <v>SSTnisasi</v>
          </cell>
          <cell r="R63" t="str">
            <v>SSTnisasi_24</v>
          </cell>
          <cell r="U63">
            <v>52</v>
          </cell>
          <cell r="V63">
            <v>52</v>
          </cell>
          <cell r="W63" t="str">
            <v>SST 52 3 Leg C</v>
          </cell>
          <cell r="X63">
            <v>45597</v>
          </cell>
          <cell r="Y63">
            <v>107</v>
          </cell>
          <cell r="Z63" t="str">
            <v>In SLA</v>
          </cell>
          <cell r="AA63" t="str">
            <v>PT SUMBERSOLUSINDO HITECH</v>
          </cell>
          <cell r="AC63" t="str">
            <v>RFI</v>
          </cell>
          <cell r="AD63" t="str">
            <v>No Need</v>
          </cell>
          <cell r="AF63" t="str">
            <v/>
          </cell>
          <cell r="AG63" t="str">
            <v>Connect PLN &amp; RFI</v>
          </cell>
          <cell r="AH63" t="str">
            <v>02.RFI</v>
          </cell>
          <cell r="AI63" t="str">
            <v>03.RFI</v>
          </cell>
          <cell r="AJ63" t="str">
            <v>05.RFI</v>
          </cell>
        </row>
        <row r="64">
          <cell r="F64" t="str">
            <v>SRG147</v>
          </cell>
          <cell r="G64" t="str">
            <v>Bendung</v>
          </cell>
          <cell r="H64" t="str">
            <v/>
          </cell>
          <cell r="I64" t="str">
            <v>Area2</v>
          </cell>
          <cell r="J64" t="str">
            <v>Jabodetabek</v>
          </cell>
          <cell r="K64" t="str">
            <v>Banten</v>
          </cell>
          <cell r="L64" t="str">
            <v>Kab. Serang</v>
          </cell>
          <cell r="M64" t="str">
            <v>-6.05851 106.339088</v>
          </cell>
          <cell r="N64" t="str">
            <v>-6,058514 106,339088</v>
          </cell>
          <cell r="O64" t="str">
            <v>Internal</v>
          </cell>
          <cell r="P64" t="str">
            <v>B2S</v>
          </cell>
          <cell r="Q64" t="str">
            <v>Tyson</v>
          </cell>
          <cell r="R64" t="str">
            <v>Tyson_B#1</v>
          </cell>
          <cell r="U64">
            <v>42</v>
          </cell>
          <cell r="V64" t="str">
            <v/>
          </cell>
          <cell r="W64" t="str">
            <v>SST 52 3 Leg C</v>
          </cell>
          <cell r="X64">
            <v>45572</v>
          </cell>
          <cell r="Y64">
            <v>431</v>
          </cell>
          <cell r="Z64" t="str">
            <v>Out SLA</v>
          </cell>
          <cell r="AA64" t="str">
            <v>PT INFRAKO DAYAMITRA</v>
          </cell>
          <cell r="AC64" t="str">
            <v>RFI</v>
          </cell>
          <cell r="AD64" t="str">
            <v>No Need</v>
          </cell>
          <cell r="AF64" t="str">
            <v/>
          </cell>
          <cell r="AG64" t="str">
            <v>Connect PLN &amp; RFI</v>
          </cell>
          <cell r="AH64" t="str">
            <v>01.BAUK</v>
          </cell>
          <cell r="AI64" t="str">
            <v>02.BAUK</v>
          </cell>
          <cell r="AJ64" t="str">
            <v>03.ATPDone</v>
          </cell>
        </row>
        <row r="65">
          <cell r="F65" t="str">
            <v>BWI101</v>
          </cell>
          <cell r="G65" t="str">
            <v>Bengkak (split Bangsring_1)</v>
          </cell>
          <cell r="H65" t="e">
            <v>#N/A</v>
          </cell>
          <cell r="I65" t="str">
            <v>Area3</v>
          </cell>
          <cell r="J65" t="str">
            <v>Jatim</v>
          </cell>
          <cell r="K65" t="str">
            <v>Jawa Timur</v>
          </cell>
          <cell r="L65" t="str">
            <v>Kab. Banyuwangi</v>
          </cell>
          <cell r="M65" t="str">
            <v>-8.03662751077908 114.428973450875</v>
          </cell>
          <cell r="N65" t="str">
            <v>-</v>
          </cell>
          <cell r="O65" t="str">
            <v>Internal</v>
          </cell>
          <cell r="P65" t="str">
            <v>B2S</v>
          </cell>
          <cell r="Q65" t="str">
            <v>Tyson</v>
          </cell>
          <cell r="R65" t="str">
            <v>Tyson_B#1</v>
          </cell>
          <cell r="U65">
            <v>40</v>
          </cell>
          <cell r="V65">
            <v>62</v>
          </cell>
          <cell r="W65" t="str">
            <v xml:space="preserve">SST 62 3 Leg C </v>
          </cell>
          <cell r="X65">
            <v>45572</v>
          </cell>
          <cell r="Y65">
            <v>44</v>
          </cell>
          <cell r="Z65" t="str">
            <v>In SLA</v>
          </cell>
          <cell r="AA65" t="str">
            <v>PT VELACOM INDONESIA</v>
          </cell>
          <cell r="AC65" t="str">
            <v>RFI</v>
          </cell>
          <cell r="AD65" t="str">
            <v>No Need</v>
          </cell>
          <cell r="AF65" t="str">
            <v/>
          </cell>
          <cell r="AG65" t="str">
            <v>Connect PLN &amp; RFI</v>
          </cell>
          <cell r="AH65" t="str">
            <v>02.RFI</v>
          </cell>
          <cell r="AI65" t="str">
            <v>03.RFI</v>
          </cell>
          <cell r="AJ65" t="str">
            <v>05.RFI</v>
          </cell>
        </row>
        <row r="66">
          <cell r="F66" t="str">
            <v>JPX041</v>
          </cell>
          <cell r="G66" t="str">
            <v>BENHIL15</v>
          </cell>
          <cell r="H66" t="str">
            <v/>
          </cell>
          <cell r="I66" t="str">
            <v>Area2</v>
          </cell>
          <cell r="J66" t="str">
            <v>Jabodetabek</v>
          </cell>
          <cell r="K66" t="str">
            <v>DKI Jakarta</v>
          </cell>
          <cell r="L66" t="str">
            <v>Kota Adm. Jakarta Pusat</v>
          </cell>
          <cell r="N66" t="str">
            <v>-</v>
          </cell>
          <cell r="O66" t="str">
            <v>Internal</v>
          </cell>
          <cell r="P66" t="str">
            <v>B2S</v>
          </cell>
          <cell r="Q66" t="str">
            <v>Rescoping</v>
          </cell>
          <cell r="R66" t="str">
            <v>NY Rescoping</v>
          </cell>
          <cell r="T66" t="str">
            <v>Macro</v>
          </cell>
          <cell r="U66">
            <v>42</v>
          </cell>
          <cell r="V66" t="str">
            <v/>
          </cell>
          <cell r="W66" t="str">
            <v/>
          </cell>
          <cell r="X66">
            <v>45546</v>
          </cell>
          <cell r="Y66">
            <v>457</v>
          </cell>
          <cell r="Z66" t="str">
            <v>Out SLA</v>
          </cell>
          <cell r="AA66" t="str">
            <v>PT ORINDOTAMA INTERNASIONAL</v>
          </cell>
          <cell r="AC66" t="str">
            <v>OG</v>
          </cell>
          <cell r="AD66" t="str">
            <v>No Need</v>
          </cell>
          <cell r="AF66" t="str">
            <v/>
          </cell>
          <cell r="AG66" t="str">
            <v>Survey/Rehunting</v>
          </cell>
          <cell r="AH66" t="str">
            <v>06.SIS</v>
          </cell>
          <cell r="AI66" t="str">
            <v>08b.SIS Done</v>
          </cell>
          <cell r="AJ66" t="str">
            <v>26.ReHunting</v>
          </cell>
        </row>
        <row r="67">
          <cell r="F67" t="str">
            <v>RAP022</v>
          </cell>
          <cell r="G67" t="str">
            <v>SENNAHESTATE</v>
          </cell>
          <cell r="H67" t="str">
            <v/>
          </cell>
          <cell r="I67" t="str">
            <v>Area1</v>
          </cell>
          <cell r="J67" t="str">
            <v>Sumbagut</v>
          </cell>
          <cell r="K67" t="str">
            <v>Sumatera Utara</v>
          </cell>
          <cell r="L67" t="str">
            <v>Kab. Labuhanbatu</v>
          </cell>
          <cell r="M67" t="str">
            <v>2.258131, 100.079249</v>
          </cell>
          <cell r="N67" t="str">
            <v>-</v>
          </cell>
          <cell r="O67" t="str">
            <v>External</v>
          </cell>
          <cell r="P67" t="str">
            <v>B2S</v>
          </cell>
          <cell r="Q67" t="str">
            <v>B#1_2025</v>
          </cell>
          <cell r="R67" t="str">
            <v>B#136B2S</v>
          </cell>
          <cell r="S67" t="str">
            <v>Q1_B2S</v>
          </cell>
          <cell r="T67" t="str">
            <v>B#RAFI</v>
          </cell>
          <cell r="U67">
            <v>72</v>
          </cell>
          <cell r="V67" t="str">
            <v/>
          </cell>
          <cell r="W67" t="str">
            <v>SST 72 3 Leg C</v>
          </cell>
          <cell r="X67">
            <v>45803</v>
          </cell>
          <cell r="Y67">
            <v>65</v>
          </cell>
          <cell r="Z67" t="str">
            <v>In SLA</v>
          </cell>
          <cell r="AA67" t="str">
            <v>PT EDTIM NATAMA PERSADA</v>
          </cell>
          <cell r="AB67" t="str">
            <v>PT DIGJAYA MANDIRI TEKNIK</v>
          </cell>
          <cell r="AC67" t="str">
            <v>RFI</v>
          </cell>
          <cell r="AD67" t="str">
            <v>eRFI Done</v>
          </cell>
          <cell r="AE67">
            <v>45807</v>
          </cell>
          <cell r="AF67" t="str">
            <v/>
          </cell>
          <cell r="AG67" t="str">
            <v>Connect PLN &amp; RFI</v>
          </cell>
          <cell r="AH67" t="str">
            <v>02.RFI</v>
          </cell>
          <cell r="AI67" t="str">
            <v>03.RFI</v>
          </cell>
          <cell r="AJ67" t="str">
            <v>05.RFI</v>
          </cell>
        </row>
        <row r="68">
          <cell r="F68" t="str">
            <v>OSU001</v>
          </cell>
          <cell r="G68" t="str">
            <v>BEONGDOMPASE</v>
          </cell>
          <cell r="H68" t="str">
            <v/>
          </cell>
          <cell r="I68" t="str">
            <v>Area4</v>
          </cell>
          <cell r="J68" t="str">
            <v>Sulawesi</v>
          </cell>
          <cell r="K68" t="str">
            <v>Sulawesi Utara</v>
          </cell>
          <cell r="L68" t="str">
            <v>Kab. Kepulauan Siau Tagulandang Biaro (Sitaro)</v>
          </cell>
          <cell r="M68" t="str">
            <v>2.76153 125.38231</v>
          </cell>
          <cell r="N68" t="str">
            <v>-</v>
          </cell>
          <cell r="O68" t="str">
            <v>External</v>
          </cell>
          <cell r="P68" t="str">
            <v>CoRe</v>
          </cell>
          <cell r="Q68" t="str">
            <v>B#1_2025</v>
          </cell>
          <cell r="R68" t="str">
            <v>B#122Colo</v>
          </cell>
          <cell r="S68" t="str">
            <v>Colo MV</v>
          </cell>
          <cell r="T68" t="str">
            <v>New Order</v>
          </cell>
          <cell r="U68">
            <v>72</v>
          </cell>
          <cell r="V68">
            <v>62</v>
          </cell>
          <cell r="W68" t="str">
            <v/>
          </cell>
          <cell r="X68">
            <v>45793</v>
          </cell>
          <cell r="Y68">
            <v>22</v>
          </cell>
          <cell r="Z68" t="str">
            <v>In SLA</v>
          </cell>
          <cell r="AA68" t="str">
            <v>PT AMALA</v>
          </cell>
          <cell r="AC68" t="str">
            <v>RFI</v>
          </cell>
          <cell r="AD68" t="str">
            <v>eRFI NY</v>
          </cell>
          <cell r="AE68">
            <v>45800</v>
          </cell>
          <cell r="AF68" t="str">
            <v/>
          </cell>
          <cell r="AG68" t="str">
            <v>Connect PLN &amp; RFI</v>
          </cell>
          <cell r="AH68" t="str">
            <v>02.RFI</v>
          </cell>
          <cell r="AI68" t="str">
            <v>03.RFI</v>
          </cell>
          <cell r="AJ68" t="str">
            <v>05.RFI</v>
          </cell>
        </row>
        <row r="69">
          <cell r="F69" t="str">
            <v>GNS145</v>
          </cell>
          <cell r="G69" t="str">
            <v>MATARAMUDIKLAMTENG</v>
          </cell>
          <cell r="H69" t="str">
            <v/>
          </cell>
          <cell r="I69" t="str">
            <v>Area1</v>
          </cell>
          <cell r="J69" t="str">
            <v>Sumbagsel</v>
          </cell>
          <cell r="K69" t="str">
            <v>Lampung</v>
          </cell>
          <cell r="L69" t="str">
            <v>Kab. Lampung Tengah</v>
          </cell>
          <cell r="M69" t="str">
            <v>-4.71475, 105.444656</v>
          </cell>
          <cell r="N69" t="str">
            <v>-</v>
          </cell>
          <cell r="O69" t="str">
            <v>External</v>
          </cell>
          <cell r="P69" t="str">
            <v>B2S</v>
          </cell>
          <cell r="Q69" t="str">
            <v>B#1_2025</v>
          </cell>
          <cell r="R69" t="str">
            <v>B#136B2S</v>
          </cell>
          <cell r="S69" t="str">
            <v>Q1_B2S</v>
          </cell>
          <cell r="T69" t="str">
            <v>B#RAFI</v>
          </cell>
          <cell r="U69">
            <v>72</v>
          </cell>
          <cell r="V69" t="str">
            <v/>
          </cell>
          <cell r="W69" t="str">
            <v>SST 72 3 Leg C</v>
          </cell>
          <cell r="X69">
            <v>45803</v>
          </cell>
          <cell r="Y69">
            <v>45</v>
          </cell>
          <cell r="Z69" t="str">
            <v>In SLA</v>
          </cell>
          <cell r="AA69" t="str">
            <v>PT INDOTEKNIK TJANDRA UTAMA</v>
          </cell>
          <cell r="AB69" t="str">
            <v>PT UPTRANS TELEKOMUNIKASI</v>
          </cell>
          <cell r="AC69" t="str">
            <v>RFI</v>
          </cell>
          <cell r="AD69" t="str">
            <v>eRFI Done</v>
          </cell>
          <cell r="AE69">
            <v>45807</v>
          </cell>
          <cell r="AF69" t="str">
            <v/>
          </cell>
          <cell r="AG69" t="str">
            <v>Connect PLN &amp; RFI</v>
          </cell>
          <cell r="AH69" t="str">
            <v>02.RFI</v>
          </cell>
          <cell r="AI69" t="str">
            <v>03.RFI</v>
          </cell>
          <cell r="AJ69" t="str">
            <v>05.RFI</v>
          </cell>
        </row>
        <row r="70">
          <cell r="F70" t="str">
            <v>LKN021</v>
          </cell>
          <cell r="G70" t="str">
            <v>MEUNASAHDAYAH</v>
          </cell>
          <cell r="H70" t="str">
            <v/>
          </cell>
          <cell r="I70" t="str">
            <v>Area1</v>
          </cell>
          <cell r="J70" t="str">
            <v>Sumbagut</v>
          </cell>
          <cell r="K70" t="str">
            <v>Aceh</v>
          </cell>
          <cell r="L70" t="str">
            <v>Kab. Aceh Utara</v>
          </cell>
          <cell r="M70" t="str">
            <v>5.07466, 97.1222</v>
          </cell>
          <cell r="N70" t="str">
            <v>-</v>
          </cell>
          <cell r="O70" t="str">
            <v>External</v>
          </cell>
          <cell r="P70" t="str">
            <v>B2S</v>
          </cell>
          <cell r="Q70" t="str">
            <v>B#1_2025</v>
          </cell>
          <cell r="R70" t="str">
            <v>B#136B2S</v>
          </cell>
          <cell r="S70" t="str">
            <v>Q1_B2S</v>
          </cell>
          <cell r="T70" t="str">
            <v>B#RAFI</v>
          </cell>
          <cell r="U70">
            <v>72</v>
          </cell>
          <cell r="V70" t="str">
            <v/>
          </cell>
          <cell r="W70" t="str">
            <v>SST 72 3 Leg C</v>
          </cell>
          <cell r="X70">
            <v>45803</v>
          </cell>
          <cell r="Y70">
            <v>56</v>
          </cell>
          <cell r="Z70" t="str">
            <v>In SLA</v>
          </cell>
          <cell r="AA70" t="str">
            <v>PT RAYATEHUTAMA TELADAN CANGGIH</v>
          </cell>
          <cell r="AB70" t="str">
            <v>PT DIGJAYA MANDIRI TEKNIK</v>
          </cell>
          <cell r="AC70" t="str">
            <v>RFI</v>
          </cell>
          <cell r="AD70" t="str">
            <v>eRFI Done</v>
          </cell>
          <cell r="AE70">
            <v>45807</v>
          </cell>
          <cell r="AF70" t="str">
            <v/>
          </cell>
          <cell r="AG70" t="str">
            <v>Connect PLN &amp; RFI</v>
          </cell>
          <cell r="AH70" t="str">
            <v>02.RFI</v>
          </cell>
          <cell r="AI70" t="str">
            <v>03.RFI</v>
          </cell>
          <cell r="AJ70" t="str">
            <v>05.RFI</v>
          </cell>
        </row>
        <row r="71">
          <cell r="F71" t="str">
            <v>JMB075</v>
          </cell>
          <cell r="G71" t="str">
            <v>BETEKMOJOAGUNGDMT</v>
          </cell>
          <cell r="H71" t="e">
            <v>#N/A</v>
          </cell>
          <cell r="I71" t="str">
            <v>Area3</v>
          </cell>
          <cell r="J71" t="str">
            <v>Jatim</v>
          </cell>
          <cell r="K71" t="str">
            <v>Jawa Timur</v>
          </cell>
          <cell r="L71" t="str">
            <v>Kab. Jombang</v>
          </cell>
          <cell r="M71" t="str">
            <v>-7.54575 112.34467</v>
          </cell>
          <cell r="N71" t="str">
            <v>-</v>
          </cell>
          <cell r="O71" t="str">
            <v>Internal</v>
          </cell>
          <cell r="P71" t="str">
            <v>B2S</v>
          </cell>
          <cell r="Q71" t="str">
            <v>Tyson</v>
          </cell>
          <cell r="R71" t="str">
            <v>Tyson_B#1</v>
          </cell>
          <cell r="U71">
            <v>50</v>
          </cell>
          <cell r="V71">
            <v>72</v>
          </cell>
          <cell r="W71" t="str">
            <v/>
          </cell>
          <cell r="X71">
            <v>45572</v>
          </cell>
          <cell r="Y71">
            <v>128</v>
          </cell>
          <cell r="Z71" t="str">
            <v>Out SLA</v>
          </cell>
          <cell r="AA71" t="str">
            <v>PT IDE SEHATI</v>
          </cell>
          <cell r="AC71" t="str">
            <v>RFI</v>
          </cell>
          <cell r="AD71" t="str">
            <v>No Need</v>
          </cell>
          <cell r="AF71" t="str">
            <v/>
          </cell>
          <cell r="AG71" t="str">
            <v>Connect PLN &amp; RFI</v>
          </cell>
          <cell r="AH71" t="str">
            <v>02.RFI</v>
          </cell>
          <cell r="AI71" t="str">
            <v>03.RFI</v>
          </cell>
          <cell r="AJ71" t="str">
            <v>05.RFI</v>
          </cell>
        </row>
        <row r="72">
          <cell r="F72" t="str">
            <v>GSK099</v>
          </cell>
          <cell r="G72" t="str">
            <v>BETONMENGANTI</v>
          </cell>
          <cell r="H72" t="e">
            <v>#N/A</v>
          </cell>
          <cell r="I72" t="str">
            <v>Area3</v>
          </cell>
          <cell r="J72" t="str">
            <v>Jatim</v>
          </cell>
          <cell r="K72" t="str">
            <v>Jawa Timur</v>
          </cell>
          <cell r="L72" t="str">
            <v>Kab. Gresik</v>
          </cell>
          <cell r="M72" t="str">
            <v>-7.27667 112.54</v>
          </cell>
          <cell r="N72" t="str">
            <v>-</v>
          </cell>
          <cell r="O72" t="str">
            <v>Internal</v>
          </cell>
          <cell r="P72" t="str">
            <v>B2S</v>
          </cell>
          <cell r="Q72" t="str">
            <v>Tyson</v>
          </cell>
          <cell r="R72" t="str">
            <v>Tyson_B#1</v>
          </cell>
          <cell r="U72">
            <v>42</v>
          </cell>
          <cell r="V72">
            <v>72</v>
          </cell>
          <cell r="W72" t="str">
            <v>SST 72 3 Leg C</v>
          </cell>
          <cell r="X72">
            <v>45572</v>
          </cell>
          <cell r="Y72">
            <v>104</v>
          </cell>
          <cell r="Z72" t="str">
            <v>In SLA</v>
          </cell>
          <cell r="AA72" t="str">
            <v>PT IDE SEHATI</v>
          </cell>
          <cell r="AC72" t="str">
            <v>RFI</v>
          </cell>
          <cell r="AD72" t="str">
            <v>No Need</v>
          </cell>
          <cell r="AF72" t="str">
            <v/>
          </cell>
          <cell r="AG72" t="str">
            <v>Connect PLN &amp; RFI</v>
          </cell>
          <cell r="AH72" t="str">
            <v>02.RFI</v>
          </cell>
          <cell r="AI72" t="str">
            <v>03.RFI</v>
          </cell>
          <cell r="AJ72" t="str">
            <v>05.RFI</v>
          </cell>
        </row>
        <row r="73">
          <cell r="F73" t="str">
            <v>MTB043</v>
          </cell>
          <cell r="G73" t="str">
            <v>Betung Bedarah</v>
          </cell>
          <cell r="H73" t="str">
            <v>Betung Bedarah</v>
          </cell>
          <cell r="I73" t="str">
            <v>Area1</v>
          </cell>
          <cell r="J73" t="str">
            <v>Sumbagsel</v>
          </cell>
          <cell r="K73" t="str">
            <v>Jambi</v>
          </cell>
          <cell r="L73" t="str">
            <v>Batanghari</v>
          </cell>
          <cell r="M73" t="str">
            <v>102.662694444444 -1.55733333333333</v>
          </cell>
          <cell r="N73" t="str">
            <v>-</v>
          </cell>
          <cell r="O73" t="str">
            <v>Internal</v>
          </cell>
          <cell r="P73" t="str">
            <v>B2S</v>
          </cell>
          <cell r="Q73" t="str">
            <v>Tyson</v>
          </cell>
          <cell r="R73" t="str">
            <v>Tyson_B#1</v>
          </cell>
          <cell r="U73">
            <v>42</v>
          </cell>
          <cell r="V73" t="str">
            <v/>
          </cell>
          <cell r="W73" t="str">
            <v>SST 72 3 Leg C</v>
          </cell>
          <cell r="X73">
            <v>45572</v>
          </cell>
          <cell r="Y73">
            <v>110</v>
          </cell>
          <cell r="Z73" t="str">
            <v>In SLA</v>
          </cell>
          <cell r="AA73" t="str">
            <v>PT INFINITI LAUTAN ARTHA</v>
          </cell>
          <cell r="AC73" t="str">
            <v>RFI</v>
          </cell>
          <cell r="AD73" t="str">
            <v>No Need</v>
          </cell>
          <cell r="AF73" t="str">
            <v/>
          </cell>
          <cell r="AG73" t="str">
            <v>Connect PLN &amp; RFI</v>
          </cell>
          <cell r="AH73" t="str">
            <v>02.RFI</v>
          </cell>
          <cell r="AI73" t="str">
            <v>03.RFI</v>
          </cell>
          <cell r="AJ73" t="str">
            <v>05.RFI</v>
          </cell>
        </row>
        <row r="74">
          <cell r="F74" t="str">
            <v>UPD765</v>
          </cell>
          <cell r="G74" t="str">
            <v>BHT_UPD_ALAUDDIN2</v>
          </cell>
          <cell r="H74" t="str">
            <v>BHT_UPD_ALAUDDIN2</v>
          </cell>
          <cell r="I74" t="str">
            <v>Area4</v>
          </cell>
          <cell r="J74" t="str">
            <v>Sulawesi</v>
          </cell>
          <cell r="K74" t="str">
            <v>Sulawesi Selatan</v>
          </cell>
          <cell r="L74" t="str">
            <v>Kota Makassar</v>
          </cell>
          <cell r="N74" t="str">
            <v>-</v>
          </cell>
          <cell r="O74" t="str">
            <v>Internal</v>
          </cell>
          <cell r="P74" t="str">
            <v>CoRe</v>
          </cell>
          <cell r="Q74" t="str">
            <v>Rescoping</v>
          </cell>
          <cell r="R74" t="str">
            <v>Rescoping_New</v>
          </cell>
          <cell r="T74" t="str">
            <v>Macro Solution</v>
          </cell>
          <cell r="U74">
            <v>20</v>
          </cell>
          <cell r="V74" t="str">
            <v/>
          </cell>
          <cell r="W74" t="str">
            <v/>
          </cell>
          <cell r="X74">
            <v>45323</v>
          </cell>
          <cell r="Y74">
            <v>568</v>
          </cell>
          <cell r="Z74" t="str">
            <v>Out SLA</v>
          </cell>
          <cell r="AC74" t="str">
            <v>RFI</v>
          </cell>
          <cell r="AD74" t="str">
            <v>No Need</v>
          </cell>
          <cell r="AF74" t="str">
            <v/>
          </cell>
          <cell r="AG74" t="str">
            <v>Connect PLN &amp; RFI</v>
          </cell>
          <cell r="AH74" t="str">
            <v>02.RFI</v>
          </cell>
          <cell r="AI74" t="str">
            <v>03.RFI</v>
          </cell>
          <cell r="AJ74" t="str">
            <v>05.RFI</v>
          </cell>
        </row>
        <row r="75">
          <cell r="F75" t="str">
            <v>UPD767</v>
          </cell>
          <cell r="G75" t="str">
            <v>BHT_UPD_AYANI1</v>
          </cell>
          <cell r="H75" t="str">
            <v/>
          </cell>
          <cell r="I75" t="str">
            <v>Area4</v>
          </cell>
          <cell r="J75" t="str">
            <v>Sulawesi</v>
          </cell>
          <cell r="K75" t="str">
            <v>Sulawesi Selatan</v>
          </cell>
          <cell r="L75" t="str">
            <v>Kota Makassar</v>
          </cell>
          <cell r="N75" t="str">
            <v>-</v>
          </cell>
          <cell r="O75" t="str">
            <v>Internal</v>
          </cell>
          <cell r="P75" t="str">
            <v>B2S</v>
          </cell>
          <cell r="Q75" t="str">
            <v>Rescoping</v>
          </cell>
          <cell r="R75" t="str">
            <v>Rescoping_New</v>
          </cell>
          <cell r="T75" t="str">
            <v>Macro Solution</v>
          </cell>
          <cell r="U75">
            <v>42</v>
          </cell>
          <cell r="V75" t="str">
            <v/>
          </cell>
          <cell r="W75" t="str">
            <v/>
          </cell>
          <cell r="X75">
            <v>45321</v>
          </cell>
          <cell r="Y75">
            <v>682</v>
          </cell>
          <cell r="Z75" t="str">
            <v>Out SLA</v>
          </cell>
          <cell r="AC75" t="str">
            <v>OG</v>
          </cell>
          <cell r="AD75" t="str">
            <v>No Need</v>
          </cell>
          <cell r="AF75" t="str">
            <v/>
          </cell>
          <cell r="AG75" t="str">
            <v>PropCancel/Hold</v>
          </cell>
          <cell r="AH75" t="str">
            <v>09.Hold</v>
          </cell>
          <cell r="AI75" t="str">
            <v>11.Hold</v>
          </cell>
          <cell r="AJ75" t="str">
            <v>31.Cancel</v>
          </cell>
        </row>
        <row r="76">
          <cell r="F76" t="str">
            <v>UPD703</v>
          </cell>
          <cell r="G76" t="str">
            <v>BHT_UPD_BANDANG</v>
          </cell>
          <cell r="H76" t="str">
            <v/>
          </cell>
          <cell r="I76" t="str">
            <v>Area4</v>
          </cell>
          <cell r="J76" t="str">
            <v>Sulawesi</v>
          </cell>
          <cell r="K76" t="str">
            <v>Sulawesi Selatan</v>
          </cell>
          <cell r="L76" t="str">
            <v>Kota Makassar</v>
          </cell>
          <cell r="N76" t="str">
            <v>-</v>
          </cell>
          <cell r="O76" t="str">
            <v>Internal</v>
          </cell>
          <cell r="P76" t="str">
            <v>CoRe</v>
          </cell>
          <cell r="Q76" t="str">
            <v>Rescoping</v>
          </cell>
          <cell r="R76" t="str">
            <v>Rescoping_New</v>
          </cell>
          <cell r="T76" t="str">
            <v>Macro Solution</v>
          </cell>
          <cell r="U76">
            <v>20</v>
          </cell>
          <cell r="V76" t="str">
            <v/>
          </cell>
          <cell r="W76" t="str">
            <v/>
          </cell>
          <cell r="X76">
            <v>45323</v>
          </cell>
          <cell r="Y76">
            <v>469</v>
          </cell>
          <cell r="Z76" t="str">
            <v>Out SLA</v>
          </cell>
          <cell r="AC76" t="str">
            <v>RFI</v>
          </cell>
          <cell r="AD76" t="str">
            <v>No Need</v>
          </cell>
          <cell r="AF76" t="str">
            <v/>
          </cell>
          <cell r="AG76" t="str">
            <v>Connect PLN &amp; RFI</v>
          </cell>
          <cell r="AH76" t="str">
            <v>02.RFI</v>
          </cell>
          <cell r="AI76" t="str">
            <v>03.RFI</v>
          </cell>
          <cell r="AJ76" t="str">
            <v>05.RFI</v>
          </cell>
        </row>
        <row r="77">
          <cell r="F77" t="str">
            <v>UPD771</v>
          </cell>
          <cell r="G77" t="str">
            <v>BHT_UPD_BULUSARAUNG</v>
          </cell>
          <cell r="H77" t="str">
            <v>BHT_UPD_BULUSARAUNG</v>
          </cell>
          <cell r="I77" t="str">
            <v>Area4</v>
          </cell>
          <cell r="J77" t="str">
            <v>Sulawesi</v>
          </cell>
          <cell r="K77" t="str">
            <v>Sulawesi Selatan</v>
          </cell>
          <cell r="L77" t="str">
            <v>Kota Makassar</v>
          </cell>
          <cell r="N77" t="str">
            <v>-</v>
          </cell>
          <cell r="O77" t="str">
            <v>Internal</v>
          </cell>
          <cell r="P77" t="str">
            <v>B2S</v>
          </cell>
          <cell r="Q77" t="str">
            <v>Rescoping</v>
          </cell>
          <cell r="R77" t="str">
            <v>Rescoping_New</v>
          </cell>
          <cell r="T77" t="str">
            <v>Macro Solution</v>
          </cell>
          <cell r="U77">
            <v>42</v>
          </cell>
          <cell r="V77" t="str">
            <v/>
          </cell>
          <cell r="W77" t="str">
            <v/>
          </cell>
          <cell r="X77">
            <v>45323</v>
          </cell>
          <cell r="Y77">
            <v>568</v>
          </cell>
          <cell r="Z77" t="str">
            <v>Out SLA</v>
          </cell>
          <cell r="AC77" t="str">
            <v>RFI</v>
          </cell>
          <cell r="AD77" t="str">
            <v>No Need</v>
          </cell>
          <cell r="AF77" t="str">
            <v/>
          </cell>
          <cell r="AG77" t="str">
            <v>Connect PLN &amp; RFI</v>
          </cell>
          <cell r="AH77" t="str">
            <v>02.RFI</v>
          </cell>
          <cell r="AI77" t="str">
            <v>03.RFI</v>
          </cell>
          <cell r="AJ77" t="str">
            <v>05.RFI</v>
          </cell>
        </row>
        <row r="78">
          <cell r="F78" t="str">
            <v>UPD756</v>
          </cell>
          <cell r="G78" t="str">
            <v>BHT_UPD_KARTINI1</v>
          </cell>
          <cell r="H78" t="str">
            <v/>
          </cell>
          <cell r="I78" t="str">
            <v>Area4</v>
          </cell>
          <cell r="J78" t="str">
            <v>Sulawesi</v>
          </cell>
          <cell r="K78" t="str">
            <v>Sulawesi Selatan</v>
          </cell>
          <cell r="L78" t="str">
            <v>Kota Makassar</v>
          </cell>
          <cell r="N78" t="str">
            <v>-</v>
          </cell>
          <cell r="O78" t="str">
            <v>Internal</v>
          </cell>
          <cell r="P78" t="str">
            <v>CoRe</v>
          </cell>
          <cell r="Q78" t="str">
            <v>Rescoping</v>
          </cell>
          <cell r="R78" t="str">
            <v>Rescoping_New</v>
          </cell>
          <cell r="T78" t="str">
            <v>Macro Solution</v>
          </cell>
          <cell r="U78">
            <v>20</v>
          </cell>
          <cell r="V78" t="str">
            <v/>
          </cell>
          <cell r="W78" t="str">
            <v/>
          </cell>
          <cell r="X78">
            <v>45323</v>
          </cell>
          <cell r="Y78">
            <v>469</v>
          </cell>
          <cell r="Z78" t="str">
            <v>Out SLA</v>
          </cell>
          <cell r="AC78" t="str">
            <v>RFI</v>
          </cell>
          <cell r="AD78" t="str">
            <v>No Need</v>
          </cell>
          <cell r="AF78" t="str">
            <v/>
          </cell>
          <cell r="AG78" t="str">
            <v>Connect PLN &amp; RFI</v>
          </cell>
          <cell r="AH78" t="str">
            <v>02.RFI</v>
          </cell>
          <cell r="AI78" t="str">
            <v>03.RFI</v>
          </cell>
          <cell r="AJ78" t="str">
            <v>05.RFI</v>
          </cell>
        </row>
        <row r="79">
          <cell r="F79" t="str">
            <v>UPD773</v>
          </cell>
          <cell r="G79" t="str">
            <v>BHT_UPD_MESJIDRAYA2</v>
          </cell>
          <cell r="H79" t="str">
            <v/>
          </cell>
          <cell r="I79" t="str">
            <v>Area4</v>
          </cell>
          <cell r="J79" t="str">
            <v>Sulawesi</v>
          </cell>
          <cell r="K79" t="str">
            <v>Sulawesi Selatan</v>
          </cell>
          <cell r="L79" t="str">
            <v>Kota Makassar</v>
          </cell>
          <cell r="N79" t="str">
            <v>-</v>
          </cell>
          <cell r="O79" t="str">
            <v>Internal</v>
          </cell>
          <cell r="P79" t="str">
            <v>B2S</v>
          </cell>
          <cell r="Q79" t="str">
            <v>Rescoping</v>
          </cell>
          <cell r="R79" t="str">
            <v>Rescoping_New</v>
          </cell>
          <cell r="T79" t="str">
            <v>Macro Solution</v>
          </cell>
          <cell r="U79">
            <v>42</v>
          </cell>
          <cell r="V79" t="str">
            <v/>
          </cell>
          <cell r="W79" t="str">
            <v/>
          </cell>
          <cell r="X79">
            <v>45323</v>
          </cell>
          <cell r="Y79">
            <v>568</v>
          </cell>
          <cell r="Z79" t="str">
            <v>Out SLA</v>
          </cell>
          <cell r="AC79" t="str">
            <v>RFI</v>
          </cell>
          <cell r="AD79" t="str">
            <v>No Need</v>
          </cell>
          <cell r="AF79" t="str">
            <v/>
          </cell>
          <cell r="AG79" t="str">
            <v>Connect PLN &amp; RFI</v>
          </cell>
          <cell r="AH79" t="str">
            <v>02.RFI</v>
          </cell>
          <cell r="AI79" t="str">
            <v>03.RFI</v>
          </cell>
          <cell r="AJ79" t="str">
            <v>05.RFI</v>
          </cell>
        </row>
        <row r="80">
          <cell r="F80" t="str">
            <v>UPD759</v>
          </cell>
          <cell r="G80" t="str">
            <v>BHT_UPD_RATULANGI1</v>
          </cell>
          <cell r="H80" t="str">
            <v>BHT_UPD_RATULANGI1</v>
          </cell>
          <cell r="I80" t="str">
            <v>Area4</v>
          </cell>
          <cell r="J80" t="str">
            <v>Sulawesi</v>
          </cell>
          <cell r="K80" t="str">
            <v>Sulawesi Selatan</v>
          </cell>
          <cell r="L80" t="str">
            <v>Kota Makassar</v>
          </cell>
          <cell r="M80" t="str">
            <v>-5.14667 119.41536</v>
          </cell>
          <cell r="N80" t="str">
            <v>-</v>
          </cell>
          <cell r="O80" t="str">
            <v>Internal</v>
          </cell>
          <cell r="P80" t="str">
            <v>B2S</v>
          </cell>
          <cell r="Q80" t="str">
            <v>Rescoping</v>
          </cell>
          <cell r="R80" t="str">
            <v>Rescoping_New</v>
          </cell>
          <cell r="T80" t="str">
            <v>Macro Solution</v>
          </cell>
          <cell r="U80">
            <v>42</v>
          </cell>
          <cell r="V80" t="str">
            <v/>
          </cell>
          <cell r="W80" t="str">
            <v/>
          </cell>
          <cell r="X80">
            <v>45323</v>
          </cell>
          <cell r="Y80">
            <v>568</v>
          </cell>
          <cell r="Z80" t="str">
            <v>Out SLA</v>
          </cell>
          <cell r="AC80" t="str">
            <v>RFI</v>
          </cell>
          <cell r="AD80" t="str">
            <v>No Need</v>
          </cell>
          <cell r="AF80" t="str">
            <v/>
          </cell>
          <cell r="AG80" t="str">
            <v>Connect PLN &amp; RFI</v>
          </cell>
          <cell r="AH80" t="str">
            <v>02.RFI</v>
          </cell>
          <cell r="AI80" t="str">
            <v>03.RFI</v>
          </cell>
          <cell r="AJ80" t="str">
            <v>05.RFI</v>
          </cell>
        </row>
        <row r="81">
          <cell r="F81" t="str">
            <v>UPD762</v>
          </cell>
          <cell r="G81" t="str">
            <v>BHT_UPD_RATULANGI4</v>
          </cell>
          <cell r="H81" t="str">
            <v/>
          </cell>
          <cell r="I81" t="str">
            <v>Area4</v>
          </cell>
          <cell r="J81" t="str">
            <v>Sulawesi</v>
          </cell>
          <cell r="K81" t="str">
            <v>Sulawesi Selatan</v>
          </cell>
          <cell r="L81" t="str">
            <v>Kota Makassar</v>
          </cell>
          <cell r="N81" t="str">
            <v>-</v>
          </cell>
          <cell r="O81" t="str">
            <v>Internal</v>
          </cell>
          <cell r="P81" t="str">
            <v>B2S</v>
          </cell>
          <cell r="Q81" t="str">
            <v>Rescoping</v>
          </cell>
          <cell r="R81" t="str">
            <v>Rescoping_New</v>
          </cell>
          <cell r="T81" t="str">
            <v>Macro Solution</v>
          </cell>
          <cell r="U81">
            <v>42</v>
          </cell>
          <cell r="V81" t="str">
            <v/>
          </cell>
          <cell r="W81" t="str">
            <v/>
          </cell>
          <cell r="X81">
            <v>45321</v>
          </cell>
          <cell r="Y81">
            <v>682</v>
          </cell>
          <cell r="Z81" t="str">
            <v>Out SLA</v>
          </cell>
          <cell r="AC81" t="str">
            <v>OG</v>
          </cell>
          <cell r="AD81" t="str">
            <v>No Need</v>
          </cell>
          <cell r="AF81" t="str">
            <v/>
          </cell>
          <cell r="AG81" t="str">
            <v>PropCancel/Hold</v>
          </cell>
          <cell r="AH81" t="str">
            <v>09.Hold</v>
          </cell>
          <cell r="AI81" t="str">
            <v>11.Hold</v>
          </cell>
          <cell r="AJ81" t="str">
            <v>31.Cancel</v>
          </cell>
        </row>
        <row r="82">
          <cell r="F82" t="str">
            <v>UPD705</v>
          </cell>
          <cell r="G82" t="str">
            <v>BHT_UPD_VETERAN1</v>
          </cell>
          <cell r="H82" t="str">
            <v/>
          </cell>
          <cell r="I82" t="str">
            <v>Area4</v>
          </cell>
          <cell r="J82" t="str">
            <v>Sulawesi</v>
          </cell>
          <cell r="K82" t="str">
            <v>Sulawesi Selatan</v>
          </cell>
          <cell r="L82" t="str">
            <v>Kota Makassar</v>
          </cell>
          <cell r="N82" t="str">
            <v>-</v>
          </cell>
          <cell r="O82" t="str">
            <v>Internal</v>
          </cell>
          <cell r="P82" t="str">
            <v>B2S</v>
          </cell>
          <cell r="Q82" t="str">
            <v>Rescoping</v>
          </cell>
          <cell r="R82" t="str">
            <v>Rescoping_New</v>
          </cell>
          <cell r="T82" t="str">
            <v>Macro Solution</v>
          </cell>
          <cell r="U82">
            <v>42</v>
          </cell>
          <cell r="V82" t="str">
            <v/>
          </cell>
          <cell r="W82" t="str">
            <v/>
          </cell>
          <cell r="X82">
            <v>45321</v>
          </cell>
          <cell r="Y82">
            <v>625</v>
          </cell>
          <cell r="Z82" t="str">
            <v>Out SLA</v>
          </cell>
          <cell r="AB82" t="str">
            <v>PT DIGJAYA MANDIRI TEKNIK</v>
          </cell>
          <cell r="AC82" t="str">
            <v>RFI</v>
          </cell>
          <cell r="AD82" t="str">
            <v>No Need</v>
          </cell>
          <cell r="AF82" t="str">
            <v/>
          </cell>
          <cell r="AG82" t="str">
            <v>Connect PLN &amp; RFI</v>
          </cell>
          <cell r="AH82" t="str">
            <v>02.RFI</v>
          </cell>
          <cell r="AI82" t="str">
            <v>03.RFI</v>
          </cell>
          <cell r="AJ82" t="str">
            <v>05.RFI</v>
          </cell>
        </row>
        <row r="83">
          <cell r="F83" t="str">
            <v>UPD741</v>
          </cell>
          <cell r="G83" t="str">
            <v>BHT_UPD_VETERAN2</v>
          </cell>
          <cell r="H83" t="str">
            <v/>
          </cell>
          <cell r="I83" t="str">
            <v>Area4</v>
          </cell>
          <cell r="J83" t="str">
            <v>Sulawesi</v>
          </cell>
          <cell r="K83" t="str">
            <v>Sulawesi Selatan</v>
          </cell>
          <cell r="L83" t="str">
            <v>Kota Makassar</v>
          </cell>
          <cell r="N83" t="str">
            <v>-</v>
          </cell>
          <cell r="O83" t="str">
            <v>Internal</v>
          </cell>
          <cell r="P83" t="str">
            <v>B2S</v>
          </cell>
          <cell r="Q83" t="str">
            <v>Rescoping</v>
          </cell>
          <cell r="R83" t="str">
            <v>Rescoping_New</v>
          </cell>
          <cell r="T83" t="str">
            <v>Macro Solution</v>
          </cell>
          <cell r="U83">
            <v>42</v>
          </cell>
          <cell r="V83" t="str">
            <v/>
          </cell>
          <cell r="W83" t="str">
            <v/>
          </cell>
          <cell r="X83">
            <v>45321</v>
          </cell>
          <cell r="Y83">
            <v>636</v>
          </cell>
          <cell r="Z83" t="str">
            <v>Out SLA</v>
          </cell>
          <cell r="AB83" t="str">
            <v>PT DIGJAYA MANDIRI TEKNIK</v>
          </cell>
          <cell r="AC83" t="str">
            <v>RFI</v>
          </cell>
          <cell r="AD83" t="str">
            <v>No Need</v>
          </cell>
          <cell r="AF83" t="str">
            <v/>
          </cell>
          <cell r="AG83" t="str">
            <v>Connect PLN &amp; RFI</v>
          </cell>
          <cell r="AH83" t="str">
            <v>02.RFI</v>
          </cell>
          <cell r="AI83" t="str">
            <v>03.RFI</v>
          </cell>
          <cell r="AJ83" t="str">
            <v>05.RFI</v>
          </cell>
        </row>
        <row r="84">
          <cell r="F84" t="str">
            <v>UPD742</v>
          </cell>
          <cell r="G84" t="str">
            <v>BHT_UPD_VETERAN3</v>
          </cell>
          <cell r="H84" t="str">
            <v/>
          </cell>
          <cell r="I84" t="str">
            <v>Area4</v>
          </cell>
          <cell r="J84" t="str">
            <v>Sulawesi</v>
          </cell>
          <cell r="K84" t="str">
            <v>Sulawesi Selatan</v>
          </cell>
          <cell r="L84" t="str">
            <v>Kota Makassar</v>
          </cell>
          <cell r="N84" t="str">
            <v>-</v>
          </cell>
          <cell r="O84" t="str">
            <v>Internal</v>
          </cell>
          <cell r="P84" t="str">
            <v>B2S</v>
          </cell>
          <cell r="Q84" t="str">
            <v>Rescoping</v>
          </cell>
          <cell r="R84" t="str">
            <v>Rescoping_New</v>
          </cell>
          <cell r="T84" t="str">
            <v>Macro Solution</v>
          </cell>
          <cell r="U84">
            <v>42</v>
          </cell>
          <cell r="V84" t="str">
            <v/>
          </cell>
          <cell r="W84" t="str">
            <v/>
          </cell>
          <cell r="X84">
            <v>45321</v>
          </cell>
          <cell r="Y84">
            <v>682</v>
          </cell>
          <cell r="Z84" t="str">
            <v>Out SLA</v>
          </cell>
          <cell r="AC84" t="str">
            <v>OG</v>
          </cell>
          <cell r="AD84" t="str">
            <v>No Need</v>
          </cell>
          <cell r="AF84" t="str">
            <v/>
          </cell>
          <cell r="AG84" t="str">
            <v>PropCancel/Hold</v>
          </cell>
          <cell r="AH84" t="str">
            <v>09.Hold</v>
          </cell>
          <cell r="AI84" t="str">
            <v>11.Hold</v>
          </cell>
          <cell r="AJ84" t="str">
            <v>31.Cancel</v>
          </cell>
        </row>
        <row r="85">
          <cell r="F85" t="str">
            <v>BTM179</v>
          </cell>
          <cell r="G85" t="str">
            <v>BIDA GARDEN</v>
          </cell>
          <cell r="H85" t="str">
            <v/>
          </cell>
          <cell r="I85" t="str">
            <v>Area1</v>
          </cell>
          <cell r="J85" t="str">
            <v>Sumbagteng</v>
          </cell>
          <cell r="K85" t="str">
            <v>Kepulauan Riau</v>
          </cell>
          <cell r="L85" t="str">
            <v>Kota Batam</v>
          </cell>
          <cell r="M85" t="str">
            <v>1.1088 104.0964</v>
          </cell>
          <cell r="N85" t="str">
            <v>-</v>
          </cell>
          <cell r="O85" t="str">
            <v>Internal</v>
          </cell>
          <cell r="P85" t="str">
            <v>B2S</v>
          </cell>
          <cell r="Q85" t="str">
            <v>Solution</v>
          </cell>
          <cell r="R85" t="str">
            <v>Solution_25</v>
          </cell>
          <cell r="U85">
            <v>42</v>
          </cell>
          <cell r="V85" t="str">
            <v/>
          </cell>
          <cell r="W85" t="str">
            <v/>
          </cell>
          <cell r="X85">
            <v>45734</v>
          </cell>
          <cell r="Y85">
            <v>269</v>
          </cell>
          <cell r="Z85" t="str">
            <v>Out SLA</v>
          </cell>
          <cell r="AA85" t="str">
            <v>PT KONCERFO SUKSES CEMERLANG</v>
          </cell>
          <cell r="AB85" t="str">
            <v>PT DWIRAY SUKSES MULIA</v>
          </cell>
          <cell r="AC85" t="str">
            <v>DROP</v>
          </cell>
          <cell r="AD85" t="str">
            <v>No Need</v>
          </cell>
          <cell r="AF85" t="str">
            <v/>
          </cell>
          <cell r="AG85" t="str">
            <v>PropCancel/Hold</v>
          </cell>
          <cell r="AH85" t="str">
            <v>08.Cancel</v>
          </cell>
          <cell r="AI85" t="str">
            <v>10.Cancel</v>
          </cell>
          <cell r="AJ85" t="str">
            <v>31.Cancel</v>
          </cell>
        </row>
        <row r="86">
          <cell r="F86" t="str">
            <v>PDG066</v>
          </cell>
          <cell r="G86" t="str">
            <v>Binuangeun</v>
          </cell>
          <cell r="H86" t="str">
            <v/>
          </cell>
          <cell r="I86" t="str">
            <v>Area2</v>
          </cell>
          <cell r="J86" t="str">
            <v>Jabodetabek</v>
          </cell>
          <cell r="K86" t="str">
            <v>Banten</v>
          </cell>
          <cell r="L86" t="str">
            <v>Kab. Pandeglang</v>
          </cell>
          <cell r="M86" t="str">
            <v>-6.81486 105.866</v>
          </cell>
          <cell r="N86" t="str">
            <v>-6,81486 105,866</v>
          </cell>
          <cell r="O86" t="str">
            <v>Internal</v>
          </cell>
          <cell r="P86" t="str">
            <v>B2S</v>
          </cell>
          <cell r="Q86" t="str">
            <v>Tyson</v>
          </cell>
          <cell r="R86" t="str">
            <v>Tyson_B#1</v>
          </cell>
          <cell r="U86">
            <v>50</v>
          </cell>
          <cell r="V86" t="str">
            <v/>
          </cell>
          <cell r="W86" t="str">
            <v xml:space="preserve">SST 52 3 Leg C </v>
          </cell>
          <cell r="X86">
            <v>45572</v>
          </cell>
          <cell r="Y86">
            <v>431</v>
          </cell>
          <cell r="Z86" t="str">
            <v>Out SLA</v>
          </cell>
          <cell r="AA86" t="str">
            <v>PT INFRAKO DAYAMITRA</v>
          </cell>
          <cell r="AC86" t="str">
            <v>RFI</v>
          </cell>
          <cell r="AD86" t="str">
            <v>No Need</v>
          </cell>
          <cell r="AF86" t="str">
            <v/>
          </cell>
          <cell r="AG86" t="str">
            <v>Connect PLN &amp; RFI</v>
          </cell>
          <cell r="AH86" t="str">
            <v>01.BAUK</v>
          </cell>
          <cell r="AI86" t="str">
            <v>02.BAUK</v>
          </cell>
          <cell r="AJ86" t="str">
            <v>03.ATPDone</v>
          </cell>
        </row>
        <row r="87">
          <cell r="F87" t="str">
            <v>SML344</v>
          </cell>
          <cell r="G87" t="str">
            <v>BIOFARMAUTAROM</v>
          </cell>
          <cell r="H87" t="str">
            <v>DMT SUMPALI</v>
          </cell>
          <cell r="I87" t="str">
            <v>Area4</v>
          </cell>
          <cell r="J87" t="str">
            <v>Puma</v>
          </cell>
          <cell r="K87" t="str">
            <v>Papua Barat</v>
          </cell>
          <cell r="L87" t="str">
            <v>Kab. Kaimana</v>
          </cell>
          <cell r="M87" t="str">
            <v>-3.651979 133.758497</v>
          </cell>
          <cell r="N87" t="str">
            <v>-</v>
          </cell>
          <cell r="O87" t="str">
            <v>External</v>
          </cell>
          <cell r="P87" t="str">
            <v>B2S</v>
          </cell>
          <cell r="Q87" t="str">
            <v>B#1_2025</v>
          </cell>
          <cell r="R87" t="str">
            <v>B#136B2S</v>
          </cell>
          <cell r="S87" t="str">
            <v>Q1_B2S</v>
          </cell>
          <cell r="T87" t="str">
            <v>New Order</v>
          </cell>
          <cell r="U87" t="str">
            <v>62 to 72</v>
          </cell>
          <cell r="V87">
            <v>72</v>
          </cell>
          <cell r="W87" t="str">
            <v>SST 72 3 Leg C</v>
          </cell>
          <cell r="X87">
            <v>45849</v>
          </cell>
          <cell r="Y87">
            <v>70</v>
          </cell>
          <cell r="Z87" t="str">
            <v>In SLA</v>
          </cell>
          <cell r="AA87" t="str">
            <v>PT ANUGERAH SELARAS RAYA</v>
          </cell>
          <cell r="AB87" t="str">
            <v>PT DIGJAYA MANDIRI TEKNIK</v>
          </cell>
          <cell r="AC87" t="str">
            <v>RFI</v>
          </cell>
          <cell r="AD87" t="str">
            <v>eRFI NY</v>
          </cell>
          <cell r="AE87">
            <v>45807</v>
          </cell>
          <cell r="AF87" t="str">
            <v/>
          </cell>
          <cell r="AG87" t="str">
            <v>Connect PLN &amp; RFI</v>
          </cell>
          <cell r="AH87" t="str">
            <v>02.RFI</v>
          </cell>
          <cell r="AI87" t="str">
            <v>03.RFI</v>
          </cell>
          <cell r="AJ87" t="str">
            <v>05.RFI</v>
          </cell>
        </row>
        <row r="88">
          <cell r="F88" t="str">
            <v>SPG117</v>
          </cell>
          <cell r="G88" t="str">
            <v>BIRABARATDMT</v>
          </cell>
          <cell r="H88" t="e">
            <v>#N/A</v>
          </cell>
          <cell r="I88" t="str">
            <v>Area3</v>
          </cell>
          <cell r="J88" t="str">
            <v>Jatim</v>
          </cell>
          <cell r="K88" t="str">
            <v>Jawa Timur</v>
          </cell>
          <cell r="L88" t="str">
            <v>Kab. Sampang</v>
          </cell>
          <cell r="M88" t="str">
            <v>-6.89411 113.313</v>
          </cell>
          <cell r="N88" t="str">
            <v>-</v>
          </cell>
          <cell r="O88" t="str">
            <v>Internal</v>
          </cell>
          <cell r="P88" t="str">
            <v>B2S</v>
          </cell>
          <cell r="Q88" t="str">
            <v>Tyson</v>
          </cell>
          <cell r="R88" t="str">
            <v>Tyson_B#1</v>
          </cell>
          <cell r="U88">
            <v>40</v>
          </cell>
          <cell r="V88">
            <v>72</v>
          </cell>
          <cell r="W88" t="str">
            <v>SST 72 3 Leg C</v>
          </cell>
          <cell r="X88">
            <v>45572</v>
          </cell>
          <cell r="Y88">
            <v>70</v>
          </cell>
          <cell r="Z88" t="str">
            <v>In SLA</v>
          </cell>
          <cell r="AA88" t="str">
            <v>PT IDE SEHATI</v>
          </cell>
          <cell r="AC88" t="str">
            <v>RFI</v>
          </cell>
          <cell r="AD88" t="str">
            <v>No Need</v>
          </cell>
          <cell r="AF88" t="str">
            <v/>
          </cell>
          <cell r="AG88" t="str">
            <v>Connect PLN &amp; RFI</v>
          </cell>
          <cell r="AH88" t="str">
            <v>02.RFI</v>
          </cell>
          <cell r="AI88" t="str">
            <v>03.RFI</v>
          </cell>
          <cell r="AJ88" t="str">
            <v>05.RFI</v>
          </cell>
        </row>
        <row r="89">
          <cell r="F89" t="str">
            <v>BKL009</v>
          </cell>
          <cell r="G89" t="str">
            <v>BKLCENTRUM2</v>
          </cell>
          <cell r="H89" t="str">
            <v>BKLCENTRUM2</v>
          </cell>
          <cell r="I89" t="str">
            <v>Area1</v>
          </cell>
          <cell r="J89" t="str">
            <v>Sumbagsel</v>
          </cell>
          <cell r="K89" t="str">
            <v>Bengkulu</v>
          </cell>
          <cell r="L89" t="str">
            <v>Kota Bengkulu</v>
          </cell>
          <cell r="N89" t="str">
            <v>-</v>
          </cell>
          <cell r="O89" t="str">
            <v>Internal</v>
          </cell>
          <cell r="P89" t="str">
            <v>CoRe</v>
          </cell>
          <cell r="Q89" t="str">
            <v>Relocation</v>
          </cell>
          <cell r="R89" t="str">
            <v>Collocation</v>
          </cell>
          <cell r="U89">
            <v>40</v>
          </cell>
          <cell r="V89" t="str">
            <v/>
          </cell>
          <cell r="W89" t="str">
            <v/>
          </cell>
          <cell r="X89">
            <v>45569</v>
          </cell>
          <cell r="Y89">
            <v>153</v>
          </cell>
          <cell r="Z89" t="str">
            <v>Out SLA</v>
          </cell>
          <cell r="AA89" t="str">
            <v>PT. INFINITI LAUTAN ARTHA</v>
          </cell>
          <cell r="AC89" t="str">
            <v>RFI</v>
          </cell>
          <cell r="AD89" t="str">
            <v>No Need</v>
          </cell>
          <cell r="AF89" t="str">
            <v/>
          </cell>
          <cell r="AG89" t="str">
            <v>Connect PLN &amp; RFI</v>
          </cell>
          <cell r="AH89" t="str">
            <v>02.RFI</v>
          </cell>
          <cell r="AI89" t="str">
            <v>03.RFI</v>
          </cell>
          <cell r="AJ89" t="str">
            <v>05.RFI</v>
          </cell>
        </row>
        <row r="90">
          <cell r="F90" t="str">
            <v>KBM131</v>
          </cell>
          <cell r="G90" t="str">
            <v>BLENGORKULONAMBAL</v>
          </cell>
          <cell r="H90" t="str">
            <v>Blengorkulon Ambal</v>
          </cell>
          <cell r="I90" t="str">
            <v>Area3</v>
          </cell>
          <cell r="J90" t="str">
            <v>Jateng</v>
          </cell>
          <cell r="K90" t="str">
            <v>Jawa Tengah</v>
          </cell>
          <cell r="L90" t="str">
            <v>Kab. Kebumen</v>
          </cell>
          <cell r="M90" t="str">
            <v>-7.78281, 109.76</v>
          </cell>
          <cell r="N90" t="str">
            <v>-</v>
          </cell>
          <cell r="O90" t="str">
            <v>External</v>
          </cell>
          <cell r="P90" t="str">
            <v>B2S</v>
          </cell>
          <cell r="Q90" t="str">
            <v>Reg_2025</v>
          </cell>
          <cell r="R90" t="str">
            <v>B#RAFI</v>
          </cell>
          <cell r="T90" t="str">
            <v>B#RAFI_#2</v>
          </cell>
          <cell r="U90">
            <v>72</v>
          </cell>
          <cell r="V90">
            <v>72</v>
          </cell>
          <cell r="W90" t="str">
            <v/>
          </cell>
          <cell r="Y90" t="str">
            <v>-</v>
          </cell>
          <cell r="Z90" t="str">
            <v/>
          </cell>
          <cell r="AA90" t="str">
            <v>PT BANYU MANUNGGAL SEJAHTERA</v>
          </cell>
          <cell r="AB90" t="str">
            <v>PT DIGJAYA MANDIRI TEKNIK</v>
          </cell>
          <cell r="AC90" t="str">
            <v>DROP</v>
          </cell>
          <cell r="AD90" t="str">
            <v>eRFI NY</v>
          </cell>
          <cell r="AF90" t="str">
            <v/>
          </cell>
          <cell r="AG90" t="str">
            <v>PropCancel/Hold</v>
          </cell>
          <cell r="AH90" t="str">
            <v>07.Pro.Cancel</v>
          </cell>
          <cell r="AI90" t="str">
            <v>09.Pro.Cancel</v>
          </cell>
          <cell r="AJ90" t="str">
            <v>28.Validasi</v>
          </cell>
        </row>
        <row r="91">
          <cell r="F91" t="str">
            <v>SIT047</v>
          </cell>
          <cell r="G91" t="str">
            <v>BLETOKSITUBONDO</v>
          </cell>
          <cell r="H91" t="e">
            <v>#N/A</v>
          </cell>
          <cell r="I91" t="str">
            <v>Area3</v>
          </cell>
          <cell r="J91" t="str">
            <v>Jatim</v>
          </cell>
          <cell r="K91" t="str">
            <v>Jawa Timur</v>
          </cell>
          <cell r="L91" t="str">
            <v>Kab. Situbondo</v>
          </cell>
          <cell r="M91" t="str">
            <v>-7.73811 113.799</v>
          </cell>
          <cell r="N91" t="str">
            <v>-</v>
          </cell>
          <cell r="O91" t="str">
            <v>Internal</v>
          </cell>
          <cell r="P91" t="str">
            <v>B2S</v>
          </cell>
          <cell r="Q91" t="str">
            <v>Tyson</v>
          </cell>
          <cell r="R91" t="str">
            <v>Tyson_B#1</v>
          </cell>
          <cell r="U91">
            <v>35</v>
          </cell>
          <cell r="V91">
            <v>62</v>
          </cell>
          <cell r="W91" t="str">
            <v xml:space="preserve">SST 62 3 Leg C </v>
          </cell>
          <cell r="X91">
            <v>45572</v>
          </cell>
          <cell r="Y91">
            <v>70</v>
          </cell>
          <cell r="Z91" t="str">
            <v>In SLA</v>
          </cell>
          <cell r="AA91" t="str">
            <v>PT IDE SEHATI</v>
          </cell>
          <cell r="AC91" t="str">
            <v>RFI</v>
          </cell>
          <cell r="AD91" t="str">
            <v>No Need</v>
          </cell>
          <cell r="AF91" t="str">
            <v/>
          </cell>
          <cell r="AG91" t="str">
            <v>Connect PLN &amp; RFI</v>
          </cell>
          <cell r="AH91" t="str">
            <v>02.RFI</v>
          </cell>
          <cell r="AI91" t="str">
            <v>03.RFI</v>
          </cell>
          <cell r="AJ91" t="str">
            <v>05.RFI</v>
          </cell>
        </row>
        <row r="92">
          <cell r="F92" t="str">
            <v>TNG944</v>
          </cell>
          <cell r="G92" t="str">
            <v>Blubuk_234</v>
          </cell>
          <cell r="H92" t="str">
            <v/>
          </cell>
          <cell r="I92" t="str">
            <v>Area2</v>
          </cell>
          <cell r="J92" t="str">
            <v>Jabodetabek</v>
          </cell>
          <cell r="K92" t="str">
            <v>Banten</v>
          </cell>
          <cell r="L92" t="str">
            <v>Kab. Tangerang</v>
          </cell>
          <cell r="M92" t="str">
            <v>-6.101812 106.42629</v>
          </cell>
          <cell r="N92" t="str">
            <v>-</v>
          </cell>
          <cell r="O92" t="str">
            <v>Internal</v>
          </cell>
          <cell r="P92" t="str">
            <v>B2S</v>
          </cell>
          <cell r="Q92" t="str">
            <v>Tyson</v>
          </cell>
          <cell r="R92" t="str">
            <v>Tyson_B#1</v>
          </cell>
          <cell r="U92">
            <v>59</v>
          </cell>
          <cell r="V92" t="str">
            <v/>
          </cell>
          <cell r="W92" t="str">
            <v/>
          </cell>
          <cell r="X92">
            <v>45572</v>
          </cell>
          <cell r="Y92">
            <v>431</v>
          </cell>
          <cell r="Z92" t="str">
            <v>Out SLA</v>
          </cell>
          <cell r="AA92" t="str">
            <v>PT INFRAKO DAYAMITRA</v>
          </cell>
          <cell r="AB92" t="str">
            <v>PT DIGJAYA MANDIRI TEKNIK</v>
          </cell>
          <cell r="AC92" t="str">
            <v>DROP</v>
          </cell>
          <cell r="AD92" t="str">
            <v>No Need</v>
          </cell>
          <cell r="AF92" t="str">
            <v/>
          </cell>
          <cell r="AG92" t="str">
            <v>PropCancel/Hold</v>
          </cell>
          <cell r="AH92" t="str">
            <v>07.Pro.Cancel</v>
          </cell>
          <cell r="AI92" t="str">
            <v>09.Pro.Cancel</v>
          </cell>
          <cell r="AJ92" t="str">
            <v>23.Rekom LurCam</v>
          </cell>
        </row>
        <row r="93">
          <cell r="F93" t="str">
            <v>SRA721</v>
          </cell>
          <cell r="G93" t="str">
            <v>Blue Gebang Sukodono</v>
          </cell>
          <cell r="H93" t="str">
            <v>Blue Gebang Sukodono</v>
          </cell>
          <cell r="I93" t="str">
            <v>Area3</v>
          </cell>
          <cell r="J93" t="str">
            <v>Jateng</v>
          </cell>
          <cell r="K93" t="str">
            <v>Jawa Tengah</v>
          </cell>
          <cell r="L93" t="str">
            <v>Kab. Sragen</v>
          </cell>
          <cell r="N93" t="str">
            <v>-07.30733 110.96667</v>
          </cell>
          <cell r="O93" t="str">
            <v>Internal</v>
          </cell>
          <cell r="P93" t="str">
            <v>B2S</v>
          </cell>
          <cell r="Q93" t="str">
            <v>SSTnisasi</v>
          </cell>
          <cell r="R93" t="str">
            <v>SSTnisasi_24</v>
          </cell>
          <cell r="U93">
            <v>52</v>
          </cell>
          <cell r="V93">
            <v>52</v>
          </cell>
          <cell r="W93" t="str">
            <v xml:space="preserve">SST 52 3 Leg C </v>
          </cell>
          <cell r="X93">
            <v>45597</v>
          </cell>
          <cell r="Y93">
            <v>62</v>
          </cell>
          <cell r="Z93" t="str">
            <v>In SLA</v>
          </cell>
          <cell r="AA93" t="str">
            <v>PT VALUE TELECOMMUNICATION</v>
          </cell>
          <cell r="AC93" t="str">
            <v>RFI</v>
          </cell>
          <cell r="AD93" t="str">
            <v>eRFI Done</v>
          </cell>
          <cell r="AF93" t="str">
            <v/>
          </cell>
          <cell r="AG93" t="str">
            <v>Connect PLN &amp; RFI</v>
          </cell>
          <cell r="AH93" t="str">
            <v>02.RFI</v>
          </cell>
          <cell r="AI93" t="str">
            <v>03.RFI</v>
          </cell>
          <cell r="AJ93" t="str">
            <v>05.RFI</v>
          </cell>
        </row>
        <row r="94">
          <cell r="F94" t="str">
            <v>GRO673</v>
          </cell>
          <cell r="G94" t="str">
            <v>Blue Grobogan 01</v>
          </cell>
          <cell r="H94" t="str">
            <v>Blue Grobogan 01</v>
          </cell>
          <cell r="I94" t="str">
            <v>Area3</v>
          </cell>
          <cell r="J94" t="str">
            <v>Jateng</v>
          </cell>
          <cell r="N94" t="str">
            <v>-07.11511 110.94845</v>
          </cell>
          <cell r="O94" t="str">
            <v>Internal</v>
          </cell>
          <cell r="P94" t="str">
            <v>B2S</v>
          </cell>
          <cell r="Q94" t="str">
            <v>SSTnisasi</v>
          </cell>
          <cell r="R94" t="str">
            <v>SSTnisasi_24</v>
          </cell>
          <cell r="U94">
            <v>52</v>
          </cell>
          <cell r="V94">
            <v>52</v>
          </cell>
          <cell r="W94" t="str">
            <v>SST 52 3 Leg C</v>
          </cell>
          <cell r="X94">
            <v>45597</v>
          </cell>
          <cell r="Y94">
            <v>133</v>
          </cell>
          <cell r="Z94" t="str">
            <v>Out SLA</v>
          </cell>
          <cell r="AC94" t="str">
            <v>RFI</v>
          </cell>
          <cell r="AD94" t="str">
            <v>No Need</v>
          </cell>
          <cell r="AF94" t="str">
            <v/>
          </cell>
          <cell r="AG94" t="str">
            <v>Connect PLN &amp; RFI</v>
          </cell>
          <cell r="AH94" t="str">
            <v>02.RFI</v>
          </cell>
          <cell r="AI94" t="str">
            <v>03.RFI</v>
          </cell>
          <cell r="AJ94" t="str">
            <v>05.RFI</v>
          </cell>
        </row>
        <row r="95">
          <cell r="F95" t="str">
            <v>GRO700</v>
          </cell>
          <cell r="G95" t="str">
            <v>Blue Putatnganten Karangrayung</v>
          </cell>
          <cell r="H95" t="str">
            <v>Blue Putatnganten Karangrayung</v>
          </cell>
          <cell r="I95" t="str">
            <v>Area3</v>
          </cell>
          <cell r="J95" t="str">
            <v>Jateng</v>
          </cell>
          <cell r="K95" t="str">
            <v>Jawa Tengah</v>
          </cell>
          <cell r="L95" t="str">
            <v>Kab. Grobogan</v>
          </cell>
          <cell r="N95" t="str">
            <v>-07.10636 110.73236</v>
          </cell>
          <cell r="O95" t="str">
            <v>Internal</v>
          </cell>
          <cell r="P95" t="str">
            <v>B2S</v>
          </cell>
          <cell r="Q95" t="str">
            <v>SSTnisasi</v>
          </cell>
          <cell r="R95" t="str">
            <v>SSTnisasi_24</v>
          </cell>
          <cell r="U95">
            <v>52</v>
          </cell>
          <cell r="V95">
            <v>52</v>
          </cell>
          <cell r="W95" t="str">
            <v xml:space="preserve">SST 52 3 Leg C </v>
          </cell>
          <cell r="X95">
            <v>45597</v>
          </cell>
          <cell r="Y95">
            <v>62</v>
          </cell>
          <cell r="Z95" t="str">
            <v>In SLA</v>
          </cell>
          <cell r="AA95" t="str">
            <v>PT SUNAR REKA ARTHA</v>
          </cell>
          <cell r="AC95" t="str">
            <v>RFI</v>
          </cell>
          <cell r="AD95" t="str">
            <v>No Need</v>
          </cell>
          <cell r="AF95" t="str">
            <v/>
          </cell>
          <cell r="AG95" t="str">
            <v>Connect PLN &amp; RFI</v>
          </cell>
          <cell r="AH95" t="str">
            <v>02.RFI</v>
          </cell>
          <cell r="AI95" t="str">
            <v>03.RFI</v>
          </cell>
          <cell r="AJ95" t="str">
            <v>05.RFI</v>
          </cell>
        </row>
        <row r="96">
          <cell r="F96" t="str">
            <v>PDG630</v>
          </cell>
          <cell r="G96" t="str">
            <v>Bojen Sobang</v>
          </cell>
          <cell r="H96" t="str">
            <v/>
          </cell>
          <cell r="I96" t="str">
            <v>Area2</v>
          </cell>
          <cell r="J96" t="str">
            <v>Jabodetabek</v>
          </cell>
          <cell r="K96" t="str">
            <v>Banten</v>
          </cell>
          <cell r="L96" t="str">
            <v>Kab. Pandeglang</v>
          </cell>
          <cell r="M96" t="str">
            <v>-6.55726 105.78827</v>
          </cell>
          <cell r="N96" t="str">
            <v>-6,557261 105,78827</v>
          </cell>
          <cell r="O96" t="str">
            <v>Internal</v>
          </cell>
          <cell r="P96" t="str">
            <v>B2S</v>
          </cell>
          <cell r="Q96" t="str">
            <v>Tyson</v>
          </cell>
          <cell r="R96" t="str">
            <v>Tyson_B#1</v>
          </cell>
          <cell r="U96">
            <v>50</v>
          </cell>
          <cell r="V96" t="str">
            <v/>
          </cell>
          <cell r="W96" t="str">
            <v xml:space="preserve">SST 52 3 Leg C </v>
          </cell>
          <cell r="X96">
            <v>45572</v>
          </cell>
          <cell r="Y96">
            <v>84</v>
          </cell>
          <cell r="Z96" t="str">
            <v>In SLA</v>
          </cell>
          <cell r="AA96" t="str">
            <v>PT INFRAKO DAYAMITRA</v>
          </cell>
          <cell r="AC96" t="str">
            <v>RFI</v>
          </cell>
          <cell r="AD96" t="str">
            <v>No Need</v>
          </cell>
          <cell r="AF96" t="str">
            <v/>
          </cell>
          <cell r="AG96" t="str">
            <v>Connect PLN &amp; RFI</v>
          </cell>
          <cell r="AH96" t="str">
            <v>02.RFI</v>
          </cell>
          <cell r="AI96" t="str">
            <v>03.RFI</v>
          </cell>
          <cell r="AJ96" t="str">
            <v>05.RFI</v>
          </cell>
        </row>
        <row r="97">
          <cell r="F97" t="str">
            <v>CLP087</v>
          </cell>
          <cell r="G97" t="str">
            <v>BOJONGSARIKEDUNGREJA</v>
          </cell>
          <cell r="H97" t="str">
            <v>Bojongsari Kedungreja</v>
          </cell>
          <cell r="I97" t="str">
            <v>Area3</v>
          </cell>
          <cell r="J97" t="str">
            <v>Jateng</v>
          </cell>
          <cell r="K97" t="str">
            <v>Jawa Tengah</v>
          </cell>
          <cell r="L97" t="str">
            <v>Kab. Cilacap</v>
          </cell>
          <cell r="M97" t="str">
            <v>-7.467269897, 108.7200165</v>
          </cell>
          <cell r="N97" t="str">
            <v>-</v>
          </cell>
          <cell r="O97" t="str">
            <v>External</v>
          </cell>
          <cell r="P97" t="str">
            <v>B2S</v>
          </cell>
          <cell r="Q97" t="str">
            <v>Reg_2025</v>
          </cell>
          <cell r="R97" t="str">
            <v>B#RAFI</v>
          </cell>
          <cell r="T97" t="str">
            <v>B#RAFI_#2</v>
          </cell>
          <cell r="U97">
            <v>62</v>
          </cell>
          <cell r="V97">
            <v>62</v>
          </cell>
          <cell r="W97" t="str">
            <v/>
          </cell>
          <cell r="Y97" t="str">
            <v>-</v>
          </cell>
          <cell r="Z97" t="str">
            <v/>
          </cell>
          <cell r="AA97" t="str">
            <v>CV LUXLO KARYA GEMILANG</v>
          </cell>
          <cell r="AB97" t="str">
            <v>PT DIGJAYA MANDIRI TEKNIK</v>
          </cell>
          <cell r="AC97" t="str">
            <v>DROP</v>
          </cell>
          <cell r="AD97" t="str">
            <v>eRFI NY</v>
          </cell>
          <cell r="AF97" t="str">
            <v/>
          </cell>
          <cell r="AG97" t="str">
            <v>PropCancel/Hold</v>
          </cell>
          <cell r="AH97" t="str">
            <v>07.Pro.Cancel</v>
          </cell>
          <cell r="AI97" t="str">
            <v>09.Pro.Cancel</v>
          </cell>
          <cell r="AJ97" t="str">
            <v>28.Validasi</v>
          </cell>
        </row>
        <row r="98">
          <cell r="F98" t="str">
            <v>SRG674</v>
          </cell>
          <cell r="G98" t="str">
            <v>BONGLA</v>
          </cell>
          <cell r="H98" t="str">
            <v/>
          </cell>
          <cell r="I98" t="str">
            <v>Area2</v>
          </cell>
          <cell r="J98" t="str">
            <v>Jabodetabek</v>
          </cell>
          <cell r="K98" t="str">
            <v>Banten</v>
          </cell>
          <cell r="L98" t="str">
            <v>Kab. Serang</v>
          </cell>
          <cell r="M98" t="str">
            <v>-6.190833 106.112778</v>
          </cell>
          <cell r="N98" t="str">
            <v>-</v>
          </cell>
          <cell r="O98" t="str">
            <v>Internal</v>
          </cell>
          <cell r="P98" t="str">
            <v>B2S</v>
          </cell>
          <cell r="Q98" t="str">
            <v>Tyson</v>
          </cell>
          <cell r="R98" t="str">
            <v>Tyson_B#1</v>
          </cell>
          <cell r="U98">
            <v>40</v>
          </cell>
          <cell r="V98" t="str">
            <v/>
          </cell>
          <cell r="W98" t="str">
            <v xml:space="preserve">SST 52 3 Leg C </v>
          </cell>
          <cell r="X98">
            <v>45572</v>
          </cell>
          <cell r="Y98">
            <v>431</v>
          </cell>
          <cell r="Z98" t="str">
            <v>Out SLA</v>
          </cell>
          <cell r="AA98" t="str">
            <v>PT SINERGI REKTA DENTA</v>
          </cell>
          <cell r="AB98" t="str">
            <v>PT DIGJAYA MANDIRI TEKNIK</v>
          </cell>
          <cell r="AC98" t="str">
            <v>DROP</v>
          </cell>
          <cell r="AD98" t="str">
            <v>No Need</v>
          </cell>
          <cell r="AF98" t="str">
            <v/>
          </cell>
          <cell r="AG98" t="str">
            <v>PropCancel/Hold</v>
          </cell>
          <cell r="AH98" t="str">
            <v>07.Pro.Cancel</v>
          </cell>
          <cell r="AI98" t="str">
            <v>09.Pro.Cancel</v>
          </cell>
          <cell r="AJ98" t="str">
            <v>28.Validasi</v>
          </cell>
        </row>
        <row r="99">
          <cell r="F99" t="str">
            <v>UPD054</v>
          </cell>
          <cell r="G99" t="str">
            <v>BORONG</v>
          </cell>
          <cell r="H99" t="str">
            <v>BORONG</v>
          </cell>
          <cell r="I99" t="str">
            <v>Area4</v>
          </cell>
          <cell r="J99" t="str">
            <v>Sulawesi</v>
          </cell>
          <cell r="K99" t="str">
            <v>Sulawesi Selatan</v>
          </cell>
          <cell r="L99" t="str">
            <v>Kota Makassar</v>
          </cell>
          <cell r="M99" t="str">
            <v>-5.161102 119.461067</v>
          </cell>
          <cell r="N99" t="str">
            <v>-</v>
          </cell>
          <cell r="O99" t="str">
            <v>Internal</v>
          </cell>
          <cell r="P99" t="str">
            <v>B2S</v>
          </cell>
          <cell r="Q99" t="str">
            <v>Solution</v>
          </cell>
          <cell r="R99" t="str">
            <v>Solution_New</v>
          </cell>
          <cell r="U99">
            <v>15</v>
          </cell>
          <cell r="V99">
            <v>20</v>
          </cell>
          <cell r="W99" t="str">
            <v>Mini Tower SST 20m</v>
          </cell>
          <cell r="X99">
            <v>45316</v>
          </cell>
          <cell r="Y99">
            <v>417</v>
          </cell>
          <cell r="Z99" t="str">
            <v>Out SLA</v>
          </cell>
          <cell r="AA99" t="str">
            <v>PT AMALA</v>
          </cell>
          <cell r="AB99" t="str">
            <v>PT TUNAS GEOTEKNIK INDONESIA</v>
          </cell>
          <cell r="AC99" t="str">
            <v>RFI</v>
          </cell>
          <cell r="AD99" t="str">
            <v>No Need</v>
          </cell>
          <cell r="AF99" t="str">
            <v/>
          </cell>
          <cell r="AG99" t="str">
            <v>Connect PLN &amp; RFI</v>
          </cell>
          <cell r="AH99" t="str">
            <v>02.RFI</v>
          </cell>
          <cell r="AI99" t="str">
            <v>03.RFI</v>
          </cell>
          <cell r="AJ99" t="str">
            <v>05.RFI</v>
          </cell>
        </row>
        <row r="100">
          <cell r="F100" t="str">
            <v>BOX141</v>
          </cell>
          <cell r="G100" t="str">
            <v>BOX141-RELOCSOLEHISKANDAR</v>
          </cell>
          <cell r="H100" t="str">
            <v/>
          </cell>
          <cell r="I100" t="str">
            <v>Area2</v>
          </cell>
          <cell r="J100" t="str">
            <v>Jabodetabek</v>
          </cell>
          <cell r="K100" t="str">
            <v>Jawa Barat</v>
          </cell>
          <cell r="L100" t="str">
            <v>Kota Bogor</v>
          </cell>
          <cell r="M100" t="str">
            <v>-6.56239 106.80133</v>
          </cell>
          <cell r="N100" t="str">
            <v>-</v>
          </cell>
          <cell r="O100" t="str">
            <v>External</v>
          </cell>
          <cell r="P100" t="str">
            <v>CoRe</v>
          </cell>
          <cell r="Q100" t="str">
            <v>Reg_2025</v>
          </cell>
          <cell r="R100" t="str">
            <v>Collocation</v>
          </cell>
          <cell r="U100">
            <v>39</v>
          </cell>
          <cell r="V100" t="str">
            <v/>
          </cell>
          <cell r="W100" t="str">
            <v/>
          </cell>
          <cell r="X100">
            <v>45705</v>
          </cell>
          <cell r="Y100">
            <v>50</v>
          </cell>
          <cell r="Z100" t="str">
            <v>In SLA</v>
          </cell>
          <cell r="AA100" t="str">
            <v>PT MEDZA INDOSOLUSI</v>
          </cell>
          <cell r="AC100" t="str">
            <v>RFI</v>
          </cell>
          <cell r="AD100" t="str">
            <v>eRFI Done</v>
          </cell>
          <cell r="AF100" t="str">
            <v/>
          </cell>
          <cell r="AG100" t="str">
            <v>Connect PLN &amp; RFI</v>
          </cell>
          <cell r="AH100" t="str">
            <v>02.RFI</v>
          </cell>
          <cell r="AI100" t="str">
            <v>03.RFI</v>
          </cell>
          <cell r="AJ100" t="str">
            <v>05.RFI</v>
          </cell>
        </row>
        <row r="101">
          <cell r="F101" t="str">
            <v>TAG014</v>
          </cell>
          <cell r="G101" t="str">
            <v>BOYOLANGU</v>
          </cell>
          <cell r="H101" t="e">
            <v>#N/A</v>
          </cell>
          <cell r="I101" t="str">
            <v>Area3</v>
          </cell>
          <cell r="J101" t="str">
            <v>Jatim</v>
          </cell>
          <cell r="K101" t="str">
            <v>Jawa Timur</v>
          </cell>
          <cell r="L101" t="str">
            <v>Kab. Tulungagung</v>
          </cell>
          <cell r="M101" t="str">
            <v>-8.118787 111.892438</v>
          </cell>
          <cell r="N101" t="str">
            <v>-</v>
          </cell>
          <cell r="O101" t="str">
            <v>Internal</v>
          </cell>
          <cell r="P101" t="str">
            <v>B2S</v>
          </cell>
          <cell r="Q101" t="str">
            <v>Solution</v>
          </cell>
          <cell r="R101" t="str">
            <v>Solution_25</v>
          </cell>
          <cell r="U101">
            <v>72</v>
          </cell>
          <cell r="V101" t="str">
            <v/>
          </cell>
          <cell r="W101" t="str">
            <v>SST 72 3 Leg C</v>
          </cell>
          <cell r="X101">
            <v>45670</v>
          </cell>
          <cell r="Y101">
            <v>172</v>
          </cell>
          <cell r="Z101" t="str">
            <v>Out SLA</v>
          </cell>
          <cell r="AA101" t="str">
            <v>PT IDE SEHATI</v>
          </cell>
          <cell r="AB101" t="str">
            <v>PT AMARATIRTA NUSANTARA</v>
          </cell>
          <cell r="AC101" t="str">
            <v>RFI</v>
          </cell>
          <cell r="AD101" t="str">
            <v>No Need</v>
          </cell>
          <cell r="AF101" t="str">
            <v/>
          </cell>
          <cell r="AG101" t="str">
            <v>Connect PLN &amp; RFI</v>
          </cell>
          <cell r="AH101" t="str">
            <v>02.RFI</v>
          </cell>
          <cell r="AI101" t="str">
            <v>03.RFI</v>
          </cell>
          <cell r="AJ101" t="str">
            <v>05.RFI</v>
          </cell>
        </row>
        <row r="102">
          <cell r="F102" t="str">
            <v>TAG066</v>
          </cell>
          <cell r="G102" t="str">
            <v>BOYOLANGUBONO1</v>
          </cell>
          <cell r="H102" t="str">
            <v/>
          </cell>
          <cell r="I102" t="str">
            <v>Area3</v>
          </cell>
          <cell r="J102" t="str">
            <v>Jatim</v>
          </cell>
          <cell r="K102" t="str">
            <v>Jawa Timur</v>
          </cell>
          <cell r="L102" t="str">
            <v>Kab. Tulungagung</v>
          </cell>
          <cell r="M102" t="str">
            <v>-8.10035, 111.883</v>
          </cell>
          <cell r="N102" t="str">
            <v>-8,09969 111,88151</v>
          </cell>
          <cell r="O102" t="str">
            <v>External</v>
          </cell>
          <cell r="P102" t="str">
            <v>B2S</v>
          </cell>
          <cell r="Q102" t="str">
            <v>B#1_2025</v>
          </cell>
          <cell r="R102" t="str">
            <v>B#136B2S</v>
          </cell>
          <cell r="S102" t="str">
            <v>Q1_B2S</v>
          </cell>
          <cell r="T102" t="str">
            <v>B#RAFI</v>
          </cell>
          <cell r="U102">
            <v>62</v>
          </cell>
          <cell r="V102">
            <v>62</v>
          </cell>
          <cell r="W102" t="str">
            <v>SST 62 3 Leg C</v>
          </cell>
          <cell r="X102">
            <v>45803</v>
          </cell>
          <cell r="Y102">
            <v>29</v>
          </cell>
          <cell r="Z102" t="str">
            <v>In SLA</v>
          </cell>
          <cell r="AA102" t="str">
            <v>PT SUMBERSOLUSINDO HITECH</v>
          </cell>
          <cell r="AB102" t="str">
            <v>PT MEGADAYA INDO PERKASA</v>
          </cell>
          <cell r="AC102" t="str">
            <v>RFI</v>
          </cell>
          <cell r="AD102" t="str">
            <v>eRFI Done</v>
          </cell>
          <cell r="AE102">
            <v>45807</v>
          </cell>
          <cell r="AF102" t="str">
            <v/>
          </cell>
          <cell r="AG102" t="str">
            <v>Connect PLN &amp; RFI</v>
          </cell>
          <cell r="AH102" t="str">
            <v>02.RFI</v>
          </cell>
          <cell r="AI102" t="str">
            <v>03.RFI</v>
          </cell>
          <cell r="AJ102" t="str">
            <v>05.RFI</v>
          </cell>
        </row>
        <row r="103">
          <cell r="F103" t="str">
            <v>KND077</v>
          </cell>
          <cell r="G103" t="str">
            <v>CANDIROTOKENDAL</v>
          </cell>
          <cell r="H103" t="str">
            <v>Candiroto Kendal</v>
          </cell>
          <cell r="I103" t="str">
            <v>Area3</v>
          </cell>
          <cell r="J103" t="str">
            <v>Jateng</v>
          </cell>
          <cell r="K103" t="str">
            <v>Jawa Tengah</v>
          </cell>
          <cell r="L103" t="str">
            <v>Kab. Kendal</v>
          </cell>
          <cell r="M103" t="str">
            <v>-6.94969, 110.20549</v>
          </cell>
          <cell r="N103" t="str">
            <v>-06.94912 110.20631</v>
          </cell>
          <cell r="O103" t="str">
            <v>External</v>
          </cell>
          <cell r="P103" t="str">
            <v>B2S</v>
          </cell>
          <cell r="Q103" t="str">
            <v>B#1_2025</v>
          </cell>
          <cell r="R103" t="str">
            <v>B#122Colo</v>
          </cell>
          <cell r="S103" t="str">
            <v>Colo TP</v>
          </cell>
          <cell r="T103" t="str">
            <v>B#RAFI</v>
          </cell>
          <cell r="U103">
            <v>42</v>
          </cell>
          <cell r="V103" t="str">
            <v>42 to. 62</v>
          </cell>
          <cell r="W103" t="str">
            <v/>
          </cell>
          <cell r="X103">
            <v>45793</v>
          </cell>
          <cell r="Y103">
            <v>59</v>
          </cell>
          <cell r="Z103" t="str">
            <v>In SLA</v>
          </cell>
          <cell r="AA103" t="str">
            <v>PT SINERGI REKTA DENTA</v>
          </cell>
          <cell r="AB103" t="str">
            <v>PT DIGJAYA MANDIRI TEKNIK</v>
          </cell>
          <cell r="AC103" t="str">
            <v>RFI</v>
          </cell>
          <cell r="AD103" t="str">
            <v>eRFI Done</v>
          </cell>
          <cell r="AE103">
            <v>45800</v>
          </cell>
          <cell r="AF103" t="str">
            <v/>
          </cell>
          <cell r="AG103" t="str">
            <v>Connect PLN &amp; RFI</v>
          </cell>
          <cell r="AH103" t="str">
            <v>02.RFI</v>
          </cell>
          <cell r="AI103" t="str">
            <v>03.RFI</v>
          </cell>
          <cell r="AJ103" t="str">
            <v>05.RFI</v>
          </cell>
        </row>
        <row r="104">
          <cell r="F104" t="str">
            <v>KIS029</v>
          </cell>
          <cell r="G104" t="str">
            <v>BRIDGESTONEAEKTARUM</v>
          </cell>
          <cell r="H104" t="str">
            <v/>
          </cell>
          <cell r="I104" t="str">
            <v>Area1</v>
          </cell>
          <cell r="J104" t="str">
            <v>Sumbagut</v>
          </cell>
          <cell r="K104" t="str">
            <v>Sumatera Utara</v>
          </cell>
          <cell r="L104" t="str">
            <v>Kab. Asahan</v>
          </cell>
          <cell r="M104" t="str">
            <v>2.677997, 99.376271</v>
          </cell>
          <cell r="N104" t="str">
            <v>-</v>
          </cell>
          <cell r="O104" t="str">
            <v>External</v>
          </cell>
          <cell r="P104" t="str">
            <v>B2S</v>
          </cell>
          <cell r="Q104" t="str">
            <v>B#2_2025</v>
          </cell>
          <cell r="R104" t="str">
            <v>B#2_B2S</v>
          </cell>
          <cell r="S104" t="str">
            <v>B#2-B2S</v>
          </cell>
          <cell r="T104" t="str">
            <v>B#136B2S</v>
          </cell>
          <cell r="U104">
            <v>72</v>
          </cell>
          <cell r="V104" t="str">
            <v/>
          </cell>
          <cell r="W104" t="str">
            <v>SST 72 3 Leg C</v>
          </cell>
          <cell r="X104">
            <v>45880</v>
          </cell>
          <cell r="Y104">
            <v>100</v>
          </cell>
          <cell r="Z104" t="str">
            <v>In SLA</v>
          </cell>
          <cell r="AA104" t="str">
            <v>PT RAMOS KARYA MANDIRI</v>
          </cell>
          <cell r="AB104" t="str">
            <v>PT DIGJAYA MANDIRI TEKNIK</v>
          </cell>
          <cell r="AC104" t="str">
            <v>RFI</v>
          </cell>
          <cell r="AD104" t="str">
            <v>eRFI NY</v>
          </cell>
          <cell r="AE104">
            <v>45807</v>
          </cell>
          <cell r="AF104" t="str">
            <v/>
          </cell>
          <cell r="AG104" t="str">
            <v>Connect PLN &amp; RFI</v>
          </cell>
          <cell r="AH104" t="str">
            <v>02.RFI</v>
          </cell>
          <cell r="AI104" t="str">
            <v>03.RFI</v>
          </cell>
          <cell r="AJ104" t="str">
            <v>05.RFI</v>
          </cell>
        </row>
        <row r="105">
          <cell r="F105" t="str">
            <v>SBR036</v>
          </cell>
          <cell r="G105" t="str">
            <v>BRINGINCIWARINGIN</v>
          </cell>
          <cell r="H105" t="str">
            <v/>
          </cell>
          <cell r="I105" t="str">
            <v>Area2</v>
          </cell>
          <cell r="J105" t="str">
            <v>Jabar</v>
          </cell>
          <cell r="K105" t="str">
            <v>Jawa Barat</v>
          </cell>
          <cell r="L105" t="str">
            <v>Kab. Cirebon</v>
          </cell>
          <cell r="M105" t="str">
            <v>-6.662378, 108.392311</v>
          </cell>
          <cell r="N105" t="str">
            <v>-</v>
          </cell>
          <cell r="O105" t="str">
            <v>External</v>
          </cell>
          <cell r="P105" t="str">
            <v>B2S</v>
          </cell>
          <cell r="Q105" t="str">
            <v>B#1_2025</v>
          </cell>
          <cell r="R105" t="str">
            <v>B#122Colo</v>
          </cell>
          <cell r="S105" t="str">
            <v>Colo TP</v>
          </cell>
          <cell r="T105" t="str">
            <v>Donor</v>
          </cell>
          <cell r="U105">
            <v>62</v>
          </cell>
          <cell r="V105" t="str">
            <v/>
          </cell>
          <cell r="W105" t="str">
            <v/>
          </cell>
          <cell r="X105">
            <v>45793</v>
          </cell>
          <cell r="Y105">
            <v>210</v>
          </cell>
          <cell r="Z105" t="str">
            <v>Out SLA</v>
          </cell>
          <cell r="AA105" t="str">
            <v>PT JAYA BINANGUN BHASKARA PRIMA</v>
          </cell>
          <cell r="AB105" t="str">
            <v>PT TRITECH CONSULT</v>
          </cell>
          <cell r="AC105" t="str">
            <v>DROP</v>
          </cell>
          <cell r="AD105" t="str">
            <v>eRFI NY</v>
          </cell>
          <cell r="AE105">
            <v>45800</v>
          </cell>
          <cell r="AF105" t="str">
            <v/>
          </cell>
          <cell r="AG105" t="str">
            <v>PropCancel/Hold</v>
          </cell>
          <cell r="AH105" t="str">
            <v>08.Cancel</v>
          </cell>
          <cell r="AI105" t="str">
            <v>10.Cancel</v>
          </cell>
          <cell r="AJ105" t="str">
            <v>28.Validasi</v>
          </cell>
        </row>
        <row r="106">
          <cell r="F106" t="str">
            <v>KND071</v>
          </cell>
          <cell r="G106" t="str">
            <v>BRINGINSARISUKOREJO</v>
          </cell>
          <cell r="H106" t="str">
            <v>Bringinsari Sukorejo</v>
          </cell>
          <cell r="I106" t="str">
            <v>Area3</v>
          </cell>
          <cell r="J106" t="str">
            <v>Jateng</v>
          </cell>
          <cell r="K106" t="str">
            <v>Jawa Tengah</v>
          </cell>
          <cell r="L106" t="str">
            <v>Kab. Kendal</v>
          </cell>
          <cell r="M106" t="str">
            <v>-7.158899, 109.972731</v>
          </cell>
          <cell r="N106" t="str">
            <v>-07.15891 109.97271</v>
          </cell>
          <cell r="O106" t="str">
            <v>External</v>
          </cell>
          <cell r="P106" t="str">
            <v>B2S</v>
          </cell>
          <cell r="Q106" t="str">
            <v>B#2_2025</v>
          </cell>
          <cell r="R106" t="str">
            <v>B#2_B2S</v>
          </cell>
          <cell r="S106" t="str">
            <v>B#2-B2S</v>
          </cell>
          <cell r="T106" t="str">
            <v>B#RAFI_#2</v>
          </cell>
          <cell r="U106">
            <v>62</v>
          </cell>
          <cell r="V106">
            <v>62</v>
          </cell>
          <cell r="W106" t="str">
            <v>SST 62 3 Leg C</v>
          </cell>
          <cell r="X106">
            <v>45880</v>
          </cell>
          <cell r="Y106">
            <v>19</v>
          </cell>
          <cell r="Z106" t="str">
            <v>In SLA</v>
          </cell>
          <cell r="AA106" t="str">
            <v>PT SINERGI REKTA DENTA</v>
          </cell>
          <cell r="AB106" t="str">
            <v>PT DIGJAYA MANDIRI TEKNIK</v>
          </cell>
          <cell r="AC106" t="str">
            <v>RFI</v>
          </cell>
          <cell r="AD106" t="str">
            <v>eRFI Done</v>
          </cell>
          <cell r="AF106" t="str">
            <v/>
          </cell>
          <cell r="AG106" t="str">
            <v>Connect PLN &amp; RFI</v>
          </cell>
          <cell r="AH106" t="str">
            <v>02.RFI</v>
          </cell>
          <cell r="AI106" t="str">
            <v>03.RFI</v>
          </cell>
          <cell r="AJ106" t="str">
            <v>05.RFI</v>
          </cell>
        </row>
        <row r="107">
          <cell r="F107" t="str">
            <v>TNX088</v>
          </cell>
          <cell r="G107" t="str">
            <v>BSDCLUSTBILLAGIOXLMW</v>
          </cell>
          <cell r="H107" t="str">
            <v/>
          </cell>
          <cell r="I107" t="str">
            <v>Area2</v>
          </cell>
          <cell r="J107" t="str">
            <v>Jabodetabek</v>
          </cell>
          <cell r="K107" t="str">
            <v>Banten</v>
          </cell>
          <cell r="L107" t="str">
            <v>Kota Tangerang Selatan</v>
          </cell>
          <cell r="N107" t="str">
            <v>-</v>
          </cell>
          <cell r="O107" t="str">
            <v>Internal</v>
          </cell>
          <cell r="P107" t="str">
            <v>B2S</v>
          </cell>
          <cell r="Q107" t="str">
            <v>SSTnisasi</v>
          </cell>
          <cell r="R107" t="str">
            <v>SSTnisasi_24</v>
          </cell>
          <cell r="U107">
            <v>52</v>
          </cell>
          <cell r="V107" t="str">
            <v/>
          </cell>
          <cell r="W107" t="str">
            <v xml:space="preserve">SST 42 NG Med </v>
          </cell>
          <cell r="X107">
            <v>45597</v>
          </cell>
          <cell r="Y107">
            <v>406</v>
          </cell>
          <cell r="Z107" t="str">
            <v>Out SLA</v>
          </cell>
          <cell r="AA107" t="str">
            <v>PT JAGANATA SAKTI UNGGUL</v>
          </cell>
          <cell r="AC107" t="str">
            <v>OG</v>
          </cell>
          <cell r="AD107" t="str">
            <v>No Need</v>
          </cell>
          <cell r="AF107" t="str">
            <v/>
          </cell>
          <cell r="AG107" t="str">
            <v>Survey/Rehunting</v>
          </cell>
          <cell r="AH107" t="str">
            <v>06.SIS</v>
          </cell>
          <cell r="AI107" t="str">
            <v>08.SIS</v>
          </cell>
          <cell r="AJ107" t="str">
            <v>26.ReHunting</v>
          </cell>
        </row>
        <row r="108">
          <cell r="F108" t="str">
            <v>BTM844</v>
          </cell>
          <cell r="G108" t="str">
            <v>BTM844HWD_STO_BATAM_CENTER_ALEXANDRIA</v>
          </cell>
          <cell r="H108" t="str">
            <v/>
          </cell>
          <cell r="I108" t="str">
            <v>Area1</v>
          </cell>
          <cell r="J108" t="str">
            <v>Sumbagteng</v>
          </cell>
          <cell r="K108" t="str">
            <v>Kepulauan Riau</v>
          </cell>
          <cell r="L108" t="str">
            <v>Kota Batam</v>
          </cell>
          <cell r="M108" t="str">
            <v>1.11574,
104.04464</v>
          </cell>
          <cell r="N108" t="str">
            <v>-</v>
          </cell>
          <cell r="O108" t="str">
            <v>Internal</v>
          </cell>
          <cell r="P108" t="str">
            <v>MCP</v>
          </cell>
          <cell r="Q108" t="str">
            <v>Rescoping</v>
          </cell>
          <cell r="R108" t="str">
            <v>Rescoping_New</v>
          </cell>
          <cell r="T108" t="str">
            <v>BTSH to Pole</v>
          </cell>
          <cell r="U108">
            <v>30</v>
          </cell>
          <cell r="V108" t="str">
            <v/>
          </cell>
          <cell r="W108" t="str">
            <v>Monopole 30</v>
          </cell>
          <cell r="X108">
            <v>45783</v>
          </cell>
          <cell r="Y108">
            <v>220</v>
          </cell>
          <cell r="Z108" t="str">
            <v>Out SLA</v>
          </cell>
          <cell r="AA108" t="str">
            <v>CV LUCKY PLAZA</v>
          </cell>
          <cell r="AB108" t="str">
            <v>PT DWIRAY SUKSES MULIA</v>
          </cell>
          <cell r="AC108" t="str">
            <v>OG</v>
          </cell>
          <cell r="AD108" t="str">
            <v>No Need</v>
          </cell>
          <cell r="AF108" t="str">
            <v/>
          </cell>
          <cell r="AG108" t="str">
            <v>Rekom</v>
          </cell>
          <cell r="AH108" t="str">
            <v>04.SITAC2</v>
          </cell>
          <cell r="AI108" t="str">
            <v>06.SITAC</v>
          </cell>
          <cell r="AJ108" t="str">
            <v>23.Rekom LurCam</v>
          </cell>
        </row>
        <row r="109">
          <cell r="F109" t="str">
            <v>BTM856</v>
          </cell>
          <cell r="G109" t="str">
            <v>BTM856HWD_BATAMCENTER_EXECUTIVE_INDUSTRIAL_PARK</v>
          </cell>
          <cell r="H109" t="str">
            <v/>
          </cell>
          <cell r="I109" t="str">
            <v>Area1</v>
          </cell>
          <cell r="J109" t="str">
            <v>Sumbagteng</v>
          </cell>
          <cell r="K109" t="str">
            <v>Kepulauan Riau</v>
          </cell>
          <cell r="L109" t="str">
            <v>Kota Batam</v>
          </cell>
          <cell r="M109" t="str">
            <v>1.115533,
104.058506</v>
          </cell>
          <cell r="N109" t="str">
            <v>-</v>
          </cell>
          <cell r="O109" t="str">
            <v>Internal</v>
          </cell>
          <cell r="P109" t="str">
            <v>MCP</v>
          </cell>
          <cell r="Q109" t="str">
            <v>Rescoping</v>
          </cell>
          <cell r="R109" t="str">
            <v>Rescoping_New</v>
          </cell>
          <cell r="T109" t="str">
            <v>BTSH to Pole</v>
          </cell>
          <cell r="U109">
            <v>30</v>
          </cell>
          <cell r="V109" t="str">
            <v/>
          </cell>
          <cell r="W109" t="str">
            <v>Monopole 30</v>
          </cell>
          <cell r="X109">
            <v>45783</v>
          </cell>
          <cell r="Y109">
            <v>220</v>
          </cell>
          <cell r="Z109" t="str">
            <v>Out SLA</v>
          </cell>
          <cell r="AA109" t="str">
            <v>CV LUCKY PLAZA</v>
          </cell>
          <cell r="AB109" t="str">
            <v>PT DWIRAY SUKSES MULIA</v>
          </cell>
          <cell r="AC109" t="str">
            <v>OG</v>
          </cell>
          <cell r="AD109" t="str">
            <v>No Need</v>
          </cell>
          <cell r="AF109" t="str">
            <v/>
          </cell>
          <cell r="AG109" t="str">
            <v>Rekom</v>
          </cell>
          <cell r="AH109" t="str">
            <v>04.SITAC2</v>
          </cell>
          <cell r="AI109" t="str">
            <v>06.SITAC</v>
          </cell>
          <cell r="AJ109" t="str">
            <v>23.Rekom LurCam</v>
          </cell>
        </row>
        <row r="110">
          <cell r="F110" t="str">
            <v>BTM859</v>
          </cell>
          <cell r="G110" t="str">
            <v>BTM859HWD_STO_KABIL_KABIL_INDUSTRIAL_ESTATE</v>
          </cell>
          <cell r="H110" t="str">
            <v/>
          </cell>
          <cell r="I110" t="str">
            <v>Area1</v>
          </cell>
          <cell r="J110" t="str">
            <v>Sumbagteng</v>
          </cell>
          <cell r="K110" t="str">
            <v>Kepulauan Riau</v>
          </cell>
          <cell r="L110" t="str">
            <v>Kota Batam</v>
          </cell>
          <cell r="M110" t="str">
            <v>1.1122,
104.13287</v>
          </cell>
          <cell r="N110" t="str">
            <v>-</v>
          </cell>
          <cell r="O110" t="str">
            <v>Internal</v>
          </cell>
          <cell r="P110" t="str">
            <v>MCP</v>
          </cell>
          <cell r="Q110" t="str">
            <v>Rescoping</v>
          </cell>
          <cell r="R110" t="str">
            <v>Rescoping_New</v>
          </cell>
          <cell r="T110" t="str">
            <v>BTSH to Pole</v>
          </cell>
          <cell r="U110">
            <v>30</v>
          </cell>
          <cell r="V110" t="str">
            <v/>
          </cell>
          <cell r="W110" t="str">
            <v>Monopole 30</v>
          </cell>
          <cell r="X110">
            <v>45783</v>
          </cell>
          <cell r="Y110">
            <v>220</v>
          </cell>
          <cell r="Z110" t="str">
            <v>Out SLA</v>
          </cell>
          <cell r="AA110" t="str">
            <v>CV LUCKY PLAZA</v>
          </cell>
          <cell r="AB110" t="str">
            <v>PT DWIRAY SUKSES MULIA</v>
          </cell>
          <cell r="AC110" t="str">
            <v>OG</v>
          </cell>
          <cell r="AD110" t="str">
            <v>No Need</v>
          </cell>
          <cell r="AF110" t="str">
            <v/>
          </cell>
          <cell r="AG110" t="str">
            <v>Rebaring</v>
          </cell>
          <cell r="AH110" t="str">
            <v>03.CONSTRUCTION</v>
          </cell>
          <cell r="AI110" t="str">
            <v>04.CME</v>
          </cell>
          <cell r="AJ110" t="str">
            <v>13.Rebaring</v>
          </cell>
        </row>
        <row r="111">
          <cell r="F111" t="str">
            <v>LBB089</v>
          </cell>
          <cell r="G111" t="str">
            <v>Bukit Batabuh-3 (SC_LB2201C)</v>
          </cell>
          <cell r="H111" t="str">
            <v/>
          </cell>
          <cell r="I111" t="str">
            <v>Area1</v>
          </cell>
          <cell r="J111" t="str">
            <v>Sumbagteng</v>
          </cell>
          <cell r="K111" t="str">
            <v>Sumatera Barat</v>
          </cell>
          <cell r="L111" t="str">
            <v>Kab. Agam</v>
          </cell>
          <cell r="M111" t="str">
            <v>-0.320230 100.412510</v>
          </cell>
          <cell r="N111" t="str">
            <v>-</v>
          </cell>
          <cell r="O111" t="str">
            <v>Internal</v>
          </cell>
          <cell r="P111" t="str">
            <v>B2S</v>
          </cell>
          <cell r="Q111" t="str">
            <v>Tyson</v>
          </cell>
          <cell r="R111" t="str">
            <v>Tyson_B#1</v>
          </cell>
          <cell r="U111">
            <v>60</v>
          </cell>
          <cell r="V111" t="str">
            <v/>
          </cell>
          <cell r="W111" t="str">
            <v>SST 62 3 Leg C</v>
          </cell>
          <cell r="X111">
            <v>45572</v>
          </cell>
          <cell r="Y111">
            <v>431</v>
          </cell>
          <cell r="Z111" t="str">
            <v>Out SLA</v>
          </cell>
          <cell r="AA111" t="str">
            <v>PT GLOBAL COMTECH SEJAHTERA</v>
          </cell>
          <cell r="AB111" t="str">
            <v>PT DWIRAY SUKSES MULIA</v>
          </cell>
          <cell r="AC111" t="str">
            <v>DROP</v>
          </cell>
          <cell r="AD111" t="str">
            <v>No Need</v>
          </cell>
          <cell r="AF111" t="str">
            <v/>
          </cell>
          <cell r="AG111" t="str">
            <v>PropCancel/Hold</v>
          </cell>
          <cell r="AH111" t="str">
            <v>07.Pro.Cancel</v>
          </cell>
          <cell r="AI111" t="str">
            <v>09.Pro.Cancel</v>
          </cell>
          <cell r="AJ111" t="str">
            <v>30.Pro.Cancel</v>
          </cell>
        </row>
        <row r="112">
          <cell r="F112" t="str">
            <v>PDA012</v>
          </cell>
          <cell r="G112" t="str">
            <v>NIBATUTUNGGAU</v>
          </cell>
          <cell r="H112" t="str">
            <v/>
          </cell>
          <cell r="I112" t="str">
            <v>Area1</v>
          </cell>
          <cell r="J112" t="str">
            <v>Sumbagteng</v>
          </cell>
          <cell r="K112" t="str">
            <v>Sumatera Barat</v>
          </cell>
          <cell r="L112" t="str">
            <v>Kab. Solok Selatan</v>
          </cell>
          <cell r="M112" t="str">
            <v>-1.408156308, 100.9967152</v>
          </cell>
          <cell r="N112" t="str">
            <v>-</v>
          </cell>
          <cell r="O112" t="str">
            <v>External</v>
          </cell>
          <cell r="P112" t="str">
            <v>B2S</v>
          </cell>
          <cell r="Q112" t="str">
            <v>B#1_2025</v>
          </cell>
          <cell r="R112" t="str">
            <v>B#136B2S</v>
          </cell>
          <cell r="S112" t="str">
            <v>Q1_B2S</v>
          </cell>
          <cell r="T112" t="str">
            <v>B#RAFI</v>
          </cell>
          <cell r="U112">
            <v>72</v>
          </cell>
          <cell r="V112">
            <v>72</v>
          </cell>
          <cell r="W112" t="str">
            <v>SST 72 3 Leg C</v>
          </cell>
          <cell r="X112">
            <v>45803</v>
          </cell>
          <cell r="Y112">
            <v>200</v>
          </cell>
          <cell r="Z112" t="str">
            <v>Out SLA</v>
          </cell>
          <cell r="AA112" t="str">
            <v>PT SIDOMA JAYA MANDIRI</v>
          </cell>
          <cell r="AB112" t="str">
            <v>PT DWIRAY SUKSES MULIA</v>
          </cell>
          <cell r="AC112" t="str">
            <v>RFI</v>
          </cell>
          <cell r="AD112" t="str">
            <v>eRFI Done</v>
          </cell>
          <cell r="AE112">
            <v>45807</v>
          </cell>
          <cell r="AF112" t="str">
            <v/>
          </cell>
          <cell r="AG112" t="str">
            <v>Connect PLN &amp; RFI</v>
          </cell>
          <cell r="AH112" t="str">
            <v>01.BAUK</v>
          </cell>
          <cell r="AI112" t="str">
            <v>02.BAUK</v>
          </cell>
          <cell r="AJ112" t="str">
            <v>03.ATPDone</v>
          </cell>
        </row>
        <row r="113">
          <cell r="F113" t="str">
            <v>BLR068</v>
          </cell>
          <cell r="G113" t="str">
            <v>Bukur Selopuro DMT Sec III</v>
          </cell>
          <cell r="H113" t="e">
            <v>#N/A</v>
          </cell>
          <cell r="I113" t="str">
            <v>Area3</v>
          </cell>
          <cell r="J113" t="str">
            <v>Jatim</v>
          </cell>
          <cell r="K113" t="str">
            <v>Jawa Timur</v>
          </cell>
          <cell r="L113" t="str">
            <v>Kab. Blitar</v>
          </cell>
          <cell r="M113" t="str">
            <v>-8.11963353 112.33630121</v>
          </cell>
          <cell r="N113" t="str">
            <v>-</v>
          </cell>
          <cell r="O113" t="str">
            <v>Internal</v>
          </cell>
          <cell r="P113" t="str">
            <v>B2S</v>
          </cell>
          <cell r="Q113" t="str">
            <v>Tyson</v>
          </cell>
          <cell r="R113" t="str">
            <v>Tyson_B#1</v>
          </cell>
          <cell r="U113">
            <v>40</v>
          </cell>
          <cell r="V113">
            <v>62</v>
          </cell>
          <cell r="W113" t="str">
            <v>SST 72 3 Leg C</v>
          </cell>
          <cell r="X113">
            <v>45572</v>
          </cell>
          <cell r="Y113">
            <v>67</v>
          </cell>
          <cell r="Z113" t="str">
            <v>In SLA</v>
          </cell>
          <cell r="AA113" t="str">
            <v>PT IDE SEHATI</v>
          </cell>
          <cell r="AC113" t="str">
            <v>RFI</v>
          </cell>
          <cell r="AD113" t="str">
            <v>No Need</v>
          </cell>
          <cell r="AF113" t="str">
            <v/>
          </cell>
          <cell r="AG113" t="str">
            <v>Connect PLN &amp; RFI</v>
          </cell>
          <cell r="AH113" t="str">
            <v>02.RFI</v>
          </cell>
          <cell r="AI113" t="str">
            <v>03.RFI</v>
          </cell>
          <cell r="AJ113" t="str">
            <v>05.RFI</v>
          </cell>
        </row>
        <row r="114">
          <cell r="F114" t="str">
            <v>CKR043</v>
          </cell>
          <cell r="G114" t="str">
            <v>BULAK KAPAL PERMAI</v>
          </cell>
          <cell r="H114" t="str">
            <v/>
          </cell>
          <cell r="I114" t="str">
            <v>Area2</v>
          </cell>
          <cell r="J114" t="str">
            <v>Jabodetabek</v>
          </cell>
          <cell r="K114" t="str">
            <v>Jawa Barat</v>
          </cell>
          <cell r="L114" t="str">
            <v>Kab. Bekasi</v>
          </cell>
          <cell r="M114" t="str">
            <v>-6258972 10702525</v>
          </cell>
          <cell r="N114" t="str">
            <v>-</v>
          </cell>
          <cell r="O114" t="str">
            <v>Internal</v>
          </cell>
          <cell r="P114" t="str">
            <v>B2S</v>
          </cell>
          <cell r="Q114" t="str">
            <v>Tyson</v>
          </cell>
          <cell r="R114" t="str">
            <v>Tyson_B#1</v>
          </cell>
          <cell r="U114">
            <v>40</v>
          </cell>
          <cell r="V114" t="str">
            <v/>
          </cell>
          <cell r="W114" t="str">
            <v/>
          </cell>
          <cell r="X114">
            <v>45572</v>
          </cell>
          <cell r="Y114">
            <v>431</v>
          </cell>
          <cell r="Z114" t="str">
            <v>Out SLA</v>
          </cell>
          <cell r="AA114" t="str">
            <v>PT PERSADA SOKKA TAMA</v>
          </cell>
          <cell r="AB114" t="str">
            <v>PT TRITECH CONSULT</v>
          </cell>
          <cell r="AC114" t="str">
            <v>DROP</v>
          </cell>
          <cell r="AD114" t="str">
            <v>No Need</v>
          </cell>
          <cell r="AF114" t="str">
            <v/>
          </cell>
          <cell r="AG114" t="str">
            <v>PropCancel/Hold</v>
          </cell>
          <cell r="AH114" t="str">
            <v>07.Pro.Cancel</v>
          </cell>
          <cell r="AI114" t="str">
            <v>09.Pro.Cancel</v>
          </cell>
          <cell r="AJ114" t="str">
            <v>26.ReHunting</v>
          </cell>
        </row>
        <row r="115">
          <cell r="F115" t="str">
            <v>UPD069</v>
          </cell>
          <cell r="G115" t="str">
            <v>Bulukunyi</v>
          </cell>
          <cell r="H115" t="str">
            <v/>
          </cell>
          <cell r="I115" t="str">
            <v>Area4</v>
          </cell>
          <cell r="J115" t="str">
            <v>Sulawesi</v>
          </cell>
          <cell r="K115" t="str">
            <v>Sulawesi Selatan</v>
          </cell>
          <cell r="L115" t="str">
            <v>Kota Makassar</v>
          </cell>
          <cell r="N115" t="str">
            <v>-</v>
          </cell>
          <cell r="O115" t="str">
            <v>Internal</v>
          </cell>
          <cell r="P115" t="str">
            <v>B2S</v>
          </cell>
          <cell r="Q115" t="str">
            <v>Solution</v>
          </cell>
          <cell r="R115" t="str">
            <v>Solution_New</v>
          </cell>
          <cell r="U115">
            <v>32</v>
          </cell>
          <cell r="V115" t="str">
            <v/>
          </cell>
          <cell r="W115" t="str">
            <v/>
          </cell>
          <cell r="X115">
            <v>45630</v>
          </cell>
          <cell r="Y115">
            <v>373</v>
          </cell>
          <cell r="Z115" t="str">
            <v>Out SLA</v>
          </cell>
          <cell r="AA115" t="str">
            <v>PT BINOTEL ARLINTANG PRATAMA</v>
          </cell>
          <cell r="AB115" t="str">
            <v>PT TUNAS GEOTEKNIK INDONESIA</v>
          </cell>
          <cell r="AC115" t="str">
            <v>OG</v>
          </cell>
          <cell r="AD115" t="str">
            <v>No Need</v>
          </cell>
          <cell r="AF115" t="str">
            <v/>
          </cell>
          <cell r="AG115" t="str">
            <v>BAN BAK</v>
          </cell>
          <cell r="AH115" t="str">
            <v>05.SITAC1</v>
          </cell>
          <cell r="AI115" t="str">
            <v>06.SITAC</v>
          </cell>
          <cell r="AJ115" t="str">
            <v>25.BAN/BAK</v>
          </cell>
        </row>
        <row r="116">
          <cell r="F116" t="str">
            <v>JMB107</v>
          </cell>
          <cell r="G116" t="str">
            <v>BULUREJODMT</v>
          </cell>
          <cell r="H116" t="e">
            <v>#N/A</v>
          </cell>
          <cell r="I116" t="str">
            <v>Area3</v>
          </cell>
          <cell r="J116" t="str">
            <v>Jatim</v>
          </cell>
          <cell r="N116" t="str">
            <v>-</v>
          </cell>
          <cell r="O116" t="str">
            <v>Internal</v>
          </cell>
          <cell r="P116" t="str">
            <v>???</v>
          </cell>
          <cell r="Q116" t="str">
            <v>Refinement</v>
          </cell>
          <cell r="R116" t="str">
            <v>Refine_Dummy</v>
          </cell>
          <cell r="T116" t="str">
            <v>NY</v>
          </cell>
          <cell r="V116" t="str">
            <v/>
          </cell>
          <cell r="W116" t="str">
            <v/>
          </cell>
          <cell r="X116">
            <v>42052</v>
          </cell>
          <cell r="Y116">
            <v>3951</v>
          </cell>
          <cell r="Z116" t="str">
            <v>Out SLA</v>
          </cell>
          <cell r="AC116" t="str">
            <v>OG</v>
          </cell>
          <cell r="AD116" t="str">
            <v>No Need</v>
          </cell>
          <cell r="AF116" t="str">
            <v/>
          </cell>
          <cell r="AG116" t="str">
            <v>Survey/Rehunting</v>
          </cell>
          <cell r="AH116" t="str">
            <v>06.SIS</v>
          </cell>
          <cell r="AI116" t="str">
            <v>08.SIS</v>
          </cell>
          <cell r="AJ116" t="str">
            <v>26.ReHunting</v>
          </cell>
        </row>
        <row r="117">
          <cell r="F117" t="str">
            <v>CPT042</v>
          </cell>
          <cell r="G117" t="str">
            <v>BUMIPELITA</v>
          </cell>
          <cell r="H117" t="str">
            <v/>
          </cell>
          <cell r="I117" t="str">
            <v>Area2</v>
          </cell>
          <cell r="J117" t="str">
            <v>Jabodetabek</v>
          </cell>
          <cell r="K117" t="str">
            <v>Banten</v>
          </cell>
          <cell r="L117" t="str">
            <v>Kota Tangerang Selatan</v>
          </cell>
          <cell r="M117" t="str">
            <v>-6.351868 106.758957</v>
          </cell>
          <cell r="N117" t="str">
            <v>-</v>
          </cell>
          <cell r="O117" t="str">
            <v>Internal</v>
          </cell>
          <cell r="P117" t="str">
            <v>B2S</v>
          </cell>
          <cell r="Q117" t="str">
            <v>Tyson</v>
          </cell>
          <cell r="R117" t="str">
            <v>Tyson_B#1</v>
          </cell>
          <cell r="U117">
            <v>24</v>
          </cell>
          <cell r="V117" t="str">
            <v/>
          </cell>
          <cell r="W117" t="str">
            <v/>
          </cell>
          <cell r="X117">
            <v>45572</v>
          </cell>
          <cell r="Y117">
            <v>431</v>
          </cell>
          <cell r="Z117" t="str">
            <v>Out SLA</v>
          </cell>
          <cell r="AA117" t="str">
            <v>PT JAGANATA SAKTI UNGGUL</v>
          </cell>
          <cell r="AC117" t="str">
            <v>DROP</v>
          </cell>
          <cell r="AD117" t="str">
            <v>No Need</v>
          </cell>
          <cell r="AF117" t="str">
            <v/>
          </cell>
          <cell r="AG117" t="str">
            <v>PropCancel/Hold</v>
          </cell>
          <cell r="AH117" t="str">
            <v>07.Pro.Cancel</v>
          </cell>
          <cell r="AI117" t="str">
            <v>09.Pro.Cancel</v>
          </cell>
          <cell r="AJ117" t="str">
            <v>26.ReHunting</v>
          </cell>
        </row>
        <row r="118">
          <cell r="F118" t="str">
            <v>BDG488</v>
          </cell>
          <cell r="G118" t="str">
            <v>BUNDSUDIRMAN</v>
          </cell>
          <cell r="H118" t="str">
            <v/>
          </cell>
          <cell r="I118" t="str">
            <v>Area2</v>
          </cell>
          <cell r="J118" t="str">
            <v>Jabar</v>
          </cell>
          <cell r="K118" t="str">
            <v>Jawa Barat</v>
          </cell>
          <cell r="L118" t="str">
            <v>Kota Bandung</v>
          </cell>
          <cell r="N118" t="str">
            <v>-</v>
          </cell>
          <cell r="O118" t="str">
            <v>Internal</v>
          </cell>
          <cell r="P118" t="str">
            <v>B2S</v>
          </cell>
          <cell r="Q118" t="str">
            <v>Solution</v>
          </cell>
          <cell r="R118" t="str">
            <v>Solution_New</v>
          </cell>
          <cell r="U118">
            <v>42</v>
          </cell>
          <cell r="V118" t="str">
            <v/>
          </cell>
          <cell r="W118" t="str">
            <v/>
          </cell>
          <cell r="X118">
            <v>45590</v>
          </cell>
          <cell r="Y118">
            <v>353</v>
          </cell>
          <cell r="Z118" t="str">
            <v>Out SLA</v>
          </cell>
          <cell r="AA118" t="str">
            <v>PT GEAF SOLUSIANDA PRATAMA</v>
          </cell>
          <cell r="AC118" t="str">
            <v>RFI</v>
          </cell>
          <cell r="AD118" t="str">
            <v>No Need</v>
          </cell>
          <cell r="AF118" t="str">
            <v/>
          </cell>
          <cell r="AG118" t="str">
            <v>Connect PLN &amp; RFI</v>
          </cell>
          <cell r="AH118" t="str">
            <v>02.RFI</v>
          </cell>
          <cell r="AI118" t="str">
            <v>03.RFI</v>
          </cell>
          <cell r="AJ118" t="str">
            <v>05.RFI</v>
          </cell>
        </row>
        <row r="119">
          <cell r="F119" t="str">
            <v>COA092</v>
          </cell>
          <cell r="G119" t="str">
            <v>Bunga Tanjung</v>
          </cell>
          <cell r="H119" t="str">
            <v/>
          </cell>
          <cell r="I119" t="str">
            <v>Area1</v>
          </cell>
          <cell r="J119" t="str">
            <v>Sumbagut</v>
          </cell>
          <cell r="K119" t="str">
            <v>Sumatera Utara</v>
          </cell>
          <cell r="L119" t="str">
            <v>Kab. Asahan</v>
          </cell>
          <cell r="M119" t="str">
            <v>2.9282 99.80418</v>
          </cell>
          <cell r="N119" t="str">
            <v>-</v>
          </cell>
          <cell r="O119" t="str">
            <v>External</v>
          </cell>
          <cell r="P119" t="str">
            <v>CoRe</v>
          </cell>
          <cell r="Q119" t="str">
            <v>Reg_2025</v>
          </cell>
          <cell r="R119" t="str">
            <v>MV</v>
          </cell>
          <cell r="U119">
            <v>52</v>
          </cell>
          <cell r="V119" t="str">
            <v/>
          </cell>
          <cell r="W119" t="str">
            <v/>
          </cell>
          <cell r="X119">
            <v>45679</v>
          </cell>
          <cell r="Y119">
            <v>35</v>
          </cell>
          <cell r="Z119" t="str">
            <v>In SLA</v>
          </cell>
          <cell r="AA119" t="str">
            <v>PT RAMOS KARYA MANDIRI</v>
          </cell>
          <cell r="AB119" t="str">
            <v>PT DIGJAYA MANDIRI TEKNIK</v>
          </cell>
          <cell r="AC119" t="str">
            <v>RFI</v>
          </cell>
          <cell r="AD119" t="str">
            <v>eRFI Done</v>
          </cell>
          <cell r="AF119" t="str">
            <v/>
          </cell>
          <cell r="AG119" t="str">
            <v>Connect PLN &amp; RFI</v>
          </cell>
          <cell r="AH119" t="str">
            <v>02.RFI</v>
          </cell>
          <cell r="AI119" t="str">
            <v>03.RFI</v>
          </cell>
          <cell r="AJ119" t="str">
            <v>05.RFI</v>
          </cell>
        </row>
        <row r="120">
          <cell r="F120" t="str">
            <v>LIW051</v>
          </cell>
          <cell r="G120" t="str">
            <v>Bungin</v>
          </cell>
          <cell r="H120" t="str">
            <v>Bungin</v>
          </cell>
          <cell r="I120" t="str">
            <v>Area1</v>
          </cell>
          <cell r="J120" t="str">
            <v>Sumbagsel</v>
          </cell>
          <cell r="K120" t="str">
            <v>Lampung</v>
          </cell>
          <cell r="L120" t="str">
            <v>Lampung Barat</v>
          </cell>
          <cell r="M120" t="str">
            <v>104.50208 -5.09781</v>
          </cell>
          <cell r="N120" t="str">
            <v>-</v>
          </cell>
          <cell r="O120" t="str">
            <v>Internal</v>
          </cell>
          <cell r="P120" t="str">
            <v>B2S</v>
          </cell>
          <cell r="Q120" t="str">
            <v>Tyson</v>
          </cell>
          <cell r="R120" t="str">
            <v>Tyson_B#1</v>
          </cell>
          <cell r="U120">
            <v>60</v>
          </cell>
          <cell r="V120" t="str">
            <v/>
          </cell>
          <cell r="W120" t="str">
            <v>SST 72 3 Leg C</v>
          </cell>
          <cell r="X120">
            <v>45572</v>
          </cell>
          <cell r="Y120">
            <v>110</v>
          </cell>
          <cell r="Z120" t="str">
            <v>In SLA</v>
          </cell>
          <cell r="AA120" t="str">
            <v>PT INFINITI LAUTAN ARTHA</v>
          </cell>
          <cell r="AC120" t="str">
            <v>RFI</v>
          </cell>
          <cell r="AD120" t="str">
            <v>No Need</v>
          </cell>
          <cell r="AF120" t="str">
            <v/>
          </cell>
          <cell r="AG120" t="str">
            <v>Connect PLN &amp; RFI</v>
          </cell>
          <cell r="AH120" t="str">
            <v>02.RFI</v>
          </cell>
          <cell r="AI120" t="str">
            <v>03.RFI</v>
          </cell>
          <cell r="AJ120" t="str">
            <v>05.RFI</v>
          </cell>
        </row>
        <row r="121">
          <cell r="F121" t="str">
            <v>TAG049</v>
          </cell>
          <cell r="G121" t="str">
            <v>Buntaran (Atr. Ngunut - Rejotangan)</v>
          </cell>
          <cell r="H121" t="e">
            <v>#N/A</v>
          </cell>
          <cell r="I121" t="str">
            <v>Area3</v>
          </cell>
          <cell r="J121" t="str">
            <v>Jatim</v>
          </cell>
          <cell r="K121" t="str">
            <v>Jawa Timur</v>
          </cell>
          <cell r="L121" t="str">
            <v>Kab. Tulungagung</v>
          </cell>
          <cell r="M121" t="str">
            <v>-8.1105 112.0466</v>
          </cell>
          <cell r="N121" t="str">
            <v>-</v>
          </cell>
          <cell r="O121" t="str">
            <v>Internal</v>
          </cell>
          <cell r="P121" t="str">
            <v>B2S</v>
          </cell>
          <cell r="Q121" t="str">
            <v>Tyson</v>
          </cell>
          <cell r="R121" t="str">
            <v>Tyson_B#1</v>
          </cell>
          <cell r="U121">
            <v>49</v>
          </cell>
          <cell r="V121">
            <v>72</v>
          </cell>
          <cell r="W121" t="str">
            <v>SST 72 3 Leg C</v>
          </cell>
          <cell r="X121">
            <v>45572</v>
          </cell>
          <cell r="Y121">
            <v>110</v>
          </cell>
          <cell r="Z121" t="str">
            <v>In SLA</v>
          </cell>
          <cell r="AA121" t="str">
            <v>PT BINATEL PRIMA</v>
          </cell>
          <cell r="AC121" t="str">
            <v>RFI</v>
          </cell>
          <cell r="AD121" t="str">
            <v>No Need</v>
          </cell>
          <cell r="AF121" t="str">
            <v/>
          </cell>
          <cell r="AG121" t="str">
            <v>Connect PLN &amp; RFI</v>
          </cell>
          <cell r="AH121" t="str">
            <v>02.RFI</v>
          </cell>
          <cell r="AI121" t="str">
            <v>03.RFI</v>
          </cell>
          <cell r="AJ121" t="str">
            <v>05.RFI</v>
          </cell>
        </row>
        <row r="122">
          <cell r="F122" t="str">
            <v>KNL012</v>
          </cell>
          <cell r="G122" t="str">
            <v>BUNTAUSUMAN</v>
          </cell>
          <cell r="H122" t="str">
            <v>BUNTAUSUMAN_DMT</v>
          </cell>
          <cell r="I122" t="str">
            <v>Area4</v>
          </cell>
          <cell r="J122" t="str">
            <v>Sulawesi</v>
          </cell>
          <cell r="K122" t="str">
            <v>Sulawesi Tengah</v>
          </cell>
          <cell r="L122" t="str">
            <v>Kab. Morowali Utara</v>
          </cell>
          <cell r="M122" t="str">
            <v>-2.03057116 121.3583879</v>
          </cell>
          <cell r="N122" t="str">
            <v>-</v>
          </cell>
          <cell r="O122" t="str">
            <v>External</v>
          </cell>
          <cell r="P122" t="str">
            <v>B2S</v>
          </cell>
          <cell r="Q122" t="str">
            <v>B#1_2025</v>
          </cell>
          <cell r="R122" t="str">
            <v>B#136B2S</v>
          </cell>
          <cell r="S122" t="str">
            <v>Q1_B2S</v>
          </cell>
          <cell r="T122" t="str">
            <v>New Order</v>
          </cell>
          <cell r="U122">
            <v>70</v>
          </cell>
          <cell r="V122">
            <v>72</v>
          </cell>
          <cell r="W122" t="str">
            <v>SST 72 3 Leg C</v>
          </cell>
          <cell r="X122">
            <v>45803</v>
          </cell>
          <cell r="Y122">
            <v>88</v>
          </cell>
          <cell r="Z122" t="str">
            <v>In SLA</v>
          </cell>
          <cell r="AA122" t="str">
            <v>PT DWIPANCA CATUR KARYA</v>
          </cell>
          <cell r="AB122" t="str">
            <v>PT TUNAS GEOTEKNIK INDONESIA</v>
          </cell>
          <cell r="AC122" t="str">
            <v>RFI</v>
          </cell>
          <cell r="AD122" t="str">
            <v>eRFI NY</v>
          </cell>
          <cell r="AE122">
            <v>45807</v>
          </cell>
          <cell r="AF122" t="str">
            <v/>
          </cell>
          <cell r="AG122" t="str">
            <v>Connect PLN &amp; RFI</v>
          </cell>
          <cell r="AH122" t="str">
            <v>02.RFI</v>
          </cell>
          <cell r="AI122" t="str">
            <v>03.RFI</v>
          </cell>
          <cell r="AJ122" t="str">
            <v>05.RFI</v>
          </cell>
        </row>
        <row r="123">
          <cell r="F123" t="str">
            <v>MRA029</v>
          </cell>
          <cell r="G123" t="str">
            <v>Buntulia Utara</v>
          </cell>
          <cell r="H123" t="str">
            <v/>
          </cell>
          <cell r="I123" t="str">
            <v>Area4</v>
          </cell>
          <cell r="J123" t="str">
            <v>Sulawesi</v>
          </cell>
          <cell r="K123" t="str">
            <v>Gorontalo</v>
          </cell>
          <cell r="L123" t="str">
            <v>Kab. Pohuwato</v>
          </cell>
          <cell r="M123" t="str">
            <v>0.500585, 121.933647</v>
          </cell>
          <cell r="N123" t="str">
            <v>-</v>
          </cell>
          <cell r="O123" t="str">
            <v>External</v>
          </cell>
          <cell r="P123" t="str">
            <v>B2S</v>
          </cell>
          <cell r="Q123" t="str">
            <v>Reg_2025</v>
          </cell>
          <cell r="R123" t="str">
            <v>B#Others</v>
          </cell>
          <cell r="U123">
            <v>62</v>
          </cell>
          <cell r="V123" t="str">
            <v/>
          </cell>
          <cell r="W123" t="str">
            <v>SST 62 3 Leg C</v>
          </cell>
          <cell r="X123">
            <v>45679</v>
          </cell>
          <cell r="Y123">
            <v>105</v>
          </cell>
          <cell r="Z123" t="str">
            <v>In SLA</v>
          </cell>
          <cell r="AC123" t="str">
            <v>RFI</v>
          </cell>
          <cell r="AD123" t="str">
            <v>eRFI Done</v>
          </cell>
          <cell r="AF123" t="str">
            <v/>
          </cell>
          <cell r="AG123" t="str">
            <v>Connect PLN &amp; RFI</v>
          </cell>
          <cell r="AH123" t="str">
            <v>02.RFI</v>
          </cell>
          <cell r="AI123" t="str">
            <v>03.RFI</v>
          </cell>
          <cell r="AJ123" t="str">
            <v>05.RFI</v>
          </cell>
        </row>
        <row r="124">
          <cell r="F124" t="str">
            <v>JKT729</v>
          </cell>
          <cell r="G124" t="str">
            <v>Cakung</v>
          </cell>
          <cell r="H124" t="str">
            <v/>
          </cell>
          <cell r="I124" t="str">
            <v>Area2</v>
          </cell>
          <cell r="J124" t="str">
            <v>Jabodetabek</v>
          </cell>
          <cell r="K124" t="str">
            <v>DKI Jakarta</v>
          </cell>
          <cell r="L124" t="str">
            <v>Kota Adm. Jakarta Timur</v>
          </cell>
          <cell r="M124" t="str">
            <v>-6.18772 106.94244</v>
          </cell>
          <cell r="N124" t="str">
            <v>-6,187725 106,942444</v>
          </cell>
          <cell r="O124" t="str">
            <v>Internal</v>
          </cell>
          <cell r="P124" t="str">
            <v>B2S</v>
          </cell>
          <cell r="Q124" t="str">
            <v>Tyson</v>
          </cell>
          <cell r="R124" t="str">
            <v>Tyson_B#1</v>
          </cell>
          <cell r="U124">
            <v>40</v>
          </cell>
          <cell r="V124" t="str">
            <v/>
          </cell>
          <cell r="W124" t="str">
            <v>Monopole 36</v>
          </cell>
          <cell r="X124">
            <v>45572</v>
          </cell>
          <cell r="Y124">
            <v>266</v>
          </cell>
          <cell r="Z124" t="str">
            <v>Out SLA</v>
          </cell>
          <cell r="AA124" t="str">
            <v>PT SINERGI REKTA DENTA</v>
          </cell>
          <cell r="AB124" t="str">
            <v>PT TRITECH CONSULT</v>
          </cell>
          <cell r="AC124" t="str">
            <v>RFI</v>
          </cell>
          <cell r="AD124" t="str">
            <v>No Need</v>
          </cell>
          <cell r="AF124" t="str">
            <v/>
          </cell>
          <cell r="AG124" t="str">
            <v>Connect PLN &amp; RFI</v>
          </cell>
          <cell r="AH124" t="str">
            <v>02.RFI</v>
          </cell>
          <cell r="AI124" t="str">
            <v>03.RFI</v>
          </cell>
          <cell r="AJ124" t="str">
            <v>05.RFI</v>
          </cell>
        </row>
        <row r="125">
          <cell r="F125" t="str">
            <v>JSX032</v>
          </cell>
          <cell r="G125" t="str">
            <v>CAMATKEBAYORANLAMADMT</v>
          </cell>
          <cell r="H125" t="str">
            <v/>
          </cell>
          <cell r="I125" t="str">
            <v>Area2</v>
          </cell>
          <cell r="J125" t="str">
            <v>Jabodetabek</v>
          </cell>
          <cell r="K125" t="str">
            <v>DKI Jakarta</v>
          </cell>
          <cell r="L125" t="str">
            <v>Kota Adm. Jakarta Selatan</v>
          </cell>
          <cell r="N125" t="str">
            <v>-</v>
          </cell>
          <cell r="O125" t="str">
            <v>Internal</v>
          </cell>
          <cell r="P125" t="str">
            <v>B2S</v>
          </cell>
          <cell r="Q125" t="str">
            <v>Rescoping</v>
          </cell>
          <cell r="R125" t="str">
            <v>NY Rescoping</v>
          </cell>
          <cell r="T125" t="str">
            <v>Macro</v>
          </cell>
          <cell r="U125">
            <v>42</v>
          </cell>
          <cell r="V125" t="str">
            <v/>
          </cell>
          <cell r="W125" t="str">
            <v/>
          </cell>
          <cell r="X125">
            <v>45546</v>
          </cell>
          <cell r="Y125">
            <v>457</v>
          </cell>
          <cell r="Z125" t="str">
            <v>Out SLA</v>
          </cell>
          <cell r="AA125" t="str">
            <v>PT MITRA SARANA KARYA BANGSA</v>
          </cell>
          <cell r="AB125" t="str">
            <v>KOPERASI JASA DAYAMITRA TELEKOMUNIKASI</v>
          </cell>
          <cell r="AC125" t="str">
            <v>DROP</v>
          </cell>
          <cell r="AD125" t="str">
            <v>No Need</v>
          </cell>
          <cell r="AF125" t="str">
            <v/>
          </cell>
          <cell r="AG125" t="str">
            <v>PropCancel/Hold</v>
          </cell>
          <cell r="AH125" t="str">
            <v>07.Pro.Cancel</v>
          </cell>
          <cell r="AI125" t="str">
            <v>09.Pro.Cancel</v>
          </cell>
          <cell r="AJ125" t="str">
            <v>31.Cancel</v>
          </cell>
        </row>
        <row r="126">
          <cell r="F126" t="str">
            <v>PAN038</v>
          </cell>
          <cell r="G126" t="str">
            <v>SIDOMULYOPANGANDARAN</v>
          </cell>
          <cell r="H126" t="str">
            <v/>
          </cell>
          <cell r="I126" t="str">
            <v>Area2</v>
          </cell>
          <cell r="J126" t="str">
            <v>Jabar</v>
          </cell>
          <cell r="K126" t="str">
            <v>Jawa Barat</v>
          </cell>
          <cell r="L126" t="str">
            <v>Kab. Pangandaran</v>
          </cell>
          <cell r="M126" t="str">
            <v>-7.66472, 108.633644</v>
          </cell>
          <cell r="N126" t="str">
            <v>-</v>
          </cell>
          <cell r="O126" t="str">
            <v>External</v>
          </cell>
          <cell r="P126" t="str">
            <v>B2S</v>
          </cell>
          <cell r="Q126" t="str">
            <v>B#1_2025</v>
          </cell>
          <cell r="R126" t="str">
            <v>B#122Colo</v>
          </cell>
          <cell r="S126" t="str">
            <v>Colo TP</v>
          </cell>
          <cell r="T126" t="str">
            <v>B#RAFI</v>
          </cell>
          <cell r="U126">
            <v>62</v>
          </cell>
          <cell r="V126" t="str">
            <v/>
          </cell>
          <cell r="W126" t="str">
            <v>SST 52 3 Leg C</v>
          </cell>
          <cell r="X126">
            <v>45793</v>
          </cell>
          <cell r="Y126">
            <v>55</v>
          </cell>
          <cell r="Z126" t="str">
            <v>In SLA</v>
          </cell>
          <cell r="AA126" t="str">
            <v>PT MANDAU JAYA KONTRINDO</v>
          </cell>
          <cell r="AB126" t="str">
            <v>PT ATMAJAYA ARTHA PERKASA</v>
          </cell>
          <cell r="AC126" t="str">
            <v>RFI</v>
          </cell>
          <cell r="AD126" t="str">
            <v>eRFI Done</v>
          </cell>
          <cell r="AE126">
            <v>45800</v>
          </cell>
          <cell r="AF126" t="str">
            <v/>
          </cell>
          <cell r="AG126" t="str">
            <v>Connect PLN &amp; RFI</v>
          </cell>
          <cell r="AH126" t="str">
            <v>02.RFI</v>
          </cell>
          <cell r="AI126" t="str">
            <v>03.RFI</v>
          </cell>
          <cell r="AJ126" t="str">
            <v>05.RFI</v>
          </cell>
        </row>
        <row r="127">
          <cell r="F127" t="str">
            <v>MPR137</v>
          </cell>
          <cell r="G127" t="str">
            <v>CAMPANG TIGA ULU</v>
          </cell>
          <cell r="H127" t="str">
            <v/>
          </cell>
          <cell r="I127" t="str">
            <v>Area1</v>
          </cell>
          <cell r="J127" t="str">
            <v>Sumbagsel</v>
          </cell>
          <cell r="K127" t="str">
            <v>Sumatera Selatan</v>
          </cell>
          <cell r="L127" t="str">
            <v>Kab. Ogan Komering Ulu Timur (Oku Timur)</v>
          </cell>
          <cell r="M127" t="str">
            <v>-3.797200, 104.825900</v>
          </cell>
          <cell r="N127" t="str">
            <v>-</v>
          </cell>
          <cell r="O127" t="str">
            <v>Internal</v>
          </cell>
          <cell r="P127" t="str">
            <v>B2S</v>
          </cell>
          <cell r="Q127" t="str">
            <v>Refinement</v>
          </cell>
          <cell r="R127" t="str">
            <v>Refine_2025</v>
          </cell>
          <cell r="T127" t="str">
            <v>Extend Tower</v>
          </cell>
          <cell r="U127">
            <v>42</v>
          </cell>
          <cell r="V127" t="str">
            <v/>
          </cell>
          <cell r="W127" t="str">
            <v/>
          </cell>
          <cell r="X127">
            <v>45742</v>
          </cell>
          <cell r="Y127">
            <v>261</v>
          </cell>
          <cell r="Z127" t="str">
            <v>Out SLA</v>
          </cell>
          <cell r="AC127" t="str">
            <v>OG</v>
          </cell>
          <cell r="AD127" t="e">
            <v>#N/A</v>
          </cell>
          <cell r="AF127" t="str">
            <v/>
          </cell>
          <cell r="AG127" t="str">
            <v>NY Start</v>
          </cell>
          <cell r="AH127" t="str">
            <v>NY Start</v>
          </cell>
          <cell r="AI127" t="str">
            <v>08.SIS</v>
          </cell>
          <cell r="AJ127" t="str">
            <v/>
          </cell>
        </row>
        <row r="128">
          <cell r="F128" t="str">
            <v>TMG041</v>
          </cell>
          <cell r="G128" t="str">
            <v>CAMPUREJOTRETEP</v>
          </cell>
          <cell r="H128" t="str">
            <v>Campurejo Tretep</v>
          </cell>
          <cell r="I128" t="str">
            <v>Area3</v>
          </cell>
          <cell r="J128" t="str">
            <v>Jateng</v>
          </cell>
          <cell r="K128" t="str">
            <v>Jawa Tengah</v>
          </cell>
          <cell r="L128" t="str">
            <v>Kab. Temanggung</v>
          </cell>
          <cell r="M128" t="str">
            <v>-7.203672, 109.985356</v>
          </cell>
          <cell r="N128" t="str">
            <v>-07.20479 109.98236</v>
          </cell>
          <cell r="O128" t="str">
            <v>External</v>
          </cell>
          <cell r="P128" t="str">
            <v>B2S</v>
          </cell>
          <cell r="Q128" t="str">
            <v>B#2_2025</v>
          </cell>
          <cell r="R128" t="str">
            <v>B#2_B2S</v>
          </cell>
          <cell r="S128" t="str">
            <v>B#2-B2S</v>
          </cell>
          <cell r="T128" t="str">
            <v>B#RAFI_#2</v>
          </cell>
          <cell r="U128">
            <v>72</v>
          </cell>
          <cell r="V128">
            <v>72</v>
          </cell>
          <cell r="W128" t="str">
            <v>SST 72 3 Leg C</v>
          </cell>
          <cell r="X128">
            <v>45880</v>
          </cell>
          <cell r="Y128">
            <v>11</v>
          </cell>
          <cell r="Z128" t="str">
            <v>In SLA</v>
          </cell>
          <cell r="AA128" t="str">
            <v>PT JARINGAN SOLUSI TEKNIK</v>
          </cell>
          <cell r="AB128" t="str">
            <v>PT MEGADAYA INDO PERKASA</v>
          </cell>
          <cell r="AC128" t="str">
            <v>RFI</v>
          </cell>
          <cell r="AD128" t="str">
            <v>eRFI Done</v>
          </cell>
          <cell r="AF128" t="str">
            <v/>
          </cell>
          <cell r="AG128" t="str">
            <v>Connect PLN &amp; RFI</v>
          </cell>
          <cell r="AH128" t="str">
            <v>02.RFI</v>
          </cell>
          <cell r="AI128" t="str">
            <v>03.RFI</v>
          </cell>
          <cell r="AJ128" t="str">
            <v>05.RFI</v>
          </cell>
        </row>
        <row r="129">
          <cell r="F129" t="str">
            <v>SMN249</v>
          </cell>
          <cell r="G129" t="str">
            <v>Candi Gebog Timur</v>
          </cell>
          <cell r="H129" t="str">
            <v>Candi Gebog Timur</v>
          </cell>
          <cell r="I129" t="str">
            <v>Area3</v>
          </cell>
          <cell r="J129" t="str">
            <v>Jateng</v>
          </cell>
          <cell r="K129" t="str">
            <v>DI Yogyakarta</v>
          </cell>
          <cell r="L129" t="str">
            <v>Kab. Sleman</v>
          </cell>
          <cell r="M129" t="str">
            <v>-7.755839 110.424282</v>
          </cell>
          <cell r="N129" t="str">
            <v>-</v>
          </cell>
          <cell r="O129" t="str">
            <v>Internal</v>
          </cell>
          <cell r="P129" t="str">
            <v>B2S</v>
          </cell>
          <cell r="Q129" t="str">
            <v>Tyson</v>
          </cell>
          <cell r="R129" t="str">
            <v>Tyson_B#1</v>
          </cell>
          <cell r="U129">
            <v>37</v>
          </cell>
          <cell r="V129" t="str">
            <v>42 to. 52</v>
          </cell>
          <cell r="W129" t="str">
            <v/>
          </cell>
          <cell r="X129">
            <v>45572</v>
          </cell>
          <cell r="Y129">
            <v>431</v>
          </cell>
          <cell r="Z129" t="str">
            <v>Out SLA</v>
          </cell>
          <cell r="AA129" t="str">
            <v>PT IDE SEHATI</v>
          </cell>
          <cell r="AB129" t="str">
            <v>PT TRI ANUGRAH RISKI GEMILANG</v>
          </cell>
          <cell r="AC129" t="str">
            <v>DROP</v>
          </cell>
          <cell r="AD129" t="str">
            <v>No Need</v>
          </cell>
          <cell r="AF129" t="str">
            <v/>
          </cell>
          <cell r="AG129" t="str">
            <v>PropCancel/Hold</v>
          </cell>
          <cell r="AH129" t="str">
            <v>07.Pro.Cancel</v>
          </cell>
          <cell r="AI129" t="str">
            <v>09.Pro.Cancel</v>
          </cell>
          <cell r="AJ129" t="str">
            <v>31.Cancel</v>
          </cell>
        </row>
        <row r="130">
          <cell r="F130" t="str">
            <v>KND076</v>
          </cell>
          <cell r="G130" t="str">
            <v>DAMARSARICEPIRING</v>
          </cell>
          <cell r="H130" t="str">
            <v>Damarsari Cepiring</v>
          </cell>
          <cell r="I130" t="str">
            <v>Area3</v>
          </cell>
          <cell r="J130" t="str">
            <v>Jateng</v>
          </cell>
          <cell r="K130" t="str">
            <v>Jawa Tengah</v>
          </cell>
          <cell r="L130" t="str">
            <v>Kab. Kendal</v>
          </cell>
          <cell r="M130" t="str">
            <v>-6.91129, 110.16001</v>
          </cell>
          <cell r="N130" t="str">
            <v>-06.91165 110.15717</v>
          </cell>
          <cell r="O130" t="str">
            <v>External</v>
          </cell>
          <cell r="P130" t="str">
            <v>B2S</v>
          </cell>
          <cell r="Q130" t="str">
            <v>B#1_2025</v>
          </cell>
          <cell r="R130" t="str">
            <v>B#122Colo</v>
          </cell>
          <cell r="S130" t="str">
            <v>Colo TP</v>
          </cell>
          <cell r="T130" t="str">
            <v>B#RAFI</v>
          </cell>
          <cell r="U130">
            <v>42</v>
          </cell>
          <cell r="V130" t="str">
            <v>42 to. 62</v>
          </cell>
          <cell r="W130" t="str">
            <v>SST 62 3 Leg C</v>
          </cell>
          <cell r="X130">
            <v>45793</v>
          </cell>
          <cell r="Y130">
            <v>70</v>
          </cell>
          <cell r="Z130" t="str">
            <v>In SLA</v>
          </cell>
          <cell r="AA130" t="str">
            <v>PT SINERGI REKTA DENTA</v>
          </cell>
          <cell r="AB130" t="str">
            <v>PT DIGJAYA MANDIRI TEKNIK</v>
          </cell>
          <cell r="AC130" t="str">
            <v>RFI</v>
          </cell>
          <cell r="AD130" t="str">
            <v>eRFI Done</v>
          </cell>
          <cell r="AE130">
            <v>45800</v>
          </cell>
          <cell r="AF130" t="str">
            <v/>
          </cell>
          <cell r="AG130" t="str">
            <v>Connect PLN &amp; RFI</v>
          </cell>
          <cell r="AH130" t="str">
            <v>02.RFI</v>
          </cell>
          <cell r="AI130" t="str">
            <v>03.RFI</v>
          </cell>
          <cell r="AJ130" t="str">
            <v>05.RFI</v>
          </cell>
        </row>
        <row r="131">
          <cell r="F131" t="str">
            <v>BDK768</v>
          </cell>
          <cell r="G131" t="str">
            <v>CANDRAWULAN</v>
          </cell>
          <cell r="H131" t="str">
            <v/>
          </cell>
          <cell r="I131" t="str">
            <v>Area2</v>
          </cell>
          <cell r="J131" t="str">
            <v>Jabar</v>
          </cell>
          <cell r="K131" t="str">
            <v>Jawa Barat</v>
          </cell>
          <cell r="L131" t="str">
            <v>Kota Bandung</v>
          </cell>
          <cell r="N131" t="str">
            <v>-</v>
          </cell>
          <cell r="O131" t="str">
            <v>Internal</v>
          </cell>
          <cell r="P131" t="str">
            <v>B2S</v>
          </cell>
          <cell r="Q131" t="str">
            <v>Solution</v>
          </cell>
          <cell r="R131" t="str">
            <v>Solution_New</v>
          </cell>
          <cell r="T131" t="str">
            <v>Mini Macro</v>
          </cell>
          <cell r="U131">
            <v>25</v>
          </cell>
          <cell r="V131" t="str">
            <v/>
          </cell>
          <cell r="W131" t="str">
            <v/>
          </cell>
          <cell r="X131">
            <v>45549</v>
          </cell>
          <cell r="Y131">
            <v>454</v>
          </cell>
          <cell r="Z131" t="str">
            <v>Out SLA</v>
          </cell>
          <cell r="AA131" t="str">
            <v>PT MAHESA SELULER RAYA</v>
          </cell>
          <cell r="AB131" t="str">
            <v>PT REKAYASA PANCA GEMILANG</v>
          </cell>
          <cell r="AC131" t="str">
            <v>OG</v>
          </cell>
          <cell r="AD131" t="str">
            <v>No Need</v>
          </cell>
          <cell r="AF131" t="str">
            <v/>
          </cell>
          <cell r="AG131" t="str">
            <v>BAN BAK</v>
          </cell>
          <cell r="AH131" t="str">
            <v>05.SITAC1</v>
          </cell>
          <cell r="AI131" t="str">
            <v>06.SITAC</v>
          </cell>
          <cell r="AJ131" t="str">
            <v>25.BAN/BAK</v>
          </cell>
        </row>
        <row r="132">
          <cell r="F132" t="str">
            <v>KRW635</v>
          </cell>
          <cell r="G132" t="str">
            <v>Cengkong</v>
          </cell>
          <cell r="H132" t="str">
            <v/>
          </cell>
          <cell r="I132" t="str">
            <v>Area2</v>
          </cell>
          <cell r="J132" t="str">
            <v>Jabodetabek</v>
          </cell>
          <cell r="K132" t="str">
            <v>Jawa Barat</v>
          </cell>
          <cell r="L132" t="str">
            <v>Kab. Karawang</v>
          </cell>
          <cell r="M132" t="str">
            <v>-635.908 1,073,993</v>
          </cell>
          <cell r="N132" t="str">
            <v>-6,35908 107,3993</v>
          </cell>
          <cell r="O132" t="str">
            <v>Internal</v>
          </cell>
          <cell r="P132" t="str">
            <v>B2S</v>
          </cell>
          <cell r="Q132" t="str">
            <v>Tyson</v>
          </cell>
          <cell r="R132" t="str">
            <v>Tyson_B#1</v>
          </cell>
          <cell r="U132">
            <v>50</v>
          </cell>
          <cell r="V132" t="str">
            <v/>
          </cell>
          <cell r="W132" t="str">
            <v>SST 52 3 Leg C</v>
          </cell>
          <cell r="X132">
            <v>45572</v>
          </cell>
          <cell r="Y132">
            <v>266</v>
          </cell>
          <cell r="Z132" t="str">
            <v>Out SLA</v>
          </cell>
          <cell r="AA132" t="str">
            <v>PT INFRAKO DAYAMITRA</v>
          </cell>
          <cell r="AB132" t="str">
            <v>KOPERASI JASA DAYAMITRA TELEKOMUNIKASI</v>
          </cell>
          <cell r="AC132" t="str">
            <v>RFI</v>
          </cell>
          <cell r="AD132" t="str">
            <v>No Need</v>
          </cell>
          <cell r="AF132" t="str">
            <v/>
          </cell>
          <cell r="AG132" t="str">
            <v>Connect PLN &amp; RFI</v>
          </cell>
          <cell r="AH132" t="str">
            <v>02.RFI</v>
          </cell>
          <cell r="AI132" t="str">
            <v>03.RFI</v>
          </cell>
          <cell r="AJ132" t="str">
            <v>05.RFI</v>
          </cell>
        </row>
        <row r="133">
          <cell r="F133" t="str">
            <v>SUB092</v>
          </cell>
          <cell r="G133" t="str">
            <v>JALANCAGAKJALANCAGAK</v>
          </cell>
          <cell r="H133" t="str">
            <v/>
          </cell>
          <cell r="I133" t="str">
            <v>Area2</v>
          </cell>
          <cell r="J133" t="str">
            <v>Jabar</v>
          </cell>
          <cell r="K133" t="str">
            <v>Jawa Barat</v>
          </cell>
          <cell r="L133" t="str">
            <v>Kab. Subang</v>
          </cell>
          <cell r="M133" t="str">
            <v>-6.667672, 107.685737</v>
          </cell>
          <cell r="N133" t="str">
            <v>-</v>
          </cell>
          <cell r="O133" t="str">
            <v>External</v>
          </cell>
          <cell r="P133" t="str">
            <v>B2S</v>
          </cell>
          <cell r="Q133" t="str">
            <v>B#1_2025</v>
          </cell>
          <cell r="R133" t="str">
            <v>B#122Colo</v>
          </cell>
          <cell r="S133" t="str">
            <v>Colo TP</v>
          </cell>
          <cell r="T133" t="str">
            <v>B#RAFI</v>
          </cell>
          <cell r="U133">
            <v>62</v>
          </cell>
          <cell r="V133" t="str">
            <v/>
          </cell>
          <cell r="W133" t="str">
            <v>SST 42 NL</v>
          </cell>
          <cell r="X133">
            <v>45793</v>
          </cell>
          <cell r="Y133">
            <v>60</v>
          </cell>
          <cell r="Z133" t="str">
            <v>In SLA</v>
          </cell>
          <cell r="AA133" t="str">
            <v>PT INFRAKO DAYAMITRA</v>
          </cell>
          <cell r="AB133" t="str">
            <v>PT ATMAJAYA ARTHA PERKASA</v>
          </cell>
          <cell r="AC133" t="str">
            <v>RFI</v>
          </cell>
          <cell r="AD133" t="str">
            <v>eRFI done</v>
          </cell>
          <cell r="AE133">
            <v>45800</v>
          </cell>
          <cell r="AF133" t="str">
            <v/>
          </cell>
          <cell r="AG133" t="str">
            <v>Connect PLN &amp; RFI</v>
          </cell>
          <cell r="AH133" t="str">
            <v>02.RFI</v>
          </cell>
          <cell r="AI133" t="str">
            <v>03.RFI</v>
          </cell>
          <cell r="AJ133" t="str">
            <v>05.RFI</v>
          </cell>
        </row>
        <row r="134">
          <cell r="F134" t="str">
            <v>TSK496</v>
          </cell>
          <cell r="G134" t="str">
            <v>Ciawi-Sukaresik</v>
          </cell>
          <cell r="H134" t="str">
            <v/>
          </cell>
          <cell r="I134" t="str">
            <v>Area2</v>
          </cell>
          <cell r="J134" t="str">
            <v>Jabar</v>
          </cell>
          <cell r="K134" t="str">
            <v>Jawa Barat</v>
          </cell>
          <cell r="L134" t="str">
            <v>Kab. Tasikmalaya</v>
          </cell>
          <cell r="M134" t="str">
            <v>-7.16764133 108.15437929</v>
          </cell>
          <cell r="N134" t="str">
            <v>-</v>
          </cell>
          <cell r="O134" t="str">
            <v>Internal</v>
          </cell>
          <cell r="P134" t="str">
            <v>B2S</v>
          </cell>
          <cell r="Q134" t="str">
            <v>Tyson</v>
          </cell>
          <cell r="R134" t="str">
            <v>Tyson_B#1</v>
          </cell>
          <cell r="U134">
            <v>68</v>
          </cell>
          <cell r="V134" t="str">
            <v/>
          </cell>
          <cell r="W134" t="str">
            <v xml:space="preserve">SST 62 3 Leg C </v>
          </cell>
          <cell r="X134">
            <v>45572</v>
          </cell>
          <cell r="Y134">
            <v>132</v>
          </cell>
          <cell r="Z134" t="str">
            <v>Out SLA</v>
          </cell>
          <cell r="AA134" t="str">
            <v>PT GEAF SOLUSIANDA PRATAMA</v>
          </cell>
          <cell r="AC134" t="str">
            <v>RFI</v>
          </cell>
          <cell r="AD134" t="str">
            <v>No Need</v>
          </cell>
          <cell r="AF134" t="str">
            <v/>
          </cell>
          <cell r="AG134" t="str">
            <v>Connect PLN &amp; RFI</v>
          </cell>
          <cell r="AH134" t="str">
            <v>02.RFI</v>
          </cell>
          <cell r="AI134" t="str">
            <v>03.RFI</v>
          </cell>
          <cell r="AJ134" t="str">
            <v>05.RFI</v>
          </cell>
        </row>
        <row r="135">
          <cell r="F135" t="str">
            <v>PDG058</v>
          </cell>
          <cell r="G135" t="str">
            <v>Cibadak Cimanggu</v>
          </cell>
          <cell r="H135" t="str">
            <v/>
          </cell>
          <cell r="I135" t="str">
            <v>Area2</v>
          </cell>
          <cell r="J135" t="str">
            <v>Jabodetabek</v>
          </cell>
          <cell r="K135" t="str">
            <v>Banten</v>
          </cell>
          <cell r="L135" t="str">
            <v>Kab. Pandeglang</v>
          </cell>
          <cell r="M135" t="str">
            <v>-6.79504 105.62932</v>
          </cell>
          <cell r="N135" t="str">
            <v>-6,806939 105,629109</v>
          </cell>
          <cell r="O135" t="str">
            <v>Internal</v>
          </cell>
          <cell r="P135" t="str">
            <v>B2S</v>
          </cell>
          <cell r="Q135" t="str">
            <v>Tyson</v>
          </cell>
          <cell r="R135" t="str">
            <v>Tyson_B#1</v>
          </cell>
          <cell r="U135">
            <v>60</v>
          </cell>
          <cell r="V135" t="str">
            <v/>
          </cell>
          <cell r="W135" t="str">
            <v>SST 72 3 Leg C</v>
          </cell>
          <cell r="X135">
            <v>45572</v>
          </cell>
          <cell r="Y135">
            <v>105</v>
          </cell>
          <cell r="Z135" t="str">
            <v>In SLA</v>
          </cell>
          <cell r="AA135" t="str">
            <v>PT INFRAKO DAYAMITRA</v>
          </cell>
          <cell r="AB135" t="str">
            <v>PT DIGJAYA MANDIRI TEKNIK</v>
          </cell>
          <cell r="AC135" t="str">
            <v>RFI</v>
          </cell>
          <cell r="AD135" t="str">
            <v>No Need</v>
          </cell>
          <cell r="AF135" t="str">
            <v/>
          </cell>
          <cell r="AG135" t="str">
            <v>Connect PLN &amp; RFI</v>
          </cell>
          <cell r="AH135" t="str">
            <v>02.RFI</v>
          </cell>
          <cell r="AI135" t="str">
            <v>03.RFI</v>
          </cell>
          <cell r="AJ135" t="str">
            <v>05.RFI</v>
          </cell>
        </row>
        <row r="136">
          <cell r="F136" t="str">
            <v>CJR375</v>
          </cell>
          <cell r="G136" t="str">
            <v>cibakuang</v>
          </cell>
          <cell r="H136" t="str">
            <v/>
          </cell>
          <cell r="I136" t="str">
            <v>Area2</v>
          </cell>
          <cell r="J136" t="str">
            <v>Jabar</v>
          </cell>
          <cell r="K136" t="str">
            <v>Jawa Barat</v>
          </cell>
          <cell r="L136" t="str">
            <v>Kab. Cianjur</v>
          </cell>
          <cell r="M136" t="str">
            <v>-7.3829 107.2009</v>
          </cell>
          <cell r="N136" t="str">
            <v>-</v>
          </cell>
          <cell r="O136" t="str">
            <v>Internal</v>
          </cell>
          <cell r="P136" t="str">
            <v>B2S</v>
          </cell>
          <cell r="Q136" t="str">
            <v>Tyson</v>
          </cell>
          <cell r="R136" t="str">
            <v>Tyson_B#1</v>
          </cell>
          <cell r="U136">
            <v>68</v>
          </cell>
          <cell r="V136" t="str">
            <v/>
          </cell>
          <cell r="W136" t="str">
            <v>SST 72 3 Leg C</v>
          </cell>
          <cell r="X136">
            <v>45572</v>
          </cell>
          <cell r="Y136">
            <v>132</v>
          </cell>
          <cell r="Z136" t="str">
            <v>Out SLA</v>
          </cell>
          <cell r="AA136" t="str">
            <v>PT INFRAKO DAYAMITRA</v>
          </cell>
          <cell r="AB136" t="str">
            <v>PT DIGJAYA MANDIRI TEKNIK</v>
          </cell>
          <cell r="AC136" t="str">
            <v>RFI</v>
          </cell>
          <cell r="AD136" t="str">
            <v>No Need</v>
          </cell>
          <cell r="AF136" t="str">
            <v/>
          </cell>
          <cell r="AG136" t="str">
            <v>Connect PLN &amp; RFI</v>
          </cell>
          <cell r="AH136" t="str">
            <v>02.RFI</v>
          </cell>
          <cell r="AI136" t="str">
            <v>03.RFI</v>
          </cell>
          <cell r="AJ136" t="str">
            <v>05.RFI</v>
          </cell>
        </row>
        <row r="137">
          <cell r="F137" t="str">
            <v>TSK475</v>
          </cell>
          <cell r="G137" t="str">
            <v>CIBEBERTSK-CINEAM</v>
          </cell>
          <cell r="H137" t="str">
            <v/>
          </cell>
          <cell r="I137" t="str">
            <v>Area2</v>
          </cell>
          <cell r="J137" t="str">
            <v>Jabar</v>
          </cell>
          <cell r="K137" t="str">
            <v>Jawa Barat</v>
          </cell>
          <cell r="L137" t="str">
            <v>Kab. Tasikmalaya</v>
          </cell>
          <cell r="M137" t="str">
            <v>-7.391293 108.324469</v>
          </cell>
          <cell r="N137" t="str">
            <v>-</v>
          </cell>
          <cell r="O137" t="str">
            <v>Internal</v>
          </cell>
          <cell r="P137" t="str">
            <v>B2S</v>
          </cell>
          <cell r="Q137" t="str">
            <v>Tyson</v>
          </cell>
          <cell r="R137" t="str">
            <v>Tyson_B#1</v>
          </cell>
          <cell r="U137">
            <v>70</v>
          </cell>
          <cell r="V137" t="str">
            <v/>
          </cell>
          <cell r="W137" t="str">
            <v>SST 72 3 Leg C</v>
          </cell>
          <cell r="X137">
            <v>45572</v>
          </cell>
          <cell r="Y137">
            <v>132</v>
          </cell>
          <cell r="Z137" t="str">
            <v>Out SLA</v>
          </cell>
          <cell r="AA137" t="str">
            <v>PT INFRAKO DAYAMITRA</v>
          </cell>
          <cell r="AC137" t="str">
            <v>RFI</v>
          </cell>
          <cell r="AD137" t="str">
            <v>No Need</v>
          </cell>
          <cell r="AF137" t="str">
            <v/>
          </cell>
          <cell r="AG137" t="str">
            <v>Connect PLN &amp; RFI</v>
          </cell>
          <cell r="AH137" t="str">
            <v>02.RFI</v>
          </cell>
          <cell r="AI137" t="str">
            <v>03.RFI</v>
          </cell>
          <cell r="AJ137" t="str">
            <v>05.RFI</v>
          </cell>
        </row>
        <row r="138">
          <cell r="F138" t="str">
            <v>PDG623</v>
          </cell>
          <cell r="G138" t="str">
            <v>Cibitung Pandeglang</v>
          </cell>
          <cell r="H138" t="str">
            <v/>
          </cell>
          <cell r="I138" t="str">
            <v>Area2</v>
          </cell>
          <cell r="J138" t="str">
            <v>Jabodetabek</v>
          </cell>
          <cell r="K138" t="str">
            <v>Banten</v>
          </cell>
          <cell r="L138" t="str">
            <v>Kab. Pandeglang</v>
          </cell>
          <cell r="M138" t="str">
            <v>-6.62222 105.88638</v>
          </cell>
          <cell r="N138" t="str">
            <v>-6,62222222222222 105,886388888889</v>
          </cell>
          <cell r="O138" t="str">
            <v>Internal</v>
          </cell>
          <cell r="P138" t="str">
            <v>B2S</v>
          </cell>
          <cell r="Q138" t="str">
            <v>Tyson</v>
          </cell>
          <cell r="R138" t="str">
            <v>Tyson_B#1</v>
          </cell>
          <cell r="U138">
            <v>60</v>
          </cell>
          <cell r="V138" t="str">
            <v/>
          </cell>
          <cell r="W138" t="str">
            <v>SST 72 3 Leg C</v>
          </cell>
          <cell r="X138">
            <v>45572</v>
          </cell>
          <cell r="Y138">
            <v>117</v>
          </cell>
          <cell r="Z138" t="str">
            <v>In SLA</v>
          </cell>
          <cell r="AA138" t="str">
            <v>PT INFRAKO DAYAMITRA</v>
          </cell>
          <cell r="AC138" t="str">
            <v>RFI</v>
          </cell>
          <cell r="AD138" t="str">
            <v>No Need</v>
          </cell>
          <cell r="AF138" t="str">
            <v/>
          </cell>
          <cell r="AG138" t="str">
            <v>Connect PLN &amp; RFI</v>
          </cell>
          <cell r="AH138" t="str">
            <v>02.RFI</v>
          </cell>
          <cell r="AI138" t="str">
            <v>03.RFI</v>
          </cell>
          <cell r="AJ138" t="str">
            <v>05.RFI</v>
          </cell>
        </row>
        <row r="139">
          <cell r="F139" t="str">
            <v>CJR381</v>
          </cell>
          <cell r="G139" t="str">
            <v>Cibokor kanoman</v>
          </cell>
          <cell r="H139" t="str">
            <v/>
          </cell>
          <cell r="I139" t="str">
            <v>Area2</v>
          </cell>
          <cell r="J139" t="str">
            <v>Jabar</v>
          </cell>
          <cell r="K139" t="str">
            <v>Jawa Barat</v>
          </cell>
          <cell r="L139" t="str">
            <v>Kab. Cianjur</v>
          </cell>
          <cell r="M139" t="str">
            <v>-6.9531 107.073</v>
          </cell>
          <cell r="N139" t="str">
            <v>-</v>
          </cell>
          <cell r="O139" t="str">
            <v>Internal</v>
          </cell>
          <cell r="P139" t="str">
            <v>B2S</v>
          </cell>
          <cell r="Q139" t="str">
            <v>Tyson</v>
          </cell>
          <cell r="R139" t="str">
            <v>Tyson_B#1</v>
          </cell>
          <cell r="U139">
            <v>61</v>
          </cell>
          <cell r="V139" t="str">
            <v/>
          </cell>
          <cell r="W139" t="str">
            <v>SST 72 3 Leg C</v>
          </cell>
          <cell r="X139">
            <v>45572</v>
          </cell>
          <cell r="Y139">
            <v>87</v>
          </cell>
          <cell r="Z139" t="str">
            <v>In SLA</v>
          </cell>
          <cell r="AA139" t="str">
            <v>PT INFRAKO DAYAMITRA</v>
          </cell>
          <cell r="AC139" t="str">
            <v>RFI</v>
          </cell>
          <cell r="AD139" t="str">
            <v>No Need</v>
          </cell>
          <cell r="AF139" t="str">
            <v/>
          </cell>
          <cell r="AG139" t="str">
            <v>Connect PLN &amp; RFI</v>
          </cell>
          <cell r="AH139" t="str">
            <v>02.RFI</v>
          </cell>
          <cell r="AI139" t="str">
            <v>03.RFI</v>
          </cell>
          <cell r="AJ139" t="str">
            <v>05.RFI</v>
          </cell>
        </row>
        <row r="140">
          <cell r="F140" t="str">
            <v>RKB653</v>
          </cell>
          <cell r="G140" t="str">
            <v>CIBUNAR</v>
          </cell>
          <cell r="H140" t="str">
            <v/>
          </cell>
          <cell r="I140" t="str">
            <v>Area2</v>
          </cell>
          <cell r="J140" t="str">
            <v>Jabodetabek</v>
          </cell>
          <cell r="K140" t="str">
            <v>Banten</v>
          </cell>
          <cell r="L140" t="str">
            <v>Kab. Lebak</v>
          </cell>
          <cell r="M140" t="str">
            <v>-6.58056 106.30792</v>
          </cell>
          <cell r="N140" t="str">
            <v>-6,58313888888889 106,307972222222</v>
          </cell>
          <cell r="O140" t="str">
            <v>Internal</v>
          </cell>
          <cell r="P140" t="str">
            <v>B2S</v>
          </cell>
          <cell r="Q140" t="str">
            <v>Tyson</v>
          </cell>
          <cell r="R140" t="str">
            <v>Tyson_B#1</v>
          </cell>
          <cell r="U140">
            <v>70</v>
          </cell>
          <cell r="V140" t="str">
            <v/>
          </cell>
          <cell r="W140" t="str">
            <v>SST 72 3 Leg C</v>
          </cell>
          <cell r="X140">
            <v>45572</v>
          </cell>
          <cell r="Y140">
            <v>121</v>
          </cell>
          <cell r="Z140" t="str">
            <v>Out SLA</v>
          </cell>
          <cell r="AA140" t="str">
            <v>PT MULTI BAGASANTI MAHDY</v>
          </cell>
          <cell r="AC140" t="str">
            <v>RFI</v>
          </cell>
          <cell r="AD140" t="str">
            <v>No Need</v>
          </cell>
          <cell r="AF140" t="str">
            <v/>
          </cell>
          <cell r="AG140" t="str">
            <v>Connect PLN &amp; RFI</v>
          </cell>
          <cell r="AH140" t="str">
            <v>02.RFI</v>
          </cell>
          <cell r="AI140" t="str">
            <v>03.RFI</v>
          </cell>
          <cell r="AJ140" t="str">
            <v>05.RFI</v>
          </cell>
        </row>
        <row r="141">
          <cell r="F141" t="str">
            <v>SKB667</v>
          </cell>
          <cell r="G141" t="str">
            <v>CICADAS_SNRSMI</v>
          </cell>
          <cell r="H141" t="str">
            <v/>
          </cell>
          <cell r="I141" t="str">
            <v>Area2</v>
          </cell>
          <cell r="J141" t="str">
            <v>Jabodetabek</v>
          </cell>
          <cell r="K141" t="str">
            <v>Jawa Barat</v>
          </cell>
          <cell r="L141" t="str">
            <v>Kab. Sukabumi</v>
          </cell>
          <cell r="M141" t="str">
            <v>106.444 -6.839580556</v>
          </cell>
          <cell r="N141" t="str">
            <v>-6,83958055555556 106,444</v>
          </cell>
          <cell r="O141" t="str">
            <v>Internal</v>
          </cell>
          <cell r="P141" t="str">
            <v>B2S</v>
          </cell>
          <cell r="Q141" t="str">
            <v>Tyson</v>
          </cell>
          <cell r="R141" t="str">
            <v>Tyson_B#1</v>
          </cell>
          <cell r="U141">
            <v>70</v>
          </cell>
          <cell r="V141" t="str">
            <v/>
          </cell>
          <cell r="W141" t="str">
            <v>SST 72 3 Leg C</v>
          </cell>
          <cell r="X141">
            <v>45572</v>
          </cell>
          <cell r="Y141">
            <v>431</v>
          </cell>
          <cell r="Z141" t="str">
            <v>Out SLA</v>
          </cell>
          <cell r="AA141" t="str">
            <v>PT INFRAKO DAYAMITRA</v>
          </cell>
          <cell r="AC141" t="str">
            <v>RFI</v>
          </cell>
          <cell r="AD141" t="str">
            <v>No Need</v>
          </cell>
          <cell r="AF141" t="str">
            <v/>
          </cell>
          <cell r="AG141" t="str">
            <v>Connect PLN &amp; RFI</v>
          </cell>
          <cell r="AH141" t="str">
            <v>01.BAUK</v>
          </cell>
          <cell r="AI141" t="str">
            <v>02.BAUK</v>
          </cell>
          <cell r="AJ141" t="str">
            <v>03.ATPDone</v>
          </cell>
        </row>
        <row r="142">
          <cell r="F142" t="str">
            <v>BDS395</v>
          </cell>
          <cell r="G142" t="str">
            <v>cicalengka-cicalengkabsc</v>
          </cell>
          <cell r="H142" t="str">
            <v/>
          </cell>
          <cell r="I142" t="str">
            <v>Area2</v>
          </cell>
          <cell r="J142" t="str">
            <v>Jabar</v>
          </cell>
          <cell r="K142" t="str">
            <v>Jawa Barat</v>
          </cell>
          <cell r="L142" t="str">
            <v>Kab. Bandung</v>
          </cell>
          <cell r="M142" t="str">
            <v>-6.984505 107.838005</v>
          </cell>
          <cell r="N142" t="str">
            <v>-</v>
          </cell>
          <cell r="O142" t="str">
            <v>Internal</v>
          </cell>
          <cell r="P142" t="str">
            <v>B2S</v>
          </cell>
          <cell r="Q142" t="str">
            <v>Tyson</v>
          </cell>
          <cell r="R142" t="str">
            <v>Tyson_B#1</v>
          </cell>
          <cell r="U142">
            <v>50</v>
          </cell>
          <cell r="V142" t="str">
            <v/>
          </cell>
          <cell r="W142" t="str">
            <v>SST 42 NL</v>
          </cell>
          <cell r="X142">
            <v>45572</v>
          </cell>
          <cell r="Y142">
            <v>160</v>
          </cell>
          <cell r="Z142" t="str">
            <v>Out SLA</v>
          </cell>
          <cell r="AA142" t="str">
            <v>PT NAER TUNAS INDONESIA</v>
          </cell>
          <cell r="AC142" t="str">
            <v>RFI</v>
          </cell>
          <cell r="AD142" t="str">
            <v>No Need</v>
          </cell>
          <cell r="AF142" t="str">
            <v/>
          </cell>
          <cell r="AG142" t="str">
            <v>Connect PLN &amp; RFI</v>
          </cell>
          <cell r="AH142" t="str">
            <v>02.RFI</v>
          </cell>
          <cell r="AI142" t="str">
            <v>03.RFI</v>
          </cell>
          <cell r="AJ142" t="str">
            <v>05.RFI</v>
          </cell>
        </row>
        <row r="143">
          <cell r="F143" t="str">
            <v>SKB702</v>
          </cell>
          <cell r="G143" t="str">
            <v>CICURUGMW</v>
          </cell>
          <cell r="H143" t="str">
            <v/>
          </cell>
          <cell r="I143" t="str">
            <v>Area2</v>
          </cell>
          <cell r="J143" t="str">
            <v>Jabodetabek</v>
          </cell>
          <cell r="K143" t="str">
            <v>Jawa Barat</v>
          </cell>
          <cell r="L143" t="str">
            <v>Kab. Sukabumi</v>
          </cell>
          <cell r="M143" t="str">
            <v>-68.003 106.78</v>
          </cell>
          <cell r="N143" t="str">
            <v>-</v>
          </cell>
          <cell r="O143" t="str">
            <v>Internal</v>
          </cell>
          <cell r="P143" t="str">
            <v>B2S</v>
          </cell>
          <cell r="Q143" t="str">
            <v>Tyson</v>
          </cell>
          <cell r="R143" t="str">
            <v>Tyson_B#1</v>
          </cell>
          <cell r="U143">
            <v>52</v>
          </cell>
          <cell r="V143" t="str">
            <v/>
          </cell>
          <cell r="W143" t="str">
            <v/>
          </cell>
          <cell r="X143">
            <v>45572</v>
          </cell>
          <cell r="Y143">
            <v>431</v>
          </cell>
          <cell r="Z143" t="str">
            <v>Out SLA</v>
          </cell>
          <cell r="AA143" t="str">
            <v>PT INTEGRA LINTAS TEKNOLOGI</v>
          </cell>
          <cell r="AB143" t="str">
            <v>PT TUNAS GEOTEKNIK INDONESIA</v>
          </cell>
          <cell r="AC143" t="str">
            <v>DROP</v>
          </cell>
          <cell r="AD143" t="str">
            <v>No Need</v>
          </cell>
          <cell r="AF143" t="str">
            <v/>
          </cell>
          <cell r="AG143" t="str">
            <v>PropCancel/Hold</v>
          </cell>
          <cell r="AH143" t="str">
            <v>07.Pro.Cancel</v>
          </cell>
          <cell r="AI143" t="str">
            <v>09.Pro.Cancel</v>
          </cell>
          <cell r="AJ143" t="str">
            <v>24. IjinWarga</v>
          </cell>
        </row>
        <row r="144">
          <cell r="F144" t="str">
            <v>GRT182</v>
          </cell>
          <cell r="G144" t="str">
            <v>CIGADOGCIKELET</v>
          </cell>
          <cell r="H144" t="str">
            <v/>
          </cell>
          <cell r="I144" t="str">
            <v>Area2</v>
          </cell>
          <cell r="J144" t="str">
            <v>Jabar</v>
          </cell>
          <cell r="K144" t="str">
            <v>Jawa Barat</v>
          </cell>
          <cell r="L144" t="str">
            <v>Kab. Garut</v>
          </cell>
          <cell r="M144" t="str">
            <v>-7.559806, 107.677123</v>
          </cell>
          <cell r="N144" t="str">
            <v>-</v>
          </cell>
          <cell r="O144" t="str">
            <v>External</v>
          </cell>
          <cell r="P144" t="str">
            <v>B2S</v>
          </cell>
          <cell r="Q144" t="str">
            <v>B#1_2025</v>
          </cell>
          <cell r="R144" t="str">
            <v>B#136B2S</v>
          </cell>
          <cell r="S144" t="str">
            <v>Q1_B2S</v>
          </cell>
          <cell r="T144" t="str">
            <v>Donor</v>
          </cell>
          <cell r="U144">
            <v>62</v>
          </cell>
          <cell r="V144" t="str">
            <v/>
          </cell>
          <cell r="W144" t="str">
            <v/>
          </cell>
          <cell r="X144">
            <v>45803</v>
          </cell>
          <cell r="Y144">
            <v>200</v>
          </cell>
          <cell r="Z144" t="str">
            <v>Out SLA</v>
          </cell>
          <cell r="AA144" t="str">
            <v>PT INDOJAR MULIA ABADI</v>
          </cell>
          <cell r="AB144" t="str">
            <v>PT TRITECH CONSULT</v>
          </cell>
          <cell r="AC144" t="str">
            <v>DROP</v>
          </cell>
          <cell r="AD144" t="str">
            <v>eRFI NY</v>
          </cell>
          <cell r="AE144">
            <v>45807</v>
          </cell>
          <cell r="AF144" t="str">
            <v/>
          </cell>
          <cell r="AG144" t="str">
            <v>PropCancel/Hold</v>
          </cell>
          <cell r="AH144" t="str">
            <v>08.Cancel</v>
          </cell>
          <cell r="AI144" t="str">
            <v>10.Cancel</v>
          </cell>
          <cell r="AJ144" t="str">
            <v>28.Validasi</v>
          </cell>
        </row>
        <row r="145">
          <cell r="F145" t="str">
            <v>BDG984</v>
          </cell>
          <cell r="G145" t="str">
            <v>Ciganitri-Margacinta</v>
          </cell>
          <cell r="H145" t="str">
            <v/>
          </cell>
          <cell r="I145" t="str">
            <v>Area2</v>
          </cell>
          <cell r="J145" t="str">
            <v>Jabar</v>
          </cell>
          <cell r="K145" t="str">
            <v>Jawa Barat</v>
          </cell>
          <cell r="L145" t="str">
            <v>Kota Bandung</v>
          </cell>
          <cell r="M145" t="str">
            <v>-6.96228 107.65307</v>
          </cell>
          <cell r="N145" t="str">
            <v>-</v>
          </cell>
          <cell r="O145" t="str">
            <v>Internal</v>
          </cell>
          <cell r="P145" t="str">
            <v>B2S</v>
          </cell>
          <cell r="Q145" t="str">
            <v>Solution</v>
          </cell>
          <cell r="R145" t="str">
            <v>Solution_CO</v>
          </cell>
          <cell r="U145">
            <v>30</v>
          </cell>
          <cell r="V145" t="str">
            <v/>
          </cell>
          <cell r="W145" t="str">
            <v/>
          </cell>
          <cell r="X145">
            <v>45254</v>
          </cell>
          <cell r="Y145">
            <v>428</v>
          </cell>
          <cell r="Z145" t="str">
            <v>Out SLA</v>
          </cell>
          <cell r="AA145" t="str">
            <v>PT SUMBERSOLUSINDO HITECH</v>
          </cell>
          <cell r="AC145" t="str">
            <v>RFI</v>
          </cell>
          <cell r="AD145" t="str">
            <v>No Need</v>
          </cell>
          <cell r="AF145" t="str">
            <v/>
          </cell>
          <cell r="AG145" t="str">
            <v>Connect PLN &amp; RFI</v>
          </cell>
          <cell r="AH145" t="str">
            <v>02.RFI</v>
          </cell>
          <cell r="AI145" t="str">
            <v>03.RFI</v>
          </cell>
          <cell r="AJ145" t="str">
            <v>05.RFI</v>
          </cell>
        </row>
        <row r="146">
          <cell r="F146" t="str">
            <v>SRG672</v>
          </cell>
          <cell r="G146" t="str">
            <v>CIGELAM</v>
          </cell>
          <cell r="H146" t="str">
            <v/>
          </cell>
          <cell r="I146" t="str">
            <v>Area2</v>
          </cell>
          <cell r="J146" t="str">
            <v>Jabodetabek</v>
          </cell>
          <cell r="K146" t="str">
            <v>Banten</v>
          </cell>
          <cell r="L146" t="str">
            <v>Kab. Serang</v>
          </cell>
          <cell r="M146" t="str">
            <v>-6.066666667 106.2244444</v>
          </cell>
          <cell r="N146" t="str">
            <v>-6,06666666666666 106,224444444444</v>
          </cell>
          <cell r="O146" t="str">
            <v>Internal</v>
          </cell>
          <cell r="P146" t="str">
            <v>B2S</v>
          </cell>
          <cell r="Q146" t="str">
            <v>Tyson</v>
          </cell>
          <cell r="R146" t="str">
            <v>Tyson_B#1</v>
          </cell>
          <cell r="U146">
            <v>36</v>
          </cell>
          <cell r="V146" t="str">
            <v/>
          </cell>
          <cell r="W146" t="str">
            <v xml:space="preserve">SST 52 3 Leg C </v>
          </cell>
          <cell r="X146">
            <v>45572</v>
          </cell>
          <cell r="Y146">
            <v>431</v>
          </cell>
          <cell r="Z146" t="str">
            <v>Out SLA</v>
          </cell>
          <cell r="AA146" t="str">
            <v>PT INFRAKO DAYAMITRA</v>
          </cell>
          <cell r="AC146" t="str">
            <v>RFI</v>
          </cell>
          <cell r="AD146" t="str">
            <v>No Need</v>
          </cell>
          <cell r="AF146" t="str">
            <v/>
          </cell>
          <cell r="AG146" t="str">
            <v>Connect PLN &amp; RFI</v>
          </cell>
          <cell r="AH146" t="str">
            <v>01.BAUK</v>
          </cell>
          <cell r="AI146" t="str">
            <v>02.BAUK</v>
          </cell>
          <cell r="AJ146" t="str">
            <v>03.ATPDone</v>
          </cell>
        </row>
        <row r="147">
          <cell r="F147" t="str">
            <v>RKB656</v>
          </cell>
          <cell r="G147" t="str">
            <v>CIGINTUNG_LBK</v>
          </cell>
          <cell r="H147" t="str">
            <v/>
          </cell>
          <cell r="I147" t="str">
            <v>Area2</v>
          </cell>
          <cell r="J147" t="str">
            <v>Jabodetabek</v>
          </cell>
          <cell r="K147" t="str">
            <v>Banten</v>
          </cell>
          <cell r="L147" t="str">
            <v>Kab. Lebak</v>
          </cell>
          <cell r="M147" t="str">
            <v>-6.62068 106.12284</v>
          </cell>
          <cell r="N147" t="str">
            <v>-6,62027777777778 106,123055555556</v>
          </cell>
          <cell r="O147" t="str">
            <v>Internal</v>
          </cell>
          <cell r="P147" t="str">
            <v>B2S</v>
          </cell>
          <cell r="Q147" t="str">
            <v>Tyson</v>
          </cell>
          <cell r="R147" t="str">
            <v>Tyson_B#1</v>
          </cell>
          <cell r="U147">
            <v>70</v>
          </cell>
          <cell r="V147" t="str">
            <v/>
          </cell>
          <cell r="W147" t="str">
            <v>SST 72 3 Leg C</v>
          </cell>
          <cell r="X147">
            <v>45572</v>
          </cell>
          <cell r="Y147">
            <v>431</v>
          </cell>
          <cell r="Z147" t="str">
            <v>Out SLA</v>
          </cell>
          <cell r="AA147" t="str">
            <v>PT DYEVA DIGITAL SELULAR</v>
          </cell>
          <cell r="AC147" t="str">
            <v>RFI</v>
          </cell>
          <cell r="AD147" t="str">
            <v>No Need</v>
          </cell>
          <cell r="AF147" t="str">
            <v/>
          </cell>
          <cell r="AG147" t="str">
            <v>Connect PLN &amp; RFI</v>
          </cell>
          <cell r="AH147" t="str">
            <v>01.BAUK</v>
          </cell>
          <cell r="AI147" t="str">
            <v>02.BAUK</v>
          </cell>
          <cell r="AJ147" t="str">
            <v>03.ATPDone</v>
          </cell>
        </row>
        <row r="148">
          <cell r="F148" t="str">
            <v>SKB671</v>
          </cell>
          <cell r="G148" t="str">
            <v>CIGUYANG</v>
          </cell>
          <cell r="H148" t="str">
            <v/>
          </cell>
          <cell r="I148" t="str">
            <v>Area2</v>
          </cell>
          <cell r="J148" t="str">
            <v>Jabodetabek</v>
          </cell>
          <cell r="K148" t="str">
            <v>Jawa Barat</v>
          </cell>
          <cell r="L148" t="str">
            <v>Kab. Sukabumi</v>
          </cell>
          <cell r="M148" t="str">
            <v>-7,242,188,889 106.832</v>
          </cell>
          <cell r="N148" t="str">
            <v>-7,24218888888889 106,832</v>
          </cell>
          <cell r="O148" t="str">
            <v>Internal</v>
          </cell>
          <cell r="P148" t="str">
            <v>B2S</v>
          </cell>
          <cell r="Q148" t="str">
            <v>Tyson</v>
          </cell>
          <cell r="R148" t="str">
            <v>Tyson_B#1</v>
          </cell>
          <cell r="U148">
            <v>70</v>
          </cell>
          <cell r="V148" t="str">
            <v/>
          </cell>
          <cell r="W148" t="str">
            <v>SST 72 3 Leg C</v>
          </cell>
          <cell r="X148">
            <v>45572</v>
          </cell>
          <cell r="Y148">
            <v>431</v>
          </cell>
          <cell r="Z148" t="str">
            <v>Out SLA</v>
          </cell>
          <cell r="AA148" t="str">
            <v>PT DENTRA MITRA ABADI</v>
          </cell>
          <cell r="AC148" t="str">
            <v>RFI</v>
          </cell>
          <cell r="AD148" t="str">
            <v>No Need</v>
          </cell>
          <cell r="AF148" t="str">
            <v/>
          </cell>
          <cell r="AG148" t="str">
            <v>Connect PLN &amp; RFI</v>
          </cell>
          <cell r="AH148" t="str">
            <v>01.BAUK</v>
          </cell>
          <cell r="AI148" t="str">
            <v>02.BAUK</v>
          </cell>
          <cell r="AJ148" t="str">
            <v>03.ATPDone</v>
          </cell>
        </row>
        <row r="149">
          <cell r="F149" t="str">
            <v>SUB386</v>
          </cell>
          <cell r="G149" t="str">
            <v>Cihambulu</v>
          </cell>
          <cell r="H149" t="str">
            <v/>
          </cell>
          <cell r="I149" t="str">
            <v>Area2</v>
          </cell>
          <cell r="J149" t="str">
            <v>Jabar</v>
          </cell>
          <cell r="K149" t="str">
            <v>Jawa Barat</v>
          </cell>
          <cell r="L149" t="str">
            <v>Kab. Subang</v>
          </cell>
          <cell r="M149" t="str">
            <v>-6.438381 107.534782</v>
          </cell>
          <cell r="N149" t="str">
            <v>-</v>
          </cell>
          <cell r="O149" t="str">
            <v>Internal</v>
          </cell>
          <cell r="P149" t="str">
            <v>B2S</v>
          </cell>
          <cell r="Q149" t="str">
            <v>Tyson</v>
          </cell>
          <cell r="R149" t="str">
            <v>Tyson_B#1</v>
          </cell>
          <cell r="U149">
            <v>50</v>
          </cell>
          <cell r="V149" t="str">
            <v/>
          </cell>
          <cell r="W149" t="str">
            <v xml:space="preserve">SST 52 3 Leg C </v>
          </cell>
          <cell r="X149">
            <v>45572</v>
          </cell>
          <cell r="Y149">
            <v>67</v>
          </cell>
          <cell r="Z149" t="str">
            <v>In SLA</v>
          </cell>
          <cell r="AA149" t="str">
            <v>PT INFRAKO DAYAMITRA</v>
          </cell>
          <cell r="AC149" t="str">
            <v>RFI</v>
          </cell>
          <cell r="AD149" t="str">
            <v>No Need</v>
          </cell>
          <cell r="AF149" t="str">
            <v/>
          </cell>
          <cell r="AG149" t="str">
            <v>Connect PLN &amp; RFI</v>
          </cell>
          <cell r="AH149" t="str">
            <v>02.RFI</v>
          </cell>
          <cell r="AI149" t="str">
            <v>03.RFI</v>
          </cell>
          <cell r="AJ149" t="str">
            <v>05.RFI</v>
          </cell>
        </row>
        <row r="150">
          <cell r="F150" t="str">
            <v>KNG111</v>
          </cell>
          <cell r="G150" t="str">
            <v>CIHAUR-SUKADANAKNG</v>
          </cell>
          <cell r="H150" t="str">
            <v/>
          </cell>
          <cell r="I150" t="str">
            <v>Area2</v>
          </cell>
          <cell r="J150" t="str">
            <v>Jabar</v>
          </cell>
          <cell r="K150" t="str">
            <v>Jawa Barat</v>
          </cell>
          <cell r="L150" t="str">
            <v>Kab. Kuningan</v>
          </cell>
          <cell r="M150" t="str">
            <v>-6.9605 108.6128</v>
          </cell>
          <cell r="N150" t="str">
            <v>-</v>
          </cell>
          <cell r="O150" t="str">
            <v>Internal</v>
          </cell>
          <cell r="P150" t="str">
            <v>B2S</v>
          </cell>
          <cell r="Q150" t="str">
            <v>Tyson</v>
          </cell>
          <cell r="R150" t="str">
            <v>Tyson_B#1</v>
          </cell>
          <cell r="U150">
            <v>50</v>
          </cell>
          <cell r="V150" t="str">
            <v/>
          </cell>
          <cell r="W150" t="str">
            <v xml:space="preserve">SST 62 3 Leg C </v>
          </cell>
          <cell r="X150">
            <v>45572</v>
          </cell>
          <cell r="Y150">
            <v>431</v>
          </cell>
          <cell r="Z150" t="str">
            <v>Out SLA</v>
          </cell>
          <cell r="AA150" t="str">
            <v>PT INFRAKO DAYAMITRA</v>
          </cell>
          <cell r="AB150" t="str">
            <v>PT MEGADAYA INDO PERKASA</v>
          </cell>
          <cell r="AC150" t="str">
            <v>DROP</v>
          </cell>
          <cell r="AD150" t="str">
            <v>No Need</v>
          </cell>
          <cell r="AF150" t="str">
            <v/>
          </cell>
          <cell r="AG150" t="str">
            <v>PropCancel/Hold</v>
          </cell>
          <cell r="AH150" t="str">
            <v>07.Pro.Cancel</v>
          </cell>
          <cell r="AI150" t="str">
            <v>09.Pro.Cancel</v>
          </cell>
          <cell r="AJ150" t="str">
            <v>13.Rebaring</v>
          </cell>
        </row>
        <row r="151">
          <cell r="F151" t="str">
            <v>BDS128</v>
          </cell>
          <cell r="G151" t="str">
            <v>CIJAGRAPASEH</v>
          </cell>
          <cell r="H151" t="str">
            <v/>
          </cell>
          <cell r="I151" t="str">
            <v>Area2</v>
          </cell>
          <cell r="J151" t="str">
            <v>Jabar</v>
          </cell>
          <cell r="K151" t="str">
            <v>Jawa Barat</v>
          </cell>
          <cell r="L151" t="str">
            <v>Kab. Bandung</v>
          </cell>
          <cell r="M151" t="str">
            <v>-7.03244551 107.7823667</v>
          </cell>
          <cell r="N151" t="str">
            <v>-</v>
          </cell>
          <cell r="O151" t="str">
            <v>External</v>
          </cell>
          <cell r="P151" t="str">
            <v>B2S</v>
          </cell>
          <cell r="Q151" t="str">
            <v>B#1_2025</v>
          </cell>
          <cell r="R151" t="str">
            <v>B#122Colo</v>
          </cell>
          <cell r="S151" t="str">
            <v>Colo TP</v>
          </cell>
          <cell r="T151" t="str">
            <v>Donor</v>
          </cell>
          <cell r="U151">
            <v>42</v>
          </cell>
          <cell r="V151" t="str">
            <v/>
          </cell>
          <cell r="W151" t="str">
            <v/>
          </cell>
          <cell r="X151">
            <v>45793</v>
          </cell>
          <cell r="Y151">
            <v>210</v>
          </cell>
          <cell r="Z151" t="str">
            <v>Out SLA</v>
          </cell>
          <cell r="AA151" t="str">
            <v>PT INDOJAR MULIA ABADI</v>
          </cell>
          <cell r="AB151" t="str">
            <v>PT ATMAJAYA ARTHA PERKASA</v>
          </cell>
          <cell r="AC151" t="str">
            <v>DROP</v>
          </cell>
          <cell r="AD151" t="str">
            <v>eRFI NY</v>
          </cell>
          <cell r="AE151">
            <v>45800</v>
          </cell>
          <cell r="AF151" t="str">
            <v/>
          </cell>
          <cell r="AG151" t="str">
            <v>PropCancel/Hold</v>
          </cell>
          <cell r="AH151" t="str">
            <v>08.Cancel</v>
          </cell>
          <cell r="AI151" t="str">
            <v>10.Cancel</v>
          </cell>
          <cell r="AJ151" t="str">
            <v>30.Pro.Cancel</v>
          </cell>
        </row>
        <row r="152">
          <cell r="F152" t="str">
            <v>PDG636</v>
          </cell>
          <cell r="G152" t="str">
            <v>CIJALARANG</v>
          </cell>
          <cell r="H152" t="str">
            <v/>
          </cell>
          <cell r="I152" t="str">
            <v>Area2</v>
          </cell>
          <cell r="J152" t="str">
            <v>Jabodetabek</v>
          </cell>
          <cell r="K152" t="str">
            <v>Banten</v>
          </cell>
          <cell r="L152" t="str">
            <v>Kab. Pandeglang</v>
          </cell>
          <cell r="M152" t="str">
            <v>-6.7153611 105.7338611</v>
          </cell>
          <cell r="N152" t="str">
            <v>-</v>
          </cell>
          <cell r="O152" t="str">
            <v>Internal</v>
          </cell>
          <cell r="P152" t="str">
            <v>B2S</v>
          </cell>
          <cell r="Q152" t="str">
            <v>Tyson</v>
          </cell>
          <cell r="R152" t="str">
            <v>Tyson_B#1</v>
          </cell>
          <cell r="U152">
            <v>60</v>
          </cell>
          <cell r="V152" t="str">
            <v/>
          </cell>
          <cell r="W152" t="str">
            <v/>
          </cell>
          <cell r="X152">
            <v>45572</v>
          </cell>
          <cell r="Y152">
            <v>431</v>
          </cell>
          <cell r="Z152" t="str">
            <v>Out SLA</v>
          </cell>
          <cell r="AA152" t="str">
            <v>PT AGUNGMAS PRIMA SEMPURNA</v>
          </cell>
          <cell r="AC152" t="str">
            <v>DROP</v>
          </cell>
          <cell r="AD152" t="str">
            <v>No Need</v>
          </cell>
          <cell r="AF152" t="str">
            <v/>
          </cell>
          <cell r="AG152" t="str">
            <v>PropCancel/Hold</v>
          </cell>
          <cell r="AH152" t="str">
            <v>07.Pro.Cancel</v>
          </cell>
          <cell r="AI152" t="str">
            <v>09.Pro.Cancel</v>
          </cell>
          <cell r="AJ152" t="str">
            <v>28.Validasi</v>
          </cell>
        </row>
        <row r="153">
          <cell r="F153" t="str">
            <v>KRW229</v>
          </cell>
          <cell r="G153" t="str">
            <v>CIJALUCIKAMPEK</v>
          </cell>
          <cell r="H153" t="str">
            <v/>
          </cell>
          <cell r="I153" t="str">
            <v>Area2</v>
          </cell>
          <cell r="J153" t="str">
            <v>Jabodetabek</v>
          </cell>
          <cell r="K153" t="str">
            <v>Jawa Barat</v>
          </cell>
          <cell r="L153" t="str">
            <v>Kab. Karawang</v>
          </cell>
          <cell r="M153" t="str">
            <v>-6.414024 107.460139</v>
          </cell>
          <cell r="N153" t="str">
            <v>-</v>
          </cell>
          <cell r="O153" t="str">
            <v>External</v>
          </cell>
          <cell r="P153" t="str">
            <v>CoRe</v>
          </cell>
          <cell r="Q153" t="str">
            <v>Combat</v>
          </cell>
          <cell r="R153" t="str">
            <v>Combat_B#4</v>
          </cell>
          <cell r="T153" t="str">
            <v>WinJava</v>
          </cell>
          <cell r="U153">
            <v>40</v>
          </cell>
          <cell r="V153" t="str">
            <v/>
          </cell>
          <cell r="W153" t="str">
            <v>SST 42 NL</v>
          </cell>
          <cell r="X153">
            <v>45597</v>
          </cell>
          <cell r="Y153">
            <v>23</v>
          </cell>
          <cell r="Z153" t="str">
            <v>In SLA</v>
          </cell>
          <cell r="AA153" t="str">
            <v>PT ANUGERAH SELARAS RAYA</v>
          </cell>
          <cell r="AB153" t="str">
            <v>PT ATMAJAYA ARTHA PERKASA</v>
          </cell>
          <cell r="AC153" t="str">
            <v>RFI</v>
          </cell>
          <cell r="AD153" t="e">
            <v>#N/A</v>
          </cell>
          <cell r="AF153" t="str">
            <v/>
          </cell>
          <cell r="AG153" t="str">
            <v>Connect PLN &amp; RFI</v>
          </cell>
          <cell r="AH153" t="str">
            <v>02.RFI</v>
          </cell>
          <cell r="AI153" t="str">
            <v>03.RFI</v>
          </cell>
          <cell r="AJ153" t="str">
            <v>05.RFI</v>
          </cell>
        </row>
        <row r="154">
          <cell r="F154" t="str">
            <v>PWK043</v>
          </cell>
          <cell r="G154" t="str">
            <v>CIJAYACAMPAKA</v>
          </cell>
          <cell r="H154" t="str">
            <v/>
          </cell>
          <cell r="I154" t="str">
            <v>Area2</v>
          </cell>
          <cell r="J154" t="str">
            <v>Jabodetabek</v>
          </cell>
          <cell r="K154" t="str">
            <v>Jawa Barat</v>
          </cell>
          <cell r="L154" t="str">
            <v>Kab. Purwakarta</v>
          </cell>
          <cell r="M154" t="str">
            <v>-6.497472 107.502937</v>
          </cell>
          <cell r="N154" t="str">
            <v>-</v>
          </cell>
          <cell r="O154" t="str">
            <v>External</v>
          </cell>
          <cell r="P154" t="str">
            <v>CoRe</v>
          </cell>
          <cell r="Q154" t="str">
            <v>Combat</v>
          </cell>
          <cell r="R154" t="str">
            <v>Combat_B#4</v>
          </cell>
          <cell r="T154" t="str">
            <v>WinJava</v>
          </cell>
          <cell r="U154">
            <v>40</v>
          </cell>
          <cell r="V154" t="str">
            <v/>
          </cell>
          <cell r="W154" t="str">
            <v>SST 42 NL</v>
          </cell>
          <cell r="X154">
            <v>45597</v>
          </cell>
          <cell r="Y154">
            <v>29</v>
          </cell>
          <cell r="Z154" t="str">
            <v>In SLA</v>
          </cell>
          <cell r="AA154" t="str">
            <v>PT ATMAJAYA ARTHA PERKASA</v>
          </cell>
          <cell r="AB154" t="str">
            <v>PT ATMAJAYA ARTHA PERKASA</v>
          </cell>
          <cell r="AC154" t="str">
            <v>RFI</v>
          </cell>
          <cell r="AD154" t="e">
            <v>#N/A</v>
          </cell>
          <cell r="AF154" t="str">
            <v/>
          </cell>
          <cell r="AG154" t="str">
            <v>Connect PLN &amp; RFI</v>
          </cell>
          <cell r="AH154" t="str">
            <v>02.RFI</v>
          </cell>
          <cell r="AI154" t="str">
            <v>03.RFI</v>
          </cell>
          <cell r="AJ154" t="str">
            <v>05.RFI</v>
          </cell>
        </row>
        <row r="155">
          <cell r="F155" t="str">
            <v>SKB660</v>
          </cell>
          <cell r="G155" t="str">
            <v>Cikahuripan</v>
          </cell>
          <cell r="H155" t="str">
            <v/>
          </cell>
          <cell r="I155" t="str">
            <v>Area2</v>
          </cell>
          <cell r="J155" t="str">
            <v>Jabodetabek</v>
          </cell>
          <cell r="K155" t="str">
            <v>Jawa Barat</v>
          </cell>
          <cell r="L155" t="str">
            <v>Kab. Sukabumi</v>
          </cell>
          <cell r="M155" t="str">
            <v>-6,935,962 106,465,383</v>
          </cell>
          <cell r="N155" t="str">
            <v>-6,935962 106,465383</v>
          </cell>
          <cell r="O155" t="str">
            <v>Internal</v>
          </cell>
          <cell r="P155" t="str">
            <v>B2S</v>
          </cell>
          <cell r="Q155" t="str">
            <v>Tyson</v>
          </cell>
          <cell r="R155" t="str">
            <v>Tyson_B#1</v>
          </cell>
          <cell r="U155">
            <v>70</v>
          </cell>
          <cell r="V155" t="str">
            <v/>
          </cell>
          <cell r="W155" t="str">
            <v>SST 72 3 Leg C</v>
          </cell>
          <cell r="X155">
            <v>45572</v>
          </cell>
          <cell r="Y155">
            <v>105</v>
          </cell>
          <cell r="Z155" t="str">
            <v>In SLA</v>
          </cell>
          <cell r="AA155" t="str">
            <v>PT NAER TUNAS INDONESIA</v>
          </cell>
          <cell r="AC155" t="str">
            <v>RFI</v>
          </cell>
          <cell r="AD155" t="str">
            <v>No Need</v>
          </cell>
          <cell r="AF155" t="str">
            <v/>
          </cell>
          <cell r="AG155" t="str">
            <v>Connect PLN &amp; RFI</v>
          </cell>
          <cell r="AH155" t="str">
            <v>02.RFI</v>
          </cell>
          <cell r="AI155" t="str">
            <v>03.RFI</v>
          </cell>
          <cell r="AJ155" t="str">
            <v>05.RFI</v>
          </cell>
        </row>
        <row r="156">
          <cell r="F156" t="str">
            <v>BDB133</v>
          </cell>
          <cell r="G156" t="str">
            <v>CIKALONGCIKALONGWETAN</v>
          </cell>
          <cell r="H156" t="str">
            <v/>
          </cell>
          <cell r="I156" t="str">
            <v>Area2</v>
          </cell>
          <cell r="J156" t="str">
            <v>Jabar</v>
          </cell>
          <cell r="K156" t="str">
            <v>Jawa Barat</v>
          </cell>
          <cell r="L156" t="str">
            <v>Kab. Bandung Barat</v>
          </cell>
          <cell r="M156" t="str">
            <v>-6.72164 107.41383</v>
          </cell>
          <cell r="N156" t="str">
            <v>-</v>
          </cell>
          <cell r="O156" t="str">
            <v>External</v>
          </cell>
          <cell r="P156" t="str">
            <v>CoRe</v>
          </cell>
          <cell r="Q156" t="str">
            <v>B#1_2025</v>
          </cell>
          <cell r="R156" t="str">
            <v>B#122Colo</v>
          </cell>
          <cell r="S156" t="str">
            <v>Colo MV</v>
          </cell>
          <cell r="T156" t="str">
            <v>New Order</v>
          </cell>
          <cell r="U156">
            <v>50</v>
          </cell>
          <cell r="V156" t="str">
            <v/>
          </cell>
          <cell r="W156" t="str">
            <v/>
          </cell>
          <cell r="X156">
            <v>45793</v>
          </cell>
          <cell r="Y156">
            <v>22</v>
          </cell>
          <cell r="Z156" t="str">
            <v>In SLA</v>
          </cell>
          <cell r="AA156" t="str">
            <v>PT INFRAKO DAYAMITRA</v>
          </cell>
          <cell r="AB156" t="str">
            <v>PT ATMAJAYA ARTHA PERKASA</v>
          </cell>
          <cell r="AC156" t="str">
            <v>RFI</v>
          </cell>
          <cell r="AD156" t="str">
            <v>eRFI Done</v>
          </cell>
          <cell r="AE156">
            <v>45800</v>
          </cell>
          <cell r="AF156" t="str">
            <v/>
          </cell>
          <cell r="AG156" t="str">
            <v>Connect PLN &amp; RFI</v>
          </cell>
          <cell r="AH156" t="str">
            <v>02.RFI</v>
          </cell>
          <cell r="AI156" t="str">
            <v>03.RFI</v>
          </cell>
          <cell r="AJ156" t="str">
            <v>05.RFI</v>
          </cell>
        </row>
        <row r="157">
          <cell r="F157" t="str">
            <v>PDG634</v>
          </cell>
          <cell r="G157" t="str">
            <v>CIKALUDAN</v>
          </cell>
          <cell r="H157" t="str">
            <v/>
          </cell>
          <cell r="I157" t="str">
            <v>Area2</v>
          </cell>
          <cell r="J157" t="str">
            <v>Jabodetabek</v>
          </cell>
          <cell r="K157" t="str">
            <v>Banten</v>
          </cell>
          <cell r="L157" t="str">
            <v>Kab. Pandeglang</v>
          </cell>
          <cell r="M157" t="str">
            <v>-6.70583 105.88833</v>
          </cell>
          <cell r="N157" t="str">
            <v>-6,70583333333333 105,888333333333</v>
          </cell>
          <cell r="O157" t="str">
            <v>Internal</v>
          </cell>
          <cell r="P157" t="str">
            <v>B2S</v>
          </cell>
          <cell r="Q157" t="str">
            <v>Tyson</v>
          </cell>
          <cell r="R157" t="str">
            <v>Tyson_B#1</v>
          </cell>
          <cell r="U157">
            <v>42</v>
          </cell>
          <cell r="V157" t="str">
            <v/>
          </cell>
          <cell r="W157" t="str">
            <v xml:space="preserve">SST 52 3 Leg C </v>
          </cell>
          <cell r="X157">
            <v>45572</v>
          </cell>
          <cell r="Y157">
            <v>431</v>
          </cell>
          <cell r="Z157" t="str">
            <v>Out SLA</v>
          </cell>
          <cell r="AA157" t="str">
            <v>PT INFRAKO DAYAMITRA</v>
          </cell>
          <cell r="AC157" t="str">
            <v>RFI</v>
          </cell>
          <cell r="AD157" t="str">
            <v>No Need</v>
          </cell>
          <cell r="AF157" t="str">
            <v/>
          </cell>
          <cell r="AG157" t="str">
            <v>Connect PLN &amp; RFI</v>
          </cell>
          <cell r="AH157" t="str">
            <v>01.BAUK</v>
          </cell>
          <cell r="AI157" t="str">
            <v>02.BAUK</v>
          </cell>
          <cell r="AJ157" t="str">
            <v>03.ATPDone</v>
          </cell>
        </row>
        <row r="158">
          <cell r="F158" t="str">
            <v>CJR511</v>
          </cell>
          <cell r="G158" t="str">
            <v>Cikangkareng-Cikadu</v>
          </cell>
          <cell r="H158" t="str">
            <v/>
          </cell>
          <cell r="I158" t="str">
            <v>Area2</v>
          </cell>
          <cell r="J158" t="str">
            <v>Jabar</v>
          </cell>
          <cell r="K158" t="str">
            <v>Jawa Barat</v>
          </cell>
          <cell r="L158" t="str">
            <v>Kab. Cianjur</v>
          </cell>
          <cell r="M158" t="str">
            <v>-7.3371 107.2038</v>
          </cell>
          <cell r="N158" t="str">
            <v>-</v>
          </cell>
          <cell r="O158" t="str">
            <v>Internal</v>
          </cell>
          <cell r="P158" t="str">
            <v>B2S</v>
          </cell>
          <cell r="Q158" t="str">
            <v>Tyson</v>
          </cell>
          <cell r="R158" t="str">
            <v>Tyson_B#1</v>
          </cell>
          <cell r="U158">
            <v>68</v>
          </cell>
          <cell r="V158" t="str">
            <v/>
          </cell>
          <cell r="W158" t="str">
            <v>SST 72 3 Leg C</v>
          </cell>
          <cell r="X158">
            <v>45572</v>
          </cell>
          <cell r="Y158">
            <v>431</v>
          </cell>
          <cell r="Z158" t="str">
            <v>Out SLA</v>
          </cell>
          <cell r="AA158" t="str">
            <v>PT INFRAKO DAYAMITRA</v>
          </cell>
          <cell r="AB158" t="str">
            <v>PT DIGJAYA MANDIRI TEKNIK</v>
          </cell>
          <cell r="AC158" t="str">
            <v>DROP</v>
          </cell>
          <cell r="AD158" t="str">
            <v>No Need</v>
          </cell>
          <cell r="AF158" t="str">
            <v/>
          </cell>
          <cell r="AG158" t="str">
            <v>PropCancel/Hold</v>
          </cell>
          <cell r="AH158" t="str">
            <v>07.Pro.Cancel</v>
          </cell>
          <cell r="AI158" t="str">
            <v>09.Pro.Cancel</v>
          </cell>
          <cell r="AJ158" t="str">
            <v>23.Rekom LurCam</v>
          </cell>
        </row>
        <row r="159">
          <cell r="F159" t="str">
            <v>SMD133</v>
          </cell>
          <cell r="G159" t="str">
            <v>CIKARAMAS-PANGEDEGAN</v>
          </cell>
          <cell r="H159" t="str">
            <v/>
          </cell>
          <cell r="I159" t="str">
            <v>Area2</v>
          </cell>
          <cell r="J159" t="str">
            <v>Jabar</v>
          </cell>
          <cell r="K159" t="str">
            <v>Jawa Barat</v>
          </cell>
          <cell r="L159" t="str">
            <v>Sumedang</v>
          </cell>
          <cell r="M159" t="str">
            <v>-6.765153 107.8656233</v>
          </cell>
          <cell r="N159" t="str">
            <v>-</v>
          </cell>
          <cell r="O159" t="str">
            <v>Internal</v>
          </cell>
          <cell r="P159" t="str">
            <v>B2S</v>
          </cell>
          <cell r="Q159" t="str">
            <v>Tyson</v>
          </cell>
          <cell r="R159" t="str">
            <v>Tyson_B#1</v>
          </cell>
          <cell r="U159">
            <v>55</v>
          </cell>
          <cell r="V159" t="str">
            <v/>
          </cell>
          <cell r="W159" t="str">
            <v xml:space="preserve">SST 62 3 Leg C </v>
          </cell>
          <cell r="X159">
            <v>45572</v>
          </cell>
          <cell r="Y159">
            <v>84</v>
          </cell>
          <cell r="Z159" t="str">
            <v>In SLA</v>
          </cell>
          <cell r="AA159" t="str">
            <v>PT INDOJAR MULIA ABADI</v>
          </cell>
          <cell r="AC159" t="str">
            <v>RFI</v>
          </cell>
          <cell r="AD159" t="str">
            <v>No Need</v>
          </cell>
          <cell r="AF159" t="str">
            <v/>
          </cell>
          <cell r="AG159" t="str">
            <v>Connect PLN &amp; RFI</v>
          </cell>
          <cell r="AH159" t="str">
            <v>02.RFI</v>
          </cell>
          <cell r="AI159" t="str">
            <v>03.RFI</v>
          </cell>
          <cell r="AJ159" t="str">
            <v>05.RFI</v>
          </cell>
        </row>
        <row r="160">
          <cell r="F160" t="str">
            <v>BKS681</v>
          </cell>
          <cell r="G160" t="str">
            <v>Cikarang Utara128</v>
          </cell>
          <cell r="H160" t="str">
            <v/>
          </cell>
          <cell r="I160" t="str">
            <v>Area2</v>
          </cell>
          <cell r="J160" t="str">
            <v>Jabodetabek</v>
          </cell>
          <cell r="K160" t="str">
            <v>Jawa Barat</v>
          </cell>
          <cell r="L160" t="str">
            <v>Kab. Bekasi</v>
          </cell>
          <cell r="M160" t="str">
            <v>-626125 107163</v>
          </cell>
          <cell r="N160" t="str">
            <v>-6,26125 107,163</v>
          </cell>
          <cell r="O160" t="str">
            <v>Internal</v>
          </cell>
          <cell r="P160" t="str">
            <v>B2S</v>
          </cell>
          <cell r="Q160" t="str">
            <v>Tyson</v>
          </cell>
          <cell r="R160" t="str">
            <v>Tyson_B#1</v>
          </cell>
          <cell r="U160">
            <v>40</v>
          </cell>
          <cell r="V160" t="str">
            <v/>
          </cell>
          <cell r="W160" t="str">
            <v>SST 42 NL</v>
          </cell>
          <cell r="X160">
            <v>45572</v>
          </cell>
          <cell r="Y160">
            <v>291</v>
          </cell>
          <cell r="Z160" t="str">
            <v>Out SLA</v>
          </cell>
          <cell r="AA160" t="str">
            <v>PT MANDAU JAYA KONTRINDO</v>
          </cell>
          <cell r="AC160" t="str">
            <v>RFI</v>
          </cell>
          <cell r="AD160" t="str">
            <v>No Need</v>
          </cell>
          <cell r="AF160" t="str">
            <v/>
          </cell>
          <cell r="AG160" t="str">
            <v>Connect PLN &amp; RFI</v>
          </cell>
          <cell r="AH160" t="str">
            <v>02.RFI</v>
          </cell>
          <cell r="AI160" t="str">
            <v>03.RFI</v>
          </cell>
          <cell r="AJ160" t="str">
            <v>05.RFI</v>
          </cell>
        </row>
        <row r="161">
          <cell r="F161" t="str">
            <v>SUB103</v>
          </cell>
          <cell r="G161" t="str">
            <v>CIKAUMTIMURCIKAUM</v>
          </cell>
          <cell r="H161" t="str">
            <v/>
          </cell>
          <cell r="I161" t="str">
            <v>Area2</v>
          </cell>
          <cell r="J161" t="str">
            <v>Jabar</v>
          </cell>
          <cell r="K161" t="str">
            <v>Jawa Barat</v>
          </cell>
          <cell r="L161" t="str">
            <v>Kab. Subang</v>
          </cell>
          <cell r="M161" t="str">
            <v>-6.44913, 107.74329</v>
          </cell>
          <cell r="N161" t="str">
            <v>-</v>
          </cell>
          <cell r="O161" t="str">
            <v>External</v>
          </cell>
          <cell r="P161" t="str">
            <v>B2S</v>
          </cell>
          <cell r="Q161" t="str">
            <v>B#2_2025</v>
          </cell>
          <cell r="R161" t="str">
            <v>B#2_B2S</v>
          </cell>
          <cell r="S161" t="str">
            <v>B#2-B2S</v>
          </cell>
          <cell r="T161" t="str">
            <v>B#RAFI_#2</v>
          </cell>
          <cell r="U161">
            <v>62</v>
          </cell>
          <cell r="V161" t="str">
            <v/>
          </cell>
          <cell r="W161" t="str">
            <v>SST 62 3 Leg C</v>
          </cell>
          <cell r="X161">
            <v>45880</v>
          </cell>
          <cell r="Y161">
            <v>48</v>
          </cell>
          <cell r="Z161" t="str">
            <v>In SLA</v>
          </cell>
          <cell r="AA161" t="str">
            <v>PT INFRAKO DAYAMITRA</v>
          </cell>
          <cell r="AB161" t="str">
            <v>PT ATMAJAYA ARTHA PERKASA</v>
          </cell>
          <cell r="AC161" t="str">
            <v>RFI</v>
          </cell>
          <cell r="AD161" t="str">
            <v>eRFI NY</v>
          </cell>
          <cell r="AF161" t="str">
            <v/>
          </cell>
          <cell r="AG161" t="str">
            <v>Connect PLN &amp; RFI</v>
          </cell>
          <cell r="AH161" t="str">
            <v>02.RFI</v>
          </cell>
          <cell r="AI161" t="str">
            <v>03.RFI</v>
          </cell>
          <cell r="AJ161" t="str">
            <v>05.RFI</v>
          </cell>
        </row>
        <row r="162">
          <cell r="F162" t="str">
            <v>IND090</v>
          </cell>
          <cell r="G162" t="str">
            <v>CikawungTrisi</v>
          </cell>
          <cell r="H162" t="str">
            <v/>
          </cell>
          <cell r="I162" t="str">
            <v>Area2</v>
          </cell>
          <cell r="J162" t="str">
            <v>Jabar</v>
          </cell>
          <cell r="K162" t="str">
            <v>Jawa Barat</v>
          </cell>
          <cell r="L162" t="str">
            <v>Kab. Indramayu</v>
          </cell>
          <cell r="M162" t="str">
            <v>-6.617862, 108.031488</v>
          </cell>
          <cell r="N162" t="str">
            <v>-</v>
          </cell>
          <cell r="O162" t="str">
            <v>External</v>
          </cell>
          <cell r="P162" t="str">
            <v>B2S</v>
          </cell>
          <cell r="Q162" t="str">
            <v>B#1_2025</v>
          </cell>
          <cell r="R162" t="str">
            <v>B#136B2S</v>
          </cell>
          <cell r="S162" t="str">
            <v>Q1_B2S</v>
          </cell>
          <cell r="T162" t="str">
            <v>Donor</v>
          </cell>
          <cell r="U162">
            <v>62</v>
          </cell>
          <cell r="V162" t="str">
            <v/>
          </cell>
          <cell r="W162" t="str">
            <v/>
          </cell>
          <cell r="X162">
            <v>45803</v>
          </cell>
          <cell r="Y162">
            <v>200</v>
          </cell>
          <cell r="Z162" t="str">
            <v>Out SLA</v>
          </cell>
          <cell r="AA162" t="str">
            <v>PT INTEGRA LINTAS TEKNOLOGI</v>
          </cell>
          <cell r="AB162" t="str">
            <v>PT TRITECH CONSULT</v>
          </cell>
          <cell r="AC162" t="str">
            <v>DROP</v>
          </cell>
          <cell r="AD162" t="str">
            <v>eRFI NY</v>
          </cell>
          <cell r="AE162">
            <v>45807</v>
          </cell>
          <cell r="AF162" t="str">
            <v/>
          </cell>
          <cell r="AG162" t="str">
            <v>PropCancel/Hold</v>
          </cell>
          <cell r="AH162" t="str">
            <v>08.Cancel</v>
          </cell>
          <cell r="AI162" t="str">
            <v>10.Cancel</v>
          </cell>
          <cell r="AJ162" t="str">
            <v>26.ReHunting</v>
          </cell>
        </row>
        <row r="163">
          <cell r="F163" t="str">
            <v>CBN756</v>
          </cell>
          <cell r="G163" t="str">
            <v>CIKEASSUKARAJA</v>
          </cell>
          <cell r="H163" t="str">
            <v/>
          </cell>
          <cell r="I163" t="str">
            <v>Area2</v>
          </cell>
          <cell r="J163" t="str">
            <v>Jabodetabek</v>
          </cell>
          <cell r="K163" t="str">
            <v>Jawa Barat</v>
          </cell>
          <cell r="L163" t="str">
            <v>Kab. Bogor</v>
          </cell>
          <cell r="M163" t="str">
            <v>-6.58516 106.8493</v>
          </cell>
          <cell r="N163" t="str">
            <v>-</v>
          </cell>
          <cell r="O163" t="str">
            <v>External</v>
          </cell>
          <cell r="P163" t="str">
            <v>CoRe</v>
          </cell>
          <cell r="Q163" t="str">
            <v>CO2024</v>
          </cell>
          <cell r="R163" t="str">
            <v>MV</v>
          </cell>
          <cell r="T163" t="str">
            <v>New Order</v>
          </cell>
          <cell r="U163">
            <v>71</v>
          </cell>
          <cell r="V163" t="str">
            <v/>
          </cell>
          <cell r="W163" t="str">
            <v/>
          </cell>
          <cell r="X163">
            <v>45653</v>
          </cell>
          <cell r="Y163">
            <v>24</v>
          </cell>
          <cell r="Z163" t="str">
            <v>In SLA</v>
          </cell>
          <cell r="AA163" t="str">
            <v>PT MITRA SARANA KARYA BANGSA</v>
          </cell>
          <cell r="AC163" t="str">
            <v>RFI</v>
          </cell>
          <cell r="AD163" t="str">
            <v>eRFI Done</v>
          </cell>
          <cell r="AF163" t="str">
            <v/>
          </cell>
          <cell r="AG163" t="str">
            <v>Connect PLN &amp; RFI</v>
          </cell>
          <cell r="AH163" t="str">
            <v>02.RFI</v>
          </cell>
          <cell r="AI163" t="str">
            <v>03.RFI</v>
          </cell>
          <cell r="AJ163" t="str">
            <v>05.RFI</v>
          </cell>
        </row>
        <row r="164">
          <cell r="F164" t="str">
            <v>BKS421</v>
          </cell>
          <cell r="G164" t="str">
            <v>CIKEDOKAN</v>
          </cell>
          <cell r="H164" t="str">
            <v/>
          </cell>
          <cell r="I164" t="str">
            <v>Area2</v>
          </cell>
          <cell r="J164" t="str">
            <v>Jabodetabek</v>
          </cell>
          <cell r="K164" t="str">
            <v>Jawa Barat</v>
          </cell>
          <cell r="L164" t="str">
            <v>Kab. Bekasi</v>
          </cell>
          <cell r="M164" t="str">
            <v>-6,341,556 107,073,667</v>
          </cell>
          <cell r="N164" t="str">
            <v>-6,341556 107,073667</v>
          </cell>
          <cell r="O164" t="str">
            <v>Internal</v>
          </cell>
          <cell r="P164" t="str">
            <v>B2S</v>
          </cell>
          <cell r="Q164" t="str">
            <v>Tyson</v>
          </cell>
          <cell r="R164" t="str">
            <v>Tyson_B#1</v>
          </cell>
          <cell r="U164">
            <v>60</v>
          </cell>
          <cell r="V164" t="str">
            <v/>
          </cell>
          <cell r="W164" t="str">
            <v>SST 62 3 Leg C</v>
          </cell>
          <cell r="X164">
            <v>45572</v>
          </cell>
          <cell r="Y164">
            <v>431</v>
          </cell>
          <cell r="Z164" t="str">
            <v>Out SLA</v>
          </cell>
          <cell r="AA164" t="str">
            <v>PT PERSADA SOKKA TAMA</v>
          </cell>
          <cell r="AB164" t="str">
            <v>PT TRITECH CONSULT</v>
          </cell>
          <cell r="AC164" t="str">
            <v>OG</v>
          </cell>
          <cell r="AD164" t="str">
            <v>No Need</v>
          </cell>
          <cell r="AF164" t="str">
            <v/>
          </cell>
          <cell r="AG164" t="str">
            <v>Erection</v>
          </cell>
          <cell r="AH164" t="str">
            <v>03.CONSTRUCTION</v>
          </cell>
          <cell r="AI164" t="str">
            <v>04.CME</v>
          </cell>
          <cell r="AJ164" t="str">
            <v>10.TowerErection</v>
          </cell>
        </row>
        <row r="165">
          <cell r="F165" t="str">
            <v>SKB053</v>
          </cell>
          <cell r="G165" t="str">
            <v>Cikelat</v>
          </cell>
          <cell r="H165" t="str">
            <v/>
          </cell>
          <cell r="I165" t="str">
            <v>Area2</v>
          </cell>
          <cell r="J165" t="str">
            <v>Jabodetabek</v>
          </cell>
          <cell r="K165" t="str">
            <v>Jawa Barat</v>
          </cell>
          <cell r="L165" t="str">
            <v>Kab. Sukabumi</v>
          </cell>
          <cell r="M165" t="str">
            <v>-6,871,027,778 1,064,471,111</v>
          </cell>
          <cell r="N165" t="str">
            <v>-6,87102777777778 106,447111111111</v>
          </cell>
          <cell r="O165" t="str">
            <v>Internal</v>
          </cell>
          <cell r="P165" t="str">
            <v>B2S</v>
          </cell>
          <cell r="Q165" t="str">
            <v>Tyson</v>
          </cell>
          <cell r="R165" t="str">
            <v>Tyson_B#1</v>
          </cell>
          <cell r="U165">
            <v>98</v>
          </cell>
          <cell r="V165" t="str">
            <v/>
          </cell>
          <cell r="W165" t="str">
            <v>SST 72 3 Leg C</v>
          </cell>
          <cell r="X165">
            <v>45572</v>
          </cell>
          <cell r="Y165">
            <v>431</v>
          </cell>
          <cell r="Z165" t="str">
            <v>Out SLA</v>
          </cell>
          <cell r="AA165" t="str">
            <v>PT DENTRA MITRA ABADI</v>
          </cell>
          <cell r="AC165" t="str">
            <v>RFI</v>
          </cell>
          <cell r="AD165" t="str">
            <v>No Need</v>
          </cell>
          <cell r="AF165" t="str">
            <v/>
          </cell>
          <cell r="AG165" t="str">
            <v>Connect PLN &amp; RFI</v>
          </cell>
          <cell r="AH165" t="str">
            <v>01.BAUK</v>
          </cell>
          <cell r="AI165" t="str">
            <v>02.BAUK</v>
          </cell>
          <cell r="AJ165" t="str">
            <v>03.ATPDone</v>
          </cell>
        </row>
        <row r="166">
          <cell r="F166" t="str">
            <v>CMS195</v>
          </cell>
          <cell r="G166" t="str">
            <v>Cikembulan-Cibenda</v>
          </cell>
          <cell r="H166" t="str">
            <v/>
          </cell>
          <cell r="I166" t="str">
            <v>Area2</v>
          </cell>
          <cell r="J166" t="str">
            <v>Jabar</v>
          </cell>
          <cell r="K166" t="str">
            <v>Jawa Barat</v>
          </cell>
          <cell r="L166" t="str">
            <v>Kab. Pangandaran</v>
          </cell>
          <cell r="M166" t="str">
            <v>-7.675171 108.5826389</v>
          </cell>
          <cell r="N166" t="str">
            <v>-</v>
          </cell>
          <cell r="O166" t="str">
            <v>Internal</v>
          </cell>
          <cell r="P166" t="str">
            <v>B2S</v>
          </cell>
          <cell r="Q166" t="str">
            <v>Tyson</v>
          </cell>
          <cell r="R166" t="str">
            <v>Tyson_B#1</v>
          </cell>
          <cell r="U166">
            <v>70</v>
          </cell>
          <cell r="V166" t="str">
            <v/>
          </cell>
          <cell r="W166" t="str">
            <v/>
          </cell>
          <cell r="X166">
            <v>45572</v>
          </cell>
          <cell r="Y166">
            <v>431</v>
          </cell>
          <cell r="Z166" t="str">
            <v>Out SLA</v>
          </cell>
          <cell r="AA166" t="str">
            <v>PT DESATRIA ALARD MANDIRI</v>
          </cell>
          <cell r="AB166" t="str">
            <v>PT DIGJAYA MANDIRI TEKNIK</v>
          </cell>
          <cell r="AC166" t="str">
            <v>DROP</v>
          </cell>
          <cell r="AD166" t="str">
            <v>No Need</v>
          </cell>
          <cell r="AF166" t="str">
            <v/>
          </cell>
          <cell r="AG166" t="str">
            <v>PropCancel/Hold</v>
          </cell>
          <cell r="AH166" t="str">
            <v>07.Pro.Cancel</v>
          </cell>
          <cell r="AI166" t="str">
            <v>09.Pro.Cancel</v>
          </cell>
          <cell r="AJ166" t="str">
            <v>28.Validasi</v>
          </cell>
        </row>
        <row r="167">
          <cell r="F167" t="str">
            <v>PWK036</v>
          </cell>
          <cell r="G167" t="str">
            <v>Cikululu</v>
          </cell>
          <cell r="H167" t="str">
            <v/>
          </cell>
          <cell r="I167" t="str">
            <v>Area2</v>
          </cell>
          <cell r="J167" t="str">
            <v>Jabodetabek</v>
          </cell>
          <cell r="K167" t="str">
            <v>Jawa Barat</v>
          </cell>
          <cell r="L167" t="str">
            <v>Kab. Purwakarta</v>
          </cell>
          <cell r="M167" t="str">
            <v>107.394 -650.678</v>
          </cell>
          <cell r="N167" t="str">
            <v>-6,50678 107,394</v>
          </cell>
          <cell r="O167" t="str">
            <v>Internal</v>
          </cell>
          <cell r="P167" t="str">
            <v>B2S</v>
          </cell>
          <cell r="Q167" t="str">
            <v>Tyson</v>
          </cell>
          <cell r="R167" t="str">
            <v>Tyson_B#1</v>
          </cell>
          <cell r="U167">
            <v>70</v>
          </cell>
          <cell r="V167" t="str">
            <v/>
          </cell>
          <cell r="W167" t="str">
            <v>SST 72 3 Leg C</v>
          </cell>
          <cell r="X167">
            <v>45572</v>
          </cell>
          <cell r="Y167">
            <v>431</v>
          </cell>
          <cell r="Z167" t="str">
            <v>Out SLA</v>
          </cell>
          <cell r="AA167" t="str">
            <v>PT INFRAKO DAYAMITRA</v>
          </cell>
          <cell r="AC167" t="str">
            <v>RFI</v>
          </cell>
          <cell r="AD167" t="str">
            <v>No Need</v>
          </cell>
          <cell r="AF167" t="str">
            <v/>
          </cell>
          <cell r="AG167" t="str">
            <v>Connect PLN &amp; RFI</v>
          </cell>
          <cell r="AH167" t="str">
            <v>01.BAUK</v>
          </cell>
          <cell r="AI167" t="str">
            <v>02.BAUK</v>
          </cell>
          <cell r="AJ167" t="str">
            <v>03.ATPDone</v>
          </cell>
        </row>
        <row r="168">
          <cell r="F168" t="str">
            <v>TNG857</v>
          </cell>
          <cell r="G168" t="str">
            <v>CIKUPA2</v>
          </cell>
          <cell r="H168" t="str">
            <v/>
          </cell>
          <cell r="I168" t="str">
            <v>Area2</v>
          </cell>
          <cell r="J168" t="str">
            <v>Jabodetabek</v>
          </cell>
          <cell r="K168" t="str">
            <v>Banten</v>
          </cell>
          <cell r="L168" t="str">
            <v>Kab. Tangerang</v>
          </cell>
          <cell r="M168" t="str">
            <v>-6.232028 106.517139</v>
          </cell>
          <cell r="N168" t="str">
            <v>-6,232028 106,517139</v>
          </cell>
          <cell r="O168" t="str">
            <v>Internal</v>
          </cell>
          <cell r="P168" t="str">
            <v>B2S</v>
          </cell>
          <cell r="Q168" t="str">
            <v>Tyson</v>
          </cell>
          <cell r="R168" t="str">
            <v>Tyson_B#1</v>
          </cell>
          <cell r="U168">
            <v>40</v>
          </cell>
          <cell r="V168" t="str">
            <v/>
          </cell>
          <cell r="W168" t="str">
            <v xml:space="preserve">SST 52 3 Leg C </v>
          </cell>
          <cell r="X168">
            <v>45572</v>
          </cell>
          <cell r="Y168">
            <v>121</v>
          </cell>
          <cell r="Z168" t="str">
            <v>Out SLA</v>
          </cell>
          <cell r="AA168" t="str">
            <v>PT INFRAKO DAYAMITRA</v>
          </cell>
          <cell r="AC168" t="str">
            <v>RFI</v>
          </cell>
          <cell r="AD168" t="str">
            <v>No Need</v>
          </cell>
          <cell r="AF168" t="str">
            <v/>
          </cell>
          <cell r="AG168" t="str">
            <v>Connect PLN &amp; RFI</v>
          </cell>
          <cell r="AH168" t="str">
            <v>02.RFI</v>
          </cell>
          <cell r="AI168" t="str">
            <v>03.RFI</v>
          </cell>
          <cell r="AJ168" t="str">
            <v>05.RFI</v>
          </cell>
        </row>
        <row r="169">
          <cell r="F169" t="str">
            <v>TNG691</v>
          </cell>
          <cell r="G169" t="str">
            <v>Cilaku</v>
          </cell>
          <cell r="H169" t="str">
            <v/>
          </cell>
          <cell r="I169" t="str">
            <v>Area2</v>
          </cell>
          <cell r="J169" t="str">
            <v>Jabodetabek</v>
          </cell>
          <cell r="K169" t="str">
            <v>Banten</v>
          </cell>
          <cell r="L169" t="str">
            <v>Kab. Tangerang</v>
          </cell>
          <cell r="M169" t="str">
            <v>-6.33322 106.488056</v>
          </cell>
          <cell r="N169" t="str">
            <v>-6,332222 106,488056</v>
          </cell>
          <cell r="O169" t="str">
            <v>Internal</v>
          </cell>
          <cell r="P169" t="str">
            <v>B2S</v>
          </cell>
          <cell r="Q169" t="str">
            <v>Tyson</v>
          </cell>
          <cell r="R169" t="str">
            <v>Tyson_B#1</v>
          </cell>
          <cell r="U169">
            <v>40</v>
          </cell>
          <cell r="V169" t="str">
            <v/>
          </cell>
          <cell r="W169" t="str">
            <v xml:space="preserve">SST 52 3 Leg C </v>
          </cell>
          <cell r="X169">
            <v>45572</v>
          </cell>
          <cell r="Y169">
            <v>431</v>
          </cell>
          <cell r="Z169" t="str">
            <v>Out SLA</v>
          </cell>
          <cell r="AA169" t="str">
            <v>PT SINERGI REKTA DENTA</v>
          </cell>
          <cell r="AB169" t="str">
            <v>PT DIGJAYA MANDIRI TEKNIK</v>
          </cell>
          <cell r="AC169" t="str">
            <v>RFI</v>
          </cell>
          <cell r="AD169" t="str">
            <v>No Need</v>
          </cell>
          <cell r="AF169" t="str">
            <v/>
          </cell>
          <cell r="AG169" t="str">
            <v>Connect PLN &amp; RFI</v>
          </cell>
          <cell r="AH169" t="str">
            <v>01.BAUK</v>
          </cell>
          <cell r="AI169" t="str">
            <v>02.BAUK</v>
          </cell>
          <cell r="AJ169" t="str">
            <v>03.ATPDone</v>
          </cell>
        </row>
        <row r="170">
          <cell r="F170" t="str">
            <v>PWK197</v>
          </cell>
          <cell r="G170" t="str">
            <v>CILALAWAKJATILUHURJQ</v>
          </cell>
          <cell r="H170" t="str">
            <v/>
          </cell>
          <cell r="I170" t="str">
            <v>Area2</v>
          </cell>
          <cell r="J170" t="str">
            <v>Jabodetabek</v>
          </cell>
          <cell r="K170" t="str">
            <v>Jawa Barat</v>
          </cell>
          <cell r="L170" t="str">
            <v>Kab. Purwakarta</v>
          </cell>
          <cell r="M170" t="str">
            <v>-6.511888 107.410235</v>
          </cell>
          <cell r="N170" t="str">
            <v>-</v>
          </cell>
          <cell r="O170" t="str">
            <v>External</v>
          </cell>
          <cell r="P170" t="str">
            <v>CoRe</v>
          </cell>
          <cell r="Q170" t="str">
            <v>Combat</v>
          </cell>
          <cell r="R170" t="str">
            <v>Combat_B#4</v>
          </cell>
          <cell r="T170" t="str">
            <v>WinJava</v>
          </cell>
          <cell r="U170">
            <v>61</v>
          </cell>
          <cell r="V170" t="str">
            <v/>
          </cell>
          <cell r="W170" t="str">
            <v xml:space="preserve">SST 62 3 Leg C </v>
          </cell>
          <cell r="X170">
            <v>45597</v>
          </cell>
          <cell r="Y170">
            <v>29</v>
          </cell>
          <cell r="Z170" t="str">
            <v>In SLA</v>
          </cell>
          <cell r="AA170" t="str">
            <v>PT NAER TUNAS INDONESIA</v>
          </cell>
          <cell r="AC170" t="str">
            <v>RFI</v>
          </cell>
          <cell r="AD170" t="e">
            <v>#N/A</v>
          </cell>
          <cell r="AF170" t="str">
            <v/>
          </cell>
          <cell r="AG170" t="str">
            <v>Connect PLN &amp; RFI</v>
          </cell>
          <cell r="AH170" t="str">
            <v>02.RFI</v>
          </cell>
          <cell r="AI170" t="str">
            <v>03.RFI</v>
          </cell>
          <cell r="AJ170" t="str">
            <v>05.RFI</v>
          </cell>
        </row>
        <row r="171">
          <cell r="F171" t="str">
            <v>RKB638</v>
          </cell>
          <cell r="G171" t="str">
            <v>Cilayang</v>
          </cell>
          <cell r="H171" t="str">
            <v/>
          </cell>
          <cell r="I171" t="str">
            <v>Area2</v>
          </cell>
          <cell r="J171" t="str">
            <v>Jabodetabek</v>
          </cell>
          <cell r="K171" t="str">
            <v>Banten</v>
          </cell>
          <cell r="L171" t="str">
            <v>Kab. Lebak</v>
          </cell>
          <cell r="M171" t="str">
            <v>-6,410,277,778 1,064,183,333</v>
          </cell>
          <cell r="N171" t="str">
            <v>-6,41027777777778 106,418333333333</v>
          </cell>
          <cell r="O171" t="str">
            <v>Internal</v>
          </cell>
          <cell r="P171" t="str">
            <v>B2S</v>
          </cell>
          <cell r="Q171" t="str">
            <v>Tyson</v>
          </cell>
          <cell r="R171" t="str">
            <v>Tyson_B#1</v>
          </cell>
          <cell r="U171">
            <v>50</v>
          </cell>
          <cell r="V171" t="str">
            <v/>
          </cell>
          <cell r="W171" t="str">
            <v xml:space="preserve">SST 52 3 Leg C </v>
          </cell>
          <cell r="X171">
            <v>45572</v>
          </cell>
          <cell r="Y171">
            <v>431</v>
          </cell>
          <cell r="Z171" t="str">
            <v>Out SLA</v>
          </cell>
          <cell r="AA171" t="str">
            <v>PT MULTI BAGASANTI MAHDY</v>
          </cell>
          <cell r="AB171" t="str">
            <v>PT DIGJAYA MANDIRI TEKNIK</v>
          </cell>
          <cell r="AC171" t="str">
            <v>RFI</v>
          </cell>
          <cell r="AD171" t="str">
            <v>No Need</v>
          </cell>
          <cell r="AF171" t="str">
            <v/>
          </cell>
          <cell r="AG171" t="str">
            <v>Connect PLN &amp; RFI</v>
          </cell>
          <cell r="AH171" t="str">
            <v>01.BAUK</v>
          </cell>
          <cell r="AI171" t="str">
            <v>02.BAUK</v>
          </cell>
          <cell r="AJ171" t="str">
            <v>03.ATPDone</v>
          </cell>
        </row>
        <row r="172">
          <cell r="F172" t="str">
            <v>BKS422</v>
          </cell>
          <cell r="G172" t="str">
            <v>CILEDUG_BKS</v>
          </cell>
          <cell r="H172" t="str">
            <v/>
          </cell>
          <cell r="I172" t="str">
            <v>Area2</v>
          </cell>
          <cell r="J172" t="str">
            <v>Jabodetabek</v>
          </cell>
          <cell r="K172" t="str">
            <v>Jawa Barat</v>
          </cell>
          <cell r="L172" t="str">
            <v>Kab. Bekasi</v>
          </cell>
          <cell r="M172" t="str">
            <v>-635.467 10,705,462</v>
          </cell>
          <cell r="N172" t="str">
            <v>-</v>
          </cell>
          <cell r="O172" t="str">
            <v>Internal</v>
          </cell>
          <cell r="P172" t="str">
            <v>B2S</v>
          </cell>
          <cell r="Q172" t="str">
            <v>Tyson</v>
          </cell>
          <cell r="R172" t="str">
            <v>Tyson_B#1</v>
          </cell>
          <cell r="U172">
            <v>50</v>
          </cell>
          <cell r="V172" t="str">
            <v/>
          </cell>
          <cell r="W172" t="str">
            <v/>
          </cell>
          <cell r="X172">
            <v>45572</v>
          </cell>
          <cell r="Y172">
            <v>431</v>
          </cell>
          <cell r="Z172" t="str">
            <v>Out SLA</v>
          </cell>
          <cell r="AA172" t="str">
            <v>PT INFRAKO DAYAMITRA</v>
          </cell>
          <cell r="AC172" t="str">
            <v>DROP</v>
          </cell>
          <cell r="AD172" t="str">
            <v>No Need</v>
          </cell>
          <cell r="AF172" t="str">
            <v/>
          </cell>
          <cell r="AG172" t="str">
            <v>PropCancel/Hold</v>
          </cell>
          <cell r="AH172" t="str">
            <v>07.Pro.Cancel</v>
          </cell>
          <cell r="AI172" t="str">
            <v>09.Pro.Cancel</v>
          </cell>
          <cell r="AJ172" t="str">
            <v>16.SiteOpening</v>
          </cell>
        </row>
        <row r="173">
          <cell r="F173" t="str">
            <v>BOO509</v>
          </cell>
          <cell r="G173" t="str">
            <v>CILENDEK_INDH</v>
          </cell>
          <cell r="H173" t="str">
            <v/>
          </cell>
          <cell r="I173" t="str">
            <v>Area2</v>
          </cell>
          <cell r="J173" t="str">
            <v>Jabodetabek</v>
          </cell>
          <cell r="K173" t="str">
            <v>Jawa Barat</v>
          </cell>
          <cell r="L173" t="str">
            <v>Kota Bogor</v>
          </cell>
          <cell r="M173" t="str">
            <v>-6.571913 106.741467</v>
          </cell>
          <cell r="N173" t="str">
            <v>-</v>
          </cell>
          <cell r="O173" t="str">
            <v>Internal</v>
          </cell>
          <cell r="P173" t="str">
            <v>B2S</v>
          </cell>
          <cell r="Q173" t="str">
            <v>Tyson</v>
          </cell>
          <cell r="R173" t="str">
            <v>Tyson_B#1</v>
          </cell>
          <cell r="U173">
            <v>45</v>
          </cell>
          <cell r="V173" t="str">
            <v/>
          </cell>
          <cell r="W173" t="str">
            <v/>
          </cell>
          <cell r="X173">
            <v>45572</v>
          </cell>
          <cell r="Y173">
            <v>431</v>
          </cell>
          <cell r="Z173" t="str">
            <v>Out SLA</v>
          </cell>
          <cell r="AA173" t="str">
            <v>PT MITRA SARANA KARYA BANGSA</v>
          </cell>
          <cell r="AC173" t="str">
            <v>DROP</v>
          </cell>
          <cell r="AD173" t="str">
            <v>No Need</v>
          </cell>
          <cell r="AF173" t="str">
            <v/>
          </cell>
          <cell r="AG173" t="str">
            <v>PropCancel/Hold</v>
          </cell>
          <cell r="AH173" t="str">
            <v>07.Pro.Cancel</v>
          </cell>
          <cell r="AI173" t="str">
            <v>09.Pro.Cancel</v>
          </cell>
          <cell r="AJ173" t="str">
            <v>23.Rekom LurCam</v>
          </cell>
        </row>
        <row r="174">
          <cell r="F174" t="str">
            <v>CJR378</v>
          </cell>
          <cell r="G174" t="str">
            <v>Cimalati</v>
          </cell>
          <cell r="H174" t="str">
            <v/>
          </cell>
          <cell r="I174" t="str">
            <v>Area2</v>
          </cell>
          <cell r="J174" t="str">
            <v>Jabar</v>
          </cell>
          <cell r="K174" t="str">
            <v>Jawa Barat</v>
          </cell>
          <cell r="L174" t="str">
            <v>Kab. Cianjur</v>
          </cell>
          <cell r="M174" t="str">
            <v>-7,003,161,111 107.068</v>
          </cell>
          <cell r="N174" t="str">
            <v>-</v>
          </cell>
          <cell r="O174" t="str">
            <v>Internal</v>
          </cell>
          <cell r="P174" t="str">
            <v>B2S</v>
          </cell>
          <cell r="Q174" t="str">
            <v>Tyson</v>
          </cell>
          <cell r="R174" t="str">
            <v>Tyson_B#1</v>
          </cell>
          <cell r="U174">
            <v>72</v>
          </cell>
          <cell r="V174" t="str">
            <v/>
          </cell>
          <cell r="W174" t="str">
            <v/>
          </cell>
          <cell r="X174">
            <v>45572</v>
          </cell>
          <cell r="Y174">
            <v>431</v>
          </cell>
          <cell r="Z174" t="str">
            <v>Out SLA</v>
          </cell>
          <cell r="AA174" t="str">
            <v>PT DESATRIA ALARD MANDIRI</v>
          </cell>
          <cell r="AC174" t="str">
            <v>DROP</v>
          </cell>
          <cell r="AD174" t="str">
            <v>No Need</v>
          </cell>
          <cell r="AF174" t="str">
            <v/>
          </cell>
          <cell r="AG174" t="str">
            <v>PropCancel/Hold</v>
          </cell>
          <cell r="AH174" t="str">
            <v>07.Pro.Cancel</v>
          </cell>
          <cell r="AI174" t="str">
            <v>09.Pro.Cancel</v>
          </cell>
          <cell r="AJ174" t="str">
            <v>24. IjinWarga</v>
          </cell>
        </row>
        <row r="175">
          <cell r="F175" t="str">
            <v>RKB044</v>
          </cell>
          <cell r="G175" t="str">
            <v>Cimangnyangray</v>
          </cell>
          <cell r="H175" t="str">
            <v/>
          </cell>
          <cell r="I175" t="str">
            <v>Area2</v>
          </cell>
          <cell r="J175" t="str">
            <v>Jabodetabek</v>
          </cell>
          <cell r="K175" t="str">
            <v>Banten</v>
          </cell>
          <cell r="L175" t="str">
            <v>Kab. Lebak</v>
          </cell>
          <cell r="M175" t="str">
            <v>-6.67053 106.061</v>
          </cell>
          <cell r="N175" t="str">
            <v>-6,67053 106,061</v>
          </cell>
          <cell r="O175" t="str">
            <v>Internal</v>
          </cell>
          <cell r="P175" t="str">
            <v>B2S</v>
          </cell>
          <cell r="Q175" t="str">
            <v>Tyson</v>
          </cell>
          <cell r="R175" t="str">
            <v>Tyson_B#1</v>
          </cell>
          <cell r="U175">
            <v>50</v>
          </cell>
          <cell r="V175" t="str">
            <v/>
          </cell>
          <cell r="W175" t="str">
            <v xml:space="preserve">SST 52 3 Leg C </v>
          </cell>
          <cell r="X175">
            <v>45572</v>
          </cell>
          <cell r="Y175">
            <v>431</v>
          </cell>
          <cell r="Z175" t="str">
            <v>Out SLA</v>
          </cell>
          <cell r="AA175" t="str">
            <v>PT MULTI BAGASANTI MAHDY</v>
          </cell>
          <cell r="AB175" t="str">
            <v>PT DIGJAYA MANDIRI TEKNIK</v>
          </cell>
          <cell r="AC175" t="str">
            <v>RFI</v>
          </cell>
          <cell r="AD175" t="str">
            <v>No Need</v>
          </cell>
          <cell r="AF175" t="str">
            <v/>
          </cell>
          <cell r="AG175" t="str">
            <v>Connect PLN &amp; RFI</v>
          </cell>
          <cell r="AH175" t="str">
            <v>01.BAUK</v>
          </cell>
          <cell r="AI175" t="str">
            <v>02.BAUK</v>
          </cell>
          <cell r="AJ175" t="str">
            <v>03.ATPDone</v>
          </cell>
        </row>
        <row r="176">
          <cell r="F176" t="str">
            <v>PAN040</v>
          </cell>
          <cell r="G176" t="str">
            <v>CIMINDICIGUGUR</v>
          </cell>
          <cell r="H176" t="str">
            <v/>
          </cell>
          <cell r="I176" t="str">
            <v>Area2</v>
          </cell>
          <cell r="J176" t="str">
            <v>Jabar</v>
          </cell>
          <cell r="K176" t="str">
            <v>Jawa Barat</v>
          </cell>
          <cell r="L176" t="str">
            <v>Kab. Pangandaran</v>
          </cell>
          <cell r="M176" t="str">
            <v>-7.682041, 108.436292</v>
          </cell>
          <cell r="N176" t="str">
            <v>-</v>
          </cell>
          <cell r="O176" t="str">
            <v>External</v>
          </cell>
          <cell r="P176" t="str">
            <v>B2S</v>
          </cell>
          <cell r="Q176" t="str">
            <v>B#2_2025</v>
          </cell>
          <cell r="R176" t="str">
            <v>B#2_B2S</v>
          </cell>
          <cell r="S176" t="str">
            <v>B#2-B2S</v>
          </cell>
          <cell r="T176" t="str">
            <v>B#RAFI_#2</v>
          </cell>
          <cell r="U176">
            <v>62</v>
          </cell>
          <cell r="V176" t="str">
            <v/>
          </cell>
          <cell r="W176" t="str">
            <v>SST 62 3 Leg C</v>
          </cell>
          <cell r="X176">
            <v>45880</v>
          </cell>
          <cell r="Y176">
            <v>63</v>
          </cell>
          <cell r="Z176" t="str">
            <v>In SLA</v>
          </cell>
          <cell r="AA176" t="str">
            <v>PT JAYA BINANGUN BHASKARA PRIMA</v>
          </cell>
          <cell r="AB176" t="str">
            <v>PT ATMAJAYA ARTHA PERKASA</v>
          </cell>
          <cell r="AC176" t="str">
            <v>RFI</v>
          </cell>
          <cell r="AD176" t="str">
            <v>eRFI Done</v>
          </cell>
          <cell r="AF176" t="str">
            <v/>
          </cell>
          <cell r="AG176" t="str">
            <v>Connect PLN &amp; RFI</v>
          </cell>
          <cell r="AH176" t="str">
            <v>02.RFI</v>
          </cell>
          <cell r="AI176" t="str">
            <v>03.RFI</v>
          </cell>
          <cell r="AJ176" t="str">
            <v>05.RFI</v>
          </cell>
        </row>
        <row r="177">
          <cell r="F177" t="str">
            <v>JSX806</v>
          </cell>
          <cell r="G177" t="str">
            <v>CINDRAWASIH2DMT</v>
          </cell>
          <cell r="H177" t="str">
            <v/>
          </cell>
          <cell r="I177" t="str">
            <v>Area2</v>
          </cell>
          <cell r="J177" t="str">
            <v>Jabodetabek</v>
          </cell>
          <cell r="K177" t="str">
            <v>DKI Jakarta</v>
          </cell>
          <cell r="L177" t="str">
            <v>Kota Adm. Jakarta Selatan</v>
          </cell>
          <cell r="N177" t="str">
            <v>-</v>
          </cell>
          <cell r="O177" t="str">
            <v>Internal</v>
          </cell>
          <cell r="P177" t="str">
            <v>B2S</v>
          </cell>
          <cell r="Q177" t="str">
            <v>Rescoping</v>
          </cell>
          <cell r="R177" t="str">
            <v>NY Rescoping</v>
          </cell>
          <cell r="T177" t="str">
            <v>Macro</v>
          </cell>
          <cell r="U177">
            <v>42</v>
          </cell>
          <cell r="V177" t="str">
            <v/>
          </cell>
          <cell r="W177" t="str">
            <v/>
          </cell>
          <cell r="X177">
            <v>45590</v>
          </cell>
          <cell r="Y177">
            <v>413</v>
          </cell>
          <cell r="Z177" t="str">
            <v>Out SLA</v>
          </cell>
          <cell r="AA177" t="str">
            <v>PT SINERGI REKTA DENTA</v>
          </cell>
          <cell r="AB177" t="str">
            <v>KOPERASI JASA DAYAMITRA TELEKOMUNIKASI</v>
          </cell>
          <cell r="AC177" t="str">
            <v>OG</v>
          </cell>
          <cell r="AD177" t="str">
            <v>No Need</v>
          </cell>
          <cell r="AF177" t="str">
            <v/>
          </cell>
          <cell r="AG177" t="str">
            <v>Validasi</v>
          </cell>
          <cell r="AH177" t="str">
            <v>06.SIS</v>
          </cell>
          <cell r="AI177" t="str">
            <v>08b.SIS Done</v>
          </cell>
          <cell r="AJ177" t="str">
            <v>28.Validasi</v>
          </cell>
        </row>
        <row r="178">
          <cell r="F178" t="str">
            <v>SPR029</v>
          </cell>
          <cell r="G178" t="str">
            <v>CINEAMCINEAM</v>
          </cell>
          <cell r="H178" t="str">
            <v/>
          </cell>
          <cell r="I178" t="str">
            <v>Area2</v>
          </cell>
          <cell r="J178" t="str">
            <v>Jabar</v>
          </cell>
          <cell r="K178" t="str">
            <v>Jawa Barat</v>
          </cell>
          <cell r="L178" t="str">
            <v>Kab. Tasikmalaya</v>
          </cell>
          <cell r="M178" t="str">
            <v>-7.401866, 108.350668</v>
          </cell>
          <cell r="N178" t="str">
            <v>-</v>
          </cell>
          <cell r="O178" t="str">
            <v>External</v>
          </cell>
          <cell r="P178" t="str">
            <v>B2S</v>
          </cell>
          <cell r="Q178" t="str">
            <v>B#2_2025</v>
          </cell>
          <cell r="R178" t="str">
            <v>B#2_Colo</v>
          </cell>
          <cell r="S178" t="str">
            <v>B#2-Colo B2S</v>
          </cell>
          <cell r="T178" t="str">
            <v>B#RAFI_#2</v>
          </cell>
          <cell r="U178">
            <v>62</v>
          </cell>
          <cell r="V178" t="str">
            <v/>
          </cell>
          <cell r="W178" t="str">
            <v>SST 42 NL</v>
          </cell>
          <cell r="X178">
            <v>45880</v>
          </cell>
          <cell r="Y178">
            <v>63</v>
          </cell>
          <cell r="Z178" t="str">
            <v>In SLA</v>
          </cell>
          <cell r="AA178" t="str">
            <v>PT DESATRIA ALARD MANDIRI</v>
          </cell>
          <cell r="AB178" t="str">
            <v>PT ATMAJAYA ARTHA PERKASA</v>
          </cell>
          <cell r="AC178" t="str">
            <v>RFI</v>
          </cell>
          <cell r="AD178" t="str">
            <v>eRFI NY</v>
          </cell>
          <cell r="AF178" t="str">
            <v/>
          </cell>
          <cell r="AG178" t="str">
            <v>Connect PLN &amp; RFI</v>
          </cell>
          <cell r="AH178" t="str">
            <v>02.RFI</v>
          </cell>
          <cell r="AI178" t="str">
            <v>03.RFI</v>
          </cell>
          <cell r="AJ178" t="str">
            <v>05.RFI</v>
          </cell>
        </row>
        <row r="179">
          <cell r="F179" t="str">
            <v>TGR169</v>
          </cell>
          <cell r="G179" t="str">
            <v>PERM_COMBATMUNJULSOLEAR</v>
          </cell>
          <cell r="H179" t="str">
            <v/>
          </cell>
          <cell r="I179" t="str">
            <v>Area2</v>
          </cell>
          <cell r="J179" t="str">
            <v>Jabodetabek</v>
          </cell>
          <cell r="K179" t="str">
            <v>Banten</v>
          </cell>
          <cell r="L179" t="str">
            <v>Kab. Tangerang</v>
          </cell>
          <cell r="M179" t="str">
            <v>-6.265261 106.452841</v>
          </cell>
          <cell r="N179" t="str">
            <v>-</v>
          </cell>
          <cell r="O179" t="str">
            <v>External</v>
          </cell>
          <cell r="P179" t="str">
            <v>B2S</v>
          </cell>
          <cell r="Q179" t="str">
            <v>B#1_2025</v>
          </cell>
          <cell r="R179" t="str">
            <v>B#122Colo</v>
          </cell>
          <cell r="S179" t="str">
            <v>Colo TP</v>
          </cell>
          <cell r="T179" t="str">
            <v>New Order</v>
          </cell>
          <cell r="U179">
            <v>52</v>
          </cell>
          <cell r="V179" t="str">
            <v/>
          </cell>
          <cell r="W179" t="str">
            <v>SST 52 3 Leg C</v>
          </cell>
          <cell r="X179">
            <v>45793</v>
          </cell>
          <cell r="Y179">
            <v>210</v>
          </cell>
          <cell r="Z179" t="str">
            <v>Out SLA</v>
          </cell>
          <cell r="AA179" t="str">
            <v>PT MITRA SARANA KARYA BANGSA</v>
          </cell>
          <cell r="AB179" t="str">
            <v>PT MULTI BMITRA SEJAHTERA</v>
          </cell>
          <cell r="AC179" t="str">
            <v>OG</v>
          </cell>
          <cell r="AD179" t="str">
            <v>eRFI NY</v>
          </cell>
          <cell r="AE179">
            <v>45800</v>
          </cell>
          <cell r="AF179" t="str">
            <v/>
          </cell>
          <cell r="AG179" t="str">
            <v>Erection</v>
          </cell>
          <cell r="AH179" t="str">
            <v>03.CONSTRUCTION</v>
          </cell>
          <cell r="AI179" t="str">
            <v>04.CME</v>
          </cell>
          <cell r="AJ179" t="str">
            <v>10.TowerErection</v>
          </cell>
        </row>
        <row r="180">
          <cell r="F180" t="str">
            <v>PBI040</v>
          </cell>
          <cell r="G180" t="str">
            <v>Cinta Manis Musibanyuasin</v>
          </cell>
          <cell r="H180" t="str">
            <v>Cinta Manis Musibanyuasin</v>
          </cell>
          <cell r="I180" t="str">
            <v>Area1</v>
          </cell>
          <cell r="J180" t="str">
            <v>Sumbagsel</v>
          </cell>
          <cell r="K180" t="str">
            <v>Sumatera Selatan</v>
          </cell>
          <cell r="L180" t="str">
            <v>Kab. Banyuasin</v>
          </cell>
          <cell r="M180" t="str">
            <v>105.000277777778 -2.9225</v>
          </cell>
          <cell r="N180" t="str">
            <v>-</v>
          </cell>
          <cell r="O180" t="str">
            <v>Internal</v>
          </cell>
          <cell r="P180" t="str">
            <v>B2S</v>
          </cell>
          <cell r="Q180" t="str">
            <v>Tyson</v>
          </cell>
          <cell r="R180" t="str">
            <v>Tyson_B#1</v>
          </cell>
          <cell r="U180">
            <v>65</v>
          </cell>
          <cell r="V180" t="str">
            <v/>
          </cell>
          <cell r="W180" t="str">
            <v>SST 72 3 Leg C</v>
          </cell>
          <cell r="X180">
            <v>45572</v>
          </cell>
          <cell r="Y180">
            <v>199</v>
          </cell>
          <cell r="Z180" t="str">
            <v>Out SLA</v>
          </cell>
          <cell r="AA180" t="str">
            <v>PT PUTRA ADITYA NUGRAHA</v>
          </cell>
          <cell r="AC180" t="str">
            <v>RFI</v>
          </cell>
          <cell r="AD180" t="str">
            <v>No Need</v>
          </cell>
          <cell r="AF180" t="str">
            <v/>
          </cell>
          <cell r="AG180" t="str">
            <v>Connect PLN &amp; RFI</v>
          </cell>
          <cell r="AH180" t="str">
            <v>02.RFI</v>
          </cell>
          <cell r="AI180" t="str">
            <v>03.RFI</v>
          </cell>
          <cell r="AJ180" t="str">
            <v>05.RFI</v>
          </cell>
        </row>
        <row r="181">
          <cell r="F181" t="str">
            <v>CMS196</v>
          </cell>
          <cell r="G181" t="str">
            <v>Cintakarya-Jlkawasen</v>
          </cell>
          <cell r="H181" t="str">
            <v/>
          </cell>
          <cell r="I181" t="str">
            <v>Area2</v>
          </cell>
          <cell r="J181" t="str">
            <v>Jabar</v>
          </cell>
          <cell r="K181" t="str">
            <v>Jawa Barat</v>
          </cell>
          <cell r="L181" t="str">
            <v>Kab. Pangandaran</v>
          </cell>
          <cell r="M181" t="str">
            <v>-0.764130251 108.51040326</v>
          </cell>
          <cell r="N181" t="str">
            <v>-</v>
          </cell>
          <cell r="O181" t="str">
            <v>Internal</v>
          </cell>
          <cell r="P181" t="str">
            <v>B2S</v>
          </cell>
          <cell r="Q181" t="str">
            <v>Tyson</v>
          </cell>
          <cell r="R181" t="str">
            <v>Tyson_B#1</v>
          </cell>
          <cell r="U181">
            <v>36</v>
          </cell>
          <cell r="V181" t="str">
            <v/>
          </cell>
          <cell r="W181" t="str">
            <v>SST 72 3 Leg C</v>
          </cell>
          <cell r="X181">
            <v>45572</v>
          </cell>
          <cell r="Y181">
            <v>215</v>
          </cell>
          <cell r="Z181" t="str">
            <v>Out SLA</v>
          </cell>
          <cell r="AA181" t="str">
            <v>PT INFRAKO DAYAMITRA</v>
          </cell>
          <cell r="AC181" t="str">
            <v>RFI</v>
          </cell>
          <cell r="AD181" t="str">
            <v>No Need</v>
          </cell>
          <cell r="AF181" t="str">
            <v/>
          </cell>
          <cell r="AG181" t="str">
            <v>Connect PLN &amp; RFI</v>
          </cell>
          <cell r="AH181" t="str">
            <v>02.RFI</v>
          </cell>
          <cell r="AI181" t="str">
            <v>03.RFI</v>
          </cell>
          <cell r="AJ181" t="str">
            <v>05.RFI</v>
          </cell>
        </row>
        <row r="182">
          <cell r="F182" t="str">
            <v>CMI047</v>
          </cell>
          <cell r="G182" t="str">
            <v>CIPAGERAN-SARIWANGI</v>
          </cell>
          <cell r="H182" t="str">
            <v/>
          </cell>
          <cell r="I182" t="str">
            <v>Area2</v>
          </cell>
          <cell r="J182" t="str">
            <v>Jabar</v>
          </cell>
          <cell r="K182" t="str">
            <v>Jawa Barat</v>
          </cell>
          <cell r="L182" t="str">
            <v>Kab. Bandung Barat</v>
          </cell>
          <cell r="M182" t="str">
            <v>-6.853673333 107.56055</v>
          </cell>
          <cell r="N182" t="str">
            <v>-</v>
          </cell>
          <cell r="O182" t="str">
            <v>Internal</v>
          </cell>
          <cell r="P182" t="str">
            <v>B2S</v>
          </cell>
          <cell r="Q182" t="str">
            <v>Tyson</v>
          </cell>
          <cell r="R182" t="str">
            <v>Tyson_B#1</v>
          </cell>
          <cell r="U182">
            <v>40</v>
          </cell>
          <cell r="V182" t="str">
            <v/>
          </cell>
          <cell r="W182" t="str">
            <v/>
          </cell>
          <cell r="X182">
            <v>45572</v>
          </cell>
          <cell r="Y182">
            <v>431</v>
          </cell>
          <cell r="Z182" t="str">
            <v>Out SLA</v>
          </cell>
          <cell r="AA182" t="str">
            <v>PT JAYA BINANGUN BHASKARA PRIMA</v>
          </cell>
          <cell r="AB182" t="str">
            <v>PT DIGJAYA MANDIRI TEKNIK</v>
          </cell>
          <cell r="AC182" t="str">
            <v>DROP</v>
          </cell>
          <cell r="AD182" t="str">
            <v>No Need</v>
          </cell>
          <cell r="AF182" t="str">
            <v/>
          </cell>
          <cell r="AG182" t="str">
            <v>PropCancel/Hold</v>
          </cell>
          <cell r="AH182" t="str">
            <v>07.Pro.Cancel</v>
          </cell>
          <cell r="AI182" t="str">
            <v>09.Pro.Cancel</v>
          </cell>
          <cell r="AJ182" t="str">
            <v>28.Validasi</v>
          </cell>
        </row>
        <row r="183">
          <cell r="F183" t="str">
            <v>KNG105</v>
          </cell>
          <cell r="G183" t="str">
            <v>cipasung-nusaherang</v>
          </cell>
          <cell r="H183" t="str">
            <v/>
          </cell>
          <cell r="I183" t="str">
            <v>Area2</v>
          </cell>
          <cell r="J183" t="str">
            <v>Jabar</v>
          </cell>
          <cell r="K183" t="str">
            <v>Jawa Barat</v>
          </cell>
          <cell r="L183" t="str">
            <v>Majalengka</v>
          </cell>
          <cell r="M183" t="str">
            <v>-6.999675 108.40715666</v>
          </cell>
          <cell r="N183" t="str">
            <v>-</v>
          </cell>
          <cell r="O183" t="str">
            <v>Internal</v>
          </cell>
          <cell r="P183" t="str">
            <v>B2S</v>
          </cell>
          <cell r="Q183" t="str">
            <v>Tyson</v>
          </cell>
          <cell r="R183" t="str">
            <v>Tyson_B#1</v>
          </cell>
          <cell r="U183">
            <v>69</v>
          </cell>
          <cell r="V183" t="str">
            <v/>
          </cell>
          <cell r="W183" t="str">
            <v xml:space="preserve">SST 62 3 Leg C </v>
          </cell>
          <cell r="X183">
            <v>45572</v>
          </cell>
          <cell r="Y183">
            <v>253</v>
          </cell>
          <cell r="Z183" t="str">
            <v>Out SLA</v>
          </cell>
          <cell r="AA183" t="str">
            <v>PT GEAF SOLUSIANDA PRATAMA</v>
          </cell>
          <cell r="AC183" t="str">
            <v>RFI</v>
          </cell>
          <cell r="AD183" t="str">
            <v>No Need</v>
          </cell>
          <cell r="AF183" t="str">
            <v/>
          </cell>
          <cell r="AG183" t="str">
            <v>Connect PLN &amp; RFI</v>
          </cell>
          <cell r="AH183" t="str">
            <v>02.RFI</v>
          </cell>
          <cell r="AI183" t="str">
            <v>03.RFI</v>
          </cell>
          <cell r="AJ183" t="str">
            <v>05.RFI</v>
          </cell>
        </row>
        <row r="184">
          <cell r="F184" t="str">
            <v>SBR035</v>
          </cell>
          <cell r="G184" t="str">
            <v>CIPERNATALUN</v>
          </cell>
          <cell r="H184" t="str">
            <v/>
          </cell>
          <cell r="I184" t="str">
            <v>Area2</v>
          </cell>
          <cell r="J184" t="str">
            <v>Jabar</v>
          </cell>
          <cell r="K184" t="str">
            <v>Jawa Barat</v>
          </cell>
          <cell r="L184" t="str">
            <v>Kab. Cirebon</v>
          </cell>
          <cell r="M184" t="str">
            <v>-6.77518, 108.52062</v>
          </cell>
          <cell r="N184" t="str">
            <v>-</v>
          </cell>
          <cell r="O184" t="str">
            <v>External</v>
          </cell>
          <cell r="P184" t="str">
            <v>B2S</v>
          </cell>
          <cell r="Q184" t="str">
            <v>B#2_2025</v>
          </cell>
          <cell r="R184" t="str">
            <v>B#2_Colo</v>
          </cell>
          <cell r="S184" t="str">
            <v>B#2-Colo B2S</v>
          </cell>
          <cell r="T184" t="str">
            <v>B#RAFI_#2</v>
          </cell>
          <cell r="U184">
            <v>62</v>
          </cell>
          <cell r="V184" t="str">
            <v/>
          </cell>
          <cell r="W184" t="str">
            <v>SST 42 NL</v>
          </cell>
          <cell r="X184">
            <v>45880</v>
          </cell>
          <cell r="Y184">
            <v>110</v>
          </cell>
          <cell r="Z184" t="str">
            <v>In SLA</v>
          </cell>
          <cell r="AA184" t="str">
            <v>PT JAYA BINANGUN BHASKARA PRIMA</v>
          </cell>
          <cell r="AB184" t="str">
            <v>PT TRITECH CONSULT</v>
          </cell>
          <cell r="AC184" t="str">
            <v>RFI</v>
          </cell>
          <cell r="AD184" t="str">
            <v>eRFI NY</v>
          </cell>
          <cell r="AF184" t="str">
            <v/>
          </cell>
          <cell r="AG184" t="str">
            <v>RFI Combat</v>
          </cell>
          <cell r="AH184" t="str">
            <v>02.RFI</v>
          </cell>
          <cell r="AI184" t="str">
            <v>03a.RFI Combat</v>
          </cell>
          <cell r="AJ184" t="str">
            <v>05A.RFICombat</v>
          </cell>
        </row>
        <row r="185">
          <cell r="F185" t="str">
            <v>GRT191</v>
          </cell>
          <cell r="G185" t="str">
            <v>PERM_CMBMEKARMUKTICIBALONG</v>
          </cell>
          <cell r="H185" t="str">
            <v/>
          </cell>
          <cell r="I185" t="str">
            <v>Area2</v>
          </cell>
          <cell r="J185" t="str">
            <v>Jabar</v>
          </cell>
          <cell r="K185" t="str">
            <v>Jawa Barat</v>
          </cell>
          <cell r="L185" t="str">
            <v>Kab. Garut</v>
          </cell>
          <cell r="M185" t="str">
            <v>-7.6276209, 107.8357529</v>
          </cell>
          <cell r="N185" t="str">
            <v>-</v>
          </cell>
          <cell r="O185" t="str">
            <v>External</v>
          </cell>
          <cell r="P185" t="str">
            <v>B2S</v>
          </cell>
          <cell r="Q185" t="str">
            <v>B#1_2025</v>
          </cell>
          <cell r="R185" t="str">
            <v>B#136B2S</v>
          </cell>
          <cell r="S185" t="str">
            <v>Mapping_RAFI</v>
          </cell>
          <cell r="T185" t="str">
            <v>Acceptor</v>
          </cell>
          <cell r="U185">
            <v>62</v>
          </cell>
          <cell r="V185" t="str">
            <v/>
          </cell>
          <cell r="W185" t="str">
            <v>SST 62 3 Leg C</v>
          </cell>
          <cell r="X185">
            <v>45838</v>
          </cell>
          <cell r="Y185">
            <v>15</v>
          </cell>
          <cell r="Z185" t="str">
            <v>In SLA</v>
          </cell>
          <cell r="AA185" t="str">
            <v>PT INDOJAR MULIA ABADI</v>
          </cell>
          <cell r="AB185" t="str">
            <v>PT TRITECH CONSULT</v>
          </cell>
          <cell r="AC185" t="str">
            <v>RFI</v>
          </cell>
          <cell r="AD185" t="str">
            <v>eRFI Done</v>
          </cell>
          <cell r="AF185" t="str">
            <v/>
          </cell>
          <cell r="AG185" t="str">
            <v>Connect PLN &amp; RFI</v>
          </cell>
          <cell r="AH185" t="str">
            <v>02.RFI</v>
          </cell>
          <cell r="AI185" t="str">
            <v>03.RFI</v>
          </cell>
          <cell r="AJ185" t="str">
            <v>05.RFI</v>
          </cell>
        </row>
        <row r="186">
          <cell r="F186" t="str">
            <v>BKS598</v>
          </cell>
          <cell r="G186" t="str">
            <v>Cipinang Jaya 2</v>
          </cell>
          <cell r="H186" t="str">
            <v/>
          </cell>
          <cell r="I186" t="str">
            <v>Area2</v>
          </cell>
          <cell r="J186" t="str">
            <v>Jabodetabek</v>
          </cell>
          <cell r="K186" t="str">
            <v>DKI Jakarta</v>
          </cell>
          <cell r="L186" t="str">
            <v>Kota Adm. Jakarta Timur</v>
          </cell>
          <cell r="M186" t="str">
            <v>-6.622122 106.881806</v>
          </cell>
          <cell r="N186" t="str">
            <v>-</v>
          </cell>
          <cell r="O186" t="str">
            <v>Internal</v>
          </cell>
          <cell r="P186" t="str">
            <v>B2S</v>
          </cell>
          <cell r="Q186" t="str">
            <v>Tyson</v>
          </cell>
          <cell r="R186" t="str">
            <v>Tyson_B#1</v>
          </cell>
          <cell r="U186">
            <v>29</v>
          </cell>
          <cell r="V186" t="str">
            <v/>
          </cell>
          <cell r="W186" t="str">
            <v/>
          </cell>
          <cell r="X186">
            <v>45572</v>
          </cell>
          <cell r="Y186">
            <v>431</v>
          </cell>
          <cell r="Z186" t="str">
            <v>Out SLA</v>
          </cell>
          <cell r="AA186" t="str">
            <v>PT SINERGI REKTA DENTA</v>
          </cell>
          <cell r="AC186" t="str">
            <v>DROP</v>
          </cell>
          <cell r="AD186" t="str">
            <v>No Need</v>
          </cell>
          <cell r="AF186" t="str">
            <v/>
          </cell>
          <cell r="AG186" t="str">
            <v>PropCancel/Hold</v>
          </cell>
          <cell r="AH186" t="str">
            <v>07.Pro.Cancel</v>
          </cell>
          <cell r="AI186" t="str">
            <v>09.Pro.Cancel</v>
          </cell>
          <cell r="AJ186" t="str">
            <v>26.ReHunting</v>
          </cell>
        </row>
        <row r="187">
          <cell r="F187" t="str">
            <v>KNG006</v>
          </cell>
          <cell r="G187" t="str">
            <v>CIPORANG</v>
          </cell>
          <cell r="H187" t="str">
            <v/>
          </cell>
          <cell r="I187" t="str">
            <v>Area2</v>
          </cell>
          <cell r="J187" t="str">
            <v>Jabar</v>
          </cell>
          <cell r="K187" t="str">
            <v>Jawa Barat</v>
          </cell>
          <cell r="L187" t="str">
            <v>Kab. Kuningan</v>
          </cell>
          <cell r="N187" t="str">
            <v>-</v>
          </cell>
          <cell r="O187" t="str">
            <v>Internal</v>
          </cell>
          <cell r="P187" t="str">
            <v>B2S</v>
          </cell>
          <cell r="Q187" t="str">
            <v>Solution</v>
          </cell>
          <cell r="R187" t="str">
            <v>Solution_New</v>
          </cell>
          <cell r="U187">
            <v>62</v>
          </cell>
          <cell r="V187" t="str">
            <v/>
          </cell>
          <cell r="W187" t="str">
            <v/>
          </cell>
          <cell r="X187">
            <v>45572</v>
          </cell>
          <cell r="Y187">
            <v>431</v>
          </cell>
          <cell r="Z187" t="str">
            <v>Out SLA</v>
          </cell>
          <cell r="AA187" t="str">
            <v>PT DESATRIA ALARD MANDIRI</v>
          </cell>
          <cell r="AB187" t="str">
            <v>PT REKAYASA PANCA GEMILANG</v>
          </cell>
          <cell r="AC187" t="str">
            <v>OG</v>
          </cell>
          <cell r="AD187" t="str">
            <v>No Need</v>
          </cell>
          <cell r="AF187" t="str">
            <v/>
          </cell>
          <cell r="AG187" t="str">
            <v>Survey/Rehunting</v>
          </cell>
          <cell r="AH187" t="str">
            <v>06.SIS</v>
          </cell>
          <cell r="AI187" t="str">
            <v>08.SIS</v>
          </cell>
          <cell r="AJ187" t="str">
            <v>26.ReHunting</v>
          </cell>
        </row>
        <row r="188">
          <cell r="F188" t="str">
            <v>SKB073</v>
          </cell>
          <cell r="G188" t="str">
            <v>Ciracap Kota ex Ketapang Mauk</v>
          </cell>
          <cell r="H188" t="str">
            <v/>
          </cell>
          <cell r="I188" t="str">
            <v>Area2</v>
          </cell>
          <cell r="J188" t="str">
            <v>Jabodetabek</v>
          </cell>
          <cell r="K188" t="str">
            <v>Jawa Barat</v>
          </cell>
          <cell r="L188" t="str">
            <v>Kab. Sukabumi</v>
          </cell>
          <cell r="M188" t="str">
            <v>-73.333 106.524</v>
          </cell>
          <cell r="N188" t="str">
            <v>-</v>
          </cell>
          <cell r="O188" t="str">
            <v>Internal</v>
          </cell>
          <cell r="P188" t="str">
            <v>B2S</v>
          </cell>
          <cell r="Q188" t="str">
            <v>Tyson</v>
          </cell>
          <cell r="R188" t="str">
            <v>Tyson_B#1</v>
          </cell>
          <cell r="U188">
            <v>70</v>
          </cell>
          <cell r="V188" t="str">
            <v/>
          </cell>
          <cell r="W188" t="str">
            <v/>
          </cell>
          <cell r="X188">
            <v>45572</v>
          </cell>
          <cell r="Y188">
            <v>431</v>
          </cell>
          <cell r="Z188" t="str">
            <v>Out SLA</v>
          </cell>
          <cell r="AA188" t="str">
            <v>PT NAER TUNAS INDONESIA</v>
          </cell>
          <cell r="AC188" t="str">
            <v>DROP</v>
          </cell>
          <cell r="AD188" t="str">
            <v>No Need</v>
          </cell>
          <cell r="AF188" t="str">
            <v/>
          </cell>
          <cell r="AG188" t="str">
            <v>PropCancel/Hold</v>
          </cell>
          <cell r="AH188" t="str">
            <v>07.Pro.Cancel</v>
          </cell>
          <cell r="AI188" t="str">
            <v>09.Pro.Cancel</v>
          </cell>
          <cell r="AJ188" t="str">
            <v>28.Validasi</v>
          </cell>
        </row>
        <row r="189">
          <cell r="F189" t="str">
            <v>CKR115</v>
          </cell>
          <cell r="G189" t="str">
            <v>CITARIKSERTAJAYA</v>
          </cell>
          <cell r="H189" t="str">
            <v/>
          </cell>
          <cell r="I189" t="str">
            <v>Area2</v>
          </cell>
          <cell r="J189" t="str">
            <v>Jabodetabek</v>
          </cell>
          <cell r="K189" t="str">
            <v>Jawa Barat</v>
          </cell>
          <cell r="L189" t="str">
            <v>Kab. Bekasi</v>
          </cell>
          <cell r="M189" t="str">
            <v>-6.299193 107.192048</v>
          </cell>
          <cell r="N189" t="str">
            <v>-</v>
          </cell>
          <cell r="O189" t="str">
            <v>External</v>
          </cell>
          <cell r="P189" t="str">
            <v>CoRe</v>
          </cell>
          <cell r="Q189" t="str">
            <v>Combat</v>
          </cell>
          <cell r="R189" t="str">
            <v>Combat_B#4</v>
          </cell>
          <cell r="T189" t="str">
            <v>WinJava</v>
          </cell>
          <cell r="U189">
            <v>40</v>
          </cell>
          <cell r="V189" t="str">
            <v/>
          </cell>
          <cell r="W189" t="str">
            <v>SST 42 NL</v>
          </cell>
          <cell r="X189">
            <v>45597</v>
          </cell>
          <cell r="Y189">
            <v>42</v>
          </cell>
          <cell r="Z189" t="str">
            <v>In SLA</v>
          </cell>
          <cell r="AA189" t="str">
            <v>PT SEMESTA ENERGI SERVICES</v>
          </cell>
          <cell r="AB189" t="str">
            <v>KOPERASI JASA DAYAMITRA TELEKOMUNIKASI</v>
          </cell>
          <cell r="AC189" t="str">
            <v>RFI</v>
          </cell>
          <cell r="AD189" t="e">
            <v>#N/A</v>
          </cell>
          <cell r="AF189" t="str">
            <v/>
          </cell>
          <cell r="AG189" t="str">
            <v>Connect PLN &amp; RFI</v>
          </cell>
          <cell r="AH189" t="str">
            <v>02.RFI</v>
          </cell>
          <cell r="AI189" t="str">
            <v>03.RFI</v>
          </cell>
          <cell r="AJ189" t="str">
            <v>05.RFI</v>
          </cell>
        </row>
        <row r="190">
          <cell r="F190" t="str">
            <v>SKB739</v>
          </cell>
          <cell r="G190" t="str">
            <v>CITEGAL TARISI1_SALES</v>
          </cell>
          <cell r="H190" t="str">
            <v/>
          </cell>
          <cell r="I190" t="str">
            <v>Area2</v>
          </cell>
          <cell r="J190" t="str">
            <v>Jabodetabek</v>
          </cell>
          <cell r="K190" t="str">
            <v>Jawa Barat</v>
          </cell>
          <cell r="L190" t="str">
            <v>Kab. Sukabumi</v>
          </cell>
          <cell r="M190" t="str">
            <v>-702.066 106.623</v>
          </cell>
          <cell r="N190" t="str">
            <v>-</v>
          </cell>
          <cell r="O190" t="str">
            <v>Internal</v>
          </cell>
          <cell r="P190" t="str">
            <v>B2S</v>
          </cell>
          <cell r="Q190" t="str">
            <v>Tyson</v>
          </cell>
          <cell r="R190" t="str">
            <v>Tyson_B#1</v>
          </cell>
          <cell r="U190">
            <v>60</v>
          </cell>
          <cell r="V190" t="str">
            <v/>
          </cell>
          <cell r="W190" t="str">
            <v/>
          </cell>
          <cell r="X190">
            <v>45572</v>
          </cell>
          <cell r="Y190">
            <v>431</v>
          </cell>
          <cell r="Z190" t="str">
            <v>Out SLA</v>
          </cell>
          <cell r="AA190" t="str">
            <v>PT INTEGRA LINTAS TEKNOLOGI</v>
          </cell>
          <cell r="AC190" t="str">
            <v>DROP</v>
          </cell>
          <cell r="AD190" t="str">
            <v>No Need</v>
          </cell>
          <cell r="AF190" t="str">
            <v/>
          </cell>
          <cell r="AG190" t="str">
            <v>PropCancel/Hold</v>
          </cell>
          <cell r="AH190" t="str">
            <v>07.Pro.Cancel</v>
          </cell>
          <cell r="AI190" t="str">
            <v>09.Pro.Cancel</v>
          </cell>
          <cell r="AJ190" t="str">
            <v>26.ReHunting</v>
          </cell>
        </row>
        <row r="191">
          <cell r="F191" t="str">
            <v>BDG301</v>
          </cell>
          <cell r="G191" t="str">
            <v>CIWARUGAMG</v>
          </cell>
          <cell r="H191" t="str">
            <v/>
          </cell>
          <cell r="I191" t="str">
            <v>Area2</v>
          </cell>
          <cell r="J191" t="str">
            <v>Jabar</v>
          </cell>
          <cell r="K191" t="str">
            <v>Jawa Barat</v>
          </cell>
          <cell r="L191" t="str">
            <v>Kab. Bandung Barat</v>
          </cell>
          <cell r="N191" t="str">
            <v>-</v>
          </cell>
          <cell r="O191" t="str">
            <v>Internal</v>
          </cell>
          <cell r="P191" t="str">
            <v>B2S</v>
          </cell>
          <cell r="Q191" t="str">
            <v>Solution</v>
          </cell>
          <cell r="R191" t="str">
            <v>Solution_New</v>
          </cell>
          <cell r="U191">
            <v>42</v>
          </cell>
          <cell r="V191" t="str">
            <v/>
          </cell>
          <cell r="W191" t="str">
            <v/>
          </cell>
          <cell r="X191">
            <v>45590</v>
          </cell>
          <cell r="Y191">
            <v>353</v>
          </cell>
          <cell r="Z191" t="str">
            <v>Out SLA</v>
          </cell>
          <cell r="AA191" t="str">
            <v>PT INDOJAR MULIA ABADI</v>
          </cell>
          <cell r="AC191" t="str">
            <v>RFI</v>
          </cell>
          <cell r="AD191" t="str">
            <v>No Need</v>
          </cell>
          <cell r="AF191" t="str">
            <v/>
          </cell>
          <cell r="AG191" t="str">
            <v>RFI Combat</v>
          </cell>
          <cell r="AH191" t="str">
            <v>02.RFI</v>
          </cell>
          <cell r="AI191" t="str">
            <v>03a.RFI Combat</v>
          </cell>
          <cell r="AJ191" t="str">
            <v>15.Excavation</v>
          </cell>
        </row>
        <row r="192">
          <cell r="F192" t="str">
            <v>CLG003</v>
          </cell>
          <cell r="G192" t="str">
            <v>CMFKRAKATAUSTEEL</v>
          </cell>
          <cell r="H192" t="str">
            <v>CMFKRAKATAUSTEEL</v>
          </cell>
          <cell r="I192" t="str">
            <v>Area2</v>
          </cell>
          <cell r="J192" t="str">
            <v>Jabodetabek</v>
          </cell>
          <cell r="K192" t="str">
            <v>Banten</v>
          </cell>
          <cell r="L192" t="str">
            <v>Kota Cilegon</v>
          </cell>
          <cell r="M192" t="str">
            <v>-5.99901 105.98765</v>
          </cell>
          <cell r="N192" t="str">
            <v>-</v>
          </cell>
          <cell r="O192" t="str">
            <v>External</v>
          </cell>
          <cell r="P192" t="str">
            <v>B2S</v>
          </cell>
          <cell r="Q192" t="str">
            <v>Combat</v>
          </cell>
          <cell r="R192" t="str">
            <v>Combat_B#1</v>
          </cell>
          <cell r="S192" t="str">
            <v>CP1_2024</v>
          </cell>
          <cell r="U192">
            <v>42</v>
          </cell>
          <cell r="V192">
            <v>42</v>
          </cell>
          <cell r="W192" t="str">
            <v>SST 42 NL</v>
          </cell>
          <cell r="X192">
            <v>45311</v>
          </cell>
          <cell r="Y192">
            <v>69</v>
          </cell>
          <cell r="Z192" t="str">
            <v>In SLA</v>
          </cell>
          <cell r="AA192" t="str">
            <v>INDOJAR MULIA ABADI</v>
          </cell>
          <cell r="AC192" t="str">
            <v>RFI</v>
          </cell>
          <cell r="AD192" t="e">
            <v>#N/A</v>
          </cell>
          <cell r="AE192">
            <v>45313</v>
          </cell>
          <cell r="AF192" t="str">
            <v/>
          </cell>
          <cell r="AG192" t="str">
            <v>RFI Combat</v>
          </cell>
          <cell r="AH192" t="str">
            <v>02.RFI</v>
          </cell>
          <cell r="AI192" t="str">
            <v>03a.RFI Combat</v>
          </cell>
          <cell r="AJ192" t="str">
            <v>11.Curing</v>
          </cell>
        </row>
        <row r="193">
          <cell r="F193" t="str">
            <v>KTP159</v>
          </cell>
          <cell r="G193" t="str">
            <v>COH917_DESABENGARAS_Permanenisasi</v>
          </cell>
          <cell r="H193" t="str">
            <v>DMT_DESA_BENGARAS</v>
          </cell>
          <cell r="I193" t="str">
            <v>Area4</v>
          </cell>
          <cell r="J193" t="str">
            <v>Kalimantan</v>
          </cell>
          <cell r="K193" t="str">
            <v>Kalimantan Barat</v>
          </cell>
          <cell r="L193" t="str">
            <v>Kab. Ketapang</v>
          </cell>
          <cell r="M193" t="str">
            <v>-0.96181 110.48056</v>
          </cell>
          <cell r="N193" t="str">
            <v>110,48056 -0,96181</v>
          </cell>
          <cell r="O193" t="str">
            <v>External</v>
          </cell>
          <cell r="P193" t="str">
            <v>CoRe</v>
          </cell>
          <cell r="Q193" t="str">
            <v>CO2024</v>
          </cell>
          <cell r="R193" t="str">
            <v>MV</v>
          </cell>
          <cell r="T193" t="str">
            <v>New Order</v>
          </cell>
          <cell r="U193">
            <v>72</v>
          </cell>
          <cell r="V193">
            <v>72</v>
          </cell>
          <cell r="W193" t="str">
            <v/>
          </cell>
          <cell r="X193">
            <v>45653</v>
          </cell>
          <cell r="Y193">
            <v>6</v>
          </cell>
          <cell r="Z193" t="str">
            <v>In SLA</v>
          </cell>
          <cell r="AA193" t="str">
            <v>PT AJIAN TRI SUKSES</v>
          </cell>
          <cell r="AB193" t="str">
            <v>PT MULTI BMITRA SEJAHTERA</v>
          </cell>
          <cell r="AC193" t="str">
            <v>RFI</v>
          </cell>
          <cell r="AD193" t="str">
            <v>eRFI NY</v>
          </cell>
          <cell r="AF193" t="str">
            <v/>
          </cell>
          <cell r="AG193" t="str">
            <v>Connect PLN &amp; RFI</v>
          </cell>
          <cell r="AH193" t="str">
            <v>02.RFI</v>
          </cell>
          <cell r="AI193" t="str">
            <v>03.RFI</v>
          </cell>
          <cell r="AJ193" t="str">
            <v>05.RFI</v>
          </cell>
        </row>
        <row r="194">
          <cell r="F194" t="str">
            <v>COH962</v>
          </cell>
          <cell r="G194" t="str">
            <v>Combat #1 KIPI</v>
          </cell>
          <cell r="H194" t="str">
            <v>Combat #1 KIPI</v>
          </cell>
          <cell r="I194" t="str">
            <v>Area4</v>
          </cell>
          <cell r="J194" t="str">
            <v>Kalimantan</v>
          </cell>
          <cell r="K194" t="str">
            <v>Kalimantan Utara</v>
          </cell>
          <cell r="L194" t="str">
            <v>Kab. Bulungan</v>
          </cell>
          <cell r="M194" t="str">
            <v>2.503031 117.894704</v>
          </cell>
          <cell r="N194" t="str">
            <v>117,89487 2,503141</v>
          </cell>
          <cell r="O194" t="str">
            <v>External</v>
          </cell>
          <cell r="P194" t="str">
            <v>Combat</v>
          </cell>
          <cell r="Q194" t="str">
            <v>Non Reguler</v>
          </cell>
          <cell r="R194" t="str">
            <v>Sewa Combat</v>
          </cell>
          <cell r="T194" t="str">
            <v>Combat KIPI</v>
          </cell>
          <cell r="U194">
            <v>42</v>
          </cell>
          <cell r="V194">
            <v>42</v>
          </cell>
          <cell r="W194" t="str">
            <v/>
          </cell>
          <cell r="X194">
            <v>45751</v>
          </cell>
          <cell r="Y194">
            <v>50</v>
          </cell>
          <cell r="Z194" t="str">
            <v>In SLA</v>
          </cell>
          <cell r="AA194" t="str">
            <v>PT DUTA ESA ADIPERKASA</v>
          </cell>
          <cell r="AC194" t="str">
            <v>RFI</v>
          </cell>
          <cell r="AD194" t="str">
            <v>eRFI Done</v>
          </cell>
          <cell r="AF194" t="str">
            <v/>
          </cell>
          <cell r="AG194" t="str">
            <v>RFI Combat</v>
          </cell>
          <cell r="AH194" t="str">
            <v>02.RFI</v>
          </cell>
          <cell r="AI194" t="str">
            <v>03a.RFI Combat</v>
          </cell>
          <cell r="AJ194" t="str">
            <v>05A.RFICombat</v>
          </cell>
        </row>
        <row r="195">
          <cell r="F195" t="str">
            <v>COH963</v>
          </cell>
          <cell r="G195" t="str">
            <v>Combat #2 KIPI</v>
          </cell>
          <cell r="H195" t="str">
            <v>Combat #2 KIPI</v>
          </cell>
          <cell r="I195" t="str">
            <v>Area4</v>
          </cell>
          <cell r="J195" t="str">
            <v>Kalimantan</v>
          </cell>
          <cell r="K195" t="str">
            <v>Kalimantan Utara</v>
          </cell>
          <cell r="L195" t="str">
            <v>Kab. Bulungan</v>
          </cell>
          <cell r="M195" t="str">
            <v>2.48929 117.89711</v>
          </cell>
          <cell r="N195" t="str">
            <v>117,89928 2,49046</v>
          </cell>
          <cell r="O195" t="str">
            <v>External</v>
          </cell>
          <cell r="P195" t="str">
            <v>Combat</v>
          </cell>
          <cell r="Q195" t="str">
            <v>Non Reguler</v>
          </cell>
          <cell r="R195" t="str">
            <v>Sewa Combat</v>
          </cell>
          <cell r="T195" t="str">
            <v>Combat KIPI</v>
          </cell>
          <cell r="U195">
            <v>42</v>
          </cell>
          <cell r="V195">
            <v>42</v>
          </cell>
          <cell r="W195" t="str">
            <v/>
          </cell>
          <cell r="X195">
            <v>45751</v>
          </cell>
          <cell r="Y195">
            <v>50</v>
          </cell>
          <cell r="Z195" t="str">
            <v>In SLA</v>
          </cell>
          <cell r="AA195" t="str">
            <v>PT DUTA ESA ADIPERKASA</v>
          </cell>
          <cell r="AC195" t="str">
            <v>RFI</v>
          </cell>
          <cell r="AD195" t="str">
            <v>eRFI Done</v>
          </cell>
          <cell r="AF195" t="str">
            <v/>
          </cell>
          <cell r="AG195" t="str">
            <v>RFI Combat</v>
          </cell>
          <cell r="AH195" t="str">
            <v>02.RFI</v>
          </cell>
          <cell r="AI195" t="str">
            <v>03a.RFI Combat</v>
          </cell>
          <cell r="AJ195" t="str">
            <v>05A.RFICombat</v>
          </cell>
        </row>
        <row r="196">
          <cell r="F196" t="str">
            <v>COH964</v>
          </cell>
          <cell r="G196" t="str">
            <v>Combat #3 KIPI_Dormitori</v>
          </cell>
          <cell r="H196" t="str">
            <v>Combat #3 KIPI_Dormitori</v>
          </cell>
          <cell r="I196" t="str">
            <v>Area4</v>
          </cell>
          <cell r="J196" t="str">
            <v>Kalimantan</v>
          </cell>
          <cell r="K196" t="str">
            <v>Kalimantan Utara</v>
          </cell>
          <cell r="L196" t="str">
            <v>Kab. Bulungan</v>
          </cell>
          <cell r="M196" t="str">
            <v>2.523775 117.882696</v>
          </cell>
          <cell r="N196" t="str">
            <v>117,8827 2,523775</v>
          </cell>
          <cell r="O196" t="str">
            <v>External</v>
          </cell>
          <cell r="P196" t="str">
            <v>Combat</v>
          </cell>
          <cell r="Q196" t="str">
            <v>Non Reguler</v>
          </cell>
          <cell r="R196" t="str">
            <v>Sewa Combat</v>
          </cell>
          <cell r="T196" t="str">
            <v>Combat KIPI</v>
          </cell>
          <cell r="U196">
            <v>42</v>
          </cell>
          <cell r="V196">
            <v>42</v>
          </cell>
          <cell r="W196" t="str">
            <v/>
          </cell>
          <cell r="X196">
            <v>45751</v>
          </cell>
          <cell r="Y196">
            <v>50</v>
          </cell>
          <cell r="Z196" t="str">
            <v>In SLA</v>
          </cell>
          <cell r="AA196" t="str">
            <v>PT DUTA ESA ADIPERKASA</v>
          </cell>
          <cell r="AC196" t="str">
            <v>RFI</v>
          </cell>
          <cell r="AD196" t="str">
            <v>eRFI Done</v>
          </cell>
          <cell r="AF196" t="str">
            <v/>
          </cell>
          <cell r="AG196" t="str">
            <v>RFI Combat</v>
          </cell>
          <cell r="AH196" t="str">
            <v>02.RFI</v>
          </cell>
          <cell r="AI196" t="str">
            <v>03a.RFI Combat</v>
          </cell>
          <cell r="AJ196" t="str">
            <v>05A.RFICombat</v>
          </cell>
        </row>
        <row r="197">
          <cell r="F197" t="str">
            <v>DGL077</v>
          </cell>
          <cell r="G197" t="str">
            <v>COMBAT_DMT JONO OGE</v>
          </cell>
          <cell r="H197" t="str">
            <v/>
          </cell>
          <cell r="I197" t="str">
            <v>Area4</v>
          </cell>
          <cell r="J197" t="str">
            <v>Sulawesi</v>
          </cell>
          <cell r="K197" t="str">
            <v>Sulawesi Tengah</v>
          </cell>
          <cell r="L197" t="str">
            <v>Kab. Sigi</v>
          </cell>
          <cell r="N197" t="str">
            <v>-</v>
          </cell>
          <cell r="O197" t="str">
            <v>Internal</v>
          </cell>
          <cell r="P197" t="str">
            <v>???</v>
          </cell>
          <cell r="Q197" t="str">
            <v>Refinement</v>
          </cell>
          <cell r="R197" t="str">
            <v>Refine_Dummy</v>
          </cell>
          <cell r="T197" t="str">
            <v>NY</v>
          </cell>
          <cell r="V197" t="str">
            <v/>
          </cell>
          <cell r="W197" t="str">
            <v/>
          </cell>
          <cell r="X197">
            <v>43398</v>
          </cell>
          <cell r="Y197">
            <v>2484</v>
          </cell>
          <cell r="Z197" t="str">
            <v>Out SLA</v>
          </cell>
          <cell r="AC197" t="str">
            <v>RFI</v>
          </cell>
          <cell r="AD197" t="e">
            <v>#N/A</v>
          </cell>
          <cell r="AF197" t="str">
            <v/>
          </cell>
          <cell r="AG197" t="str">
            <v>Connect PLN &amp; RFI</v>
          </cell>
          <cell r="AH197" t="str">
            <v>02.RFI</v>
          </cell>
          <cell r="AI197" t="str">
            <v>03.RFI</v>
          </cell>
          <cell r="AJ197" t="str">
            <v>05.RFI</v>
          </cell>
        </row>
        <row r="198">
          <cell r="F198" t="str">
            <v>KNL007</v>
          </cell>
          <cell r="G198" t="str">
            <v>COMBATMVBUNTAPINTUMA</v>
          </cell>
          <cell r="H198" t="str">
            <v/>
          </cell>
          <cell r="I198" t="str">
            <v>Area4</v>
          </cell>
          <cell r="J198" t="str">
            <v>Sulawesi</v>
          </cell>
          <cell r="K198" t="str">
            <v>Sulawesi Tengah</v>
          </cell>
          <cell r="L198" t="str">
            <v>Kab. Morowali Utara</v>
          </cell>
          <cell r="M198" t="str">
            <v>-2.05816 121.37624</v>
          </cell>
          <cell r="N198" t="str">
            <v>-</v>
          </cell>
          <cell r="O198" t="str">
            <v>External</v>
          </cell>
          <cell r="P198" t="str">
            <v>B2S</v>
          </cell>
          <cell r="Q198" t="str">
            <v>B#1_2025</v>
          </cell>
          <cell r="R198" t="str">
            <v>B#122Colo</v>
          </cell>
          <cell r="S198" t="str">
            <v>Colo MV</v>
          </cell>
          <cell r="T198" t="str">
            <v>New Order</v>
          </cell>
          <cell r="U198">
            <v>72</v>
          </cell>
          <cell r="V198">
            <v>52</v>
          </cell>
          <cell r="W198" t="str">
            <v>SST 52 3 Leg C</v>
          </cell>
          <cell r="X198">
            <v>45793</v>
          </cell>
          <cell r="Y198">
            <v>22</v>
          </cell>
          <cell r="Z198" t="str">
            <v>In SLA</v>
          </cell>
          <cell r="AA198" t="str">
            <v>PT XLA CIPTA PERKASA</v>
          </cell>
          <cell r="AB198" t="str">
            <v>PT DIGJAYA MANDIRI TEKNIK</v>
          </cell>
          <cell r="AC198" t="str">
            <v>RFI</v>
          </cell>
          <cell r="AD198" t="str">
            <v>eRFI NY</v>
          </cell>
          <cell r="AE198">
            <v>45800</v>
          </cell>
          <cell r="AF198" t="str">
            <v/>
          </cell>
          <cell r="AG198" t="str">
            <v>Connect PLN &amp; RFI</v>
          </cell>
          <cell r="AH198" t="str">
            <v>02.RFI</v>
          </cell>
          <cell r="AI198" t="str">
            <v>03.RFI</v>
          </cell>
          <cell r="AJ198" t="str">
            <v>05.RFI</v>
          </cell>
        </row>
        <row r="199">
          <cell r="F199" t="str">
            <v>MRW063</v>
          </cell>
          <cell r="G199" t="str">
            <v>COMBATMVDESABAHORURU</v>
          </cell>
          <cell r="H199" t="str">
            <v/>
          </cell>
          <cell r="I199" t="str">
            <v>Area4</v>
          </cell>
          <cell r="J199" t="str">
            <v>Sulawesi</v>
          </cell>
          <cell r="K199" t="str">
            <v>Sulawesi Tengah</v>
          </cell>
          <cell r="L199" t="str">
            <v>Kab. Morowali</v>
          </cell>
          <cell r="M199" t="str">
            <v>-2.51705 121.9522</v>
          </cell>
          <cell r="N199" t="str">
            <v>-</v>
          </cell>
          <cell r="O199" t="str">
            <v>External</v>
          </cell>
          <cell r="P199" t="str">
            <v>B2S</v>
          </cell>
          <cell r="Q199" t="str">
            <v>B#1_2025</v>
          </cell>
          <cell r="R199" t="str">
            <v>B#122Colo</v>
          </cell>
          <cell r="S199" t="str">
            <v>Colo MV</v>
          </cell>
          <cell r="T199" t="str">
            <v>New Order</v>
          </cell>
          <cell r="U199">
            <v>72</v>
          </cell>
          <cell r="V199">
            <v>52</v>
          </cell>
          <cell r="W199" t="str">
            <v>SST 52 3 Leg C</v>
          </cell>
          <cell r="X199">
            <v>45793</v>
          </cell>
          <cell r="Y199">
            <v>22</v>
          </cell>
          <cell r="Z199" t="str">
            <v>In SLA</v>
          </cell>
          <cell r="AA199" t="str">
            <v>PT BINOTEL ARLINTANG PRATAMA</v>
          </cell>
          <cell r="AB199" t="str">
            <v>PT DIGJAYA MANDIRI TEKNIK</v>
          </cell>
          <cell r="AC199" t="str">
            <v>RFI</v>
          </cell>
          <cell r="AD199" t="str">
            <v>eRFI NY</v>
          </cell>
          <cell r="AE199">
            <v>45800</v>
          </cell>
          <cell r="AF199" t="str">
            <v/>
          </cell>
          <cell r="AG199" t="str">
            <v>Connect PLN &amp; RFI</v>
          </cell>
          <cell r="AH199" t="str">
            <v>02.RFI</v>
          </cell>
          <cell r="AI199" t="str">
            <v>03.RFI</v>
          </cell>
          <cell r="AJ199" t="str">
            <v>05.RFI</v>
          </cell>
        </row>
        <row r="200">
          <cell r="F200" t="str">
            <v>KNL008</v>
          </cell>
          <cell r="G200" t="str">
            <v>COMBATMVPETASIATIMUR</v>
          </cell>
          <cell r="H200" t="str">
            <v/>
          </cell>
          <cell r="I200" t="str">
            <v>Area4</v>
          </cell>
          <cell r="J200" t="str">
            <v>Sulawesi</v>
          </cell>
          <cell r="K200" t="str">
            <v>Sulawesi Tengah</v>
          </cell>
          <cell r="L200" t="str">
            <v>Kab. Morowali Utara</v>
          </cell>
          <cell r="M200" t="str">
            <v>-2.0802 121.4203</v>
          </cell>
          <cell r="N200" t="str">
            <v>-</v>
          </cell>
          <cell r="O200" t="str">
            <v>External</v>
          </cell>
          <cell r="P200" t="str">
            <v>B2S</v>
          </cell>
          <cell r="Q200" t="str">
            <v>B#1_2025</v>
          </cell>
          <cell r="R200" t="str">
            <v>B#122Colo</v>
          </cell>
          <cell r="S200" t="str">
            <v>Colo MV</v>
          </cell>
          <cell r="T200" t="str">
            <v>New Order</v>
          </cell>
          <cell r="U200">
            <v>72</v>
          </cell>
          <cell r="V200">
            <v>52</v>
          </cell>
          <cell r="W200" t="str">
            <v>SST 52 3 Leg C</v>
          </cell>
          <cell r="X200">
            <v>45793</v>
          </cell>
          <cell r="Y200">
            <v>22</v>
          </cell>
          <cell r="Z200" t="str">
            <v>In SLA</v>
          </cell>
          <cell r="AA200" t="str">
            <v>PT XLA CIPTA PERKASA</v>
          </cell>
          <cell r="AB200" t="str">
            <v>PT DIGJAYA MANDIRI TEKNIK</v>
          </cell>
          <cell r="AC200" t="str">
            <v>RFI</v>
          </cell>
          <cell r="AD200" t="str">
            <v>eRFI NY</v>
          </cell>
          <cell r="AE200">
            <v>45800</v>
          </cell>
          <cell r="AF200" t="str">
            <v/>
          </cell>
          <cell r="AG200" t="str">
            <v>Connect PLN &amp; RFI</v>
          </cell>
          <cell r="AH200" t="str">
            <v>02.RFI</v>
          </cell>
          <cell r="AI200" t="str">
            <v>03.RFI</v>
          </cell>
          <cell r="AJ200" t="str">
            <v>05.RFI</v>
          </cell>
        </row>
        <row r="201">
          <cell r="F201" t="str">
            <v>MRS080</v>
          </cell>
          <cell r="G201" t="str">
            <v>COMBATMVPONPESSAMATA</v>
          </cell>
          <cell r="H201" t="str">
            <v/>
          </cell>
          <cell r="I201" t="str">
            <v>Area4</v>
          </cell>
          <cell r="J201" t="str">
            <v>Sulawesi</v>
          </cell>
          <cell r="K201" t="str">
            <v>Sulawesi Selatan</v>
          </cell>
          <cell r="L201" t="str">
            <v>Kab. Maros</v>
          </cell>
          <cell r="M201" t="str">
            <v>-5.1014 119.59202</v>
          </cell>
          <cell r="N201" t="str">
            <v>-</v>
          </cell>
          <cell r="O201" t="str">
            <v>External</v>
          </cell>
          <cell r="P201" t="str">
            <v>B2S</v>
          </cell>
          <cell r="Q201" t="str">
            <v>B#1_2025</v>
          </cell>
          <cell r="R201" t="str">
            <v>B#122Colo</v>
          </cell>
          <cell r="S201" t="str">
            <v>Colo MV</v>
          </cell>
          <cell r="T201" t="str">
            <v>New Order</v>
          </cell>
          <cell r="U201">
            <v>72</v>
          </cell>
          <cell r="V201">
            <v>52</v>
          </cell>
          <cell r="W201" t="str">
            <v>SST 52 3 Leg C</v>
          </cell>
          <cell r="X201">
            <v>45793</v>
          </cell>
          <cell r="Y201">
            <v>22</v>
          </cell>
          <cell r="Z201" t="str">
            <v>In SLA</v>
          </cell>
          <cell r="AA201" t="str">
            <v>PT BERKAH SUKSES SEJATI</v>
          </cell>
          <cell r="AB201" t="str">
            <v>PT DIGJAYA MANDIRI TEKNIK</v>
          </cell>
          <cell r="AC201" t="str">
            <v>RFI</v>
          </cell>
          <cell r="AD201" t="str">
            <v>eRFI NY</v>
          </cell>
          <cell r="AE201">
            <v>45800</v>
          </cell>
          <cell r="AF201" t="str">
            <v/>
          </cell>
          <cell r="AG201" t="str">
            <v>Connect PLN &amp; RFI</v>
          </cell>
          <cell r="AH201" t="str">
            <v>02.RFI</v>
          </cell>
          <cell r="AI201" t="str">
            <v>03.RFI</v>
          </cell>
          <cell r="AJ201" t="str">
            <v>05.RFI</v>
          </cell>
        </row>
        <row r="202">
          <cell r="F202" t="str">
            <v>TDK011</v>
          </cell>
          <cell r="G202" t="str">
            <v>COMBATMVSALUMANURUNG</v>
          </cell>
          <cell r="H202" t="str">
            <v/>
          </cell>
          <cell r="I202" t="str">
            <v>Area4</v>
          </cell>
          <cell r="J202" t="str">
            <v>Sulawesi</v>
          </cell>
          <cell r="K202" t="str">
            <v>Sulawesi Barat</v>
          </cell>
          <cell r="L202" t="str">
            <v>Kab. Mamuju Tengah</v>
          </cell>
          <cell r="M202" t="str">
            <v>-2.18241 119.194</v>
          </cell>
          <cell r="N202" t="str">
            <v>-</v>
          </cell>
          <cell r="O202" t="str">
            <v>External</v>
          </cell>
          <cell r="P202" t="str">
            <v>B2S</v>
          </cell>
          <cell r="Q202" t="str">
            <v>B#1_2025</v>
          </cell>
          <cell r="R202" t="str">
            <v>B#122Colo</v>
          </cell>
          <cell r="S202" t="str">
            <v>Colo MV</v>
          </cell>
          <cell r="T202" t="str">
            <v>New Order</v>
          </cell>
          <cell r="U202">
            <v>72</v>
          </cell>
          <cell r="V202">
            <v>52</v>
          </cell>
          <cell r="W202" t="str">
            <v>SST 52 3 Leg C</v>
          </cell>
          <cell r="X202">
            <v>45793</v>
          </cell>
          <cell r="Y202">
            <v>22</v>
          </cell>
          <cell r="Z202" t="str">
            <v>In SLA</v>
          </cell>
          <cell r="AA202" t="str">
            <v>PT SHARON LANGGENG ABADI</v>
          </cell>
          <cell r="AB202" t="str">
            <v>PT TUNAS GEOTEKNIK INDONESIA</v>
          </cell>
          <cell r="AC202" t="str">
            <v>RFI</v>
          </cell>
          <cell r="AD202" t="str">
            <v>eRFI NY</v>
          </cell>
          <cell r="AE202">
            <v>45800</v>
          </cell>
          <cell r="AF202" t="str">
            <v/>
          </cell>
          <cell r="AG202" t="str">
            <v>Connect PLN &amp; RFI</v>
          </cell>
          <cell r="AH202" t="str">
            <v>02.RFI</v>
          </cell>
          <cell r="AI202" t="str">
            <v>03.RFI</v>
          </cell>
          <cell r="AJ202" t="str">
            <v>05.RFI</v>
          </cell>
        </row>
        <row r="203">
          <cell r="F203" t="str">
            <v>COG512</v>
          </cell>
          <cell r="G203" t="str">
            <v>CombatRecoveryKuwus</v>
          </cell>
          <cell r="H203" t="str">
            <v/>
          </cell>
          <cell r="I203" t="str">
            <v>Area3</v>
          </cell>
          <cell r="J203" t="str">
            <v>Balinusra</v>
          </cell>
          <cell r="K203" t="str">
            <v>Nusa Tenggara Timur</v>
          </cell>
          <cell r="L203" t="str">
            <v>Kab. Malaka</v>
          </cell>
          <cell r="M203" t="str">
            <v>-9.518141, 124.945957</v>
          </cell>
          <cell r="N203" t="str">
            <v>-</v>
          </cell>
          <cell r="O203" t="str">
            <v>External</v>
          </cell>
          <cell r="P203" t="str">
            <v>Combat</v>
          </cell>
          <cell r="Q203" t="str">
            <v>Combat</v>
          </cell>
          <cell r="R203" t="str">
            <v>Sewa Combat</v>
          </cell>
          <cell r="U203">
            <v>42</v>
          </cell>
          <cell r="V203">
            <v>42</v>
          </cell>
          <cell r="W203" t="str">
            <v/>
          </cell>
          <cell r="X203">
            <v>45643</v>
          </cell>
          <cell r="Y203">
            <v>3</v>
          </cell>
          <cell r="Z203" t="str">
            <v>In SLA</v>
          </cell>
          <cell r="AA203" t="str">
            <v>PT DUTA ESA ADIPERKASA</v>
          </cell>
          <cell r="AC203" t="str">
            <v>RFI</v>
          </cell>
          <cell r="AD203" t="str">
            <v>eRFI NY</v>
          </cell>
          <cell r="AF203" t="str">
            <v/>
          </cell>
          <cell r="AG203" t="str">
            <v>RFI Combat</v>
          </cell>
          <cell r="AH203" t="str">
            <v>02.RFI</v>
          </cell>
          <cell r="AI203" t="str">
            <v>03a.RFI Combat</v>
          </cell>
          <cell r="AJ203" t="str">
            <v>05A.RFICombat</v>
          </cell>
        </row>
        <row r="204">
          <cell r="F204" t="str">
            <v>TIM031</v>
          </cell>
          <cell r="G204" t="str">
            <v>COMBATRESIDENCETIMIKA4(COK008)</v>
          </cell>
          <cell r="H204" t="str">
            <v>DMT RESIDENCE TIMIKA 4</v>
          </cell>
          <cell r="I204" t="str">
            <v>Area4</v>
          </cell>
          <cell r="J204" t="str">
            <v>Puma</v>
          </cell>
          <cell r="K204" t="str">
            <v>Papua</v>
          </cell>
          <cell r="L204" t="str">
            <v>Kab. Mimika</v>
          </cell>
          <cell r="M204" t="str">
            <v>-4.547499 136.841501</v>
          </cell>
          <cell r="N204" t="str">
            <v>-</v>
          </cell>
          <cell r="O204" t="str">
            <v>External</v>
          </cell>
          <cell r="P204" t="str">
            <v>B2S</v>
          </cell>
          <cell r="Q204" t="str">
            <v>B#1_2025</v>
          </cell>
          <cell r="R204" t="str">
            <v>B#122Colo</v>
          </cell>
          <cell r="S204" t="str">
            <v>Colo TP</v>
          </cell>
          <cell r="T204" t="str">
            <v>B2S to Colo TP</v>
          </cell>
          <cell r="U204" t="str">
            <v>72 to 52</v>
          </cell>
          <cell r="V204">
            <v>52</v>
          </cell>
          <cell r="W204" t="str">
            <v>SST 52 3 Leg C</v>
          </cell>
          <cell r="X204">
            <v>45849</v>
          </cell>
          <cell r="Y204">
            <v>94</v>
          </cell>
          <cell r="Z204" t="str">
            <v>In SLA</v>
          </cell>
          <cell r="AA204" t="str">
            <v>Sekawan Akusara Yatita</v>
          </cell>
          <cell r="AB204" t="str">
            <v>PT DIGJAYA MANDIRI TEKNIK</v>
          </cell>
          <cell r="AC204" t="str">
            <v>RFI</v>
          </cell>
          <cell r="AD204" t="str">
            <v>eRFI NY</v>
          </cell>
          <cell r="AE204">
            <v>45807</v>
          </cell>
          <cell r="AF204" t="str">
            <v/>
          </cell>
          <cell r="AG204" t="str">
            <v>Connect PLN &amp; RFI</v>
          </cell>
          <cell r="AH204" t="str">
            <v>02.RFI</v>
          </cell>
          <cell r="AI204" t="str">
            <v>03.RFI</v>
          </cell>
          <cell r="AJ204" t="str">
            <v>05.RFI</v>
          </cell>
        </row>
        <row r="205">
          <cell r="F205" t="str">
            <v>TUL011</v>
          </cell>
          <cell r="G205" t="str">
            <v>COMPLAINVIPOHOIMUN</v>
          </cell>
          <cell r="H205" t="str">
            <v>DMT MUN UWAT WEAR</v>
          </cell>
          <cell r="I205" t="str">
            <v>Area4</v>
          </cell>
          <cell r="J205" t="str">
            <v>Puma</v>
          </cell>
          <cell r="K205" t="str">
            <v>Maluku</v>
          </cell>
          <cell r="L205" t="str">
            <v>Kab. Maluku Tenggara</v>
          </cell>
          <cell r="M205" t="str">
            <v>-5.46027 133.05872</v>
          </cell>
          <cell r="N205" t="str">
            <v>-</v>
          </cell>
          <cell r="O205" t="str">
            <v>External</v>
          </cell>
          <cell r="P205" t="str">
            <v>B2S</v>
          </cell>
          <cell r="Q205" t="str">
            <v>B#1_2025</v>
          </cell>
          <cell r="R205" t="str">
            <v>B#136B2S</v>
          </cell>
          <cell r="S205" t="str">
            <v>Q1_B2S</v>
          </cell>
          <cell r="T205" t="str">
            <v>New Order</v>
          </cell>
          <cell r="U205">
            <v>72</v>
          </cell>
          <cell r="V205">
            <v>72</v>
          </cell>
          <cell r="W205" t="str">
            <v>SST 72 3 Leg C</v>
          </cell>
          <cell r="X205">
            <v>45803</v>
          </cell>
          <cell r="Y205">
            <v>154</v>
          </cell>
          <cell r="Z205" t="str">
            <v>Out SLA</v>
          </cell>
          <cell r="AA205" t="str">
            <v>PT. Turi Raih Saro</v>
          </cell>
          <cell r="AB205" t="str">
            <v>PT DIGJAYA MANDIRI TEKNIK</v>
          </cell>
          <cell r="AC205" t="str">
            <v>RFI</v>
          </cell>
          <cell r="AD205" t="str">
            <v>eRFI NY</v>
          </cell>
          <cell r="AE205">
            <v>45807</v>
          </cell>
          <cell r="AF205" t="str">
            <v/>
          </cell>
          <cell r="AG205" t="str">
            <v>Connect PLN &amp; RFI</v>
          </cell>
          <cell r="AH205" t="str">
            <v>02.RFI</v>
          </cell>
          <cell r="AI205" t="str">
            <v>03.RFI</v>
          </cell>
          <cell r="AJ205" t="str">
            <v>05.RFI</v>
          </cell>
        </row>
        <row r="206">
          <cell r="F206" t="str">
            <v>BPD017</v>
          </cell>
          <cell r="G206" t="str">
            <v>COTJEURAT</v>
          </cell>
          <cell r="H206" t="str">
            <v/>
          </cell>
          <cell r="I206" t="str">
            <v>Area1</v>
          </cell>
          <cell r="J206" t="str">
            <v>Sumbagut</v>
          </cell>
          <cell r="K206" t="str">
            <v>Aceh</v>
          </cell>
          <cell r="L206" t="str">
            <v>Kab. Aceh Barat Daya</v>
          </cell>
          <cell r="M206" t="str">
            <v>3.734506, 96.81131</v>
          </cell>
          <cell r="N206" t="str">
            <v>-</v>
          </cell>
          <cell r="O206" t="str">
            <v>External</v>
          </cell>
          <cell r="P206" t="str">
            <v>B2S</v>
          </cell>
          <cell r="Q206" t="str">
            <v>B#1_2025</v>
          </cell>
          <cell r="R206" t="str">
            <v>B#136B2S</v>
          </cell>
          <cell r="S206" t="str">
            <v>Q1_B2S</v>
          </cell>
          <cell r="T206" t="str">
            <v>Donor</v>
          </cell>
          <cell r="U206">
            <v>72</v>
          </cell>
          <cell r="V206" t="str">
            <v/>
          </cell>
          <cell r="W206" t="str">
            <v>SST 42 NL</v>
          </cell>
          <cell r="X206">
            <v>45876</v>
          </cell>
          <cell r="Y206">
            <v>1</v>
          </cell>
          <cell r="Z206" t="str">
            <v>In SLA</v>
          </cell>
          <cell r="AA206" t="str">
            <v>PT M. JUSUF &amp; SONS</v>
          </cell>
          <cell r="AB206" t="str">
            <v>PT DIGJAYA MANDIRI TEKNIK</v>
          </cell>
          <cell r="AC206" t="str">
            <v>RFI</v>
          </cell>
          <cell r="AD206" t="str">
            <v>eRFI Done</v>
          </cell>
          <cell r="AE206">
            <v>45807</v>
          </cell>
          <cell r="AF206" t="str">
            <v/>
          </cell>
          <cell r="AG206" t="str">
            <v>RFI Combat</v>
          </cell>
          <cell r="AH206" t="str">
            <v>02.RFI</v>
          </cell>
          <cell r="AI206" t="str">
            <v>03a.RFI Combat</v>
          </cell>
          <cell r="AJ206" t="str">
            <v>11.Curing</v>
          </cell>
        </row>
        <row r="207">
          <cell r="F207" t="str">
            <v>TNG446</v>
          </cell>
          <cell r="G207" t="str">
            <v>CUKANGGALIH</v>
          </cell>
          <cell r="H207" t="str">
            <v/>
          </cell>
          <cell r="I207" t="str">
            <v>Area2</v>
          </cell>
          <cell r="J207" t="str">
            <v>Jabodetabek</v>
          </cell>
          <cell r="K207" t="str">
            <v>Banten</v>
          </cell>
          <cell r="L207" t="str">
            <v>Kab. Tangerang</v>
          </cell>
          <cell r="M207" t="str">
            <v>-6.25191 106.536</v>
          </cell>
          <cell r="N207" t="str">
            <v>-6,25191 106,536</v>
          </cell>
          <cell r="O207" t="str">
            <v>Internal</v>
          </cell>
          <cell r="P207" t="str">
            <v>B2S</v>
          </cell>
          <cell r="Q207" t="str">
            <v>Tyson</v>
          </cell>
          <cell r="R207" t="str">
            <v>Tyson_B#1</v>
          </cell>
          <cell r="U207">
            <v>42</v>
          </cell>
          <cell r="V207" t="str">
            <v/>
          </cell>
          <cell r="W207" t="str">
            <v xml:space="preserve">SST 52 3 Leg C </v>
          </cell>
          <cell r="X207">
            <v>45572</v>
          </cell>
          <cell r="Y207">
            <v>229</v>
          </cell>
          <cell r="Z207" t="str">
            <v>Out SLA</v>
          </cell>
          <cell r="AA207" t="str">
            <v>PT INFRAKO DAYAMITRA</v>
          </cell>
          <cell r="AC207" t="str">
            <v>RFI</v>
          </cell>
          <cell r="AD207" t="str">
            <v>No Need</v>
          </cell>
          <cell r="AF207" t="str">
            <v/>
          </cell>
          <cell r="AG207" t="str">
            <v>Connect PLN &amp; RFI</v>
          </cell>
          <cell r="AH207" t="str">
            <v>02.RFI</v>
          </cell>
          <cell r="AI207" t="str">
            <v>03.RFI</v>
          </cell>
          <cell r="AJ207" t="str">
            <v>05.RFI</v>
          </cell>
        </row>
        <row r="208">
          <cell r="F208" t="str">
            <v>OKI093</v>
          </cell>
          <cell r="G208" t="str">
            <v>D_KAMPUNG_BARU3</v>
          </cell>
          <cell r="H208" t="str">
            <v>D_KAMPUNG_BARU3</v>
          </cell>
          <cell r="I208" t="str">
            <v>Area1</v>
          </cell>
          <cell r="J208" t="str">
            <v>Sumbagsel</v>
          </cell>
          <cell r="K208" t="str">
            <v>Sumatera Selatan</v>
          </cell>
          <cell r="L208" t="str">
            <v>Kab. Ogan Komering Ilir</v>
          </cell>
          <cell r="M208" t="str">
            <v>104.7758 -4.21294</v>
          </cell>
          <cell r="N208" t="str">
            <v>-</v>
          </cell>
          <cell r="O208" t="str">
            <v>Internal</v>
          </cell>
          <cell r="P208" t="str">
            <v>B2S</v>
          </cell>
          <cell r="Q208" t="str">
            <v>Tyson</v>
          </cell>
          <cell r="R208" t="str">
            <v>Tyson_B#1</v>
          </cell>
          <cell r="U208">
            <v>62</v>
          </cell>
          <cell r="V208" t="str">
            <v/>
          </cell>
          <cell r="W208" t="str">
            <v>SST 72 3 Leg C</v>
          </cell>
          <cell r="X208">
            <v>45572</v>
          </cell>
          <cell r="Y208">
            <v>164</v>
          </cell>
          <cell r="Z208" t="str">
            <v>Out SLA</v>
          </cell>
          <cell r="AA208" t="str">
            <v>CV MULTI LINK</v>
          </cell>
          <cell r="AC208" t="str">
            <v>RFI</v>
          </cell>
          <cell r="AD208" t="str">
            <v>No Need</v>
          </cell>
          <cell r="AF208" t="str">
            <v/>
          </cell>
          <cell r="AG208" t="str">
            <v>Connect PLN &amp; RFI</v>
          </cell>
          <cell r="AH208" t="str">
            <v>02.RFI</v>
          </cell>
          <cell r="AI208" t="str">
            <v>03.RFI</v>
          </cell>
          <cell r="AJ208" t="str">
            <v>05.RFI</v>
          </cell>
        </row>
        <row r="209">
          <cell r="F209" t="str">
            <v>MGA076</v>
          </cell>
          <cell r="G209" t="str">
            <v>D_PASAR_PIDADA3</v>
          </cell>
          <cell r="H209" t="str">
            <v>D_PASAR_PIDADA3</v>
          </cell>
          <cell r="I209" t="str">
            <v>Area1</v>
          </cell>
          <cell r="J209" t="str">
            <v>Sumbagsel</v>
          </cell>
          <cell r="K209" t="str">
            <v>Lampung</v>
          </cell>
          <cell r="L209" t="str">
            <v>Kab. Tulang Bawang</v>
          </cell>
          <cell r="M209" t="str">
            <v>105.7052778 -4.209444</v>
          </cell>
          <cell r="N209" t="str">
            <v>-</v>
          </cell>
          <cell r="O209" t="str">
            <v>Internal</v>
          </cell>
          <cell r="P209" t="str">
            <v>B2S</v>
          </cell>
          <cell r="Q209" t="str">
            <v>Tyson</v>
          </cell>
          <cell r="R209" t="str">
            <v>Tyson_B#1</v>
          </cell>
          <cell r="U209">
            <v>70</v>
          </cell>
          <cell r="V209" t="str">
            <v/>
          </cell>
          <cell r="W209" t="str">
            <v>SST 72 3 Leg C</v>
          </cell>
          <cell r="X209">
            <v>45572</v>
          </cell>
          <cell r="Y209">
            <v>164</v>
          </cell>
          <cell r="Z209" t="str">
            <v>Out SLA</v>
          </cell>
          <cell r="AA209" t="str">
            <v>PT SUMBERSOLUSINDO HITECH</v>
          </cell>
          <cell r="AC209" t="str">
            <v>RFI</v>
          </cell>
          <cell r="AD209" t="str">
            <v>No Need</v>
          </cell>
          <cell r="AF209" t="str">
            <v/>
          </cell>
          <cell r="AG209" t="str">
            <v>Connect PLN &amp; RFI</v>
          </cell>
          <cell r="AH209" t="str">
            <v>02.RFI</v>
          </cell>
          <cell r="AI209" t="str">
            <v>03.RFI</v>
          </cell>
          <cell r="AJ209" t="str">
            <v>05.RFI</v>
          </cell>
        </row>
        <row r="210">
          <cell r="F210" t="str">
            <v>OKI092</v>
          </cell>
          <cell r="G210" t="str">
            <v>D_SP3ROTAN_MLY3</v>
          </cell>
          <cell r="H210" t="str">
            <v>D_SP3ROTAN_MLY3</v>
          </cell>
          <cell r="I210" t="str">
            <v>Area1</v>
          </cell>
          <cell r="J210" t="str">
            <v>Sumbagsel</v>
          </cell>
          <cell r="K210" t="str">
            <v>Sumatera Selatan</v>
          </cell>
          <cell r="L210" t="str">
            <v>Kab. Ogan Komering Ilir</v>
          </cell>
          <cell r="M210" t="str">
            <v>105.08191 -3.753021</v>
          </cell>
          <cell r="N210" t="str">
            <v>-</v>
          </cell>
          <cell r="O210" t="str">
            <v>Internal</v>
          </cell>
          <cell r="P210" t="str">
            <v>B2S</v>
          </cell>
          <cell r="Q210" t="str">
            <v>Tyson</v>
          </cell>
          <cell r="R210" t="str">
            <v>Tyson_B#1</v>
          </cell>
          <cell r="U210">
            <v>60</v>
          </cell>
          <cell r="V210" t="str">
            <v/>
          </cell>
          <cell r="W210" t="str">
            <v>SST 72 3 Leg C</v>
          </cell>
          <cell r="X210">
            <v>45572</v>
          </cell>
          <cell r="Y210">
            <v>148</v>
          </cell>
          <cell r="Z210" t="str">
            <v>Out SLA</v>
          </cell>
          <cell r="AA210" t="str">
            <v>PT MADYA PERDANA PRIMA</v>
          </cell>
          <cell r="AC210" t="str">
            <v>RFI</v>
          </cell>
          <cell r="AD210" t="str">
            <v>No Need</v>
          </cell>
          <cell r="AF210" t="str">
            <v/>
          </cell>
          <cell r="AG210" t="str">
            <v>Connect PLN &amp; RFI</v>
          </cell>
          <cell r="AH210" t="str">
            <v>02.RFI</v>
          </cell>
          <cell r="AI210" t="str">
            <v>03.RFI</v>
          </cell>
          <cell r="AJ210" t="str">
            <v>05.RFI</v>
          </cell>
        </row>
        <row r="211">
          <cell r="F211" t="str">
            <v>CAN003</v>
          </cell>
          <cell r="G211" t="str">
            <v>DAGANGANJOHO1</v>
          </cell>
          <cell r="H211" t="str">
            <v>DAGANGANJOHO1</v>
          </cell>
          <cell r="I211" t="str">
            <v>Area3</v>
          </cell>
          <cell r="J211" t="str">
            <v>Jatim</v>
          </cell>
          <cell r="K211" t="str">
            <v>Jawa Timur</v>
          </cell>
          <cell r="L211" t="str">
            <v>Kab. Madiun</v>
          </cell>
          <cell r="M211" t="str">
            <v>-7.715952, 111.55588</v>
          </cell>
          <cell r="N211" t="str">
            <v>-7,714903 111,555021</v>
          </cell>
          <cell r="O211" t="str">
            <v>External</v>
          </cell>
          <cell r="P211" t="str">
            <v>B2S</v>
          </cell>
          <cell r="Q211" t="str">
            <v>B#1_2025</v>
          </cell>
          <cell r="R211" t="str">
            <v>B#122Colo</v>
          </cell>
          <cell r="S211" t="str">
            <v>Colo TP</v>
          </cell>
          <cell r="T211" t="str">
            <v>B#RAFI</v>
          </cell>
          <cell r="U211">
            <v>52</v>
          </cell>
          <cell r="V211">
            <v>52</v>
          </cell>
          <cell r="W211" t="str">
            <v>SST 52 3 Leg C</v>
          </cell>
          <cell r="X211">
            <v>45793</v>
          </cell>
          <cell r="Y211">
            <v>35</v>
          </cell>
          <cell r="Z211" t="str">
            <v>In SLA</v>
          </cell>
          <cell r="AA211" t="str">
            <v>PT VELACOM INDONESIA</v>
          </cell>
          <cell r="AB211" t="str">
            <v>PT AMARATIRTA NUSANTARA</v>
          </cell>
          <cell r="AC211" t="str">
            <v>RFI</v>
          </cell>
          <cell r="AD211" t="str">
            <v>eRFI Done</v>
          </cell>
          <cell r="AE211">
            <v>45800</v>
          </cell>
          <cell r="AF211" t="str">
            <v/>
          </cell>
          <cell r="AG211" t="str">
            <v>Connect PLN &amp; RFI</v>
          </cell>
          <cell r="AH211" t="str">
            <v>02.RFI</v>
          </cell>
          <cell r="AI211" t="str">
            <v>03.RFI</v>
          </cell>
          <cell r="AJ211" t="str">
            <v>05.RFI</v>
          </cell>
        </row>
        <row r="212">
          <cell r="F212" t="str">
            <v>TNX174</v>
          </cell>
          <cell r="G212" t="str">
            <v>DAHA POSO1</v>
          </cell>
          <cell r="H212" t="str">
            <v/>
          </cell>
          <cell r="I212" t="str">
            <v>Area2</v>
          </cell>
          <cell r="J212" t="str">
            <v>Jabodetabek</v>
          </cell>
          <cell r="K212" t="str">
            <v>Banten</v>
          </cell>
          <cell r="L212" t="str">
            <v>Kab. Tangerang</v>
          </cell>
          <cell r="M212" t="str">
            <v>-6.2140434 106.59495</v>
          </cell>
          <cell r="N212" t="str">
            <v>-</v>
          </cell>
          <cell r="O212" t="str">
            <v>Internal</v>
          </cell>
          <cell r="P212" t="str">
            <v>B2S</v>
          </cell>
          <cell r="Q212" t="str">
            <v>Tyson</v>
          </cell>
          <cell r="R212" t="str">
            <v>Tyson_B#1</v>
          </cell>
          <cell r="U212">
            <v>34</v>
          </cell>
          <cell r="V212" t="str">
            <v/>
          </cell>
          <cell r="W212" t="str">
            <v/>
          </cell>
          <cell r="X212">
            <v>45572</v>
          </cell>
          <cell r="Y212">
            <v>431</v>
          </cell>
          <cell r="Z212" t="str">
            <v>Out SLA</v>
          </cell>
          <cell r="AA212" t="str">
            <v>PT JAGANATA SAKTI UNGGUL</v>
          </cell>
          <cell r="AB212" t="str">
            <v>PT TRITECH CONSULT</v>
          </cell>
          <cell r="AC212" t="str">
            <v>DROP</v>
          </cell>
          <cell r="AD212" t="str">
            <v>No Need</v>
          </cell>
          <cell r="AF212" t="str">
            <v/>
          </cell>
          <cell r="AG212" t="str">
            <v>PropCancel/Hold</v>
          </cell>
          <cell r="AH212" t="str">
            <v>07.Pro.Cancel</v>
          </cell>
          <cell r="AI212" t="str">
            <v>09.Pro.Cancel</v>
          </cell>
          <cell r="AJ212" t="str">
            <v>26.ReHunting</v>
          </cell>
        </row>
        <row r="213">
          <cell r="F213" t="str">
            <v>LBB070</v>
          </cell>
          <cell r="G213" t="str">
            <v>DALKO</v>
          </cell>
          <cell r="H213" t="str">
            <v/>
          </cell>
          <cell r="I213" t="str">
            <v>Area1</v>
          </cell>
          <cell r="J213" t="str">
            <v>Sumbagteng</v>
          </cell>
          <cell r="K213" t="str">
            <v>Sumatera Barat</v>
          </cell>
          <cell r="L213" t="str">
            <v>Kab. Agam</v>
          </cell>
          <cell r="M213" t="str">
            <v>-0.32925, 100.117725</v>
          </cell>
          <cell r="N213" t="str">
            <v>-</v>
          </cell>
          <cell r="O213" t="str">
            <v>External</v>
          </cell>
          <cell r="P213" t="str">
            <v>B2S</v>
          </cell>
          <cell r="Q213" t="str">
            <v>B#2_2025</v>
          </cell>
          <cell r="R213" t="str">
            <v>B#2_B2S</v>
          </cell>
          <cell r="S213" t="str">
            <v>B#2-B2S</v>
          </cell>
          <cell r="T213" t="str">
            <v>B#RAFI_#2</v>
          </cell>
          <cell r="U213">
            <v>72</v>
          </cell>
          <cell r="V213" t="str">
            <v/>
          </cell>
          <cell r="W213" t="str">
            <v>SST 72 3 Leg C</v>
          </cell>
          <cell r="X213">
            <v>45880</v>
          </cell>
          <cell r="Y213">
            <v>123</v>
          </cell>
          <cell r="Z213" t="str">
            <v>Out SLA</v>
          </cell>
          <cell r="AA213" t="str">
            <v>PT KONCERFO SUKSES CEMERLANG</v>
          </cell>
          <cell r="AB213" t="str">
            <v>PT DWIRAY SUKSES MULIA</v>
          </cell>
          <cell r="AC213" t="str">
            <v>RFI</v>
          </cell>
          <cell r="AD213" t="str">
            <v>eRFI Done</v>
          </cell>
          <cell r="AF213" t="str">
            <v/>
          </cell>
          <cell r="AG213" t="str">
            <v>Connect PLN &amp; RFI</v>
          </cell>
          <cell r="AH213" t="str">
            <v>01.BAUK</v>
          </cell>
          <cell r="AI213" t="str">
            <v>02.BAUK</v>
          </cell>
          <cell r="AJ213" t="str">
            <v>03.ATPDone</v>
          </cell>
        </row>
        <row r="214">
          <cell r="F214" t="str">
            <v>SRA048</v>
          </cell>
          <cell r="G214" t="str">
            <v>SARENKALIJAMBE</v>
          </cell>
          <cell r="H214" t="str">
            <v>Saren Kalijambe</v>
          </cell>
          <cell r="I214" t="str">
            <v>Area3</v>
          </cell>
          <cell r="J214" t="str">
            <v>Jateng</v>
          </cell>
          <cell r="K214" t="str">
            <v>Jawa Tengah</v>
          </cell>
          <cell r="L214" t="str">
            <v>Kab. Sragen</v>
          </cell>
          <cell r="M214" t="str">
            <v>-7.415113, 110.813498</v>
          </cell>
          <cell r="N214" t="str">
            <v>-07.41718 110.82455</v>
          </cell>
          <cell r="O214" t="str">
            <v>External</v>
          </cell>
          <cell r="P214" t="str">
            <v>B2S</v>
          </cell>
          <cell r="Q214" t="str">
            <v>B#1_2025</v>
          </cell>
          <cell r="R214" t="str">
            <v>B#136B2S</v>
          </cell>
          <cell r="S214" t="str">
            <v>Q1_B2S</v>
          </cell>
          <cell r="T214" t="str">
            <v>B#RAFI</v>
          </cell>
          <cell r="U214">
            <v>72</v>
          </cell>
          <cell r="V214">
            <v>72</v>
          </cell>
          <cell r="W214" t="str">
            <v>SST 72 3 Leg C</v>
          </cell>
          <cell r="X214">
            <v>45803</v>
          </cell>
          <cell r="Y214">
            <v>60</v>
          </cell>
          <cell r="Z214" t="str">
            <v>In SLA</v>
          </cell>
          <cell r="AA214" t="str">
            <v>PT NAER TUNAS INDONESIA</v>
          </cell>
          <cell r="AB214" t="str">
            <v>PT MEGADAYA INDO PERKASA</v>
          </cell>
          <cell r="AC214" t="str">
            <v>RFI</v>
          </cell>
          <cell r="AD214" t="str">
            <v>eRFI Done</v>
          </cell>
          <cell r="AE214">
            <v>45807</v>
          </cell>
          <cell r="AF214" t="str">
            <v/>
          </cell>
          <cell r="AG214" t="str">
            <v>Connect PLN &amp; RFI</v>
          </cell>
          <cell r="AH214" t="str">
            <v>02.RFI</v>
          </cell>
          <cell r="AI214" t="str">
            <v>03.RFI</v>
          </cell>
          <cell r="AJ214" t="str">
            <v>05.RFI</v>
          </cell>
        </row>
        <row r="215">
          <cell r="F215" t="str">
            <v>BTM200</v>
          </cell>
          <cell r="G215" t="str">
            <v>Damduriangkang</v>
          </cell>
          <cell r="H215" t="str">
            <v/>
          </cell>
          <cell r="I215" t="str">
            <v>Area1</v>
          </cell>
          <cell r="J215" t="str">
            <v>Sumbagteng</v>
          </cell>
          <cell r="K215" t="str">
            <v>Kepulauan Riau</v>
          </cell>
          <cell r="L215" t="str">
            <v>Kota Batam</v>
          </cell>
          <cell r="M215" t="str">
            <v>1.041070, 104.095190</v>
          </cell>
          <cell r="N215" t="str">
            <v>-</v>
          </cell>
          <cell r="O215" t="str">
            <v>Internal</v>
          </cell>
          <cell r="P215" t="str">
            <v>B2S</v>
          </cell>
          <cell r="Q215" t="str">
            <v>Solution</v>
          </cell>
          <cell r="R215" t="str">
            <v>Solution_25</v>
          </cell>
          <cell r="U215">
            <v>42</v>
          </cell>
          <cell r="V215" t="str">
            <v/>
          </cell>
          <cell r="W215" t="str">
            <v>SST 42 NL</v>
          </cell>
          <cell r="X215">
            <v>45768</v>
          </cell>
          <cell r="Y215">
            <v>235</v>
          </cell>
          <cell r="Z215" t="str">
            <v>Out SLA</v>
          </cell>
          <cell r="AA215" t="str">
            <v>PT AGUNGMAS PRIMA SEMPURNA</v>
          </cell>
          <cell r="AB215" t="str">
            <v>PT DWIRAY SUKSES MULIA</v>
          </cell>
          <cell r="AC215" t="str">
            <v>OG</v>
          </cell>
          <cell r="AD215" t="str">
            <v>No Need</v>
          </cell>
          <cell r="AF215" t="str">
            <v/>
          </cell>
          <cell r="AG215" t="str">
            <v>Excavation</v>
          </cell>
          <cell r="AH215" t="str">
            <v>03.CONSTRUCTION</v>
          </cell>
          <cell r="AI215" t="str">
            <v>04.CME</v>
          </cell>
          <cell r="AJ215" t="str">
            <v>15.Excavation</v>
          </cell>
        </row>
        <row r="216">
          <cell r="F216" t="str">
            <v>PLG474</v>
          </cell>
          <cell r="G216" t="str">
            <v>DANI EFENDI PLG</v>
          </cell>
          <cell r="H216" t="str">
            <v>DANI EFENDI PLG</v>
          </cell>
          <cell r="I216" t="str">
            <v>Area1</v>
          </cell>
          <cell r="J216" t="str">
            <v>Sumbagsel</v>
          </cell>
          <cell r="K216" t="str">
            <v>Sumatera Selatan</v>
          </cell>
          <cell r="L216" t="str">
            <v>Kota Palembang</v>
          </cell>
          <cell r="N216" t="str">
            <v>-</v>
          </cell>
          <cell r="O216" t="str">
            <v>Internal</v>
          </cell>
          <cell r="P216" t="str">
            <v>B2S</v>
          </cell>
          <cell r="Q216" t="str">
            <v>Solution</v>
          </cell>
          <cell r="R216" t="str">
            <v>Solution_New</v>
          </cell>
          <cell r="U216">
            <v>42</v>
          </cell>
          <cell r="V216" t="str">
            <v/>
          </cell>
          <cell r="W216" t="str">
            <v>SST 42 M FM Siku DMT</v>
          </cell>
          <cell r="X216">
            <v>45630</v>
          </cell>
          <cell r="Y216">
            <v>92</v>
          </cell>
          <cell r="Z216" t="str">
            <v>In SLA</v>
          </cell>
          <cell r="AA216" t="str">
            <v>PT KONCERFO SUKSES CEMERLANG</v>
          </cell>
          <cell r="AC216" t="str">
            <v>RFI</v>
          </cell>
          <cell r="AD216" t="str">
            <v>No Need</v>
          </cell>
          <cell r="AF216" t="str">
            <v/>
          </cell>
          <cell r="AG216" t="str">
            <v>Connect PLN &amp; RFI</v>
          </cell>
          <cell r="AH216" t="str">
            <v>02.RFI</v>
          </cell>
          <cell r="AI216" t="str">
            <v>03.RFI</v>
          </cell>
          <cell r="AJ216" t="str">
            <v>05.RFI</v>
          </cell>
        </row>
        <row r="217">
          <cell r="F217" t="str">
            <v>GRO047</v>
          </cell>
          <cell r="G217" t="str">
            <v>Danyang</v>
          </cell>
          <cell r="H217" t="str">
            <v>Danyang</v>
          </cell>
          <cell r="I217" t="str">
            <v>Area3</v>
          </cell>
          <cell r="J217" t="str">
            <v>Jateng</v>
          </cell>
          <cell r="K217" t="str">
            <v>Jawa Tengah</v>
          </cell>
          <cell r="L217" t="str">
            <v>Kab. Grobogan</v>
          </cell>
          <cell r="M217" t="str">
            <v>-7.11312 110.91573</v>
          </cell>
          <cell r="N217" t="str">
            <v>-</v>
          </cell>
          <cell r="O217" t="str">
            <v>Internal</v>
          </cell>
          <cell r="P217" t="str">
            <v>B2S</v>
          </cell>
          <cell r="Q217" t="str">
            <v>Tyson</v>
          </cell>
          <cell r="R217" t="str">
            <v>Tyson_B#1</v>
          </cell>
          <cell r="U217">
            <v>51</v>
          </cell>
          <cell r="V217" t="str">
            <v>62 to. 72</v>
          </cell>
          <cell r="W217" t="str">
            <v/>
          </cell>
          <cell r="X217">
            <v>45572</v>
          </cell>
          <cell r="Y217">
            <v>431</v>
          </cell>
          <cell r="Z217" t="str">
            <v>Out SLA</v>
          </cell>
          <cell r="AA217" t="str">
            <v>PT TANJUNG PUTRA PERTIWI</v>
          </cell>
          <cell r="AB217" t="str">
            <v>PT TRI ANUGRAH RISKI GEMILANG</v>
          </cell>
          <cell r="AC217" t="str">
            <v>DROP</v>
          </cell>
          <cell r="AD217" t="str">
            <v>No Need</v>
          </cell>
          <cell r="AF217" t="str">
            <v/>
          </cell>
          <cell r="AG217" t="str">
            <v>PropCancel/Hold</v>
          </cell>
          <cell r="AH217" t="str">
            <v>07.Pro.Cancel</v>
          </cell>
          <cell r="AI217" t="str">
            <v>09.Pro.Cancel</v>
          </cell>
          <cell r="AJ217" t="str">
            <v>31.Cancel</v>
          </cell>
        </row>
        <row r="218">
          <cell r="F218" t="str">
            <v>SMD010</v>
          </cell>
          <cell r="G218" t="str">
            <v>DARMARAJAMD</v>
          </cell>
          <cell r="H218" t="str">
            <v/>
          </cell>
          <cell r="I218" t="str">
            <v>Area2</v>
          </cell>
          <cell r="J218" t="str">
            <v>Jabar</v>
          </cell>
          <cell r="K218" t="str">
            <v>Jawa Barat</v>
          </cell>
          <cell r="L218" t="str">
            <v>Kab. Sumedang</v>
          </cell>
          <cell r="M218" t="str">
            <v>-6.920099 108.071803</v>
          </cell>
          <cell r="N218" t="str">
            <v>-</v>
          </cell>
          <cell r="O218" t="str">
            <v>Internal</v>
          </cell>
          <cell r="P218" t="str">
            <v>B2S</v>
          </cell>
          <cell r="Q218" t="str">
            <v>Solution</v>
          </cell>
          <cell r="R218" t="str">
            <v>Solution_25</v>
          </cell>
          <cell r="U218">
            <v>72</v>
          </cell>
          <cell r="V218" t="str">
            <v/>
          </cell>
          <cell r="W218" t="str">
            <v/>
          </cell>
          <cell r="X218">
            <v>45734</v>
          </cell>
          <cell r="Y218">
            <v>114</v>
          </cell>
          <cell r="Z218" t="str">
            <v>In SLA</v>
          </cell>
          <cell r="AA218" t="str">
            <v>PT BODRICON PRATAMA</v>
          </cell>
          <cell r="AB218" t="str">
            <v>PT MULTI BMITRA SEJAHTERA</v>
          </cell>
          <cell r="AC218" t="str">
            <v>RFI</v>
          </cell>
          <cell r="AD218" t="str">
            <v>No Need</v>
          </cell>
          <cell r="AF218" t="str">
            <v/>
          </cell>
          <cell r="AG218" t="str">
            <v>Connect PLN &amp; RFI</v>
          </cell>
          <cell r="AH218" t="str">
            <v>02.RFI</v>
          </cell>
          <cell r="AI218" t="str">
            <v>03.RFI</v>
          </cell>
          <cell r="AJ218" t="str">
            <v>05.RFI</v>
          </cell>
        </row>
        <row r="219">
          <cell r="F219" t="str">
            <v>TGR158</v>
          </cell>
          <cell r="G219" t="str">
            <v>DARUINDAH</v>
          </cell>
          <cell r="H219" t="str">
            <v/>
          </cell>
          <cell r="I219" t="str">
            <v>Area2</v>
          </cell>
          <cell r="J219" t="str">
            <v>Jabodetabek</v>
          </cell>
          <cell r="K219" t="str">
            <v>Banten</v>
          </cell>
          <cell r="L219" t="str">
            <v>Kab. Tangerang</v>
          </cell>
          <cell r="M219" t="str">
            <v>-6.33811 106.49251</v>
          </cell>
          <cell r="N219" t="str">
            <v>-</v>
          </cell>
          <cell r="O219" t="str">
            <v>External</v>
          </cell>
          <cell r="P219" t="str">
            <v>CoRe</v>
          </cell>
          <cell r="Q219" t="str">
            <v>Combat</v>
          </cell>
          <cell r="R219" t="str">
            <v>Combat_B#4</v>
          </cell>
          <cell r="T219" t="str">
            <v>WinJava</v>
          </cell>
          <cell r="U219">
            <v>40</v>
          </cell>
          <cell r="V219" t="str">
            <v/>
          </cell>
          <cell r="W219" t="str">
            <v>SST 42 NL</v>
          </cell>
          <cell r="X219">
            <v>45597</v>
          </cell>
          <cell r="Y219">
            <v>29</v>
          </cell>
          <cell r="Z219" t="str">
            <v>In SLA</v>
          </cell>
          <cell r="AA219" t="str">
            <v>PT DUTA ESA ADIPERKASA</v>
          </cell>
          <cell r="AC219" t="str">
            <v>RFI</v>
          </cell>
          <cell r="AD219" t="e">
            <v>#N/A</v>
          </cell>
          <cell r="AF219" t="str">
            <v/>
          </cell>
          <cell r="AG219" t="str">
            <v>Connect PLN &amp; RFI</v>
          </cell>
          <cell r="AH219" t="str">
            <v>02.RFI</v>
          </cell>
          <cell r="AI219" t="str">
            <v>03.RFI</v>
          </cell>
          <cell r="AJ219" t="str">
            <v>05.RFI</v>
          </cell>
        </row>
        <row r="220">
          <cell r="F220" t="str">
            <v>NTJ011</v>
          </cell>
          <cell r="G220" t="str">
            <v>DARUSALAM</v>
          </cell>
          <cell r="H220" t="str">
            <v/>
          </cell>
          <cell r="I220" t="str">
            <v>Area1</v>
          </cell>
          <cell r="J220" t="str">
            <v>Sumbagteng</v>
          </cell>
          <cell r="K220" t="str">
            <v>Riau</v>
          </cell>
          <cell r="L220" t="str">
            <v>Kab. Rokan Hilir</v>
          </cell>
          <cell r="M220" t="str">
            <v>2.243182 101.02641</v>
          </cell>
          <cell r="N220" t="str">
            <v>-</v>
          </cell>
          <cell r="O220" t="str">
            <v>External</v>
          </cell>
          <cell r="P220" t="str">
            <v>B2S</v>
          </cell>
          <cell r="Q220" t="str">
            <v>Non Reguler</v>
          </cell>
          <cell r="R220" t="str">
            <v>N3T_CO2024</v>
          </cell>
          <cell r="T220">
            <v>2024</v>
          </cell>
          <cell r="U220">
            <v>42</v>
          </cell>
          <cell r="V220" t="str">
            <v/>
          </cell>
          <cell r="W220" t="str">
            <v>SST 42 NL</v>
          </cell>
          <cell r="X220">
            <v>45383</v>
          </cell>
          <cell r="Y220">
            <v>337</v>
          </cell>
          <cell r="Z220" t="str">
            <v>Out SLA</v>
          </cell>
          <cell r="AA220" t="str">
            <v>PT RAYATEHUTAMA TELADAN CANGGIH</v>
          </cell>
          <cell r="AC220" t="str">
            <v>RFI</v>
          </cell>
          <cell r="AD220" t="str">
            <v>eRFI Done</v>
          </cell>
          <cell r="AE220">
            <v>45398</v>
          </cell>
          <cell r="AF220" t="str">
            <v/>
          </cell>
          <cell r="AG220" t="str">
            <v>Connect PLN &amp; RFI</v>
          </cell>
          <cell r="AH220" t="str">
            <v>02.RFI</v>
          </cell>
          <cell r="AI220" t="str">
            <v>03.RFI</v>
          </cell>
          <cell r="AJ220" t="str">
            <v>05.RFI</v>
          </cell>
        </row>
        <row r="221">
          <cell r="F221" t="str">
            <v>SMP102</v>
          </cell>
          <cell r="G221" t="str">
            <v>DASUKKERTA BARAT1</v>
          </cell>
          <cell r="H221" t="e">
            <v>#N/A</v>
          </cell>
          <cell r="I221" t="str">
            <v>Area3</v>
          </cell>
          <cell r="J221" t="str">
            <v>Jatim</v>
          </cell>
          <cell r="K221" t="str">
            <v>Jawa Timur</v>
          </cell>
          <cell r="L221" t="str">
            <v>Kab. Sumenep</v>
          </cell>
          <cell r="M221" t="str">
            <v>-6.890932 113.787547</v>
          </cell>
          <cell r="N221" t="str">
            <v>-</v>
          </cell>
          <cell r="O221" t="str">
            <v>External</v>
          </cell>
          <cell r="P221" t="str">
            <v>CoRe</v>
          </cell>
          <cell r="Q221" t="str">
            <v>Combat</v>
          </cell>
          <cell r="R221" t="str">
            <v>Combat_B#4</v>
          </cell>
          <cell r="T221" t="str">
            <v>WinJava</v>
          </cell>
          <cell r="U221">
            <v>62</v>
          </cell>
          <cell r="V221" t="str">
            <v/>
          </cell>
          <cell r="W221" t="str">
            <v xml:space="preserve">SST 62 3 Leg C </v>
          </cell>
          <cell r="X221">
            <v>45597</v>
          </cell>
          <cell r="Y221">
            <v>20</v>
          </cell>
          <cell r="Z221" t="str">
            <v>In SLA</v>
          </cell>
          <cell r="AA221" t="str">
            <v>PT QUADRAN EMPAT PERSADA</v>
          </cell>
          <cell r="AC221" t="str">
            <v>RFI</v>
          </cell>
          <cell r="AD221" t="e">
            <v>#N/A</v>
          </cell>
          <cell r="AF221" t="str">
            <v/>
          </cell>
          <cell r="AG221" t="str">
            <v>Connect PLN &amp; RFI</v>
          </cell>
          <cell r="AH221" t="str">
            <v>02.RFI</v>
          </cell>
          <cell r="AI221" t="str">
            <v>03.RFI</v>
          </cell>
          <cell r="AJ221" t="str">
            <v>05.RFI</v>
          </cell>
        </row>
        <row r="222">
          <cell r="F222" t="str">
            <v>CLP091</v>
          </cell>
          <cell r="G222" t="str">
            <v>DATARDAYEUHLUHUR</v>
          </cell>
          <cell r="H222" t="str">
            <v>Datar Dayeuhluhur</v>
          </cell>
          <cell r="I222" t="str">
            <v>Area3</v>
          </cell>
          <cell r="J222" t="str">
            <v>Jateng</v>
          </cell>
          <cell r="K222" t="str">
            <v>Jawa Tengah</v>
          </cell>
          <cell r="L222" t="str">
            <v>Kab. Cilacap</v>
          </cell>
          <cell r="M222" t="str">
            <v>-7.20476, 108.635117</v>
          </cell>
          <cell r="N222" t="str">
            <v>-07.20465 108.63492</v>
          </cell>
          <cell r="O222" t="str">
            <v>External</v>
          </cell>
          <cell r="P222" t="str">
            <v>B2S</v>
          </cell>
          <cell r="Q222" t="str">
            <v>B#2_2025</v>
          </cell>
          <cell r="R222" t="str">
            <v>B#2_B2S</v>
          </cell>
          <cell r="S222" t="str">
            <v>B#2-B2S</v>
          </cell>
          <cell r="T222" t="str">
            <v>B#RAFI_#2</v>
          </cell>
          <cell r="U222">
            <v>72</v>
          </cell>
          <cell r="V222">
            <v>72</v>
          </cell>
          <cell r="W222" t="str">
            <v>SST 72 3 Leg C</v>
          </cell>
          <cell r="X222">
            <v>45880</v>
          </cell>
          <cell r="Y222">
            <v>23</v>
          </cell>
          <cell r="Z222" t="str">
            <v>In SLA</v>
          </cell>
          <cell r="AA222" t="str">
            <v>CV LUXLO KARYA GEMILANG</v>
          </cell>
          <cell r="AB222" t="str">
            <v>PT DIGJAYA MANDIRI TEKNIK</v>
          </cell>
          <cell r="AC222" t="str">
            <v>RFI</v>
          </cell>
          <cell r="AD222" t="str">
            <v>eRFI Done</v>
          </cell>
          <cell r="AF222" t="str">
            <v/>
          </cell>
          <cell r="AG222" t="str">
            <v>Connect PLN &amp; RFI</v>
          </cell>
          <cell r="AH222" t="str">
            <v>02.RFI</v>
          </cell>
          <cell r="AI222" t="str">
            <v>03.RFI</v>
          </cell>
          <cell r="AJ222" t="str">
            <v>05.RFI</v>
          </cell>
        </row>
        <row r="223">
          <cell r="F223" t="str">
            <v>PLG173</v>
          </cell>
          <cell r="G223" t="str">
            <v>Dekranasda</v>
          </cell>
          <cell r="H223" t="str">
            <v>Dekranasda</v>
          </cell>
          <cell r="I223" t="str">
            <v>Area1</v>
          </cell>
          <cell r="J223" t="str">
            <v>Sumbagsel</v>
          </cell>
          <cell r="K223" t="str">
            <v>Sumatera Selatan</v>
          </cell>
          <cell r="L223" t="str">
            <v>Kota Palembang</v>
          </cell>
          <cell r="M223" t="str">
            <v>104.7832 -3.03071</v>
          </cell>
          <cell r="N223" t="str">
            <v>-</v>
          </cell>
          <cell r="O223" t="str">
            <v>Internal</v>
          </cell>
          <cell r="P223" t="str">
            <v>B2S</v>
          </cell>
          <cell r="Q223" t="str">
            <v>Tyson</v>
          </cell>
          <cell r="R223" t="str">
            <v>Tyson_B#1</v>
          </cell>
          <cell r="U223">
            <v>36</v>
          </cell>
          <cell r="V223" t="str">
            <v/>
          </cell>
          <cell r="W223" t="str">
            <v/>
          </cell>
          <cell r="X223">
            <v>45572</v>
          </cell>
          <cell r="Y223">
            <v>431</v>
          </cell>
          <cell r="Z223" t="str">
            <v>Out SLA</v>
          </cell>
          <cell r="AA223" t="str">
            <v>PT MANDAU JAYA KONTRINDO</v>
          </cell>
          <cell r="AB223" t="str">
            <v>PT UPTRANS TELEKOMUNIKASI</v>
          </cell>
          <cell r="AC223" t="str">
            <v>DROP</v>
          </cell>
          <cell r="AD223" t="str">
            <v>No Need</v>
          </cell>
          <cell r="AF223" t="str">
            <v/>
          </cell>
          <cell r="AG223" t="str">
            <v>PropCancel/Hold</v>
          </cell>
          <cell r="AH223" t="str">
            <v>07.Pro.Cancel</v>
          </cell>
          <cell r="AI223" t="str">
            <v>09.Pro.Cancel</v>
          </cell>
          <cell r="AJ223" t="str">
            <v>31.Cancel</v>
          </cell>
        </row>
        <row r="224">
          <cell r="F224" t="str">
            <v>KLT062</v>
          </cell>
          <cell r="G224" t="str">
            <v>Demangan</v>
          </cell>
          <cell r="H224" t="str">
            <v>Demangan</v>
          </cell>
          <cell r="I224" t="str">
            <v>Area3</v>
          </cell>
          <cell r="J224" t="str">
            <v>Jateng</v>
          </cell>
          <cell r="K224" t="str">
            <v>Jawa Tengah</v>
          </cell>
          <cell r="L224" t="str">
            <v>Kab. Klaten</v>
          </cell>
          <cell r="M224" t="str">
            <v>-7.67605 110.73538</v>
          </cell>
          <cell r="N224" t="str">
            <v>-</v>
          </cell>
          <cell r="O224" t="str">
            <v>Internal</v>
          </cell>
          <cell r="P224" t="str">
            <v>B2S</v>
          </cell>
          <cell r="Q224" t="str">
            <v>Tyson</v>
          </cell>
          <cell r="R224" t="str">
            <v>Tyson_B#1</v>
          </cell>
          <cell r="U224">
            <v>50</v>
          </cell>
          <cell r="V224" t="str">
            <v>52 to. 62</v>
          </cell>
          <cell r="W224" t="str">
            <v/>
          </cell>
          <cell r="X224">
            <v>45572</v>
          </cell>
          <cell r="Y224">
            <v>431</v>
          </cell>
          <cell r="Z224" t="str">
            <v>Out SLA</v>
          </cell>
          <cell r="AA224" t="str">
            <v>CV LUXLO KARYA GEMILANG</v>
          </cell>
          <cell r="AB224" t="str">
            <v>PT TRI ANUGRAH RISKI GEMILANG</v>
          </cell>
          <cell r="AC224" t="str">
            <v>DROP</v>
          </cell>
          <cell r="AD224" t="str">
            <v>No Need</v>
          </cell>
          <cell r="AF224" t="str">
            <v/>
          </cell>
          <cell r="AG224" t="str">
            <v>PropCancel/Hold</v>
          </cell>
          <cell r="AH224" t="str">
            <v>07.Pro.Cancel</v>
          </cell>
          <cell r="AI224" t="str">
            <v>09.Pro.Cancel</v>
          </cell>
          <cell r="AJ224" t="str">
            <v>31.Cancel</v>
          </cell>
        </row>
        <row r="225">
          <cell r="F225" t="str">
            <v>PML077</v>
          </cell>
          <cell r="G225" t="str">
            <v>DEPOKGUNUNGJAYA</v>
          </cell>
          <cell r="H225" t="str">
            <v>Depok Gunungjaya</v>
          </cell>
          <cell r="I225" t="str">
            <v>Area3</v>
          </cell>
          <cell r="J225" t="str">
            <v>Jateng</v>
          </cell>
          <cell r="K225" t="str">
            <v>Jawa Tengah</v>
          </cell>
          <cell r="L225" t="str">
            <v>Kab. Pemalang</v>
          </cell>
          <cell r="M225" t="str">
            <v>-7.15166, 109.37198</v>
          </cell>
          <cell r="N225" t="str">
            <v>-07.14632 109.37413</v>
          </cell>
          <cell r="O225" t="str">
            <v>External</v>
          </cell>
          <cell r="P225" t="str">
            <v>B2S</v>
          </cell>
          <cell r="Q225" t="str">
            <v>B#2_2025</v>
          </cell>
          <cell r="R225" t="str">
            <v>B#2_B2S</v>
          </cell>
          <cell r="S225" t="str">
            <v>B#2-B2S</v>
          </cell>
          <cell r="T225" t="str">
            <v>B#RAFI_#2</v>
          </cell>
          <cell r="U225">
            <v>72</v>
          </cell>
          <cell r="V225">
            <v>72</v>
          </cell>
          <cell r="W225" t="str">
            <v>SST 72 3 Leg C</v>
          </cell>
          <cell r="X225">
            <v>45880</v>
          </cell>
          <cell r="Y225">
            <v>20</v>
          </cell>
          <cell r="Z225" t="str">
            <v>In SLA</v>
          </cell>
          <cell r="AA225" t="str">
            <v>PT MULTI BAGASANTI MAHDY</v>
          </cell>
          <cell r="AB225" t="str">
            <v>PT DIGJAYA MANDIRI TEKNIK</v>
          </cell>
          <cell r="AC225" t="str">
            <v>RFI</v>
          </cell>
          <cell r="AD225" t="str">
            <v>eRFI Done</v>
          </cell>
          <cell r="AF225" t="str">
            <v/>
          </cell>
          <cell r="AG225" t="str">
            <v>Connect PLN &amp; RFI</v>
          </cell>
          <cell r="AH225" t="str">
            <v>02.RFI</v>
          </cell>
          <cell r="AI225" t="str">
            <v>03.RFI</v>
          </cell>
          <cell r="AJ225" t="str">
            <v>05.RFI</v>
          </cell>
        </row>
        <row r="226">
          <cell r="F226" t="str">
            <v>JSX802</v>
          </cell>
          <cell r="G226" t="str">
            <v>DEPSOS11DMT</v>
          </cell>
          <cell r="H226" t="str">
            <v/>
          </cell>
          <cell r="I226" t="str">
            <v>Area2</v>
          </cell>
          <cell r="J226" t="str">
            <v>Jabodetabek</v>
          </cell>
          <cell r="K226" t="str">
            <v>DKI Jakarta</v>
          </cell>
          <cell r="L226" t="str">
            <v>Kota Adm. Jakarta Selatan</v>
          </cell>
          <cell r="N226" t="str">
            <v>-</v>
          </cell>
          <cell r="O226" t="str">
            <v>Internal</v>
          </cell>
          <cell r="P226" t="str">
            <v>B2S</v>
          </cell>
          <cell r="Q226" t="str">
            <v>Rescoping</v>
          </cell>
          <cell r="R226" t="str">
            <v>Rescoping_New</v>
          </cell>
          <cell r="T226" t="str">
            <v>Macro Solution</v>
          </cell>
          <cell r="U226">
            <v>42</v>
          </cell>
          <cell r="V226" t="str">
            <v/>
          </cell>
          <cell r="W226" t="str">
            <v/>
          </cell>
          <cell r="X226">
            <v>45546</v>
          </cell>
          <cell r="Y226">
            <v>457</v>
          </cell>
          <cell r="Z226" t="str">
            <v>Out SLA</v>
          </cell>
          <cell r="AA226" t="str">
            <v>PT MITRA SARANA KARYA BANGSA</v>
          </cell>
          <cell r="AB226" t="str">
            <v>KOPERASI JASA DAYAMITRA TELEKOMUNIKASI</v>
          </cell>
          <cell r="AC226" t="str">
            <v>OG</v>
          </cell>
          <cell r="AD226" t="str">
            <v>No Need</v>
          </cell>
          <cell r="AF226" t="str">
            <v/>
          </cell>
          <cell r="AG226" t="str">
            <v>Survey/Rehunting</v>
          </cell>
          <cell r="AH226" t="str">
            <v>06.SIS</v>
          </cell>
          <cell r="AI226" t="str">
            <v>08b.SIS Done</v>
          </cell>
          <cell r="AJ226" t="str">
            <v>26.ReHunting</v>
          </cell>
        </row>
        <row r="227">
          <cell r="F227" t="str">
            <v>PNJ119</v>
          </cell>
          <cell r="G227" t="str">
            <v>Desa Argo Mulyo Sepaku</v>
          </cell>
          <cell r="H227" t="str">
            <v>DMT_ARGO_MULYO_KSTUBUN</v>
          </cell>
          <cell r="I227" t="str">
            <v>Area4</v>
          </cell>
          <cell r="J227" t="str">
            <v>Kalimantan</v>
          </cell>
          <cell r="K227" t="str">
            <v>Kalimantan Timur</v>
          </cell>
          <cell r="L227" t="str">
            <v>Kab. Penajam Paser Utara</v>
          </cell>
          <cell r="M227" t="str">
            <v>-0.9304693 116.8510869</v>
          </cell>
          <cell r="N227" t="str">
            <v>116,85013 -0,93146</v>
          </cell>
          <cell r="O227" t="str">
            <v>External</v>
          </cell>
          <cell r="P227" t="str">
            <v>B2S</v>
          </cell>
          <cell r="Q227" t="str">
            <v>Combat</v>
          </cell>
          <cell r="R227" t="str">
            <v>Combat_IKN</v>
          </cell>
          <cell r="U227">
            <v>72</v>
          </cell>
          <cell r="V227">
            <v>72</v>
          </cell>
          <cell r="W227" t="str">
            <v>SST 72 3 Leg C</v>
          </cell>
          <cell r="X227">
            <v>45628</v>
          </cell>
          <cell r="Y227">
            <v>18</v>
          </cell>
          <cell r="Z227" t="str">
            <v>In SLA</v>
          </cell>
          <cell r="AA227" t="str">
            <v>PT RAFFASYA PUTRA SELATAN</v>
          </cell>
          <cell r="AB227" t="str">
            <v>PT MULTI BMITRA SEJAHTERA</v>
          </cell>
          <cell r="AC227" t="str">
            <v>RFI</v>
          </cell>
          <cell r="AD227" t="str">
            <v>eRFI NY</v>
          </cell>
          <cell r="AF227" t="str">
            <v/>
          </cell>
          <cell r="AG227" t="str">
            <v>RFI Combat</v>
          </cell>
          <cell r="AH227" t="str">
            <v>02.RFI</v>
          </cell>
          <cell r="AI227" t="str">
            <v>03a.RFI Combat</v>
          </cell>
          <cell r="AJ227" t="str">
            <v>05A.RFICombat</v>
          </cell>
        </row>
        <row r="228">
          <cell r="F228" t="str">
            <v>BKS384</v>
          </cell>
          <cell r="G228" t="str">
            <v>Desa Babelan</v>
          </cell>
          <cell r="H228" t="str">
            <v/>
          </cell>
          <cell r="I228" t="str">
            <v>Area2</v>
          </cell>
          <cell r="J228" t="str">
            <v>Jabodetabek</v>
          </cell>
          <cell r="K228" t="str">
            <v>Jawa Barat</v>
          </cell>
          <cell r="L228" t="str">
            <v>Kab. Bekasi</v>
          </cell>
          <cell r="M228" t="str">
            <v>-617288 107025</v>
          </cell>
          <cell r="N228" t="str">
            <v>-6,17288 107,025</v>
          </cell>
          <cell r="O228" t="str">
            <v>Internal</v>
          </cell>
          <cell r="P228" t="str">
            <v>B2S</v>
          </cell>
          <cell r="Q228" t="str">
            <v>Tyson</v>
          </cell>
          <cell r="R228" t="str">
            <v>Tyson_B#1</v>
          </cell>
          <cell r="U228">
            <v>60</v>
          </cell>
          <cell r="V228" t="str">
            <v/>
          </cell>
          <cell r="W228" t="str">
            <v/>
          </cell>
          <cell r="X228">
            <v>45572</v>
          </cell>
          <cell r="Y228">
            <v>266</v>
          </cell>
          <cell r="Z228" t="str">
            <v>Out SLA</v>
          </cell>
          <cell r="AA228" t="str">
            <v>PT GEAF SOLUSIANDA PRATAMA</v>
          </cell>
          <cell r="AB228" t="str">
            <v>KOPERASI JASA DAYAMITRA TELEKOMUNIKASI</v>
          </cell>
          <cell r="AC228" t="str">
            <v>RFI</v>
          </cell>
          <cell r="AD228" t="str">
            <v>No Need</v>
          </cell>
          <cell r="AF228" t="str">
            <v/>
          </cell>
          <cell r="AG228" t="str">
            <v>Connect PLN &amp; RFI</v>
          </cell>
          <cell r="AH228" t="str">
            <v>02.RFI</v>
          </cell>
          <cell r="AI228" t="str">
            <v>03.RFI</v>
          </cell>
          <cell r="AJ228" t="str">
            <v>05.RFI</v>
          </cell>
        </row>
        <row r="229">
          <cell r="F229" t="str">
            <v>PYB279</v>
          </cell>
          <cell r="G229" t="str">
            <v>desa batu sundung, desa hajoran, desa garongang, desa pancur pangko, desa tanjung siram</v>
          </cell>
          <cell r="H229" t="str">
            <v/>
          </cell>
          <cell r="I229" t="str">
            <v>Area1</v>
          </cell>
          <cell r="J229" t="str">
            <v>Sumbagut</v>
          </cell>
          <cell r="K229" t="str">
            <v>Sumatera Utara</v>
          </cell>
          <cell r="L229" t="str">
            <v>Kab. Padang Lawas Utara</v>
          </cell>
          <cell r="M229" t="str">
            <v>01.63019 99.74416</v>
          </cell>
          <cell r="N229" t="str">
            <v>-</v>
          </cell>
          <cell r="O229" t="str">
            <v>Internal</v>
          </cell>
          <cell r="P229" t="str">
            <v>B2S</v>
          </cell>
          <cell r="Q229" t="str">
            <v>Tyson</v>
          </cell>
          <cell r="R229" t="str">
            <v>Tyson_B#1</v>
          </cell>
          <cell r="U229">
            <v>70</v>
          </cell>
          <cell r="V229" t="str">
            <v/>
          </cell>
          <cell r="W229" t="str">
            <v>SST 72 3 Leg C</v>
          </cell>
          <cell r="X229">
            <v>45572</v>
          </cell>
          <cell r="Y229">
            <v>431</v>
          </cell>
          <cell r="Z229" t="str">
            <v>Out SLA</v>
          </cell>
          <cell r="AA229" t="str">
            <v>PT SUMBERSOLUSINDO HITECH</v>
          </cell>
          <cell r="AC229" t="str">
            <v>RFI</v>
          </cell>
          <cell r="AD229" t="str">
            <v>No Need</v>
          </cell>
          <cell r="AF229" t="str">
            <v/>
          </cell>
          <cell r="AG229" t="str">
            <v>Connect PLN &amp; RFI</v>
          </cell>
          <cell r="AH229" t="str">
            <v>01.BAUK</v>
          </cell>
          <cell r="AI229" t="str">
            <v>02.BAUK</v>
          </cell>
          <cell r="AJ229" t="str">
            <v>03.ATPDone</v>
          </cell>
        </row>
        <row r="230">
          <cell r="F230" t="str">
            <v>BGE032</v>
          </cell>
          <cell r="G230" t="str">
            <v>Desa Binangalom</v>
          </cell>
          <cell r="H230" t="str">
            <v/>
          </cell>
          <cell r="I230" t="str">
            <v>Area1</v>
          </cell>
          <cell r="J230" t="str">
            <v>Sumbagut</v>
          </cell>
          <cell r="K230" t="str">
            <v>Sumatera Utara</v>
          </cell>
          <cell r="L230" t="str">
            <v>Kab. Toba Samosir</v>
          </cell>
          <cell r="M230" t="str">
            <v>2.537479, 99.043129</v>
          </cell>
          <cell r="N230" t="str">
            <v>-</v>
          </cell>
          <cell r="O230" t="str">
            <v>Internal</v>
          </cell>
          <cell r="P230" t="str">
            <v>B2S</v>
          </cell>
          <cell r="Q230" t="str">
            <v>Solution</v>
          </cell>
          <cell r="R230" t="str">
            <v>Solution_25</v>
          </cell>
          <cell r="U230">
            <v>72</v>
          </cell>
          <cell r="V230" t="str">
            <v/>
          </cell>
          <cell r="W230" t="str">
            <v/>
          </cell>
          <cell r="X230">
            <v>45768</v>
          </cell>
          <cell r="Y230">
            <v>235</v>
          </cell>
          <cell r="Z230" t="str">
            <v>Out SLA</v>
          </cell>
          <cell r="AA230" t="str">
            <v>PT RAMOS KARYA MANDIRI</v>
          </cell>
          <cell r="AB230" t="str">
            <v>PT DIGJAYA MANDIRI TEKNIK</v>
          </cell>
          <cell r="AC230" t="str">
            <v>OG</v>
          </cell>
          <cell r="AD230" t="str">
            <v>No Need</v>
          </cell>
          <cell r="AF230" t="str">
            <v/>
          </cell>
          <cell r="AG230" t="str">
            <v>Survey/Rehunting</v>
          </cell>
          <cell r="AH230" t="str">
            <v>06.SIS</v>
          </cell>
          <cell r="AI230" t="str">
            <v>08.SIS</v>
          </cell>
          <cell r="AJ230" t="str">
            <v>26.ReHunting</v>
          </cell>
        </row>
        <row r="231">
          <cell r="F231" t="str">
            <v>PNJ120</v>
          </cell>
          <cell r="G231" t="str">
            <v>Desa Binuang Sepaku</v>
          </cell>
          <cell r="H231" t="str">
            <v>DMT_BINUANG_SEPAKU</v>
          </cell>
          <cell r="I231" t="str">
            <v>Area4</v>
          </cell>
          <cell r="J231" t="str">
            <v>Kalimantan</v>
          </cell>
          <cell r="K231" t="str">
            <v>Kalimantan Timur</v>
          </cell>
          <cell r="L231" t="str">
            <v>Kab. Penajam Paser Utara</v>
          </cell>
          <cell r="M231" t="str">
            <v>-1.0730963 116.6631393</v>
          </cell>
          <cell r="N231" t="str">
            <v>116,66225 -1,07294</v>
          </cell>
          <cell r="O231" t="str">
            <v>External</v>
          </cell>
          <cell r="P231" t="str">
            <v>B2S</v>
          </cell>
          <cell r="Q231" t="str">
            <v>Combat</v>
          </cell>
          <cell r="R231" t="str">
            <v>Combat_IKN</v>
          </cell>
          <cell r="U231">
            <v>72</v>
          </cell>
          <cell r="V231">
            <v>72</v>
          </cell>
          <cell r="W231" t="str">
            <v>SST 72 3 Leg C</v>
          </cell>
          <cell r="X231">
            <v>45628</v>
          </cell>
          <cell r="Y231">
            <v>18</v>
          </cell>
          <cell r="Z231" t="str">
            <v>In SLA</v>
          </cell>
          <cell r="AA231" t="str">
            <v>PT BINATEL PRIMA</v>
          </cell>
          <cell r="AB231" t="str">
            <v>PT MULTI BMITRA SEJAHTERA</v>
          </cell>
          <cell r="AC231" t="str">
            <v>RFI</v>
          </cell>
          <cell r="AD231" t="str">
            <v>eRFI NY</v>
          </cell>
          <cell r="AF231" t="str">
            <v/>
          </cell>
          <cell r="AG231" t="str">
            <v>RFI Combat</v>
          </cell>
          <cell r="AH231" t="str">
            <v>02.RFI</v>
          </cell>
          <cell r="AI231" t="str">
            <v>03a.RFI Combat</v>
          </cell>
          <cell r="AJ231" t="str">
            <v>05A.RFICombat</v>
          </cell>
        </row>
        <row r="232">
          <cell r="F232" t="str">
            <v>RKB635</v>
          </cell>
          <cell r="G232" t="str">
            <v>Desa Cikeu</v>
          </cell>
          <cell r="H232" t="str">
            <v/>
          </cell>
          <cell r="I232" t="str">
            <v>Area2</v>
          </cell>
          <cell r="J232" t="str">
            <v>Jabodetabek</v>
          </cell>
          <cell r="K232" t="str">
            <v>Banten</v>
          </cell>
          <cell r="L232" t="str">
            <v>Kab. Lebak</v>
          </cell>
          <cell r="M232" t="str">
            <v>-6.7525 105.948</v>
          </cell>
          <cell r="N232" t="str">
            <v>-6,7525 105,948</v>
          </cell>
          <cell r="O232" t="str">
            <v>Internal</v>
          </cell>
          <cell r="P232" t="str">
            <v>B2S</v>
          </cell>
          <cell r="Q232" t="str">
            <v>Tyson</v>
          </cell>
          <cell r="R232" t="str">
            <v>Tyson_B#1</v>
          </cell>
          <cell r="U232">
            <v>50</v>
          </cell>
          <cell r="V232" t="str">
            <v/>
          </cell>
          <cell r="W232" t="str">
            <v xml:space="preserve">SST 52 3 Leg C </v>
          </cell>
          <cell r="X232">
            <v>45572</v>
          </cell>
          <cell r="Y232">
            <v>84</v>
          </cell>
          <cell r="Z232" t="str">
            <v>In SLA</v>
          </cell>
          <cell r="AA232" t="str">
            <v>PT MULTI BAGASANTI MAHDY</v>
          </cell>
          <cell r="AC232" t="str">
            <v>RFI</v>
          </cell>
          <cell r="AD232" t="str">
            <v>No Need</v>
          </cell>
          <cell r="AF232" t="str">
            <v/>
          </cell>
          <cell r="AG232" t="str">
            <v>Connect PLN &amp; RFI</v>
          </cell>
          <cell r="AH232" t="str">
            <v>02.RFI</v>
          </cell>
          <cell r="AI232" t="str">
            <v>03.RFI</v>
          </cell>
          <cell r="AJ232" t="str">
            <v>05.RFI</v>
          </cell>
        </row>
        <row r="233">
          <cell r="F233" t="str">
            <v>BYL102</v>
          </cell>
          <cell r="G233" t="str">
            <v>Desa Jeruk Sawit</v>
          </cell>
          <cell r="H233" t="str">
            <v>Desa Jeruk Sawit</v>
          </cell>
          <cell r="I233" t="str">
            <v>Area3</v>
          </cell>
          <cell r="J233" t="str">
            <v>Jateng</v>
          </cell>
          <cell r="K233" t="str">
            <v>Jawa Tengah</v>
          </cell>
          <cell r="L233" t="str">
            <v>Kab. Boyolali</v>
          </cell>
          <cell r="M233" t="str">
            <v>-7.48977 110.77893</v>
          </cell>
          <cell r="N233" t="str">
            <v>-</v>
          </cell>
          <cell r="O233" t="str">
            <v>Internal</v>
          </cell>
          <cell r="P233" t="str">
            <v>B2S</v>
          </cell>
          <cell r="Q233" t="str">
            <v>Tyson</v>
          </cell>
          <cell r="R233" t="str">
            <v>Tyson_B#1</v>
          </cell>
          <cell r="U233">
            <v>40</v>
          </cell>
          <cell r="V233">
            <v>42</v>
          </cell>
          <cell r="W233" t="str">
            <v/>
          </cell>
          <cell r="X233">
            <v>45572</v>
          </cell>
          <cell r="Y233">
            <v>431</v>
          </cell>
          <cell r="Z233" t="str">
            <v>Out SLA</v>
          </cell>
          <cell r="AA233" t="str">
            <v>PT VALUE TELECOMMUNICATION</v>
          </cell>
          <cell r="AB233" t="str">
            <v>PT TRI ANUGRAH RISKI GEMILANG</v>
          </cell>
          <cell r="AC233" t="str">
            <v>DROP</v>
          </cell>
          <cell r="AD233" t="str">
            <v>No Need</v>
          </cell>
          <cell r="AF233" t="str">
            <v/>
          </cell>
          <cell r="AG233" t="str">
            <v>PropCancel/Hold</v>
          </cell>
          <cell r="AH233" t="str">
            <v>07.Pro.Cancel</v>
          </cell>
          <cell r="AI233" t="str">
            <v>09.Pro.Cancel</v>
          </cell>
          <cell r="AJ233" t="str">
            <v>31.Cancel</v>
          </cell>
        </row>
        <row r="234">
          <cell r="F234" t="str">
            <v>SLT119</v>
          </cell>
          <cell r="G234" t="str">
            <v>DESA MANGKA</v>
          </cell>
          <cell r="H234" t="str">
            <v>DESA MANGKA</v>
          </cell>
          <cell r="I234" t="str">
            <v>Area1</v>
          </cell>
          <cell r="J234" t="str">
            <v>Sumbagsel</v>
          </cell>
          <cell r="K234" t="str">
            <v>Kepulauan Bangka Belitung</v>
          </cell>
          <cell r="L234" t="str">
            <v>Kab. Bangka</v>
          </cell>
          <cell r="M234" t="str">
            <v>-1.956778 105.920834</v>
          </cell>
          <cell r="N234" t="str">
            <v>-</v>
          </cell>
          <cell r="O234" t="str">
            <v>Internal</v>
          </cell>
          <cell r="P234" t="str">
            <v>B2S</v>
          </cell>
          <cell r="Q234" t="str">
            <v>SSTnisasi</v>
          </cell>
          <cell r="R234" t="str">
            <v>SSTnisasi_23</v>
          </cell>
          <cell r="U234">
            <v>42</v>
          </cell>
          <cell r="V234" t="str">
            <v/>
          </cell>
          <cell r="W234" t="str">
            <v>SST 52 M FM Pipa</v>
          </cell>
          <cell r="X234">
            <v>45023</v>
          </cell>
          <cell r="Y234">
            <v>845</v>
          </cell>
          <cell r="Z234" t="str">
            <v>Out SLA</v>
          </cell>
          <cell r="AA234" t="str">
            <v>GLOBAL COMTECH SEJAHTERA</v>
          </cell>
          <cell r="AB234" t="str">
            <v>PT UPTRANS TELEKOMUNIKASI</v>
          </cell>
          <cell r="AC234" t="str">
            <v>RFI</v>
          </cell>
          <cell r="AD234" t="str">
            <v>eRFI Done</v>
          </cell>
          <cell r="AF234" t="str">
            <v/>
          </cell>
          <cell r="AG234" t="str">
            <v>Connect PLN &amp; RFI</v>
          </cell>
          <cell r="AH234" t="str">
            <v>02.RFI</v>
          </cell>
          <cell r="AI234" t="str">
            <v>03.RFI</v>
          </cell>
          <cell r="AJ234" t="str">
            <v>05.RFI</v>
          </cell>
        </row>
        <row r="235">
          <cell r="F235" t="str">
            <v>TGT042</v>
          </cell>
          <cell r="G235" t="str">
            <v>Desa Modang</v>
          </cell>
          <cell r="H235" t="str">
            <v>DMT_MODANG_KUARO</v>
          </cell>
          <cell r="I235" t="str">
            <v>Area4</v>
          </cell>
          <cell r="J235" t="str">
            <v>Kalimantan</v>
          </cell>
          <cell r="K235" t="str">
            <v>Kalimantan Timur</v>
          </cell>
          <cell r="L235" t="str">
            <v>Kab. Paser</v>
          </cell>
          <cell r="M235" t="str">
            <v>-1.756639 116.12946</v>
          </cell>
          <cell r="N235" t="str">
            <v>116,12909 -1,75659</v>
          </cell>
          <cell r="O235" t="str">
            <v>External</v>
          </cell>
          <cell r="P235" t="str">
            <v>B2S</v>
          </cell>
          <cell r="Q235" t="str">
            <v>Combat</v>
          </cell>
          <cell r="R235" t="str">
            <v>Combat_B#2</v>
          </cell>
          <cell r="U235">
            <v>72</v>
          </cell>
          <cell r="V235">
            <v>72</v>
          </cell>
          <cell r="W235" t="str">
            <v>SST 72 3 Leg C</v>
          </cell>
          <cell r="X235">
            <v>45628</v>
          </cell>
          <cell r="Y235">
            <v>26</v>
          </cell>
          <cell r="Z235" t="str">
            <v>In SLA</v>
          </cell>
          <cell r="AA235" t="str">
            <v>PT RAFFASYA PUTRA SELATAN</v>
          </cell>
          <cell r="AC235" t="str">
            <v>RFI</v>
          </cell>
          <cell r="AD235" t="str">
            <v>eRFI NY</v>
          </cell>
          <cell r="AF235" t="str">
            <v/>
          </cell>
          <cell r="AG235" t="str">
            <v>Connect PLN &amp; RFI</v>
          </cell>
          <cell r="AH235" t="str">
            <v>02.RFI</v>
          </cell>
          <cell r="AI235" t="str">
            <v>03.RFI</v>
          </cell>
          <cell r="AJ235" t="str">
            <v>05.RFI</v>
          </cell>
        </row>
        <row r="236">
          <cell r="F236" t="str">
            <v>SAA009</v>
          </cell>
          <cell r="G236" t="str">
            <v>Desa Sekerat LTG</v>
          </cell>
          <cell r="H236" t="str">
            <v>DMT_SEKERAT_LTG</v>
          </cell>
          <cell r="I236" t="str">
            <v>Area4</v>
          </cell>
          <cell r="J236" t="str">
            <v>Kalimantan</v>
          </cell>
          <cell r="K236" t="str">
            <v>Kalimantan Timur</v>
          </cell>
          <cell r="L236" t="str">
            <v>Kab. Kutai Timur</v>
          </cell>
          <cell r="M236" t="str">
            <v>0.806061 117.657959</v>
          </cell>
          <cell r="N236" t="str">
            <v>117,66029 0,80802</v>
          </cell>
          <cell r="O236" t="str">
            <v>External</v>
          </cell>
          <cell r="P236" t="str">
            <v>B2S</v>
          </cell>
          <cell r="Q236" t="str">
            <v>Combat</v>
          </cell>
          <cell r="R236" t="str">
            <v>Combat_B#2</v>
          </cell>
          <cell r="U236">
            <v>72</v>
          </cell>
          <cell r="V236">
            <v>72</v>
          </cell>
          <cell r="W236" t="str">
            <v>SST 72 3 Leg C</v>
          </cell>
          <cell r="X236">
            <v>45628</v>
          </cell>
          <cell r="Y236">
            <v>26</v>
          </cell>
          <cell r="Z236" t="str">
            <v>In SLA</v>
          </cell>
          <cell r="AA236" t="str">
            <v>PT BINATEL PRIMA</v>
          </cell>
          <cell r="AB236" t="str">
            <v>PT MULTI BMITRA SEJAHTERA</v>
          </cell>
          <cell r="AC236" t="str">
            <v>RFI</v>
          </cell>
          <cell r="AD236" t="str">
            <v>eRFI NY</v>
          </cell>
          <cell r="AF236" t="str">
            <v/>
          </cell>
          <cell r="AG236" t="str">
            <v>Connect PLN &amp; RFI</v>
          </cell>
          <cell r="AH236" t="str">
            <v>02.RFI</v>
          </cell>
          <cell r="AI236" t="str">
            <v>03.RFI</v>
          </cell>
          <cell r="AJ236" t="str">
            <v>05.RFI</v>
          </cell>
        </row>
        <row r="237">
          <cell r="F237" t="str">
            <v>OKI374</v>
          </cell>
          <cell r="G237" t="str">
            <v>Desa Serapek</v>
          </cell>
          <cell r="H237" t="str">
            <v>Desa Serapek</v>
          </cell>
          <cell r="I237" t="str">
            <v>Area1</v>
          </cell>
          <cell r="J237" t="str">
            <v>Sumbagsel</v>
          </cell>
          <cell r="K237" t="str">
            <v>Sumatera Selatan</v>
          </cell>
          <cell r="L237" t="str">
            <v>Kab. Ogan Komering Ilir</v>
          </cell>
          <cell r="M237" t="str">
            <v>-3.55754 104.76606</v>
          </cell>
          <cell r="N237" t="str">
            <v>-</v>
          </cell>
          <cell r="O237" t="str">
            <v>Internal</v>
          </cell>
          <cell r="P237" t="str">
            <v>B2S</v>
          </cell>
          <cell r="Q237" t="str">
            <v>SSTnisasi</v>
          </cell>
          <cell r="R237" t="str">
            <v>SSTnisasi_23</v>
          </cell>
          <cell r="U237">
            <v>42</v>
          </cell>
          <cell r="V237" t="str">
            <v/>
          </cell>
          <cell r="W237" t="str">
            <v/>
          </cell>
          <cell r="X237">
            <v>45023</v>
          </cell>
          <cell r="Y237">
            <v>980</v>
          </cell>
          <cell r="Z237" t="str">
            <v>Out SLA</v>
          </cell>
          <cell r="AA237" t="str">
            <v>MADYA PERDANA PRIMA</v>
          </cell>
          <cell r="AC237" t="str">
            <v>DROP</v>
          </cell>
          <cell r="AD237" t="str">
            <v>No Need</v>
          </cell>
          <cell r="AF237" t="str">
            <v/>
          </cell>
          <cell r="AG237" t="str">
            <v>PropCancel/Hold</v>
          </cell>
          <cell r="AH237" t="str">
            <v>07.Pro.Cancel</v>
          </cell>
          <cell r="AI237" t="str">
            <v>09.Pro.Cancel</v>
          </cell>
          <cell r="AJ237" t="str">
            <v>31.Cancel</v>
          </cell>
        </row>
        <row r="238">
          <cell r="F238" t="str">
            <v>TNG355</v>
          </cell>
          <cell r="G238" t="str">
            <v>Desa Tanjung Burung</v>
          </cell>
          <cell r="H238" t="str">
            <v/>
          </cell>
          <cell r="I238" t="str">
            <v>Area2</v>
          </cell>
          <cell r="J238" t="str">
            <v>Jabodetabek</v>
          </cell>
          <cell r="K238" t="str">
            <v>Banten</v>
          </cell>
          <cell r="L238" t="str">
            <v>Kab. Tangerang</v>
          </cell>
          <cell r="M238" t="str">
            <v>-6.03316 106.633886</v>
          </cell>
          <cell r="N238" t="str">
            <v>-6,03316111111111 106,633886111111</v>
          </cell>
          <cell r="O238" t="str">
            <v>Internal</v>
          </cell>
          <cell r="P238" t="str">
            <v>B2S</v>
          </cell>
          <cell r="Q238" t="str">
            <v>Tyson</v>
          </cell>
          <cell r="R238" t="str">
            <v>Tyson_B#1</v>
          </cell>
          <cell r="U238">
            <v>50</v>
          </cell>
          <cell r="V238" t="str">
            <v/>
          </cell>
          <cell r="W238" t="str">
            <v xml:space="preserve">SST 62 3 Leg C </v>
          </cell>
          <cell r="X238">
            <v>45572</v>
          </cell>
          <cell r="Y238">
            <v>349</v>
          </cell>
          <cell r="Z238" t="str">
            <v>Out SLA</v>
          </cell>
          <cell r="AA238" t="str">
            <v>PT JAGANATA SAKTI UNGGUL</v>
          </cell>
          <cell r="AC238" t="str">
            <v>RFI</v>
          </cell>
          <cell r="AD238" t="str">
            <v>No Need</v>
          </cell>
          <cell r="AF238" t="str">
            <v/>
          </cell>
          <cell r="AG238" t="str">
            <v>Connect PLN &amp; RFI</v>
          </cell>
          <cell r="AH238" t="str">
            <v>02.RFI</v>
          </cell>
          <cell r="AI238" t="str">
            <v>03.RFI</v>
          </cell>
          <cell r="AJ238" t="str">
            <v>05.RFI</v>
          </cell>
        </row>
        <row r="239">
          <cell r="F239" t="str">
            <v>TIS047</v>
          </cell>
          <cell r="G239" t="str">
            <v>PADANGGENTING</v>
          </cell>
          <cell r="H239" t="str">
            <v/>
          </cell>
          <cell r="I239" t="str">
            <v>Area1</v>
          </cell>
          <cell r="J239" t="str">
            <v>Sumbagsel</v>
          </cell>
          <cell r="K239" t="str">
            <v>Bengkulu</v>
          </cell>
          <cell r="L239" t="str">
            <v>Kab. Seluma</v>
          </cell>
          <cell r="M239" t="str">
            <v>-4.124836, 102.55053</v>
          </cell>
          <cell r="N239" t="str">
            <v>-</v>
          </cell>
          <cell r="O239" t="str">
            <v>External</v>
          </cell>
          <cell r="P239" t="str">
            <v>B2S</v>
          </cell>
          <cell r="Q239" t="str">
            <v>B#1_2025</v>
          </cell>
          <cell r="R239" t="str">
            <v>B#136B2S</v>
          </cell>
          <cell r="S239" t="str">
            <v>Q1_B2S</v>
          </cell>
          <cell r="T239" t="str">
            <v>B#RAFI</v>
          </cell>
          <cell r="U239">
            <v>62</v>
          </cell>
          <cell r="V239" t="str">
            <v/>
          </cell>
          <cell r="W239" t="str">
            <v>SST 62 3 Leg C</v>
          </cell>
          <cell r="X239">
            <v>45803</v>
          </cell>
          <cell r="Y239">
            <v>45</v>
          </cell>
          <cell r="Z239" t="str">
            <v>In SLA</v>
          </cell>
          <cell r="AA239" t="str">
            <v>PT MARTUMBUR BERSAMA ABADI</v>
          </cell>
          <cell r="AB239" t="str">
            <v>PT UPTRANS TELEKOMUNIKASI</v>
          </cell>
          <cell r="AC239" t="str">
            <v>RFI</v>
          </cell>
          <cell r="AD239" t="str">
            <v>eRFI Done</v>
          </cell>
          <cell r="AE239">
            <v>45807</v>
          </cell>
          <cell r="AF239" t="str">
            <v/>
          </cell>
          <cell r="AG239" t="str">
            <v>Connect PLN &amp; RFI</v>
          </cell>
          <cell r="AH239" t="str">
            <v>02.RFI</v>
          </cell>
          <cell r="AI239" t="str">
            <v>03.RFI</v>
          </cell>
          <cell r="AJ239" t="str">
            <v>05.RFI</v>
          </cell>
        </row>
        <row r="240">
          <cell r="F240" t="str">
            <v>GNS199</v>
          </cell>
          <cell r="G240" t="str">
            <v>DesaSurabayaBaru</v>
          </cell>
          <cell r="H240" t="str">
            <v/>
          </cell>
          <cell r="I240" t="str">
            <v>Area1</v>
          </cell>
          <cell r="J240" t="str">
            <v>Sumbagsel</v>
          </cell>
          <cell r="K240" t="str">
            <v>Lampung</v>
          </cell>
          <cell r="L240" t="str">
            <v>Kab. Lampung Tengah</v>
          </cell>
          <cell r="M240" t="str">
            <v>-4.7044 105.74795</v>
          </cell>
          <cell r="N240" t="str">
            <v>-</v>
          </cell>
          <cell r="O240" t="str">
            <v>Internal</v>
          </cell>
          <cell r="P240" t="str">
            <v>B2S</v>
          </cell>
          <cell r="Q240" t="str">
            <v>Refinement</v>
          </cell>
          <cell r="R240" t="str">
            <v>Refine_2025</v>
          </cell>
          <cell r="T240" t="str">
            <v>Extend Tower</v>
          </cell>
          <cell r="U240">
            <v>52</v>
          </cell>
          <cell r="V240" t="str">
            <v/>
          </cell>
          <cell r="W240" t="str">
            <v/>
          </cell>
          <cell r="X240">
            <v>45728</v>
          </cell>
          <cell r="Y240">
            <v>275</v>
          </cell>
          <cell r="Z240" t="str">
            <v>Out SLA</v>
          </cell>
          <cell r="AA240" t="str">
            <v>PT RAMOS KARYA MANDIRI</v>
          </cell>
          <cell r="AB240" t="str">
            <v>PT UPTRANS TELEKOMUNIKASI</v>
          </cell>
          <cell r="AC240" t="str">
            <v>OG</v>
          </cell>
          <cell r="AD240" t="e">
            <v>#N/A</v>
          </cell>
          <cell r="AF240" t="str">
            <v/>
          </cell>
          <cell r="AG240" t="str">
            <v>NY Start</v>
          </cell>
          <cell r="AH240" t="str">
            <v>NY Start</v>
          </cell>
          <cell r="AI240" t="str">
            <v>08.SIS</v>
          </cell>
          <cell r="AJ240" t="str">
            <v/>
          </cell>
        </row>
        <row r="241">
          <cell r="F241" t="str">
            <v>SLW002</v>
          </cell>
          <cell r="G241" t="str">
            <v>DINUKKRAMAT</v>
          </cell>
          <cell r="H241" t="str">
            <v>DINUKKRAMAT</v>
          </cell>
          <cell r="I241" t="str">
            <v>Area3</v>
          </cell>
          <cell r="J241" t="str">
            <v>Jateng</v>
          </cell>
          <cell r="K241" t="str">
            <v>Jawa Tengah</v>
          </cell>
          <cell r="L241" t="str">
            <v>Tegal</v>
          </cell>
          <cell r="M241" t="str">
            <v>-6.874733 109.173322</v>
          </cell>
          <cell r="N241" t="str">
            <v>-06.87716 109.17546</v>
          </cell>
          <cell r="O241" t="str">
            <v>External</v>
          </cell>
          <cell r="P241" t="str">
            <v>B2S</v>
          </cell>
          <cell r="Q241" t="str">
            <v>Combat</v>
          </cell>
          <cell r="R241" t="str">
            <v>Combat_B#2</v>
          </cell>
          <cell r="U241">
            <v>52</v>
          </cell>
          <cell r="V241">
            <v>52</v>
          </cell>
          <cell r="W241" t="str">
            <v>SST 52 3 Leg C</v>
          </cell>
          <cell r="X241">
            <v>45638</v>
          </cell>
          <cell r="Y241">
            <v>10</v>
          </cell>
          <cell r="Z241" t="str">
            <v>In SLA</v>
          </cell>
          <cell r="AC241" t="str">
            <v>RFI</v>
          </cell>
          <cell r="AD241" t="str">
            <v>eRFI Done</v>
          </cell>
          <cell r="AF241" t="str">
            <v/>
          </cell>
          <cell r="AG241" t="str">
            <v>Connect PLN &amp; RFI</v>
          </cell>
          <cell r="AH241" t="str">
            <v>02.RFI</v>
          </cell>
          <cell r="AI241" t="str">
            <v>03.RFI</v>
          </cell>
          <cell r="AJ241" t="str">
            <v>05.RFI</v>
          </cell>
        </row>
        <row r="242">
          <cell r="F242" t="str">
            <v>JKP968</v>
          </cell>
          <cell r="G242" t="str">
            <v>DIPONEGORO MENTENG</v>
          </cell>
          <cell r="H242" t="str">
            <v>DIPONEGORO MENTENG</v>
          </cell>
          <cell r="I242" t="str">
            <v>Area2</v>
          </cell>
          <cell r="J242" t="str">
            <v>Jabodetabek</v>
          </cell>
          <cell r="K242" t="str">
            <v>DKI Jakarta</v>
          </cell>
          <cell r="L242" t="str">
            <v>Kota Adm. Jakarta Pusat</v>
          </cell>
          <cell r="N242" t="str">
            <v>-</v>
          </cell>
          <cell r="O242" t="str">
            <v>Internal</v>
          </cell>
          <cell r="P242" t="str">
            <v>MCP</v>
          </cell>
          <cell r="Q242" t="str">
            <v>Rescoping</v>
          </cell>
          <cell r="R242" t="str">
            <v>Rescoping_CO</v>
          </cell>
          <cell r="T242" t="str">
            <v>Macro Solution</v>
          </cell>
          <cell r="U242">
            <v>24</v>
          </cell>
          <cell r="V242" t="str">
            <v/>
          </cell>
          <cell r="W242" t="str">
            <v>Monopole 25</v>
          </cell>
          <cell r="X242">
            <v>45016</v>
          </cell>
          <cell r="Y242">
            <v>785</v>
          </cell>
          <cell r="Z242" t="str">
            <v>Out SLA</v>
          </cell>
          <cell r="AA242" t="str">
            <v>PT SUMBERSOLUSINDO HITECH</v>
          </cell>
          <cell r="AC242" t="str">
            <v>RFI</v>
          </cell>
          <cell r="AD242" t="str">
            <v>No Need</v>
          </cell>
          <cell r="AF242" t="str">
            <v/>
          </cell>
          <cell r="AG242" t="str">
            <v>Connect PLN &amp; RFI</v>
          </cell>
          <cell r="AH242" t="str">
            <v>02.RFI</v>
          </cell>
          <cell r="AI242" t="str">
            <v>03.RFI</v>
          </cell>
          <cell r="AJ242" t="str">
            <v>05.RFI</v>
          </cell>
        </row>
        <row r="243">
          <cell r="F243" t="str">
            <v>JKP203</v>
          </cell>
          <cell r="G243" t="str">
            <v>DIPONEGORO MENTENG 2</v>
          </cell>
          <cell r="H243" t="str">
            <v/>
          </cell>
          <cell r="I243" t="str">
            <v>Area2</v>
          </cell>
          <cell r="J243" t="str">
            <v>Jabodetabek</v>
          </cell>
          <cell r="K243" t="str">
            <v>DKI Jakarta</v>
          </cell>
          <cell r="L243" t="str">
            <v>Kota Adm. Jakarta Pusat</v>
          </cell>
          <cell r="N243" t="str">
            <v>-</v>
          </cell>
          <cell r="O243" t="str">
            <v>Internal</v>
          </cell>
          <cell r="P243" t="str">
            <v>MCP</v>
          </cell>
          <cell r="Q243" t="str">
            <v>Rescoping</v>
          </cell>
          <cell r="R243" t="str">
            <v>Rescoping_CO</v>
          </cell>
          <cell r="T243" t="str">
            <v>Macro Solution</v>
          </cell>
          <cell r="U243">
            <v>18</v>
          </cell>
          <cell r="V243" t="str">
            <v/>
          </cell>
          <cell r="W243" t="str">
            <v/>
          </cell>
          <cell r="X243">
            <v>45016</v>
          </cell>
          <cell r="Y243">
            <v>785</v>
          </cell>
          <cell r="Z243" t="str">
            <v>Out SLA</v>
          </cell>
          <cell r="AA243" t="str">
            <v>KOPERASI DAYAMITRA TELEKOMUNIKASI</v>
          </cell>
          <cell r="AB243" t="str">
            <v>KOPERASI JASA DAYAMITRA TELEKOMUNIKASI</v>
          </cell>
          <cell r="AC243" t="str">
            <v>RFI</v>
          </cell>
          <cell r="AD243" t="str">
            <v>No Need</v>
          </cell>
          <cell r="AF243" t="str">
            <v/>
          </cell>
          <cell r="AG243" t="str">
            <v>Connect PLN &amp; RFI</v>
          </cell>
          <cell r="AH243" t="str">
            <v>02.RFI</v>
          </cell>
          <cell r="AI243" t="str">
            <v>03.RFI</v>
          </cell>
          <cell r="AJ243" t="str">
            <v>05.RFI</v>
          </cell>
        </row>
        <row r="244">
          <cell r="F244" t="str">
            <v>JNP047</v>
          </cell>
          <cell r="G244" t="str">
            <v>DMT BARAYA</v>
          </cell>
          <cell r="H244" t="str">
            <v/>
          </cell>
          <cell r="I244" t="str">
            <v>Area4</v>
          </cell>
          <cell r="J244" t="str">
            <v>Sulawesi</v>
          </cell>
          <cell r="N244" t="str">
            <v>-</v>
          </cell>
          <cell r="O244" t="str">
            <v>Internal</v>
          </cell>
          <cell r="P244" t="str">
            <v>???</v>
          </cell>
          <cell r="Q244" t="str">
            <v>Refinement</v>
          </cell>
          <cell r="R244" t="str">
            <v>Refine_Dummy</v>
          </cell>
          <cell r="T244" t="str">
            <v>NY</v>
          </cell>
          <cell r="V244" t="str">
            <v/>
          </cell>
          <cell r="W244" t="str">
            <v/>
          </cell>
          <cell r="X244">
            <v>41590</v>
          </cell>
          <cell r="Y244">
            <v>4292</v>
          </cell>
          <cell r="Z244" t="str">
            <v>Out SLA</v>
          </cell>
          <cell r="AC244" t="str">
            <v>RFI</v>
          </cell>
          <cell r="AD244" t="str">
            <v>No Need</v>
          </cell>
          <cell r="AF244" t="str">
            <v/>
          </cell>
          <cell r="AG244" t="str">
            <v>Connect PLN &amp; RFI</v>
          </cell>
          <cell r="AH244" t="str">
            <v>02.RFI</v>
          </cell>
          <cell r="AI244" t="str">
            <v>03.RFI</v>
          </cell>
          <cell r="AJ244" t="str">
            <v>05.RFI</v>
          </cell>
        </row>
        <row r="245">
          <cell r="F245" t="str">
            <v>AMB100</v>
          </cell>
          <cell r="G245" t="str">
            <v>DMT BATU GONG 2</v>
          </cell>
          <cell r="H245" t="str">
            <v>DMT BATU GONG 2</v>
          </cell>
          <cell r="I245" t="str">
            <v>Area4</v>
          </cell>
          <cell r="J245" t="str">
            <v>Puma</v>
          </cell>
          <cell r="K245" t="str">
            <v>Maluku</v>
          </cell>
          <cell r="L245" t="str">
            <v>Kota Ambon</v>
          </cell>
          <cell r="M245" t="str">
            <v>-3.6391 128.25741</v>
          </cell>
          <cell r="N245" t="str">
            <v>-3.63910 128,25771</v>
          </cell>
          <cell r="O245" t="str">
            <v>Internal</v>
          </cell>
          <cell r="P245" t="str">
            <v>???</v>
          </cell>
          <cell r="Q245" t="str">
            <v>Refinement</v>
          </cell>
          <cell r="R245" t="str">
            <v>Refine_B#1</v>
          </cell>
          <cell r="T245" t="str">
            <v>Add Equipment</v>
          </cell>
          <cell r="U245">
            <v>42</v>
          </cell>
          <cell r="V245">
            <v>52</v>
          </cell>
          <cell r="W245" t="str">
            <v/>
          </cell>
          <cell r="X245">
            <v>45320</v>
          </cell>
          <cell r="Y245">
            <v>553</v>
          </cell>
          <cell r="Z245" t="str">
            <v>Out SLA</v>
          </cell>
          <cell r="AA245" t="str">
            <v>PT MIRAJ TEGAR MANDIRI</v>
          </cell>
          <cell r="AB245" t="str">
            <v>PT DIGJAYA MANDIRI TEKNIK</v>
          </cell>
          <cell r="AC245" t="str">
            <v>RFI</v>
          </cell>
          <cell r="AD245" t="str">
            <v>No Need</v>
          </cell>
          <cell r="AF245" t="str">
            <v/>
          </cell>
          <cell r="AG245" t="str">
            <v>Connect PLN &amp; RFI</v>
          </cell>
          <cell r="AH245" t="str">
            <v>02.RFI</v>
          </cell>
          <cell r="AI245" t="str">
            <v>03.RFI</v>
          </cell>
          <cell r="AJ245" t="str">
            <v>05.RFI</v>
          </cell>
        </row>
        <row r="246">
          <cell r="F246" t="str">
            <v>TKA038</v>
          </cell>
          <cell r="G246" t="str">
            <v>DMT BONTO KASSI SELATAN</v>
          </cell>
          <cell r="H246" t="str">
            <v/>
          </cell>
          <cell r="I246" t="str">
            <v>Area4</v>
          </cell>
          <cell r="J246" t="str">
            <v>Sulawesi</v>
          </cell>
          <cell r="K246" t="str">
            <v>Sulawesi Selatan</v>
          </cell>
          <cell r="L246" t="str">
            <v>Kab. Takalar</v>
          </cell>
          <cell r="M246" t="str">
            <v>-5.37896 119.38245</v>
          </cell>
          <cell r="N246" t="str">
            <v>-</v>
          </cell>
          <cell r="O246" t="str">
            <v>Internal</v>
          </cell>
          <cell r="P246" t="str">
            <v>???</v>
          </cell>
          <cell r="Q246" t="str">
            <v>Refinement</v>
          </cell>
          <cell r="R246" t="str">
            <v>Refine_B#1</v>
          </cell>
          <cell r="T246" t="str">
            <v>Add Equipment</v>
          </cell>
          <cell r="U246">
            <v>62</v>
          </cell>
          <cell r="V246" t="str">
            <v/>
          </cell>
          <cell r="W246" t="str">
            <v/>
          </cell>
          <cell r="X246">
            <v>45320</v>
          </cell>
          <cell r="Y246">
            <v>571</v>
          </cell>
          <cell r="Z246" t="str">
            <v>Out SLA</v>
          </cell>
          <cell r="AB246" t="str">
            <v>PT ATMAJAYA ARTHA PERKASA</v>
          </cell>
          <cell r="AC246" t="str">
            <v>RFI</v>
          </cell>
          <cell r="AD246" t="str">
            <v>No Need</v>
          </cell>
          <cell r="AF246" t="str">
            <v/>
          </cell>
          <cell r="AG246" t="str">
            <v>Connect PLN &amp; RFI</v>
          </cell>
          <cell r="AH246" t="str">
            <v>02.RFI</v>
          </cell>
          <cell r="AI246" t="str">
            <v>03.RFI</v>
          </cell>
          <cell r="AJ246" t="str">
            <v>05.RFI</v>
          </cell>
        </row>
        <row r="247">
          <cell r="F247" t="str">
            <v>UPD453</v>
          </cell>
          <cell r="G247" t="str">
            <v>DMT BONTOA SELATAN</v>
          </cell>
          <cell r="H247" t="str">
            <v/>
          </cell>
          <cell r="I247" t="str">
            <v>Area4</v>
          </cell>
          <cell r="J247" t="str">
            <v>Sulawesi</v>
          </cell>
          <cell r="N247" t="str">
            <v>-</v>
          </cell>
          <cell r="O247" t="str">
            <v>Internal</v>
          </cell>
          <cell r="P247" t="str">
            <v>???</v>
          </cell>
          <cell r="Q247" t="str">
            <v>Refinement</v>
          </cell>
          <cell r="R247" t="str">
            <v>Refine_Dummy</v>
          </cell>
          <cell r="T247" t="str">
            <v>NY</v>
          </cell>
          <cell r="V247" t="str">
            <v/>
          </cell>
          <cell r="W247" t="str">
            <v/>
          </cell>
          <cell r="X247">
            <v>41590</v>
          </cell>
          <cell r="Y247">
            <v>4389</v>
          </cell>
          <cell r="Z247" t="str">
            <v>Out SLA</v>
          </cell>
          <cell r="AC247" t="str">
            <v>RFI</v>
          </cell>
          <cell r="AD247" t="str">
            <v>No Need</v>
          </cell>
          <cell r="AF247" t="str">
            <v/>
          </cell>
          <cell r="AG247" t="str">
            <v>Connect PLN &amp; RFI</v>
          </cell>
          <cell r="AH247" t="str">
            <v>02.RFI</v>
          </cell>
          <cell r="AI247" t="str">
            <v>03.RFI</v>
          </cell>
          <cell r="AJ247" t="str">
            <v>05.RFI</v>
          </cell>
        </row>
        <row r="248">
          <cell r="F248" t="str">
            <v>UPD474</v>
          </cell>
          <cell r="G248" t="str">
            <v>DMT BTP BLOK H</v>
          </cell>
          <cell r="H248" t="str">
            <v>DMT BTP BLOK H</v>
          </cell>
          <cell r="I248" t="str">
            <v>Area4</v>
          </cell>
          <cell r="J248" t="str">
            <v>Sulawesi</v>
          </cell>
          <cell r="K248" t="str">
            <v>Sulawesi Selatan</v>
          </cell>
          <cell r="L248" t="str">
            <v>Kota Makassar</v>
          </cell>
          <cell r="M248" t="str">
            <v>-5.14144 119.51057</v>
          </cell>
          <cell r="N248" t="str">
            <v>-</v>
          </cell>
          <cell r="O248" t="str">
            <v>Internal</v>
          </cell>
          <cell r="P248" t="str">
            <v>???</v>
          </cell>
          <cell r="Q248" t="str">
            <v>Refinement</v>
          </cell>
          <cell r="R248" t="str">
            <v>Refine_B#1</v>
          </cell>
          <cell r="T248" t="str">
            <v>Add Equipment</v>
          </cell>
          <cell r="U248">
            <v>25</v>
          </cell>
          <cell r="V248" t="str">
            <v/>
          </cell>
          <cell r="W248" t="str">
            <v/>
          </cell>
          <cell r="X248">
            <v>45320</v>
          </cell>
          <cell r="Y248">
            <v>670</v>
          </cell>
          <cell r="Z248" t="str">
            <v>Out SLA</v>
          </cell>
          <cell r="AA248" t="str">
            <v>PT BERKAH SUKSES SEJATI</v>
          </cell>
          <cell r="AB248" t="str">
            <v>PT ATMAJAYA ARTHA PERKASA</v>
          </cell>
          <cell r="AC248" t="str">
            <v>RFI</v>
          </cell>
          <cell r="AD248" t="str">
            <v>No Need</v>
          </cell>
          <cell r="AF248" t="str">
            <v/>
          </cell>
          <cell r="AG248" t="str">
            <v>Connect PLN &amp; RFI</v>
          </cell>
          <cell r="AH248" t="str">
            <v>02.RFI</v>
          </cell>
          <cell r="AI248" t="str">
            <v>03.RFI</v>
          </cell>
          <cell r="AJ248" t="str">
            <v>05.RFI</v>
          </cell>
        </row>
        <row r="249">
          <cell r="F249" t="str">
            <v>PLP134</v>
          </cell>
          <cell r="G249" t="str">
            <v>DMT BUNTU KUNYI</v>
          </cell>
          <cell r="H249" t="str">
            <v/>
          </cell>
          <cell r="I249" t="str">
            <v>Area4</v>
          </cell>
          <cell r="J249" t="str">
            <v>Sulawesi</v>
          </cell>
          <cell r="N249" t="str">
            <v>-</v>
          </cell>
          <cell r="O249" t="str">
            <v>Internal</v>
          </cell>
          <cell r="P249" t="str">
            <v>???</v>
          </cell>
          <cell r="Q249" t="str">
            <v>Refinement</v>
          </cell>
          <cell r="R249" t="str">
            <v>Refine_Dummy</v>
          </cell>
          <cell r="T249" t="str">
            <v>NY</v>
          </cell>
          <cell r="V249" t="str">
            <v/>
          </cell>
          <cell r="W249" t="str">
            <v/>
          </cell>
          <cell r="X249">
            <v>41617</v>
          </cell>
          <cell r="Y249">
            <v>4362</v>
          </cell>
          <cell r="Z249" t="str">
            <v>Out SLA</v>
          </cell>
          <cell r="AC249" t="str">
            <v>RFI</v>
          </cell>
          <cell r="AD249" t="str">
            <v>No Need</v>
          </cell>
          <cell r="AF249" t="str">
            <v/>
          </cell>
          <cell r="AG249" t="str">
            <v>Connect PLN &amp; RFI</v>
          </cell>
          <cell r="AH249" t="str">
            <v>02.RFI</v>
          </cell>
          <cell r="AI249" t="str">
            <v>03.RFI</v>
          </cell>
          <cell r="AJ249" t="str">
            <v>05.RFI</v>
          </cell>
        </row>
        <row r="250">
          <cell r="F250" t="str">
            <v>BIT060</v>
          </cell>
          <cell r="G250" t="str">
            <v>DMT GIRIAN INDAH</v>
          </cell>
          <cell r="H250" t="str">
            <v>DMT GIRIAN INDAH</v>
          </cell>
          <cell r="I250" t="str">
            <v>Area4</v>
          </cell>
          <cell r="J250" t="str">
            <v>Sulawesi</v>
          </cell>
          <cell r="K250" t="str">
            <v>Sulawesi Utara</v>
          </cell>
          <cell r="L250" t="str">
            <v>Kota Bitung</v>
          </cell>
          <cell r="M250" t="str">
            <v>1.44777 125.138</v>
          </cell>
          <cell r="N250" t="str">
            <v>-</v>
          </cell>
          <cell r="O250" t="str">
            <v>Internal</v>
          </cell>
          <cell r="P250" t="str">
            <v>B2S</v>
          </cell>
          <cell r="Q250" t="str">
            <v>SSTnisasi</v>
          </cell>
          <cell r="R250" t="str">
            <v>SSTnisasi_24</v>
          </cell>
          <cell r="U250">
            <v>42</v>
          </cell>
          <cell r="V250" t="str">
            <v/>
          </cell>
          <cell r="W250" t="str">
            <v>SST 42 NL</v>
          </cell>
          <cell r="X250">
            <v>45321</v>
          </cell>
          <cell r="Y250">
            <v>682</v>
          </cell>
          <cell r="Z250" t="str">
            <v>Out SLA</v>
          </cell>
          <cell r="AC250" t="str">
            <v>OG</v>
          </cell>
          <cell r="AD250" t="str">
            <v>No Need</v>
          </cell>
          <cell r="AF250" t="str">
            <v/>
          </cell>
          <cell r="AG250" t="str">
            <v>Survey/Rehunting</v>
          </cell>
          <cell r="AH250" t="str">
            <v>06.SIS</v>
          </cell>
          <cell r="AI250" t="str">
            <v>08b.SIS Done</v>
          </cell>
          <cell r="AJ250" t="str">
            <v>26.ReHunting</v>
          </cell>
        </row>
        <row r="251">
          <cell r="F251" t="str">
            <v>UPD502</v>
          </cell>
          <cell r="G251" t="str">
            <v>DMT GOWA RAYA SUDIANG</v>
          </cell>
          <cell r="H251" t="str">
            <v/>
          </cell>
          <cell r="I251" t="str">
            <v>Area4</v>
          </cell>
          <cell r="J251" t="str">
            <v>Sulawesi</v>
          </cell>
          <cell r="K251" t="str">
            <v>Sulawesi Selatan</v>
          </cell>
          <cell r="L251" t="str">
            <v>Kota Makassar</v>
          </cell>
          <cell r="M251" t="str">
            <v>-3.51783 119.526407</v>
          </cell>
          <cell r="N251" t="str">
            <v>-</v>
          </cell>
          <cell r="O251" t="str">
            <v>Internal</v>
          </cell>
          <cell r="P251" t="str">
            <v>???</v>
          </cell>
          <cell r="Q251" t="str">
            <v>Refinement</v>
          </cell>
          <cell r="R251" t="str">
            <v>Refine_B#1</v>
          </cell>
          <cell r="T251" t="str">
            <v>Add Equipment</v>
          </cell>
          <cell r="U251">
            <v>25</v>
          </cell>
          <cell r="V251" t="str">
            <v/>
          </cell>
          <cell r="W251" t="str">
            <v/>
          </cell>
          <cell r="X251">
            <v>45320</v>
          </cell>
          <cell r="Y251">
            <v>571</v>
          </cell>
          <cell r="Z251" t="str">
            <v>Out SLA</v>
          </cell>
          <cell r="AB251" t="str">
            <v>PT ATMAJAYA ARTHA PERKASA</v>
          </cell>
          <cell r="AC251" t="str">
            <v>RFI</v>
          </cell>
          <cell r="AD251" t="str">
            <v>No Need</v>
          </cell>
          <cell r="AF251" t="str">
            <v/>
          </cell>
          <cell r="AG251" t="str">
            <v>Connect PLN &amp; RFI</v>
          </cell>
          <cell r="AH251" t="str">
            <v>02.RFI</v>
          </cell>
          <cell r="AI251" t="str">
            <v>03.RFI</v>
          </cell>
          <cell r="AJ251" t="str">
            <v>05.RFI</v>
          </cell>
        </row>
        <row r="252">
          <cell r="F252" t="str">
            <v>UPD472</v>
          </cell>
          <cell r="G252" t="str">
            <v>DMT GRAN VILLA MUTIARA</v>
          </cell>
          <cell r="H252" t="str">
            <v/>
          </cell>
          <cell r="I252" t="str">
            <v>Area4</v>
          </cell>
          <cell r="J252" t="str">
            <v>Sulawesi</v>
          </cell>
          <cell r="K252" t="str">
            <v>Sulawesi Selatan</v>
          </cell>
          <cell r="L252" t="str">
            <v>Kota Makassar</v>
          </cell>
          <cell r="M252" t="str">
            <v>-5.07496 119.49179</v>
          </cell>
          <cell r="N252" t="str">
            <v>-</v>
          </cell>
          <cell r="O252" t="str">
            <v>Internal</v>
          </cell>
          <cell r="P252" t="str">
            <v>???</v>
          </cell>
          <cell r="Q252" t="str">
            <v>Refinement</v>
          </cell>
          <cell r="R252" t="str">
            <v>Refine_B#1</v>
          </cell>
          <cell r="T252" t="str">
            <v>Add Equipment</v>
          </cell>
          <cell r="U252">
            <v>42</v>
          </cell>
          <cell r="V252" t="str">
            <v/>
          </cell>
          <cell r="W252" t="str">
            <v/>
          </cell>
          <cell r="X252">
            <v>45320</v>
          </cell>
          <cell r="Y252">
            <v>571</v>
          </cell>
          <cell r="Z252" t="str">
            <v>Out SLA</v>
          </cell>
          <cell r="AB252" t="str">
            <v>PT ATMAJAYA ARTHA PERKASA</v>
          </cell>
          <cell r="AC252" t="str">
            <v>RFI</v>
          </cell>
          <cell r="AD252" t="str">
            <v>No Need</v>
          </cell>
          <cell r="AF252" t="str">
            <v/>
          </cell>
          <cell r="AG252" t="str">
            <v>Connect PLN &amp; RFI</v>
          </cell>
          <cell r="AH252" t="str">
            <v>02.RFI</v>
          </cell>
          <cell r="AI252" t="str">
            <v>03.RFI</v>
          </cell>
          <cell r="AJ252" t="str">
            <v>05.RFI</v>
          </cell>
        </row>
        <row r="253">
          <cell r="F253" t="str">
            <v>NAB070</v>
          </cell>
          <cell r="G253" t="str">
            <v>DMT HARAPAN NABIRE</v>
          </cell>
          <cell r="H253" t="str">
            <v>DMT HARAPAN NABIRE</v>
          </cell>
          <cell r="I253" t="str">
            <v>Area4</v>
          </cell>
          <cell r="J253" t="str">
            <v>Puma</v>
          </cell>
          <cell r="K253" t="str">
            <v>Papua</v>
          </cell>
          <cell r="L253" t="str">
            <v>Kab. Nabire</v>
          </cell>
          <cell r="M253" t="str">
            <v>-3.36731 135.52821</v>
          </cell>
          <cell r="N253" t="str">
            <v>-3.36742 135,52801</v>
          </cell>
          <cell r="O253" t="str">
            <v>Internal</v>
          </cell>
          <cell r="P253" t="str">
            <v>???</v>
          </cell>
          <cell r="Q253" t="str">
            <v>Refinement</v>
          </cell>
          <cell r="R253" t="str">
            <v>Refine_B#1</v>
          </cell>
          <cell r="T253" t="str">
            <v>Add Equipment</v>
          </cell>
          <cell r="U253">
            <v>42</v>
          </cell>
          <cell r="V253">
            <v>52</v>
          </cell>
          <cell r="W253" t="str">
            <v/>
          </cell>
          <cell r="X253">
            <v>45320</v>
          </cell>
          <cell r="Y253">
            <v>683</v>
          </cell>
          <cell r="Z253" t="str">
            <v>Out SLA</v>
          </cell>
          <cell r="AA253" t="str">
            <v>PT XLA CIPTA PERKASA</v>
          </cell>
          <cell r="AB253" t="str">
            <v>PT DIGJAYA MANDIRI TEKNIK</v>
          </cell>
          <cell r="AC253" t="str">
            <v>RFI</v>
          </cell>
          <cell r="AD253" t="str">
            <v>No Need</v>
          </cell>
          <cell r="AF253" t="str">
            <v/>
          </cell>
          <cell r="AG253" t="str">
            <v>Connect PLN &amp; RFI</v>
          </cell>
          <cell r="AH253" t="str">
            <v>01.BAUK</v>
          </cell>
          <cell r="AI253" t="str">
            <v>02.BAUK</v>
          </cell>
          <cell r="AJ253" t="str">
            <v>03.ATPDone</v>
          </cell>
        </row>
        <row r="254">
          <cell r="F254" t="str">
            <v>TJS165</v>
          </cell>
          <cell r="G254" t="str">
            <v>DMT ISAT PIMPING</v>
          </cell>
          <cell r="H254" t="str">
            <v>DMT ISAT PIMPING</v>
          </cell>
          <cell r="I254" t="str">
            <v>Area4</v>
          </cell>
          <cell r="J254" t="str">
            <v>Kalimantan</v>
          </cell>
          <cell r="K254" t="str">
            <v>Kalimantan Utara</v>
          </cell>
          <cell r="L254" t="str">
            <v>Kab. Bulungan</v>
          </cell>
          <cell r="M254" t="str">
            <v xml:space="preserve"> </v>
          </cell>
          <cell r="N254" t="str">
            <v>117,2151 2,99143</v>
          </cell>
          <cell r="O254" t="str">
            <v>Internal</v>
          </cell>
          <cell r="P254" t="str">
            <v>B2S</v>
          </cell>
          <cell r="Q254" t="str">
            <v>Tyson</v>
          </cell>
          <cell r="R254" t="str">
            <v>Tyson_B#1</v>
          </cell>
          <cell r="U254">
            <v>0</v>
          </cell>
          <cell r="V254" t="str">
            <v/>
          </cell>
          <cell r="W254" t="str">
            <v>SST 72 3 Leg C</v>
          </cell>
          <cell r="X254">
            <v>45572</v>
          </cell>
          <cell r="Y254">
            <v>162</v>
          </cell>
          <cell r="Z254" t="str">
            <v>Out SLA</v>
          </cell>
          <cell r="AA254" t="str">
            <v>PT QUADRAN EMPAT PERSADA</v>
          </cell>
          <cell r="AC254" t="str">
            <v>RFI</v>
          </cell>
          <cell r="AD254" t="str">
            <v>No Need</v>
          </cell>
          <cell r="AF254" t="str">
            <v/>
          </cell>
          <cell r="AG254" t="str">
            <v>Connect PLN &amp; RFI</v>
          </cell>
          <cell r="AH254" t="str">
            <v>02.RFI</v>
          </cell>
          <cell r="AI254" t="str">
            <v>03.RFI</v>
          </cell>
          <cell r="AJ254" t="str">
            <v>05.RFI</v>
          </cell>
        </row>
        <row r="255">
          <cell r="F255" t="str">
            <v>DGL105</v>
          </cell>
          <cell r="G255" t="str">
            <v>DMT ISAT Toaya</v>
          </cell>
          <cell r="H255" t="str">
            <v>DMT ISAT Toaya</v>
          </cell>
          <cell r="I255" t="str">
            <v>Area4</v>
          </cell>
          <cell r="J255" t="str">
            <v>Sulawesi</v>
          </cell>
          <cell r="K255" t="str">
            <v>Sulawesi Tengah</v>
          </cell>
          <cell r="L255" t="str">
            <v>Donggala</v>
          </cell>
          <cell r="M255" t="str">
            <v>-0.6052 119.80014</v>
          </cell>
          <cell r="N255" t="str">
            <v>-</v>
          </cell>
          <cell r="O255" t="str">
            <v>Internal</v>
          </cell>
          <cell r="P255" t="str">
            <v>B2S</v>
          </cell>
          <cell r="Q255" t="str">
            <v>Tyson</v>
          </cell>
          <cell r="R255" t="str">
            <v>Tyson_B#1</v>
          </cell>
          <cell r="U255">
            <v>70</v>
          </cell>
          <cell r="V255">
            <v>72</v>
          </cell>
          <cell r="W255" t="str">
            <v>SST 72 3 Leg C</v>
          </cell>
          <cell r="X255">
            <v>45572</v>
          </cell>
          <cell r="Y255">
            <v>82</v>
          </cell>
          <cell r="Z255" t="str">
            <v>In SLA</v>
          </cell>
          <cell r="AA255" t="str">
            <v>PT MIRAJ TEGAR MANDIRI</v>
          </cell>
          <cell r="AC255" t="str">
            <v>RFI</v>
          </cell>
          <cell r="AD255" t="str">
            <v>No Need</v>
          </cell>
          <cell r="AF255" t="str">
            <v/>
          </cell>
          <cell r="AG255" t="str">
            <v>Connect PLN &amp; RFI</v>
          </cell>
          <cell r="AH255" t="str">
            <v>02.RFI</v>
          </cell>
          <cell r="AI255" t="str">
            <v>03.RFI</v>
          </cell>
          <cell r="AJ255" t="str">
            <v>05.RFI</v>
          </cell>
        </row>
        <row r="256">
          <cell r="F256" t="str">
            <v>UPD445</v>
          </cell>
          <cell r="G256" t="str">
            <v>DMT ISAT_Tamangapa</v>
          </cell>
          <cell r="H256" t="str">
            <v>DMT ISAT_Tamangapa</v>
          </cell>
          <cell r="I256" t="str">
            <v>Area4</v>
          </cell>
          <cell r="J256" t="str">
            <v>Sulawesi</v>
          </cell>
          <cell r="K256" t="str">
            <v>Sulawesi Selatan</v>
          </cell>
          <cell r="L256" t="str">
            <v>Kota Makassar</v>
          </cell>
          <cell r="M256" t="str">
            <v>5.17971 119.48701</v>
          </cell>
          <cell r="N256" t="str">
            <v>-</v>
          </cell>
          <cell r="O256" t="str">
            <v>Internal</v>
          </cell>
          <cell r="P256" t="str">
            <v>B2S</v>
          </cell>
          <cell r="Q256" t="str">
            <v>Tyson</v>
          </cell>
          <cell r="R256" t="str">
            <v>Tyson_B#1</v>
          </cell>
          <cell r="U256">
            <v>40</v>
          </cell>
          <cell r="V256">
            <v>42</v>
          </cell>
          <cell r="W256" t="str">
            <v>SST 42 NL</v>
          </cell>
          <cell r="X256">
            <v>45572</v>
          </cell>
          <cell r="Y256">
            <v>158</v>
          </cell>
          <cell r="Z256" t="str">
            <v>Out SLA</v>
          </cell>
          <cell r="AA256" t="str">
            <v>PT BERKAH SUKSES SEJATI</v>
          </cell>
          <cell r="AC256" t="str">
            <v>RFI</v>
          </cell>
          <cell r="AD256" t="str">
            <v>No Need</v>
          </cell>
          <cell r="AF256" t="str">
            <v/>
          </cell>
          <cell r="AG256" t="str">
            <v>Connect PLN &amp; RFI</v>
          </cell>
          <cell r="AH256" t="str">
            <v>02.RFI</v>
          </cell>
          <cell r="AI256" t="str">
            <v>03.RFI</v>
          </cell>
          <cell r="AJ256" t="str">
            <v>05.RFI</v>
          </cell>
        </row>
        <row r="257">
          <cell r="F257" t="str">
            <v>JNP046</v>
          </cell>
          <cell r="G257" t="str">
            <v>DMT ISAT_Tamarunang</v>
          </cell>
          <cell r="H257" t="str">
            <v>DMT ISAT_Tamarunang</v>
          </cell>
          <cell r="I257" t="str">
            <v>Area4</v>
          </cell>
          <cell r="J257" t="str">
            <v>Sulawesi</v>
          </cell>
          <cell r="K257" t="str">
            <v>Sulawesi Selatan</v>
          </cell>
          <cell r="L257" t="str">
            <v>Kab. Jeneponto</v>
          </cell>
          <cell r="M257" t="str">
            <v>-5.69802 119.71972</v>
          </cell>
          <cell r="N257" t="str">
            <v>-</v>
          </cell>
          <cell r="O257" t="str">
            <v>Internal</v>
          </cell>
          <cell r="P257" t="str">
            <v>B2S</v>
          </cell>
          <cell r="Q257" t="str">
            <v>Tyson</v>
          </cell>
          <cell r="R257" t="str">
            <v>Tyson_B#1</v>
          </cell>
          <cell r="U257">
            <v>70</v>
          </cell>
          <cell r="V257">
            <v>72</v>
          </cell>
          <cell r="W257" t="str">
            <v>SST 72 3 Leg C</v>
          </cell>
          <cell r="X257">
            <v>45572</v>
          </cell>
          <cell r="Y257">
            <v>117</v>
          </cell>
          <cell r="Z257" t="str">
            <v>In SLA</v>
          </cell>
          <cell r="AA257" t="str">
            <v>PT QUADRAN EMPAT PERSADA</v>
          </cell>
          <cell r="AC257" t="str">
            <v>RFI</v>
          </cell>
          <cell r="AD257" t="str">
            <v>No Need</v>
          </cell>
          <cell r="AF257" t="str">
            <v/>
          </cell>
          <cell r="AG257" t="str">
            <v>Connect PLN &amp; RFI</v>
          </cell>
          <cell r="AH257" t="str">
            <v>02.RFI</v>
          </cell>
          <cell r="AI257" t="str">
            <v>03.RFI</v>
          </cell>
          <cell r="AJ257" t="str">
            <v>05.RFI</v>
          </cell>
        </row>
        <row r="258">
          <cell r="F258" t="str">
            <v>UPD475</v>
          </cell>
          <cell r="G258" t="str">
            <v>DMT JALAN IR.SUTAMI</v>
          </cell>
          <cell r="H258" t="str">
            <v/>
          </cell>
          <cell r="I258" t="str">
            <v>Area4</v>
          </cell>
          <cell r="J258" t="str">
            <v>Sulawesi</v>
          </cell>
          <cell r="N258" t="str">
            <v>-</v>
          </cell>
          <cell r="O258" t="str">
            <v>Internal</v>
          </cell>
          <cell r="P258" t="str">
            <v>???</v>
          </cell>
          <cell r="Q258" t="str">
            <v>Refinement</v>
          </cell>
          <cell r="R258" t="str">
            <v>Refine_Dummy</v>
          </cell>
          <cell r="T258" t="str">
            <v>NY</v>
          </cell>
          <cell r="V258" t="str">
            <v/>
          </cell>
          <cell r="W258" t="str">
            <v/>
          </cell>
          <cell r="X258">
            <v>41590</v>
          </cell>
          <cell r="Y258">
            <v>4389</v>
          </cell>
          <cell r="Z258" t="str">
            <v>Out SLA</v>
          </cell>
          <cell r="AC258" t="str">
            <v>RFI</v>
          </cell>
          <cell r="AD258" t="str">
            <v>No Need</v>
          </cell>
          <cell r="AF258" t="str">
            <v/>
          </cell>
          <cell r="AG258" t="str">
            <v>Connect PLN &amp; RFI</v>
          </cell>
          <cell r="AH258" t="str">
            <v>02.RFI</v>
          </cell>
          <cell r="AI258" t="str">
            <v>03.RFI</v>
          </cell>
          <cell r="AJ258" t="str">
            <v>05.RFI</v>
          </cell>
        </row>
        <row r="259">
          <cell r="F259" t="str">
            <v>MAM076</v>
          </cell>
          <cell r="G259" t="str">
            <v>DMT JALAN KELAPA BINANGA</v>
          </cell>
          <cell r="H259" t="str">
            <v/>
          </cell>
          <cell r="I259" t="str">
            <v>Area4</v>
          </cell>
          <cell r="J259" t="str">
            <v>Sulawesi</v>
          </cell>
          <cell r="K259" t="str">
            <v>Sulawesi Barat</v>
          </cell>
          <cell r="L259" t="str">
            <v>Kab. Mamuju</v>
          </cell>
          <cell r="N259" t="str">
            <v>-</v>
          </cell>
          <cell r="O259" t="str">
            <v>Internal</v>
          </cell>
          <cell r="P259" t="str">
            <v>???</v>
          </cell>
          <cell r="Q259" t="str">
            <v>Refinement</v>
          </cell>
          <cell r="R259" t="str">
            <v>Refine_B#1</v>
          </cell>
          <cell r="T259" t="str">
            <v>Macro Solution</v>
          </cell>
          <cell r="U259">
            <v>12</v>
          </cell>
          <cell r="V259" t="str">
            <v/>
          </cell>
          <cell r="W259" t="str">
            <v/>
          </cell>
          <cell r="X259">
            <v>45320</v>
          </cell>
          <cell r="Y259">
            <v>683</v>
          </cell>
          <cell r="Z259" t="str">
            <v>Out SLA</v>
          </cell>
          <cell r="AC259" t="str">
            <v>DROP</v>
          </cell>
          <cell r="AD259" t="str">
            <v>No Need</v>
          </cell>
          <cell r="AF259" t="str">
            <v/>
          </cell>
          <cell r="AG259" t="str">
            <v>PropCancel/Hold</v>
          </cell>
          <cell r="AH259" t="str">
            <v>07.Pro.Cancel</v>
          </cell>
          <cell r="AI259" t="str">
            <v>09.Pro.Cancel</v>
          </cell>
          <cell r="AJ259" t="str">
            <v>31.Cancel</v>
          </cell>
        </row>
        <row r="260">
          <cell r="F260" t="str">
            <v>WTG044</v>
          </cell>
          <cell r="G260" t="str">
            <v>DMT JENNAE LILIRIAJA</v>
          </cell>
          <cell r="H260" t="str">
            <v/>
          </cell>
          <cell r="I260" t="str">
            <v>Area4</v>
          </cell>
          <cell r="J260" t="str">
            <v>Sulawesi</v>
          </cell>
          <cell r="K260" t="str">
            <v>Sulawesi Selatan</v>
          </cell>
          <cell r="L260" t="str">
            <v>Kab. Soppeng</v>
          </cell>
          <cell r="M260" t="str">
            <v>-4.41203 119.94596</v>
          </cell>
          <cell r="N260" t="str">
            <v>-</v>
          </cell>
          <cell r="O260" t="str">
            <v>Internal</v>
          </cell>
          <cell r="P260" t="str">
            <v>???</v>
          </cell>
          <cell r="Q260" t="str">
            <v>Refinement</v>
          </cell>
          <cell r="R260" t="str">
            <v>Refine_B#1</v>
          </cell>
          <cell r="T260" t="str">
            <v>Add Equipment</v>
          </cell>
          <cell r="U260">
            <v>42</v>
          </cell>
          <cell r="V260" t="str">
            <v/>
          </cell>
          <cell r="W260" t="str">
            <v/>
          </cell>
          <cell r="X260">
            <v>45320</v>
          </cell>
          <cell r="Y260">
            <v>369</v>
          </cell>
          <cell r="Z260" t="str">
            <v>Out SLA</v>
          </cell>
          <cell r="AA260" t="str">
            <v>PT BINOTEL ARLINTANG PRATAMA</v>
          </cell>
          <cell r="AC260" t="str">
            <v>RFI</v>
          </cell>
          <cell r="AD260" t="str">
            <v>No Need</v>
          </cell>
          <cell r="AF260" t="str">
            <v/>
          </cell>
          <cell r="AG260" t="str">
            <v>Connect PLN &amp; RFI</v>
          </cell>
          <cell r="AH260" t="str">
            <v>02.RFI</v>
          </cell>
          <cell r="AI260" t="str">
            <v>03.RFI</v>
          </cell>
          <cell r="AJ260" t="str">
            <v>05.RFI</v>
          </cell>
        </row>
        <row r="261">
          <cell r="F261" t="str">
            <v>MDO293</v>
          </cell>
          <cell r="G261" t="str">
            <v>DMT JL SEA JAGA</v>
          </cell>
          <cell r="H261" t="str">
            <v/>
          </cell>
          <cell r="I261" t="str">
            <v>Area4</v>
          </cell>
          <cell r="J261" t="str">
            <v>Sulawesi</v>
          </cell>
          <cell r="K261" t="str">
            <v>Sulawesi Utara</v>
          </cell>
          <cell r="L261" t="str">
            <v>Kab. Minahasa</v>
          </cell>
          <cell r="M261" t="str">
            <v>1.4299 124.79408</v>
          </cell>
          <cell r="N261" t="str">
            <v>-</v>
          </cell>
          <cell r="O261" t="str">
            <v>Internal</v>
          </cell>
          <cell r="P261" t="str">
            <v>???</v>
          </cell>
          <cell r="Q261" t="str">
            <v>Refinement</v>
          </cell>
          <cell r="R261" t="str">
            <v>Refine_B#1</v>
          </cell>
          <cell r="T261" t="str">
            <v>Add Equipment</v>
          </cell>
          <cell r="U261">
            <v>42</v>
          </cell>
          <cell r="V261" t="str">
            <v/>
          </cell>
          <cell r="W261" t="str">
            <v/>
          </cell>
          <cell r="X261">
            <v>45320</v>
          </cell>
          <cell r="Y261">
            <v>562</v>
          </cell>
          <cell r="Z261" t="str">
            <v>Out SLA</v>
          </cell>
          <cell r="AA261" t="str">
            <v>PT SHARON LANGGENG ABADI</v>
          </cell>
          <cell r="AC261" t="str">
            <v>RFI</v>
          </cell>
          <cell r="AD261" t="str">
            <v>No Need</v>
          </cell>
          <cell r="AF261" t="str">
            <v/>
          </cell>
          <cell r="AG261" t="str">
            <v>Connect PLN &amp; RFI</v>
          </cell>
          <cell r="AH261" t="str">
            <v>02.RFI</v>
          </cell>
          <cell r="AI261" t="str">
            <v>03.RFI</v>
          </cell>
          <cell r="AJ261" t="str">
            <v>05.RFI</v>
          </cell>
        </row>
        <row r="262">
          <cell r="F262" t="str">
            <v>UPD454</v>
          </cell>
          <cell r="G262" t="str">
            <v>DMT KAJENJENG ANTANG</v>
          </cell>
          <cell r="H262" t="str">
            <v>DMT KAJENJENG ANTANG</v>
          </cell>
          <cell r="I262" t="str">
            <v>Area4</v>
          </cell>
          <cell r="J262" t="str">
            <v>Sulawesi</v>
          </cell>
          <cell r="N262" t="str">
            <v>-</v>
          </cell>
          <cell r="O262" t="str">
            <v>Internal</v>
          </cell>
          <cell r="P262" t="str">
            <v>???</v>
          </cell>
          <cell r="Q262" t="str">
            <v>Refinement</v>
          </cell>
          <cell r="R262" t="str">
            <v>Refine_Dummy</v>
          </cell>
          <cell r="T262" t="str">
            <v>NY</v>
          </cell>
          <cell r="V262" t="str">
            <v/>
          </cell>
          <cell r="W262" t="str">
            <v/>
          </cell>
          <cell r="X262">
            <v>45253</v>
          </cell>
          <cell r="Y262">
            <v>750</v>
          </cell>
          <cell r="Z262" t="str">
            <v>Out SLA</v>
          </cell>
          <cell r="AC262" t="str">
            <v>OG</v>
          </cell>
          <cell r="AD262" t="str">
            <v>No Need</v>
          </cell>
          <cell r="AF262" t="str">
            <v/>
          </cell>
          <cell r="AG262" t="str">
            <v>BAN BAK</v>
          </cell>
          <cell r="AH262" t="str">
            <v>05.SITAC1</v>
          </cell>
          <cell r="AI262" t="str">
            <v>06.SITAC</v>
          </cell>
          <cell r="AJ262" t="str">
            <v>25.BAN/BAK</v>
          </cell>
        </row>
        <row r="263">
          <cell r="F263" t="str">
            <v>JAP645</v>
          </cell>
          <cell r="G263" t="str">
            <v>DMT KASUARI LEREH</v>
          </cell>
          <cell r="H263" t="str">
            <v>DMT Kasuari Lereh</v>
          </cell>
          <cell r="I263" t="str">
            <v>Area4</v>
          </cell>
          <cell r="J263" t="str">
            <v>Puma</v>
          </cell>
          <cell r="K263" t="str">
            <v>Papua</v>
          </cell>
          <cell r="L263" t="str">
            <v>Kab. Jayapura</v>
          </cell>
          <cell r="M263" t="str">
            <v>-2.94686 139.99038</v>
          </cell>
          <cell r="N263" t="str">
            <v>-2.930758 139,96652</v>
          </cell>
          <cell r="O263" t="str">
            <v>Internal</v>
          </cell>
          <cell r="P263" t="str">
            <v>B2S</v>
          </cell>
          <cell r="Q263" t="str">
            <v>SSTnisasi</v>
          </cell>
          <cell r="R263" t="str">
            <v>SSTnisasi_24</v>
          </cell>
          <cell r="U263">
            <v>42</v>
          </cell>
          <cell r="V263">
            <v>72</v>
          </cell>
          <cell r="W263" t="str">
            <v>SST 72 Firstmaster Pipa</v>
          </cell>
          <cell r="X263">
            <v>45320</v>
          </cell>
          <cell r="Y263">
            <v>539</v>
          </cell>
          <cell r="Z263" t="str">
            <v>Out SLA</v>
          </cell>
          <cell r="AB263" t="str">
            <v>PT DIGJAYA MANDIRI TEKNIK</v>
          </cell>
          <cell r="AC263" t="str">
            <v>RFI</v>
          </cell>
          <cell r="AD263" t="str">
            <v>No Need</v>
          </cell>
          <cell r="AF263" t="str">
            <v/>
          </cell>
          <cell r="AG263" t="str">
            <v>Connect PLN &amp; RFI</v>
          </cell>
          <cell r="AH263" t="str">
            <v>02.RFI</v>
          </cell>
          <cell r="AI263" t="str">
            <v>03.RFI</v>
          </cell>
          <cell r="AJ263" t="str">
            <v>05.RFI</v>
          </cell>
        </row>
        <row r="264">
          <cell r="F264" t="str">
            <v>SON147</v>
          </cell>
          <cell r="G264" t="str">
            <v>DMT KLASABI</v>
          </cell>
          <cell r="H264" t="str">
            <v>DMT KLASABI</v>
          </cell>
          <cell r="I264" t="str">
            <v>Area4</v>
          </cell>
          <cell r="J264" t="str">
            <v>Puma</v>
          </cell>
          <cell r="K264" t="str">
            <v>Papua Barat</v>
          </cell>
          <cell r="L264" t="str">
            <v>Kota Sorong</v>
          </cell>
          <cell r="M264" t="str">
            <v>-0.89267 131.30455</v>
          </cell>
          <cell r="N264" t="str">
            <v>-0.89196 131,30692</v>
          </cell>
          <cell r="O264" t="str">
            <v>Internal</v>
          </cell>
          <cell r="P264" t="str">
            <v>???</v>
          </cell>
          <cell r="Q264" t="str">
            <v>Refinement</v>
          </cell>
          <cell r="R264" t="str">
            <v>Refine_B#1</v>
          </cell>
          <cell r="T264" t="str">
            <v>Add Equipment</v>
          </cell>
          <cell r="U264">
            <v>42</v>
          </cell>
          <cell r="V264">
            <v>27</v>
          </cell>
          <cell r="W264" t="str">
            <v>SST 32 NL</v>
          </cell>
          <cell r="X264">
            <v>45320</v>
          </cell>
          <cell r="Y264">
            <v>522</v>
          </cell>
          <cell r="Z264" t="str">
            <v>Out SLA</v>
          </cell>
          <cell r="AA264" t="str">
            <v>PT ALIF KONSTRUKSI UTAMA</v>
          </cell>
          <cell r="AC264" t="str">
            <v>RFI</v>
          </cell>
          <cell r="AD264" t="str">
            <v>No Need</v>
          </cell>
          <cell r="AF264" t="str">
            <v/>
          </cell>
          <cell r="AG264" t="str">
            <v>Connect PLN &amp; RFI</v>
          </cell>
          <cell r="AH264" t="str">
            <v>02.RFI</v>
          </cell>
          <cell r="AI264" t="str">
            <v>03.RFI</v>
          </cell>
          <cell r="AJ264" t="str">
            <v>05.RFI</v>
          </cell>
        </row>
        <row r="265">
          <cell r="F265" t="str">
            <v>PLP123</v>
          </cell>
          <cell r="G265" t="str">
            <v>DMT LAGA-LAGA</v>
          </cell>
          <cell r="H265" t="str">
            <v/>
          </cell>
          <cell r="I265" t="str">
            <v>Area4</v>
          </cell>
          <cell r="J265" t="str">
            <v>Sulawesi</v>
          </cell>
          <cell r="K265" t="str">
            <v>Sulawesi Selatan</v>
          </cell>
          <cell r="L265" t="str">
            <v>Kota Palopo</v>
          </cell>
          <cell r="N265" t="str">
            <v>-</v>
          </cell>
          <cell r="O265" t="str">
            <v>Internal</v>
          </cell>
          <cell r="P265" t="str">
            <v>B2S</v>
          </cell>
          <cell r="Q265" t="str">
            <v>Solution</v>
          </cell>
          <cell r="R265" t="str">
            <v>Solution_New</v>
          </cell>
          <cell r="U265">
            <v>42</v>
          </cell>
          <cell r="V265" t="str">
            <v/>
          </cell>
          <cell r="W265" t="str">
            <v/>
          </cell>
          <cell r="X265">
            <v>45586</v>
          </cell>
          <cell r="Y265">
            <v>417</v>
          </cell>
          <cell r="Z265" t="str">
            <v>Out SLA</v>
          </cell>
          <cell r="AA265" t="str">
            <v>PT PRASETIA DWIDHARMA</v>
          </cell>
          <cell r="AB265" t="str">
            <v>PT TUNAS GEOTEKNIK INDONESIA</v>
          </cell>
          <cell r="AC265" t="str">
            <v>DROP</v>
          </cell>
          <cell r="AD265" t="str">
            <v>No Need</v>
          </cell>
          <cell r="AF265" t="str">
            <v/>
          </cell>
          <cell r="AG265" t="str">
            <v>PropCancel/Hold</v>
          </cell>
          <cell r="AH265" t="str">
            <v>07.Pro.Cancel</v>
          </cell>
          <cell r="AI265" t="str">
            <v>09.Pro.Cancel</v>
          </cell>
          <cell r="AJ265" t="str">
            <v>31.Cancel</v>
          </cell>
        </row>
        <row r="266">
          <cell r="F266" t="str">
            <v>MDO225</v>
          </cell>
          <cell r="G266" t="str">
            <v>DMT MALALAYANG 4</v>
          </cell>
          <cell r="H266" t="str">
            <v>DMT MALALAYANG 4</v>
          </cell>
          <cell r="I266" t="str">
            <v>Area4</v>
          </cell>
          <cell r="J266" t="str">
            <v>Sulawesi</v>
          </cell>
          <cell r="N266" t="str">
            <v>-</v>
          </cell>
          <cell r="O266" t="str">
            <v>Internal</v>
          </cell>
          <cell r="P266" t="str">
            <v>???</v>
          </cell>
          <cell r="Q266" t="str">
            <v>Refinement</v>
          </cell>
          <cell r="R266" t="str">
            <v>Refine_Dummy</v>
          </cell>
          <cell r="T266" t="str">
            <v>NY</v>
          </cell>
          <cell r="V266" t="str">
            <v/>
          </cell>
          <cell r="W266" t="str">
            <v/>
          </cell>
          <cell r="X266">
            <v>41592</v>
          </cell>
          <cell r="Y266">
            <v>4411</v>
          </cell>
          <cell r="Z266" t="str">
            <v>Out SLA</v>
          </cell>
          <cell r="AC266" t="str">
            <v>OG</v>
          </cell>
          <cell r="AD266" t="str">
            <v>No Need</v>
          </cell>
          <cell r="AF266" t="str">
            <v/>
          </cell>
          <cell r="AG266" t="str">
            <v>BAN BAK</v>
          </cell>
          <cell r="AH266" t="str">
            <v>05.SITAC1</v>
          </cell>
          <cell r="AI266" t="str">
            <v>06.SITAC</v>
          </cell>
          <cell r="AJ266" t="str">
            <v>25.BAN/BAK</v>
          </cell>
        </row>
        <row r="267">
          <cell r="F267" t="str">
            <v>MDO240</v>
          </cell>
          <cell r="G267" t="str">
            <v>DMT MALALAYANG MANIBANG</v>
          </cell>
          <cell r="H267" t="str">
            <v>DMT MALALAYANG MANIBANG</v>
          </cell>
          <cell r="I267" t="str">
            <v>Area4</v>
          </cell>
          <cell r="J267" t="str">
            <v>Sulawesi</v>
          </cell>
          <cell r="K267" t="str">
            <v>Sulawesi Utara</v>
          </cell>
          <cell r="L267" t="str">
            <v>Kota Manado</v>
          </cell>
          <cell r="M267" t="str">
            <v>1.45063 124.79531</v>
          </cell>
          <cell r="N267" t="str">
            <v>-</v>
          </cell>
          <cell r="O267" t="str">
            <v>Internal</v>
          </cell>
          <cell r="P267" t="str">
            <v>B2S</v>
          </cell>
          <cell r="Q267" t="str">
            <v>SSTnisasi</v>
          </cell>
          <cell r="R267" t="str">
            <v>SSTnisasi_24</v>
          </cell>
          <cell r="U267">
            <v>25</v>
          </cell>
          <cell r="V267" t="str">
            <v/>
          </cell>
          <cell r="W267" t="str">
            <v>SST 42 NL</v>
          </cell>
          <cell r="X267">
            <v>45320</v>
          </cell>
          <cell r="Y267">
            <v>610</v>
          </cell>
          <cell r="Z267" t="str">
            <v>Out SLA</v>
          </cell>
          <cell r="AC267" t="str">
            <v>RFI</v>
          </cell>
          <cell r="AD267" t="str">
            <v>No Need</v>
          </cell>
          <cell r="AF267" t="str">
            <v/>
          </cell>
          <cell r="AG267" t="str">
            <v>Connect PLN &amp; RFI</v>
          </cell>
          <cell r="AH267" t="str">
            <v>02.RFI</v>
          </cell>
          <cell r="AI267" t="str">
            <v>03.RFI</v>
          </cell>
          <cell r="AJ267" t="str">
            <v>05.RFI</v>
          </cell>
        </row>
        <row r="268">
          <cell r="F268" t="str">
            <v>MDO226</v>
          </cell>
          <cell r="G268" t="str">
            <v>DMT MALALAYANG TIMUR</v>
          </cell>
          <cell r="H268" t="str">
            <v>DMT MALALAYANG TIMUR</v>
          </cell>
          <cell r="I268" t="str">
            <v>Area4</v>
          </cell>
          <cell r="J268" t="str">
            <v>Sulawesi</v>
          </cell>
          <cell r="K268" t="str">
            <v>Sulawesi Utara</v>
          </cell>
          <cell r="L268" t="str">
            <v/>
          </cell>
          <cell r="M268" t="str">
            <v>1.43714 124.82664</v>
          </cell>
          <cell r="N268" t="str">
            <v>-</v>
          </cell>
          <cell r="O268" t="str">
            <v>Internal</v>
          </cell>
          <cell r="P268" t="str">
            <v>B2S</v>
          </cell>
          <cell r="Q268" t="str">
            <v>SSTnisasi</v>
          </cell>
          <cell r="R268" t="str">
            <v>SSTnisasi_24</v>
          </cell>
          <cell r="U268">
            <v>25</v>
          </cell>
          <cell r="V268" t="str">
            <v/>
          </cell>
          <cell r="W268" t="str">
            <v xml:space="preserve">SST 52 3 Leg C </v>
          </cell>
          <cell r="X268">
            <v>45320</v>
          </cell>
          <cell r="Y268">
            <v>369</v>
          </cell>
          <cell r="Z268" t="str">
            <v>Out SLA</v>
          </cell>
          <cell r="AC268" t="str">
            <v>RFI</v>
          </cell>
          <cell r="AD268" t="str">
            <v>No Need</v>
          </cell>
          <cell r="AF268" t="str">
            <v/>
          </cell>
          <cell r="AG268" t="str">
            <v>Connect PLN &amp; RFI</v>
          </cell>
          <cell r="AH268" t="str">
            <v>02.RFI</v>
          </cell>
          <cell r="AI268" t="str">
            <v>03.RFI</v>
          </cell>
          <cell r="AJ268" t="str">
            <v>05.RFI</v>
          </cell>
        </row>
        <row r="269">
          <cell r="F269" t="str">
            <v>UPX005</v>
          </cell>
          <cell r="G269" t="str">
            <v>DMT MCP Jalan Hertasning Raya</v>
          </cell>
          <cell r="H269" t="str">
            <v>DMT MCP Jalan Hertasning Raya</v>
          </cell>
          <cell r="I269" t="str">
            <v>Area4</v>
          </cell>
          <cell r="J269" t="str">
            <v>Sulawesi</v>
          </cell>
          <cell r="K269" t="str">
            <v>Sulawesi Selatan</v>
          </cell>
          <cell r="L269" t="str">
            <v>Makasar</v>
          </cell>
          <cell r="M269" t="str">
            <v>-5.163640, 119.438470</v>
          </cell>
          <cell r="N269" t="str">
            <v>-</v>
          </cell>
          <cell r="O269" t="str">
            <v>Internal</v>
          </cell>
          <cell r="P269" t="str">
            <v>B2S</v>
          </cell>
          <cell r="Q269" t="str">
            <v>Solution</v>
          </cell>
          <cell r="R269" t="str">
            <v>Solution_25</v>
          </cell>
          <cell r="U269">
            <v>30</v>
          </cell>
          <cell r="V269" t="str">
            <v/>
          </cell>
          <cell r="W269" t="str">
            <v xml:space="preserve">Monopole 30 </v>
          </cell>
          <cell r="X269">
            <v>45674</v>
          </cell>
          <cell r="Y269">
            <v>168</v>
          </cell>
          <cell r="Z269" t="str">
            <v>Out SLA</v>
          </cell>
          <cell r="AC269" t="str">
            <v>RFI</v>
          </cell>
          <cell r="AD269" t="str">
            <v>No Need</v>
          </cell>
          <cell r="AF269" t="str">
            <v/>
          </cell>
          <cell r="AG269" t="str">
            <v>Connect PLN &amp; RFI</v>
          </cell>
          <cell r="AH269" t="str">
            <v>02.RFI</v>
          </cell>
          <cell r="AI269" t="str">
            <v>03.RFI</v>
          </cell>
          <cell r="AJ269" t="str">
            <v>05.RFI</v>
          </cell>
        </row>
        <row r="270">
          <cell r="F270" t="str">
            <v>UPD989</v>
          </cell>
          <cell r="G270" t="str">
            <v>DMT MCP Pai Raya Biringkanaya ex Manuruki</v>
          </cell>
          <cell r="H270" t="str">
            <v/>
          </cell>
          <cell r="I270" t="str">
            <v>Area4</v>
          </cell>
          <cell r="J270" t="str">
            <v>Sulawesi</v>
          </cell>
          <cell r="K270" t="str">
            <v>Sulawesi Selatan</v>
          </cell>
          <cell r="L270" t="str">
            <v>Kota Makassar</v>
          </cell>
          <cell r="M270" t="str">
            <v>-5.0797700,
119.5247100</v>
          </cell>
          <cell r="N270" t="str">
            <v>-</v>
          </cell>
          <cell r="O270" t="str">
            <v>Internal</v>
          </cell>
          <cell r="P270" t="str">
            <v>B2S</v>
          </cell>
          <cell r="Q270" t="str">
            <v>Solution</v>
          </cell>
          <cell r="R270" t="str">
            <v>Solution_25</v>
          </cell>
          <cell r="U270">
            <v>20</v>
          </cell>
          <cell r="V270" t="str">
            <v/>
          </cell>
          <cell r="W270" t="str">
            <v/>
          </cell>
          <cell r="X270">
            <v>45784</v>
          </cell>
          <cell r="Y270">
            <v>219</v>
          </cell>
          <cell r="Z270" t="str">
            <v>Out SLA</v>
          </cell>
          <cell r="AA270" t="str">
            <v>PT BERKAH SUKSES SEJATI</v>
          </cell>
          <cell r="AB270" t="str">
            <v>PT DIGJAYA MANDIRI TEKNIK</v>
          </cell>
          <cell r="AC270" t="str">
            <v>OG</v>
          </cell>
          <cell r="AD270" t="str">
            <v>No Need</v>
          </cell>
          <cell r="AF270" t="str">
            <v/>
          </cell>
          <cell r="AG270" t="str">
            <v>Survey/Rehunting</v>
          </cell>
          <cell r="AH270" t="str">
            <v>06.SIS</v>
          </cell>
          <cell r="AI270" t="str">
            <v>08.SIS</v>
          </cell>
          <cell r="AJ270" t="str">
            <v>26.ReHunting</v>
          </cell>
        </row>
        <row r="271">
          <cell r="F271" t="str">
            <v>MDO279</v>
          </cell>
          <cell r="G271" t="str">
            <v>DMT Mega Mas</v>
          </cell>
          <cell r="H271" t="str">
            <v/>
          </cell>
          <cell r="I271" t="str">
            <v>Area4</v>
          </cell>
          <cell r="J271" t="str">
            <v>Sulawesi</v>
          </cell>
          <cell r="K271" t="str">
            <v>Sulawesi Utara</v>
          </cell>
          <cell r="L271" t="str">
            <v>Kota Manado</v>
          </cell>
          <cell r="N271" t="str">
            <v>-</v>
          </cell>
          <cell r="O271" t="str">
            <v>Internal</v>
          </cell>
          <cell r="P271" t="str">
            <v>B2S</v>
          </cell>
          <cell r="Q271" t="str">
            <v>Solution</v>
          </cell>
          <cell r="R271" t="str">
            <v>Solution_New</v>
          </cell>
          <cell r="U271">
            <v>25</v>
          </cell>
          <cell r="V271" t="str">
            <v/>
          </cell>
          <cell r="W271" t="str">
            <v/>
          </cell>
          <cell r="X271">
            <v>45492</v>
          </cell>
          <cell r="Y271">
            <v>511</v>
          </cell>
          <cell r="Z271" t="str">
            <v>Out SLA</v>
          </cell>
          <cell r="AC271" t="str">
            <v>OG</v>
          </cell>
          <cell r="AD271" t="str">
            <v>No Need</v>
          </cell>
          <cell r="AF271" t="str">
            <v/>
          </cell>
          <cell r="AG271" t="str">
            <v>Survey/Rehunting</v>
          </cell>
          <cell r="AH271" t="str">
            <v>06.SIS</v>
          </cell>
          <cell r="AI271" t="str">
            <v>08.SIS</v>
          </cell>
          <cell r="AJ271" t="str">
            <v>29.SISOG</v>
          </cell>
        </row>
        <row r="272">
          <cell r="F272" t="str">
            <v>PAL128</v>
          </cell>
          <cell r="G272" t="str">
            <v>DMT PALUPI PERMAI</v>
          </cell>
          <cell r="H272" t="str">
            <v/>
          </cell>
          <cell r="I272" t="str">
            <v>Area4</v>
          </cell>
          <cell r="J272" t="str">
            <v>Sulawesi</v>
          </cell>
          <cell r="K272" t="str">
            <v>Sulawesi Tengah</v>
          </cell>
          <cell r="L272" t="str">
            <v>Kota Palu</v>
          </cell>
          <cell r="M272" t="str">
            <v>-0.92673 119.86497</v>
          </cell>
          <cell r="N272" t="str">
            <v>-</v>
          </cell>
          <cell r="O272" t="str">
            <v>Internal</v>
          </cell>
          <cell r="P272" t="str">
            <v>???</v>
          </cell>
          <cell r="Q272" t="str">
            <v>Refinement</v>
          </cell>
          <cell r="R272" t="str">
            <v>Refine_B#1</v>
          </cell>
          <cell r="T272" t="str">
            <v>Add Equipment</v>
          </cell>
          <cell r="U272">
            <v>42</v>
          </cell>
          <cell r="V272" t="str">
            <v/>
          </cell>
          <cell r="W272" t="str">
            <v/>
          </cell>
          <cell r="X272">
            <v>45320</v>
          </cell>
          <cell r="Y272">
            <v>413</v>
          </cell>
          <cell r="Z272" t="str">
            <v>Out SLA</v>
          </cell>
          <cell r="AC272" t="str">
            <v>RFI</v>
          </cell>
          <cell r="AD272" t="str">
            <v>No Need</v>
          </cell>
          <cell r="AF272" t="str">
            <v/>
          </cell>
          <cell r="AG272" t="str">
            <v>Connect PLN &amp; RFI</v>
          </cell>
          <cell r="AH272" t="str">
            <v>02.RFI</v>
          </cell>
          <cell r="AI272" t="str">
            <v>03.RFI</v>
          </cell>
          <cell r="AJ272" t="str">
            <v>05.RFI</v>
          </cell>
        </row>
        <row r="273">
          <cell r="F273" t="str">
            <v>KDI148</v>
          </cell>
          <cell r="G273" t="str">
            <v>DMT Polda Sultra</v>
          </cell>
          <cell r="H273" t="str">
            <v>DMT Polda Sultra</v>
          </cell>
          <cell r="I273" t="str">
            <v>Area4</v>
          </cell>
          <cell r="J273" t="str">
            <v>Sulawesi</v>
          </cell>
          <cell r="N273" t="str">
            <v>-</v>
          </cell>
          <cell r="O273" t="str">
            <v>Internal</v>
          </cell>
          <cell r="P273" t="str">
            <v>B2S</v>
          </cell>
          <cell r="Q273" t="str">
            <v>Solution</v>
          </cell>
          <cell r="R273" t="str">
            <v>Solution_New</v>
          </cell>
          <cell r="U273">
            <v>42</v>
          </cell>
          <cell r="V273" t="str">
            <v/>
          </cell>
          <cell r="W273" t="str">
            <v>SST 52 3 Leg C</v>
          </cell>
          <cell r="X273">
            <v>45630</v>
          </cell>
          <cell r="Y273">
            <v>196</v>
          </cell>
          <cell r="Z273" t="str">
            <v>Out SLA</v>
          </cell>
          <cell r="AC273" t="str">
            <v>RFI</v>
          </cell>
          <cell r="AD273" t="str">
            <v>No Need</v>
          </cell>
          <cell r="AF273" t="str">
            <v/>
          </cell>
          <cell r="AG273" t="str">
            <v>Connect PLN &amp; RFI</v>
          </cell>
          <cell r="AH273" t="str">
            <v>02.RFI</v>
          </cell>
          <cell r="AI273" t="str">
            <v>03.RFI</v>
          </cell>
          <cell r="AJ273" t="str">
            <v>05.RFI</v>
          </cell>
        </row>
        <row r="274">
          <cell r="F274" t="str">
            <v>UPD469</v>
          </cell>
          <cell r="G274" t="str">
            <v>DMT Stadion Mattoangin</v>
          </cell>
          <cell r="H274" t="str">
            <v/>
          </cell>
          <cell r="I274" t="str">
            <v>Area4</v>
          </cell>
          <cell r="J274" t="str">
            <v>Sulawesi</v>
          </cell>
          <cell r="K274" t="str">
            <v>Sulawesi Selatan</v>
          </cell>
          <cell r="L274" t="str">
            <v>Kota Makassar</v>
          </cell>
          <cell r="N274" t="str">
            <v>-</v>
          </cell>
          <cell r="O274" t="str">
            <v>Internal</v>
          </cell>
          <cell r="P274" t="str">
            <v>B2S</v>
          </cell>
          <cell r="Q274" t="str">
            <v>Solution</v>
          </cell>
          <cell r="R274" t="str">
            <v>Solution_New</v>
          </cell>
          <cell r="U274">
            <v>42</v>
          </cell>
          <cell r="V274" t="str">
            <v/>
          </cell>
          <cell r="W274" t="str">
            <v/>
          </cell>
          <cell r="X274">
            <v>45630</v>
          </cell>
          <cell r="Y274">
            <v>373</v>
          </cell>
          <cell r="Z274" t="str">
            <v>Out SLA</v>
          </cell>
          <cell r="AA274" t="str">
            <v>PT DWIPANCA CATUR KARYA</v>
          </cell>
          <cell r="AB274" t="str">
            <v>PT TUNAS GEOTEKNIK INDONESIA</v>
          </cell>
          <cell r="AC274" t="str">
            <v>DROP</v>
          </cell>
          <cell r="AD274" t="str">
            <v>No Need</v>
          </cell>
          <cell r="AF274" t="str">
            <v/>
          </cell>
          <cell r="AG274" t="str">
            <v>PropCancel/Hold</v>
          </cell>
          <cell r="AH274" t="str">
            <v>07.Pro.Cancel</v>
          </cell>
          <cell r="AI274" t="str">
            <v>09.Pro.Cancel</v>
          </cell>
          <cell r="AJ274" t="str">
            <v>31.Cancel</v>
          </cell>
        </row>
        <row r="275">
          <cell r="F275" t="str">
            <v>SON137</v>
          </cell>
          <cell r="G275" t="str">
            <v>DMT STIKES SORONG</v>
          </cell>
          <cell r="H275" t="str">
            <v>DMT STIKES SORONG</v>
          </cell>
          <cell r="I275" t="str">
            <v>Area4</v>
          </cell>
          <cell r="J275" t="str">
            <v>Puma</v>
          </cell>
          <cell r="K275" t="str">
            <v>Papua Barat</v>
          </cell>
          <cell r="L275" t="str">
            <v>Kota Sorong</v>
          </cell>
          <cell r="M275" t="str">
            <v>-0.89921 131.30811</v>
          </cell>
          <cell r="N275" t="str">
            <v>-0.89920 131.30807</v>
          </cell>
          <cell r="O275" t="str">
            <v>Internal</v>
          </cell>
          <cell r="P275" t="str">
            <v>???</v>
          </cell>
          <cell r="Q275" t="str">
            <v>Refinement</v>
          </cell>
          <cell r="R275" t="str">
            <v>Refine_B#1</v>
          </cell>
          <cell r="T275" t="str">
            <v>Add Equipment</v>
          </cell>
          <cell r="U275">
            <v>12</v>
          </cell>
          <cell r="V275">
            <v>30</v>
          </cell>
          <cell r="W275" t="str">
            <v xml:space="preserve">Monopole 30 </v>
          </cell>
          <cell r="X275">
            <v>45320</v>
          </cell>
          <cell r="Y275">
            <v>539</v>
          </cell>
          <cell r="Z275" t="str">
            <v>Out SLA</v>
          </cell>
          <cell r="AA275" t="str">
            <v>PT ALIF KONSTRUKSI UTAMA</v>
          </cell>
          <cell r="AC275" t="str">
            <v>RFI</v>
          </cell>
          <cell r="AD275" t="str">
            <v>No Need</v>
          </cell>
          <cell r="AF275" t="str">
            <v/>
          </cell>
          <cell r="AG275" t="str">
            <v>Connect PLN &amp; RFI</v>
          </cell>
          <cell r="AH275" t="str">
            <v>02.RFI</v>
          </cell>
          <cell r="AI275" t="str">
            <v>03.RFI</v>
          </cell>
          <cell r="AJ275" t="str">
            <v>05.RFI</v>
          </cell>
        </row>
        <row r="276">
          <cell r="F276" t="str">
            <v>UPD460</v>
          </cell>
          <cell r="G276" t="str">
            <v>DMT Sultan Abdullah Tallo</v>
          </cell>
          <cell r="H276" t="str">
            <v>DMT SULTAN ABDULLAH TALLO</v>
          </cell>
          <cell r="I276" t="str">
            <v>Area4</v>
          </cell>
          <cell r="J276" t="str">
            <v>Sulawesi</v>
          </cell>
          <cell r="K276" t="str">
            <v>Sulawesi Selatan</v>
          </cell>
          <cell r="L276" t="str">
            <v>Kota Makassar</v>
          </cell>
          <cell r="M276" t="str">
            <v>-5.1036581,
119.4434546</v>
          </cell>
          <cell r="N276" t="str">
            <v>-</v>
          </cell>
          <cell r="O276" t="str">
            <v>Internal</v>
          </cell>
          <cell r="P276" t="str">
            <v>B2S</v>
          </cell>
          <cell r="Q276" t="str">
            <v>Solution</v>
          </cell>
          <cell r="R276" t="str">
            <v>Solution_25</v>
          </cell>
          <cell r="U276">
            <v>42</v>
          </cell>
          <cell r="V276">
            <v>42</v>
          </cell>
          <cell r="W276" t="str">
            <v>SST 42 NL</v>
          </cell>
          <cell r="X276">
            <v>45784</v>
          </cell>
          <cell r="Y276">
            <v>195</v>
          </cell>
          <cell r="Z276" t="str">
            <v>Out SLA</v>
          </cell>
          <cell r="AA276" t="str">
            <v>PT MIRAJ TEGAR MANDIRI</v>
          </cell>
          <cell r="AB276" t="str">
            <v>PT DIGJAYA MANDIRI TEKNIK</v>
          </cell>
          <cell r="AC276" t="str">
            <v>RFI</v>
          </cell>
          <cell r="AD276" t="str">
            <v>No Need</v>
          </cell>
          <cell r="AF276" t="str">
            <v/>
          </cell>
          <cell r="AG276" t="str">
            <v>Connect PLN &amp; RFI</v>
          </cell>
          <cell r="AH276" t="str">
            <v>02.RFI</v>
          </cell>
          <cell r="AI276" t="str">
            <v>03.RFI</v>
          </cell>
          <cell r="AJ276" t="str">
            <v>05.RFI</v>
          </cell>
        </row>
        <row r="277">
          <cell r="F277" t="str">
            <v>AMB215</v>
          </cell>
          <cell r="G277" t="str">
            <v>DMT TELAGA RAYA</v>
          </cell>
          <cell r="H277" t="str">
            <v>DMT TELAGA RAYA</v>
          </cell>
          <cell r="I277" t="str">
            <v>Area4</v>
          </cell>
          <cell r="J277" t="str">
            <v>Puma</v>
          </cell>
          <cell r="K277" t="str">
            <v>Maluku</v>
          </cell>
          <cell r="L277" t="str">
            <v>Kota Ambon</v>
          </cell>
          <cell r="M277" t="str">
            <v>-3.70806 128.18524</v>
          </cell>
          <cell r="N277" t="str">
            <v>-3,70805 128,18514</v>
          </cell>
          <cell r="O277" t="str">
            <v>Internal</v>
          </cell>
          <cell r="P277" t="str">
            <v>???</v>
          </cell>
          <cell r="Q277" t="str">
            <v>Refinement</v>
          </cell>
          <cell r="R277" t="str">
            <v>Refine_B#1</v>
          </cell>
          <cell r="T277" t="str">
            <v>Add Equipment</v>
          </cell>
          <cell r="U277">
            <v>9</v>
          </cell>
          <cell r="V277">
            <v>52</v>
          </cell>
          <cell r="W277" t="str">
            <v/>
          </cell>
          <cell r="X277">
            <v>45320</v>
          </cell>
          <cell r="Y277">
            <v>553</v>
          </cell>
          <cell r="Z277" t="str">
            <v>Out SLA</v>
          </cell>
          <cell r="AA277" t="str">
            <v>PT AMALA</v>
          </cell>
          <cell r="AB277" t="str">
            <v>PT DIGJAYA MANDIRI TEKNIK</v>
          </cell>
          <cell r="AC277" t="str">
            <v>RFI</v>
          </cell>
          <cell r="AD277" t="str">
            <v>No Need</v>
          </cell>
          <cell r="AF277" t="str">
            <v/>
          </cell>
          <cell r="AG277" t="str">
            <v>Connect PLN &amp; RFI</v>
          </cell>
          <cell r="AH277" t="str">
            <v>02.RFI</v>
          </cell>
          <cell r="AI277" t="str">
            <v>03.RFI</v>
          </cell>
          <cell r="AJ277" t="str">
            <v>05.RFI</v>
          </cell>
        </row>
        <row r="278">
          <cell r="F278" t="str">
            <v>KDI067</v>
          </cell>
          <cell r="G278" t="str">
            <v>DMT WAWOMBALATA</v>
          </cell>
          <cell r="H278" t="str">
            <v/>
          </cell>
          <cell r="I278" t="str">
            <v>Area4</v>
          </cell>
          <cell r="J278" t="str">
            <v>Sulawesi</v>
          </cell>
          <cell r="K278" t="str">
            <v>Sulawesi Tenggara</v>
          </cell>
          <cell r="L278" t="str">
            <v>Kota Kendari</v>
          </cell>
          <cell r="M278" t="str">
            <v>-3.941333 122.509056</v>
          </cell>
          <cell r="N278" t="str">
            <v>-</v>
          </cell>
          <cell r="O278" t="str">
            <v>Internal</v>
          </cell>
          <cell r="P278" t="str">
            <v>???</v>
          </cell>
          <cell r="Q278" t="str">
            <v>Refinement</v>
          </cell>
          <cell r="R278" t="str">
            <v>Refine_B#1</v>
          </cell>
          <cell r="T278" t="str">
            <v>Add Equipment</v>
          </cell>
          <cell r="U278">
            <v>42</v>
          </cell>
          <cell r="V278" t="str">
            <v/>
          </cell>
          <cell r="W278" t="str">
            <v/>
          </cell>
          <cell r="X278">
            <v>45320</v>
          </cell>
          <cell r="Y278">
            <v>683</v>
          </cell>
          <cell r="Z278" t="str">
            <v>Out SLA</v>
          </cell>
          <cell r="AA278" t="str">
            <v>PT TRITELL PROSPERO INDONESIA</v>
          </cell>
          <cell r="AB278" t="str">
            <v>PT TUNAS GEOTEKNIK INDONESIA</v>
          </cell>
          <cell r="AC278" t="str">
            <v>OG</v>
          </cell>
          <cell r="AD278" t="str">
            <v>No Need</v>
          </cell>
          <cell r="AF278" t="str">
            <v/>
          </cell>
          <cell r="AG278" t="str">
            <v>PropCancel/Hold</v>
          </cell>
          <cell r="AH278" t="str">
            <v>09.Hold</v>
          </cell>
          <cell r="AI278" t="str">
            <v>11.Hold</v>
          </cell>
          <cell r="AJ278" t="str">
            <v>33.Hold</v>
          </cell>
        </row>
        <row r="279">
          <cell r="F279" t="str">
            <v>MLI040</v>
          </cell>
          <cell r="G279" t="str">
            <v>DMT_ISAT Balambano</v>
          </cell>
          <cell r="H279" t="str">
            <v>DMT_ISAT Balambano</v>
          </cell>
          <cell r="I279" t="str">
            <v>Area4</v>
          </cell>
          <cell r="J279" t="str">
            <v>Sulawesi</v>
          </cell>
          <cell r="K279" t="str">
            <v>Sulawesi Selatan</v>
          </cell>
          <cell r="L279" t="str">
            <v>Luwu Timur</v>
          </cell>
          <cell r="M279" t="str">
            <v>-2.65179 121.13343</v>
          </cell>
          <cell r="N279" t="str">
            <v>-</v>
          </cell>
          <cell r="O279" t="str">
            <v>Internal</v>
          </cell>
          <cell r="P279" t="str">
            <v>B2S</v>
          </cell>
          <cell r="Q279" t="str">
            <v>Tyson</v>
          </cell>
          <cell r="R279" t="str">
            <v>Tyson_B#1</v>
          </cell>
          <cell r="U279">
            <v>70</v>
          </cell>
          <cell r="V279">
            <v>72</v>
          </cell>
          <cell r="W279" t="str">
            <v>SST 72 3 Leg C</v>
          </cell>
          <cell r="X279">
            <v>45572</v>
          </cell>
          <cell r="Y279">
            <v>67</v>
          </cell>
          <cell r="Z279" t="str">
            <v>In SLA</v>
          </cell>
          <cell r="AA279" t="str">
            <v>PT XLA CIPTA PERKASA</v>
          </cell>
          <cell r="AC279" t="str">
            <v>RFI</v>
          </cell>
          <cell r="AD279" t="str">
            <v>No Need</v>
          </cell>
          <cell r="AF279" t="str">
            <v/>
          </cell>
          <cell r="AG279" t="str">
            <v>Connect PLN &amp; RFI</v>
          </cell>
          <cell r="AH279" t="str">
            <v>02.RFI</v>
          </cell>
          <cell r="AI279" t="str">
            <v>03.RFI</v>
          </cell>
          <cell r="AJ279" t="str">
            <v>05.RFI</v>
          </cell>
        </row>
        <row r="280">
          <cell r="F280" t="str">
            <v>KKA074</v>
          </cell>
          <cell r="G280" t="str">
            <v xml:space="preserve">DMT_ISAT Balandete </v>
          </cell>
          <cell r="H280" t="str">
            <v xml:space="preserve">DMT_ISAT Balandete </v>
          </cell>
          <cell r="I280" t="str">
            <v>Area4</v>
          </cell>
          <cell r="J280" t="str">
            <v>Sulawesi</v>
          </cell>
          <cell r="K280" t="str">
            <v>Sulawesi Tenggara</v>
          </cell>
          <cell r="L280" t="str">
            <v>Kab. Kolaka</v>
          </cell>
          <cell r="M280" t="str">
            <v>-4.07708 121.62989</v>
          </cell>
          <cell r="N280" t="str">
            <v>-</v>
          </cell>
          <cell r="O280" t="str">
            <v>Internal</v>
          </cell>
          <cell r="P280" t="str">
            <v>B2S</v>
          </cell>
          <cell r="Q280" t="str">
            <v>Tyson</v>
          </cell>
          <cell r="R280" t="str">
            <v>Tyson_B#1</v>
          </cell>
          <cell r="U280">
            <v>70</v>
          </cell>
          <cell r="V280">
            <v>72</v>
          </cell>
          <cell r="W280" t="str">
            <v/>
          </cell>
          <cell r="X280">
            <v>45572</v>
          </cell>
          <cell r="Y280">
            <v>431</v>
          </cell>
          <cell r="Z280" t="str">
            <v>Out SLA</v>
          </cell>
          <cell r="AA280" t="str">
            <v>PT DWIPANCA CATUR KARYA</v>
          </cell>
          <cell r="AB280" t="str">
            <v>PT TUNAS GEOTEKNIK INDONESIA</v>
          </cell>
          <cell r="AC280" t="str">
            <v>DROP</v>
          </cell>
          <cell r="AD280" t="str">
            <v>No Need</v>
          </cell>
          <cell r="AF280" t="str">
            <v/>
          </cell>
          <cell r="AG280" t="str">
            <v>PropCancel/Hold</v>
          </cell>
          <cell r="AH280" t="str">
            <v>07.Pro.Cancel</v>
          </cell>
          <cell r="AI280" t="str">
            <v>09.Pro.Cancel</v>
          </cell>
          <cell r="AJ280" t="str">
            <v>31.Cancel</v>
          </cell>
        </row>
        <row r="281">
          <cell r="F281" t="str">
            <v>SDR038</v>
          </cell>
          <cell r="G281" t="str">
            <v>DMT_ISAT Dua Pitue</v>
          </cell>
          <cell r="H281" t="str">
            <v>DMT_ISAT Dua Pitue</v>
          </cell>
          <cell r="I281" t="str">
            <v>Area4</v>
          </cell>
          <cell r="J281" t="str">
            <v>Sulawesi</v>
          </cell>
          <cell r="K281" t="str">
            <v>Sulawesi Selatan</v>
          </cell>
          <cell r="L281" t="str">
            <v>Kab. Sidenreng Rappang (Sidrap)</v>
          </cell>
          <cell r="M281" t="str">
            <v>-3.768935 120.046277</v>
          </cell>
          <cell r="N281" t="str">
            <v>-</v>
          </cell>
          <cell r="O281" t="str">
            <v>Internal</v>
          </cell>
          <cell r="P281" t="str">
            <v>B2S</v>
          </cell>
          <cell r="Q281" t="str">
            <v>Tyson</v>
          </cell>
          <cell r="R281" t="str">
            <v>Tyson_B#1</v>
          </cell>
          <cell r="U281">
            <v>70</v>
          </cell>
          <cell r="V281">
            <v>72</v>
          </cell>
          <cell r="W281" t="str">
            <v>SST 72 3 Leg C</v>
          </cell>
          <cell r="X281">
            <v>45572</v>
          </cell>
          <cell r="Y281">
            <v>53</v>
          </cell>
          <cell r="Z281" t="str">
            <v>In SLA</v>
          </cell>
          <cell r="AA281" t="str">
            <v>PT QUADRAN EMPAT PERSADA</v>
          </cell>
          <cell r="AB281" t="str">
            <v>PT DIGJAYA MANDIRI TEKNIK</v>
          </cell>
          <cell r="AC281" t="str">
            <v>RFI</v>
          </cell>
          <cell r="AD281" t="str">
            <v>No Need</v>
          </cell>
          <cell r="AF281" t="str">
            <v/>
          </cell>
          <cell r="AG281" t="str">
            <v>Connect PLN &amp; RFI</v>
          </cell>
          <cell r="AH281" t="str">
            <v>02.RFI</v>
          </cell>
          <cell r="AI281" t="str">
            <v>03.RFI</v>
          </cell>
          <cell r="AJ281" t="str">
            <v>05.RFI</v>
          </cell>
        </row>
        <row r="282">
          <cell r="F282" t="str">
            <v>KKA062</v>
          </cell>
          <cell r="G282" t="str">
            <v>DMT_ISAT Kalukuluku</v>
          </cell>
          <cell r="H282" t="str">
            <v>DMT_ISAT Kalukuluku</v>
          </cell>
          <cell r="I282" t="str">
            <v>Area4</v>
          </cell>
          <cell r="J282" t="str">
            <v>Sulawesi</v>
          </cell>
          <cell r="K282" t="str">
            <v>Sulawesi Tenggara</v>
          </cell>
          <cell r="L282" t="str">
            <v>Kab. Kolaka Utara</v>
          </cell>
          <cell r="M282" t="str">
            <v>-3.38498 120.90727</v>
          </cell>
          <cell r="N282" t="str">
            <v>-</v>
          </cell>
          <cell r="O282" t="str">
            <v>Internal</v>
          </cell>
          <cell r="P282" t="str">
            <v>B2S</v>
          </cell>
          <cell r="Q282" t="str">
            <v>Tyson</v>
          </cell>
          <cell r="R282" t="str">
            <v>Tyson_B#1</v>
          </cell>
          <cell r="U282">
            <v>70</v>
          </cell>
          <cell r="V282">
            <v>72</v>
          </cell>
          <cell r="W282" t="str">
            <v/>
          </cell>
          <cell r="X282">
            <v>45572</v>
          </cell>
          <cell r="Y282">
            <v>431</v>
          </cell>
          <cell r="Z282" t="str">
            <v>Out SLA</v>
          </cell>
          <cell r="AA282" t="str">
            <v>PT DWIPANCA CATUR KARYA</v>
          </cell>
          <cell r="AB282" t="str">
            <v>PT TUNAS GEOTEKNIK INDONESIA</v>
          </cell>
          <cell r="AC282" t="str">
            <v>DROP</v>
          </cell>
          <cell r="AD282" t="str">
            <v>No Need</v>
          </cell>
          <cell r="AF282" t="str">
            <v/>
          </cell>
          <cell r="AG282" t="str">
            <v>PropCancel/Hold</v>
          </cell>
          <cell r="AH282" t="str">
            <v>07.Pro.Cancel</v>
          </cell>
          <cell r="AI282" t="str">
            <v>09.Pro.Cancel</v>
          </cell>
          <cell r="AJ282" t="str">
            <v>31.Cancel</v>
          </cell>
        </row>
        <row r="283">
          <cell r="F283" t="str">
            <v>TLI028</v>
          </cell>
          <cell r="G283" t="str">
            <v>DMT_ISAT Lalos (DMT Ginunggung)</v>
          </cell>
          <cell r="H283" t="str">
            <v>DMT_ISAT Lalos (DMT Ginunggung)</v>
          </cell>
          <cell r="I283" t="str">
            <v>Area4</v>
          </cell>
          <cell r="J283" t="str">
            <v>Sulawesi</v>
          </cell>
          <cell r="K283" t="str">
            <v>Sulawesi Tengah</v>
          </cell>
          <cell r="L283" t="str">
            <v>Tolitoli</v>
          </cell>
          <cell r="M283" t="str">
            <v>1.11065 120.80204</v>
          </cell>
          <cell r="N283" t="str">
            <v>-</v>
          </cell>
          <cell r="O283" t="str">
            <v>Internal</v>
          </cell>
          <cell r="P283" t="str">
            <v>B2S</v>
          </cell>
          <cell r="Q283" t="str">
            <v>Tyson</v>
          </cell>
          <cell r="R283" t="str">
            <v>Tyson_B#1</v>
          </cell>
          <cell r="U283">
            <v>40</v>
          </cell>
          <cell r="V283">
            <v>42</v>
          </cell>
          <cell r="W283" t="str">
            <v>SST 42 NL</v>
          </cell>
          <cell r="X283">
            <v>45572</v>
          </cell>
          <cell r="Y283">
            <v>76</v>
          </cell>
          <cell r="Z283" t="str">
            <v>In SLA</v>
          </cell>
          <cell r="AA283" t="str">
            <v>PT MIRAJ TEGAR MANDIRI</v>
          </cell>
          <cell r="AC283" t="str">
            <v>RFI</v>
          </cell>
          <cell r="AD283" t="str">
            <v>No Need</v>
          </cell>
          <cell r="AF283" t="str">
            <v/>
          </cell>
          <cell r="AG283" t="str">
            <v>Connect PLN &amp; RFI</v>
          </cell>
          <cell r="AH283" t="str">
            <v>02.RFI</v>
          </cell>
          <cell r="AI283" t="str">
            <v>03.RFI</v>
          </cell>
          <cell r="AJ283" t="str">
            <v>05.RFI</v>
          </cell>
        </row>
        <row r="284">
          <cell r="F284" t="str">
            <v>MAJ021</v>
          </cell>
          <cell r="G284" t="str">
            <v>DMT_ISAT Malundak</v>
          </cell>
          <cell r="H284" t="str">
            <v>DMT_ISAT Malundak</v>
          </cell>
          <cell r="I284" t="str">
            <v>Area4</v>
          </cell>
          <cell r="J284" t="str">
            <v>Sulawesi</v>
          </cell>
          <cell r="K284" t="str">
            <v>Sulawesi Barat</v>
          </cell>
          <cell r="L284" t="str">
            <v>Kab. Majene</v>
          </cell>
          <cell r="M284" t="str">
            <v>-3.01326 118.85799</v>
          </cell>
          <cell r="N284" t="str">
            <v>-</v>
          </cell>
          <cell r="O284" t="str">
            <v>Internal</v>
          </cell>
          <cell r="P284" t="str">
            <v>B2S</v>
          </cell>
          <cell r="Q284" t="str">
            <v>Tyson</v>
          </cell>
          <cell r="R284" t="str">
            <v>Tyson_B#1</v>
          </cell>
          <cell r="U284">
            <v>70</v>
          </cell>
          <cell r="V284">
            <v>72</v>
          </cell>
          <cell r="W284" t="str">
            <v>SST 72 3 Leg C</v>
          </cell>
          <cell r="X284">
            <v>45572</v>
          </cell>
          <cell r="Y284">
            <v>220</v>
          </cell>
          <cell r="Z284" t="str">
            <v>Out SLA</v>
          </cell>
          <cell r="AA284" t="str">
            <v>PT QUADRAN EMPAT PERSADA</v>
          </cell>
          <cell r="AB284" t="str">
            <v>PT DIGJAYA MANDIRI TEKNIK</v>
          </cell>
          <cell r="AC284" t="str">
            <v>RFI</v>
          </cell>
          <cell r="AD284" t="str">
            <v>No Need</v>
          </cell>
          <cell r="AF284" t="str">
            <v/>
          </cell>
          <cell r="AG284" t="str">
            <v>Connect PLN &amp; RFI</v>
          </cell>
          <cell r="AH284" t="str">
            <v>02.RFI</v>
          </cell>
          <cell r="AI284" t="str">
            <v>03.RFI</v>
          </cell>
          <cell r="AJ284" t="str">
            <v>05.RFI</v>
          </cell>
        </row>
        <row r="285">
          <cell r="F285" t="str">
            <v>KTG093</v>
          </cell>
          <cell r="G285" t="str">
            <v>DMT_ISAT Pinolosian</v>
          </cell>
          <cell r="H285" t="str">
            <v>DMT_ISAT Pinolosian</v>
          </cell>
          <cell r="I285" t="str">
            <v>Area4</v>
          </cell>
          <cell r="J285" t="str">
            <v>Sulawesi</v>
          </cell>
          <cell r="K285" t="str">
            <v>Sulawesi Utara</v>
          </cell>
          <cell r="L285" t="str">
            <v>Kab. Bolaang Mongondow Selatan</v>
          </cell>
          <cell r="M285" t="str">
            <v>0.39596 124.1159</v>
          </cell>
          <cell r="N285" t="str">
            <v>-</v>
          </cell>
          <cell r="O285" t="str">
            <v>Internal</v>
          </cell>
          <cell r="P285" t="str">
            <v>B2S</v>
          </cell>
          <cell r="Q285" t="str">
            <v>Tyson</v>
          </cell>
          <cell r="R285" t="str">
            <v>Tyson_B#1</v>
          </cell>
          <cell r="U285">
            <v>70</v>
          </cell>
          <cell r="V285">
            <v>72</v>
          </cell>
          <cell r="W285" t="str">
            <v>SST 72 3 Leg C</v>
          </cell>
          <cell r="X285">
            <v>45572</v>
          </cell>
          <cell r="Y285">
            <v>128</v>
          </cell>
          <cell r="Z285" t="str">
            <v>Out SLA</v>
          </cell>
          <cell r="AA285" t="str">
            <v>PT QUADRAN EMPAT PERSADA</v>
          </cell>
          <cell r="AB285" t="str">
            <v>PT DIGJAYA MANDIRI TEKNIK</v>
          </cell>
          <cell r="AC285" t="str">
            <v>RFI</v>
          </cell>
          <cell r="AD285" t="str">
            <v>No Need</v>
          </cell>
          <cell r="AF285" t="str">
            <v/>
          </cell>
          <cell r="AG285" t="str">
            <v>Connect PLN &amp; RFI</v>
          </cell>
          <cell r="AH285" t="str">
            <v>02.RFI</v>
          </cell>
          <cell r="AI285" t="str">
            <v>03.RFI</v>
          </cell>
          <cell r="AJ285" t="str">
            <v>05.RFI</v>
          </cell>
        </row>
        <row r="286">
          <cell r="F286" t="str">
            <v>TDO232</v>
          </cell>
          <cell r="G286" t="str">
            <v>DMT_ISAT SONDAR</v>
          </cell>
          <cell r="H286" t="str">
            <v>DMT_ISAT SONDAR</v>
          </cell>
          <cell r="I286" t="str">
            <v>Area4</v>
          </cell>
          <cell r="J286" t="str">
            <v>Sulawesi</v>
          </cell>
          <cell r="K286" t="str">
            <v>Sulawesi Utara</v>
          </cell>
          <cell r="L286" t="str">
            <v>Kab. Minahasa</v>
          </cell>
          <cell r="M286" t="str">
            <v>1.25277 124.78014</v>
          </cell>
          <cell r="N286" t="str">
            <v>-</v>
          </cell>
          <cell r="O286" t="str">
            <v>Internal</v>
          </cell>
          <cell r="P286" t="str">
            <v>B2S</v>
          </cell>
          <cell r="Q286" t="str">
            <v>Tyson</v>
          </cell>
          <cell r="R286" t="str">
            <v>Tyson_B#1</v>
          </cell>
          <cell r="U286">
            <v>40</v>
          </cell>
          <cell r="V286">
            <v>72</v>
          </cell>
          <cell r="W286" t="str">
            <v>SST 72 3 Leg C</v>
          </cell>
          <cell r="X286">
            <v>45572</v>
          </cell>
          <cell r="Y286">
            <v>431</v>
          </cell>
          <cell r="Z286" t="str">
            <v>Out SLA</v>
          </cell>
          <cell r="AA286" t="str">
            <v>PT BINATEL PRIMA</v>
          </cell>
          <cell r="AB286" t="str">
            <v>PT TUNAS GEOTEKNIK INDONESIA</v>
          </cell>
          <cell r="AC286" t="str">
            <v>DROP</v>
          </cell>
          <cell r="AD286" t="str">
            <v>No Need</v>
          </cell>
          <cell r="AF286" t="str">
            <v/>
          </cell>
          <cell r="AG286" t="str">
            <v>PropCancel/Hold</v>
          </cell>
          <cell r="AH286" t="str">
            <v>07.Pro.Cancel</v>
          </cell>
          <cell r="AI286" t="str">
            <v>09.Pro.Cancel</v>
          </cell>
          <cell r="AJ286" t="str">
            <v>31.Cancel</v>
          </cell>
        </row>
        <row r="287">
          <cell r="F287" t="str">
            <v>ENR020</v>
          </cell>
          <cell r="G287" t="str">
            <v>DMT_ISAT Waibutu</v>
          </cell>
          <cell r="H287" t="str">
            <v>DMT_ISAT Waibutu</v>
          </cell>
          <cell r="I287" t="str">
            <v>Area4</v>
          </cell>
          <cell r="J287" t="str">
            <v>Sulawesi</v>
          </cell>
          <cell r="K287" t="str">
            <v>Sulawesi Selatan</v>
          </cell>
          <cell r="L287" t="str">
            <v>Kab. Enrekang</v>
          </cell>
          <cell r="M287" t="str">
            <v>-3.29875 119.826667</v>
          </cell>
          <cell r="N287" t="str">
            <v>-</v>
          </cell>
          <cell r="O287" t="str">
            <v>Internal</v>
          </cell>
          <cell r="P287" t="str">
            <v>B2S</v>
          </cell>
          <cell r="Q287" t="str">
            <v>Tyson</v>
          </cell>
          <cell r="R287" t="str">
            <v>Tyson_B#1</v>
          </cell>
          <cell r="U287">
            <v>70</v>
          </cell>
          <cell r="V287">
            <v>72</v>
          </cell>
          <cell r="W287" t="str">
            <v>SST 72 3 Leg C</v>
          </cell>
          <cell r="X287">
            <v>45572</v>
          </cell>
          <cell r="Y287">
            <v>161</v>
          </cell>
          <cell r="Z287" t="str">
            <v>Out SLA</v>
          </cell>
          <cell r="AA287" t="str">
            <v>PT AMALA</v>
          </cell>
          <cell r="AC287" t="str">
            <v>RFI</v>
          </cell>
          <cell r="AD287" t="str">
            <v>No Need</v>
          </cell>
          <cell r="AF287" t="str">
            <v/>
          </cell>
          <cell r="AG287" t="str">
            <v>Connect PLN &amp; RFI</v>
          </cell>
          <cell r="AH287" t="str">
            <v>02.RFI</v>
          </cell>
          <cell r="AI287" t="str">
            <v>03.RFI</v>
          </cell>
          <cell r="AJ287" t="str">
            <v>05.RFI</v>
          </cell>
        </row>
        <row r="288">
          <cell r="F288" t="str">
            <v>MRA024</v>
          </cell>
          <cell r="G288" t="str">
            <v>DMT_ISAT_BOBALANGO</v>
          </cell>
          <cell r="H288" t="str">
            <v>DMT_ISAT_BOBALANGO</v>
          </cell>
          <cell r="I288" t="str">
            <v>Area4</v>
          </cell>
          <cell r="J288" t="str">
            <v>Sulawesi</v>
          </cell>
          <cell r="K288" t="str">
            <v>Gorontalo</v>
          </cell>
          <cell r="L288" t="str">
            <v>Pohuwato</v>
          </cell>
          <cell r="M288" t="str">
            <v>0.524694 121.688111</v>
          </cell>
          <cell r="N288" t="str">
            <v>-</v>
          </cell>
          <cell r="O288" t="str">
            <v>Internal</v>
          </cell>
          <cell r="P288" t="str">
            <v>B2S</v>
          </cell>
          <cell r="Q288" t="str">
            <v>Tyson</v>
          </cell>
          <cell r="R288" t="str">
            <v>Tyson_B#1</v>
          </cell>
          <cell r="U288">
            <v>70</v>
          </cell>
          <cell r="V288">
            <v>72</v>
          </cell>
          <cell r="W288" t="str">
            <v>SST 72 3 Leg C</v>
          </cell>
          <cell r="X288">
            <v>45572</v>
          </cell>
          <cell r="Y288">
            <v>72</v>
          </cell>
          <cell r="Z288" t="str">
            <v>In SLA</v>
          </cell>
          <cell r="AA288" t="str">
            <v>PT TRITELL PROSPERO INDONESIA</v>
          </cell>
          <cell r="AC288" t="str">
            <v>RFI</v>
          </cell>
          <cell r="AD288" t="str">
            <v>No Need</v>
          </cell>
          <cell r="AF288" t="str">
            <v/>
          </cell>
          <cell r="AG288" t="str">
            <v>Connect PLN &amp; RFI</v>
          </cell>
          <cell r="AH288" t="str">
            <v>02.RFI</v>
          </cell>
          <cell r="AI288" t="str">
            <v>03.RFI</v>
          </cell>
          <cell r="AJ288" t="str">
            <v>05.RFI</v>
          </cell>
        </row>
        <row r="289">
          <cell r="F289" t="str">
            <v>MDO224</v>
          </cell>
          <cell r="G289" t="str">
            <v>DMT_LAWANGIRUNG RANOMUT</v>
          </cell>
          <cell r="H289" t="str">
            <v>DMT_LAWANGIRUNG RANOMUT</v>
          </cell>
          <cell r="I289" t="str">
            <v>Area4</v>
          </cell>
          <cell r="J289" t="str">
            <v>Sulawesi</v>
          </cell>
          <cell r="K289" t="str">
            <v>Sulawesi Utara</v>
          </cell>
          <cell r="L289" t="str">
            <v>Kota Manado</v>
          </cell>
          <cell r="M289" t="str">
            <v>1.48442 124.8634</v>
          </cell>
          <cell r="N289" t="str">
            <v>-</v>
          </cell>
          <cell r="O289" t="str">
            <v>Internal</v>
          </cell>
          <cell r="P289" t="str">
            <v>B2S</v>
          </cell>
          <cell r="Q289" t="str">
            <v>SSTnisasi</v>
          </cell>
          <cell r="R289" t="str">
            <v>SSTnisasi_24</v>
          </cell>
          <cell r="U289">
            <v>40</v>
          </cell>
          <cell r="V289" t="str">
            <v/>
          </cell>
          <cell r="W289" t="str">
            <v/>
          </cell>
          <cell r="X289">
            <v>45320</v>
          </cell>
          <cell r="Y289">
            <v>683</v>
          </cell>
          <cell r="Z289" t="str">
            <v>Out SLA</v>
          </cell>
          <cell r="AA289" t="str">
            <v>PT SHARON LANGGENG ABADI</v>
          </cell>
          <cell r="AB289" t="str">
            <v>PT DIGJAYA MANDIRI TEKNIK</v>
          </cell>
          <cell r="AC289" t="str">
            <v>OG</v>
          </cell>
          <cell r="AD289" t="str">
            <v>No Need</v>
          </cell>
          <cell r="AF289" t="str">
            <v/>
          </cell>
          <cell r="AG289" t="str">
            <v>Survey/Rehunting</v>
          </cell>
          <cell r="AH289" t="str">
            <v>06.SIS</v>
          </cell>
          <cell r="AI289" t="str">
            <v>08b.SIS Done</v>
          </cell>
          <cell r="AJ289" t="str">
            <v>26.ReHunting</v>
          </cell>
        </row>
        <row r="290">
          <cell r="F290" t="str">
            <v>PDG688</v>
          </cell>
          <cell r="G290" t="str">
            <v>DMT-ISAT-ROAD_PATIA</v>
          </cell>
          <cell r="H290" t="str">
            <v/>
          </cell>
          <cell r="I290" t="str">
            <v>Area2</v>
          </cell>
          <cell r="J290" t="str">
            <v>Jabodetabek</v>
          </cell>
          <cell r="K290" t="str">
            <v>Banten</v>
          </cell>
          <cell r="L290" t="str">
            <v>Kab. Pandeglang</v>
          </cell>
          <cell r="M290" t="str">
            <v>-6.4500 105.85600</v>
          </cell>
          <cell r="N290" t="str">
            <v>-6,45 105,856</v>
          </cell>
          <cell r="O290" t="str">
            <v>Internal</v>
          </cell>
          <cell r="P290" t="str">
            <v>B2S</v>
          </cell>
          <cell r="Q290" t="str">
            <v>Tyson</v>
          </cell>
          <cell r="R290" t="str">
            <v>Tyson_B#1</v>
          </cell>
          <cell r="U290">
            <v>50</v>
          </cell>
          <cell r="V290" t="str">
            <v/>
          </cell>
          <cell r="W290" t="str">
            <v xml:space="preserve">SST 52 3 Leg C </v>
          </cell>
          <cell r="X290">
            <v>45572</v>
          </cell>
          <cell r="Y290">
            <v>431</v>
          </cell>
          <cell r="Z290" t="str">
            <v>Out SLA</v>
          </cell>
          <cell r="AA290" t="str">
            <v>PT INFRAKO DAYAMITRA</v>
          </cell>
          <cell r="AC290" t="str">
            <v>RFI</v>
          </cell>
          <cell r="AD290" t="str">
            <v>No Need</v>
          </cell>
          <cell r="AF290" t="str">
            <v/>
          </cell>
          <cell r="AG290" t="str">
            <v>Connect PLN &amp; RFI</v>
          </cell>
          <cell r="AH290" t="str">
            <v>01.BAUK</v>
          </cell>
          <cell r="AI290" t="str">
            <v>02.BAUK</v>
          </cell>
          <cell r="AJ290" t="str">
            <v>03.ATPDone</v>
          </cell>
        </row>
        <row r="291">
          <cell r="F291" t="str">
            <v>CBN272</v>
          </cell>
          <cell r="G291" t="str">
            <v>DMT-RAYA_BOGOR_KM43 ex Pramborobudur</v>
          </cell>
          <cell r="H291" t="str">
            <v/>
          </cell>
          <cell r="I291" t="str">
            <v>Area2</v>
          </cell>
          <cell r="J291" t="str">
            <v>Jabodetabek</v>
          </cell>
          <cell r="K291" t="str">
            <v>Jawa Barat</v>
          </cell>
          <cell r="L291" t="str">
            <v>Kab. Bogor</v>
          </cell>
          <cell r="M291" t="str">
            <v>-6,474,586 106,846,294</v>
          </cell>
          <cell r="N291" t="str">
            <v>-</v>
          </cell>
          <cell r="O291" t="str">
            <v>Internal</v>
          </cell>
          <cell r="P291" t="str">
            <v>B2S</v>
          </cell>
          <cell r="Q291" t="str">
            <v>Tyson</v>
          </cell>
          <cell r="R291" t="str">
            <v>Tyson_B#1</v>
          </cell>
          <cell r="U291">
            <v>42</v>
          </cell>
          <cell r="V291" t="str">
            <v/>
          </cell>
          <cell r="W291" t="str">
            <v/>
          </cell>
          <cell r="X291">
            <v>45572</v>
          </cell>
          <cell r="Y291">
            <v>431</v>
          </cell>
          <cell r="Z291" t="str">
            <v>Out SLA</v>
          </cell>
          <cell r="AA291" t="str">
            <v>PT SUMBERSOLUSINDO HITECH</v>
          </cell>
          <cell r="AB291" t="str">
            <v>PT TRITECH CONSULT</v>
          </cell>
          <cell r="AC291" t="str">
            <v>DROP</v>
          </cell>
          <cell r="AD291" t="str">
            <v>No Need</v>
          </cell>
          <cell r="AF291" t="str">
            <v/>
          </cell>
          <cell r="AG291" t="str">
            <v>PropCancel/Hold</v>
          </cell>
          <cell r="AH291" t="str">
            <v>07.Pro.Cancel</v>
          </cell>
          <cell r="AI291" t="str">
            <v>09.Pro.Cancel</v>
          </cell>
          <cell r="AJ291" t="str">
            <v>28.Validasi</v>
          </cell>
        </row>
        <row r="292">
          <cell r="F292" t="str">
            <v>BIM090</v>
          </cell>
          <cell r="G292" t="str">
            <v>Dodu DMT</v>
          </cell>
          <cell r="H292" t="str">
            <v/>
          </cell>
          <cell r="I292" t="str">
            <v>Area3</v>
          </cell>
          <cell r="J292" t="str">
            <v>Balinusra</v>
          </cell>
          <cell r="K292" t="str">
            <v>Nusa Tenggara Barat</v>
          </cell>
          <cell r="L292" t="str">
            <v>Kab. Bima</v>
          </cell>
          <cell r="M292" t="str">
            <v>-8.51328 118.8399</v>
          </cell>
          <cell r="N292" t="str">
            <v>-</v>
          </cell>
          <cell r="O292" t="str">
            <v>Internal</v>
          </cell>
          <cell r="P292" t="str">
            <v>B2S</v>
          </cell>
          <cell r="Q292" t="str">
            <v>Tyson</v>
          </cell>
          <cell r="R292" t="str">
            <v>Tyson_B#1</v>
          </cell>
          <cell r="U292">
            <v>63</v>
          </cell>
          <cell r="V292">
            <v>72</v>
          </cell>
          <cell r="W292" t="str">
            <v>SST 72 3 Leg C</v>
          </cell>
          <cell r="X292">
            <v>45572</v>
          </cell>
          <cell r="Y292">
            <v>67</v>
          </cell>
          <cell r="Z292" t="str">
            <v>In SLA</v>
          </cell>
          <cell r="AA292" t="str">
            <v>PT IDE SEHATI</v>
          </cell>
          <cell r="AC292" t="str">
            <v>RFI</v>
          </cell>
          <cell r="AD292" t="str">
            <v>No Need</v>
          </cell>
          <cell r="AF292" t="str">
            <v/>
          </cell>
          <cell r="AG292" t="str">
            <v>Connect PLN &amp; RFI</v>
          </cell>
          <cell r="AH292" t="str">
            <v>02.RFI</v>
          </cell>
          <cell r="AI292" t="str">
            <v>03.RFI</v>
          </cell>
          <cell r="AJ292" t="str">
            <v>05.RFI</v>
          </cell>
        </row>
        <row r="293">
          <cell r="F293" t="str">
            <v>IND155</v>
          </cell>
          <cell r="G293" t="str">
            <v>DRUNTEN-JAYAMULYA</v>
          </cell>
          <cell r="H293" t="str">
            <v/>
          </cell>
          <cell r="I293" t="str">
            <v>Area2</v>
          </cell>
          <cell r="J293" t="str">
            <v>Jabar</v>
          </cell>
          <cell r="K293" t="str">
            <v>Jawa Barat</v>
          </cell>
          <cell r="L293" t="str">
            <v>Kab. Indramayu</v>
          </cell>
          <cell r="M293" t="str">
            <v>-6.4407 108.0291</v>
          </cell>
          <cell r="N293" t="str">
            <v>-</v>
          </cell>
          <cell r="O293" t="str">
            <v>Internal</v>
          </cell>
          <cell r="P293" t="str">
            <v>B2S</v>
          </cell>
          <cell r="Q293" t="str">
            <v>Tyson</v>
          </cell>
          <cell r="R293" t="str">
            <v>Tyson_B#1</v>
          </cell>
          <cell r="U293">
            <v>52</v>
          </cell>
          <cell r="V293" t="str">
            <v/>
          </cell>
          <cell r="W293" t="str">
            <v>SST 72 3 Leg C</v>
          </cell>
          <cell r="X293">
            <v>45572</v>
          </cell>
          <cell r="Y293">
            <v>191</v>
          </cell>
          <cell r="Z293" t="str">
            <v>Out SLA</v>
          </cell>
          <cell r="AA293" t="str">
            <v>PT INFRAKO DAYAMITRA</v>
          </cell>
          <cell r="AB293" t="str">
            <v>PT MEGADAYA INDO PERKASA</v>
          </cell>
          <cell r="AC293" t="str">
            <v>RFI</v>
          </cell>
          <cell r="AD293" t="str">
            <v>No Need</v>
          </cell>
          <cell r="AF293" t="str">
            <v/>
          </cell>
          <cell r="AG293" t="str">
            <v>Connect PLN &amp; RFI</v>
          </cell>
          <cell r="AH293" t="str">
            <v>02.RFI</v>
          </cell>
          <cell r="AI293" t="str">
            <v>03.RFI</v>
          </cell>
          <cell r="AJ293" t="str">
            <v>05.RFI</v>
          </cell>
        </row>
        <row r="294">
          <cell r="F294" t="str">
            <v>CMS210</v>
          </cell>
          <cell r="G294" t="str">
            <v>DSJalatrang-Buniseuri</v>
          </cell>
          <cell r="H294" t="str">
            <v/>
          </cell>
          <cell r="I294" t="str">
            <v>Area2</v>
          </cell>
          <cell r="J294" t="str">
            <v>Jabar</v>
          </cell>
          <cell r="K294" t="str">
            <v>Jawa Barat</v>
          </cell>
          <cell r="L294" t="str">
            <v>Kab. Ciamis</v>
          </cell>
          <cell r="M294" t="str">
            <v>-7.23696 108.369</v>
          </cell>
          <cell r="N294" t="str">
            <v>-</v>
          </cell>
          <cell r="O294" t="str">
            <v>Internal</v>
          </cell>
          <cell r="P294" t="str">
            <v>B2S</v>
          </cell>
          <cell r="Q294" t="str">
            <v>Tyson</v>
          </cell>
          <cell r="R294" t="str">
            <v>Tyson_B#1</v>
          </cell>
          <cell r="U294">
            <v>60</v>
          </cell>
          <cell r="V294" t="str">
            <v/>
          </cell>
          <cell r="W294" t="str">
            <v/>
          </cell>
          <cell r="X294">
            <v>45572</v>
          </cell>
          <cell r="Y294">
            <v>431</v>
          </cell>
          <cell r="Z294" t="str">
            <v>Out SLA</v>
          </cell>
          <cell r="AA294" t="str">
            <v>PT DESATRIA ALARD MANDIRI</v>
          </cell>
          <cell r="AB294" t="str">
            <v>PT DIGJAYA MANDIRI TEKNIK</v>
          </cell>
          <cell r="AC294" t="str">
            <v>DROP</v>
          </cell>
          <cell r="AD294" t="str">
            <v>No Need</v>
          </cell>
          <cell r="AF294" t="str">
            <v/>
          </cell>
          <cell r="AG294" t="str">
            <v>PropCancel/Hold</v>
          </cell>
          <cell r="AH294" t="str">
            <v>07.Pro.Cancel</v>
          </cell>
          <cell r="AI294" t="str">
            <v>09.Pro.Cancel</v>
          </cell>
          <cell r="AJ294" t="str">
            <v>26.ReHunting</v>
          </cell>
        </row>
        <row r="295">
          <cell r="F295" t="str">
            <v>ENR122</v>
          </cell>
          <cell r="G295" t="str">
            <v>DSKARONDANG</v>
          </cell>
          <cell r="H295" t="str">
            <v>LABUKU_MAIWA_DMT</v>
          </cell>
          <cell r="I295" t="str">
            <v>Area4</v>
          </cell>
          <cell r="J295" t="str">
            <v>Sulawesi</v>
          </cell>
          <cell r="K295" t="str">
            <v>Sulawesi Selatan</v>
          </cell>
          <cell r="L295" t="str">
            <v>Kab. Luwu Utara</v>
          </cell>
          <cell r="M295" t="str">
            <v>-2.6549, 120.60094</v>
          </cell>
          <cell r="N295" t="str">
            <v>-</v>
          </cell>
          <cell r="O295" t="str">
            <v>External</v>
          </cell>
          <cell r="P295" t="str">
            <v>B2S</v>
          </cell>
          <cell r="Q295" t="str">
            <v>B#1_2025</v>
          </cell>
          <cell r="R295" t="str">
            <v>B#136B2S</v>
          </cell>
          <cell r="S295" t="str">
            <v>Q1_B2S</v>
          </cell>
          <cell r="T295" t="str">
            <v>B#RAFI</v>
          </cell>
          <cell r="U295">
            <v>72</v>
          </cell>
          <cell r="V295">
            <v>72</v>
          </cell>
          <cell r="W295" t="str">
            <v>SST 72 3 Leg C</v>
          </cell>
          <cell r="X295">
            <v>45868</v>
          </cell>
          <cell r="Y295">
            <v>23</v>
          </cell>
          <cell r="Z295" t="str">
            <v>In SLA</v>
          </cell>
          <cell r="AA295" t="str">
            <v>PT MIRAJ TEGAR MANDIRI</v>
          </cell>
          <cell r="AB295" t="str">
            <v>PT TRIMATRA UTAMA KONSULTAN</v>
          </cell>
          <cell r="AC295" t="str">
            <v>RFI</v>
          </cell>
          <cell r="AD295" t="str">
            <v>eRFI NY</v>
          </cell>
          <cell r="AE295">
            <v>45807</v>
          </cell>
          <cell r="AF295" t="str">
            <v/>
          </cell>
          <cell r="AG295" t="str">
            <v>Connect PLN &amp; RFI</v>
          </cell>
          <cell r="AH295" t="str">
            <v>02.RFI</v>
          </cell>
          <cell r="AI295" t="str">
            <v>03.RFI</v>
          </cell>
          <cell r="AJ295" t="str">
            <v>05.RFI</v>
          </cell>
        </row>
        <row r="296">
          <cell r="F296" t="str">
            <v>JPX166</v>
          </cell>
          <cell r="G296" t="str">
            <v>DUKUHPINGGIR5</v>
          </cell>
          <cell r="H296" t="str">
            <v/>
          </cell>
          <cell r="I296" t="str">
            <v>Area2</v>
          </cell>
          <cell r="J296" t="str">
            <v>Jabodetabek</v>
          </cell>
          <cell r="K296" t="str">
            <v>DKI Jakarta</v>
          </cell>
          <cell r="L296" t="str">
            <v>Kota Adm. Jakarta Pusat</v>
          </cell>
          <cell r="M296" t="str">
            <v>-6.1984 106.8141</v>
          </cell>
          <cell r="N296" t="str">
            <v>-</v>
          </cell>
          <cell r="O296" t="str">
            <v>Internal</v>
          </cell>
          <cell r="P296" t="str">
            <v>B2S</v>
          </cell>
          <cell r="Q296" t="str">
            <v>Solution</v>
          </cell>
          <cell r="R296" t="str">
            <v>Solution_25</v>
          </cell>
          <cell r="U296">
            <v>20</v>
          </cell>
          <cell r="V296" t="str">
            <v/>
          </cell>
          <cell r="W296" t="str">
            <v/>
          </cell>
          <cell r="X296">
            <v>45734</v>
          </cell>
          <cell r="Y296">
            <v>269</v>
          </cell>
          <cell r="Z296" t="str">
            <v>Out SLA</v>
          </cell>
          <cell r="AA296" t="str">
            <v>PT SINERGI REKTA DENTA</v>
          </cell>
          <cell r="AC296" t="str">
            <v>OG</v>
          </cell>
          <cell r="AD296" t="str">
            <v>No Need</v>
          </cell>
          <cell r="AF296" t="str">
            <v/>
          </cell>
          <cell r="AG296" t="str">
            <v>ME</v>
          </cell>
          <cell r="AH296" t="str">
            <v>02a. SRFI</v>
          </cell>
          <cell r="AI296" t="str">
            <v>04.CME</v>
          </cell>
          <cell r="AJ296" t="str">
            <v>06.SRFI</v>
          </cell>
        </row>
        <row r="297">
          <cell r="F297" t="str">
            <v>SMP094</v>
          </cell>
          <cell r="G297" t="str">
            <v>DUNGKEKTAMANSARE2</v>
          </cell>
          <cell r="H297" t="e">
            <v>#N/A</v>
          </cell>
          <cell r="I297" t="str">
            <v>Area3</v>
          </cell>
          <cell r="J297" t="str">
            <v>Jatim</v>
          </cell>
          <cell r="K297" t="str">
            <v>Jawa Timur</v>
          </cell>
          <cell r="L297" t="str">
            <v>Kab. Sumenep</v>
          </cell>
          <cell r="M297" t="str">
            <v>-6.978518 114.057653</v>
          </cell>
          <cell r="N297" t="str">
            <v>-</v>
          </cell>
          <cell r="O297" t="str">
            <v>External</v>
          </cell>
          <cell r="P297" t="str">
            <v>CoRe</v>
          </cell>
          <cell r="Q297" t="str">
            <v>Combat</v>
          </cell>
          <cell r="R297" t="str">
            <v>Combat_B#4</v>
          </cell>
          <cell r="T297" t="str">
            <v>WinJava</v>
          </cell>
          <cell r="U297">
            <v>62</v>
          </cell>
          <cell r="V297" t="str">
            <v/>
          </cell>
          <cell r="W297" t="str">
            <v xml:space="preserve">SST 62 3 Leg C </v>
          </cell>
          <cell r="X297">
            <v>45597</v>
          </cell>
          <cell r="Y297">
            <v>24</v>
          </cell>
          <cell r="Z297" t="str">
            <v>In SLA</v>
          </cell>
          <cell r="AA297" t="str">
            <v>PT SUMBERSOLUSINDO HITECH</v>
          </cell>
          <cell r="AB297" t="str">
            <v>PT AMARATIRTA NUSANTARA</v>
          </cell>
          <cell r="AC297" t="str">
            <v>RFI</v>
          </cell>
          <cell r="AD297" t="e">
            <v>#N/A</v>
          </cell>
          <cell r="AF297" t="str">
            <v/>
          </cell>
          <cell r="AG297" t="str">
            <v>Connect PLN &amp; RFI</v>
          </cell>
          <cell r="AH297" t="str">
            <v>02.RFI</v>
          </cell>
          <cell r="AI297" t="str">
            <v>03.RFI</v>
          </cell>
          <cell r="AJ297" t="str">
            <v>05.RFI</v>
          </cell>
        </row>
        <row r="298">
          <cell r="F298" t="str">
            <v>SKD179</v>
          </cell>
          <cell r="G298" t="str">
            <v>E_SKD179M41_RantauJayaUdik-DMT</v>
          </cell>
          <cell r="H298" t="str">
            <v/>
          </cell>
          <cell r="I298" t="str">
            <v>Area1</v>
          </cell>
          <cell r="J298" t="str">
            <v>Sumbagsel</v>
          </cell>
          <cell r="K298" t="str">
            <v>Lampung</v>
          </cell>
          <cell r="L298" t="str">
            <v>Kab. Lampung Timur</v>
          </cell>
          <cell r="M298" t="str">
            <v>-5.02195 105.59149</v>
          </cell>
          <cell r="N298" t="str">
            <v>-</v>
          </cell>
          <cell r="O298" t="str">
            <v>Internal</v>
          </cell>
          <cell r="P298" t="str">
            <v>B2S</v>
          </cell>
          <cell r="Q298" t="str">
            <v>Refinement</v>
          </cell>
          <cell r="R298" t="str">
            <v>Refine_2025</v>
          </cell>
          <cell r="T298" t="str">
            <v>Extend Tower</v>
          </cell>
          <cell r="U298">
            <v>52</v>
          </cell>
          <cell r="V298" t="str">
            <v/>
          </cell>
          <cell r="W298" t="str">
            <v/>
          </cell>
          <cell r="X298">
            <v>45728</v>
          </cell>
          <cell r="Y298">
            <v>275</v>
          </cell>
          <cell r="Z298" t="str">
            <v>Out SLA</v>
          </cell>
          <cell r="AA298" t="str">
            <v>PT RAMOS KARYA MANDIRI</v>
          </cell>
          <cell r="AC298" t="str">
            <v>OG</v>
          </cell>
          <cell r="AD298" t="e">
            <v>#N/A</v>
          </cell>
          <cell r="AF298" t="str">
            <v/>
          </cell>
          <cell r="AG298" t="str">
            <v>NY Start</v>
          </cell>
          <cell r="AH298" t="str">
            <v>NY Start</v>
          </cell>
          <cell r="AI298" t="str">
            <v>08.SIS</v>
          </cell>
          <cell r="AJ298" t="str">
            <v/>
          </cell>
        </row>
        <row r="299">
          <cell r="F299" t="str">
            <v>SLT125</v>
          </cell>
          <cell r="G299" t="str">
            <v>E_SLT125M41_DesaTanahBawah-DMT</v>
          </cell>
          <cell r="H299" t="str">
            <v>E_SLT125M41_DesaTanahBawah-DMT</v>
          </cell>
          <cell r="I299" t="str">
            <v>Area1</v>
          </cell>
          <cell r="J299" t="str">
            <v>Sumbagsel</v>
          </cell>
          <cell r="K299" t="str">
            <v>Kepulauan Bangka Belitung</v>
          </cell>
          <cell r="L299" t="str">
            <v>Kab. Bangka</v>
          </cell>
          <cell r="N299" t="str">
            <v>-</v>
          </cell>
          <cell r="O299" t="str">
            <v>Internal</v>
          </cell>
          <cell r="P299" t="str">
            <v>B2S</v>
          </cell>
          <cell r="Q299" t="str">
            <v>SSTnisasi</v>
          </cell>
          <cell r="R299" t="str">
            <v>SSTnisasi_24</v>
          </cell>
          <cell r="U299">
            <v>42</v>
          </cell>
          <cell r="V299" t="str">
            <v/>
          </cell>
          <cell r="W299" t="str">
            <v/>
          </cell>
          <cell r="X299">
            <v>45597</v>
          </cell>
          <cell r="Y299">
            <v>406</v>
          </cell>
          <cell r="Z299" t="str">
            <v>Out SLA</v>
          </cell>
          <cell r="AA299" t="str">
            <v>PT. INFINITI LAUTAN ARTHA</v>
          </cell>
          <cell r="AB299" t="str">
            <v>PT UPTRANS TELEKOMUNIKASI</v>
          </cell>
          <cell r="AC299" t="str">
            <v>DROP</v>
          </cell>
          <cell r="AD299" t="str">
            <v>No Need</v>
          </cell>
          <cell r="AF299" t="str">
            <v/>
          </cell>
          <cell r="AG299" t="str">
            <v>PropCancel/Hold</v>
          </cell>
          <cell r="AH299" t="str">
            <v>08.Cancel</v>
          </cell>
          <cell r="AI299" t="str">
            <v>10.Cancel</v>
          </cell>
          <cell r="AJ299" t="str">
            <v>31.Cancel</v>
          </cell>
        </row>
        <row r="300">
          <cell r="F300" t="str">
            <v>EPE139</v>
          </cell>
          <cell r="G300" t="str">
            <v>EM_CILINCING3</v>
          </cell>
          <cell r="H300" t="str">
            <v>EM_CILINCING3</v>
          </cell>
          <cell r="I300" t="str">
            <v>Area2</v>
          </cell>
          <cell r="J300" t="str">
            <v>Jabodetabek</v>
          </cell>
          <cell r="K300" t="str">
            <v>DKI Jakarta</v>
          </cell>
          <cell r="L300" t="str">
            <v>Kota Adm. Jakarta Utara</v>
          </cell>
          <cell r="M300" t="str">
            <v>-6.0988257 106.927225</v>
          </cell>
          <cell r="N300" t="str">
            <v>-6,18216 106.72174</v>
          </cell>
          <cell r="O300" t="str">
            <v>External</v>
          </cell>
          <cell r="P300" t="str">
            <v>MCP</v>
          </cell>
          <cell r="Q300" t="str">
            <v>CO2024</v>
          </cell>
          <cell r="R300" t="str">
            <v>Easy Pole_CO</v>
          </cell>
          <cell r="T300" t="str">
            <v>Easy Pole</v>
          </cell>
          <cell r="U300">
            <v>15</v>
          </cell>
          <cell r="V300">
            <v>14</v>
          </cell>
          <cell r="W300" t="str">
            <v/>
          </cell>
          <cell r="X300">
            <v>45475</v>
          </cell>
          <cell r="Y300">
            <v>280</v>
          </cell>
          <cell r="Z300" t="str">
            <v>Out SLA</v>
          </cell>
          <cell r="AA300" t="str">
            <v>PT SUMBERSOLUSINDO HITECH</v>
          </cell>
          <cell r="AB300" t="str">
            <v>KOPERASI JASA DAYAMITRA TELEKOMUNIKASI</v>
          </cell>
          <cell r="AC300" t="str">
            <v>RFI</v>
          </cell>
          <cell r="AD300" t="str">
            <v>eRFI Done</v>
          </cell>
          <cell r="AF300" t="str">
            <v/>
          </cell>
          <cell r="AG300" t="str">
            <v>Connect PLN &amp; RFI</v>
          </cell>
          <cell r="AH300" t="str">
            <v>02.RFI</v>
          </cell>
          <cell r="AI300" t="str">
            <v>03.RFI</v>
          </cell>
          <cell r="AJ300" t="str">
            <v>05.RFI</v>
          </cell>
        </row>
        <row r="301">
          <cell r="F301" t="str">
            <v>BSK749</v>
          </cell>
          <cell r="G301" t="str">
            <v>Enam Mei</v>
          </cell>
          <cell r="H301" t="str">
            <v/>
          </cell>
          <cell r="I301" t="str">
            <v>Area1</v>
          </cell>
          <cell r="J301" t="str">
            <v>Sumbagteng</v>
          </cell>
          <cell r="K301" t="str">
            <v>Riau</v>
          </cell>
          <cell r="L301" t="str">
            <v>Kab. Kampar</v>
          </cell>
          <cell r="M301" t="str">
            <v>0.449900, 100.589500</v>
          </cell>
          <cell r="N301" t="str">
            <v>-</v>
          </cell>
          <cell r="O301" t="str">
            <v>Internal</v>
          </cell>
          <cell r="P301" t="str">
            <v>B2S</v>
          </cell>
          <cell r="Q301" t="str">
            <v>Solution</v>
          </cell>
          <cell r="R301" t="str">
            <v>Solution_25</v>
          </cell>
          <cell r="U301">
            <v>42</v>
          </cell>
          <cell r="V301" t="str">
            <v/>
          </cell>
          <cell r="W301" t="str">
            <v>Monopole 32</v>
          </cell>
          <cell r="X301">
            <v>45768</v>
          </cell>
          <cell r="Y301">
            <v>235</v>
          </cell>
          <cell r="Z301" t="str">
            <v>Out SLA</v>
          </cell>
          <cell r="AA301" t="str">
            <v>PT MITRA SISTEMATIKA GLOBAL</v>
          </cell>
          <cell r="AB301" t="str">
            <v>PT DWIRAY SUKSES MULIA</v>
          </cell>
          <cell r="AC301" t="str">
            <v>RFI</v>
          </cell>
          <cell r="AD301" t="str">
            <v>No Need</v>
          </cell>
          <cell r="AF301" t="str">
            <v/>
          </cell>
          <cell r="AG301" t="str">
            <v>Connect PLN &amp; RFI</v>
          </cell>
          <cell r="AH301" t="str">
            <v>01.BAUK</v>
          </cell>
          <cell r="AI301" t="str">
            <v>02.BAUK</v>
          </cell>
          <cell r="AJ301" t="str">
            <v>04.ATPprocess</v>
          </cell>
        </row>
        <row r="302">
          <cell r="F302" t="str">
            <v>BPP023</v>
          </cell>
          <cell r="G302" t="str">
            <v>Entry Gate New Toll - Badspot#15 (ikn_0036)</v>
          </cell>
          <cell r="H302" t="str">
            <v>DMT_IKN_ENTRY_TOLL_PULAU_BALANG</v>
          </cell>
          <cell r="I302" t="str">
            <v>Area4</v>
          </cell>
          <cell r="J302" t="str">
            <v>Kalimantan</v>
          </cell>
          <cell r="K302" t="str">
            <v>Kalimantan Timur</v>
          </cell>
          <cell r="L302" t="str">
            <v>Kota Balikpapan</v>
          </cell>
          <cell r="M302" t="str">
            <v>-1.152187 116.794781</v>
          </cell>
          <cell r="N302" t="str">
            <v>116,7891 -1,14463</v>
          </cell>
          <cell r="O302" t="str">
            <v>External</v>
          </cell>
          <cell r="P302" t="str">
            <v>B2S</v>
          </cell>
          <cell r="Q302" t="str">
            <v>Combat</v>
          </cell>
          <cell r="R302" t="str">
            <v>Combat_IKN</v>
          </cell>
          <cell r="S302" t="str">
            <v>IKN</v>
          </cell>
          <cell r="T302" t="str">
            <v>Tol BPP - IKN</v>
          </cell>
          <cell r="U302">
            <v>72</v>
          </cell>
          <cell r="V302">
            <v>72</v>
          </cell>
          <cell r="W302" t="str">
            <v/>
          </cell>
          <cell r="X302">
            <v>45311</v>
          </cell>
          <cell r="Y302">
            <v>213</v>
          </cell>
          <cell r="Z302" t="str">
            <v>Out SLA</v>
          </cell>
          <cell r="AA302" t="str">
            <v>PT INTERTEL MEDIA PRIMA</v>
          </cell>
          <cell r="AC302" t="str">
            <v>RFI</v>
          </cell>
          <cell r="AD302" t="e">
            <v>#N/A</v>
          </cell>
          <cell r="AE302">
            <v>45313</v>
          </cell>
          <cell r="AF302" t="str">
            <v/>
          </cell>
          <cell r="AG302" t="str">
            <v>RFI Combat</v>
          </cell>
          <cell r="AH302" t="str">
            <v>02.RFI</v>
          </cell>
          <cell r="AI302" t="str">
            <v>03a.RFI Combat</v>
          </cell>
          <cell r="AJ302" t="str">
            <v>05A.RFICombat</v>
          </cell>
        </row>
        <row r="303">
          <cell r="F303" t="str">
            <v>BOO362</v>
          </cell>
          <cell r="G303" t="str">
            <v>FLAMBOYANDMT</v>
          </cell>
          <cell r="H303" t="str">
            <v/>
          </cell>
          <cell r="I303" t="str">
            <v>Area2</v>
          </cell>
          <cell r="J303" t="str">
            <v>Jabodetabek</v>
          </cell>
          <cell r="K303" t="str">
            <v>Jawa Barat</v>
          </cell>
          <cell r="L303" t="str">
            <v>Kota Bogor</v>
          </cell>
          <cell r="M303" t="str">
            <v>-661.642 106.785</v>
          </cell>
          <cell r="N303" t="str">
            <v>-6,61642 106,785</v>
          </cell>
          <cell r="O303" t="str">
            <v>Internal</v>
          </cell>
          <cell r="P303" t="str">
            <v>B2S</v>
          </cell>
          <cell r="Q303" t="str">
            <v>Tyson</v>
          </cell>
          <cell r="R303" t="str">
            <v>Tyson_B#1</v>
          </cell>
          <cell r="U303">
            <v>55</v>
          </cell>
          <cell r="V303" t="str">
            <v/>
          </cell>
          <cell r="W303" t="str">
            <v/>
          </cell>
          <cell r="X303">
            <v>45572</v>
          </cell>
          <cell r="Y303">
            <v>266</v>
          </cell>
          <cell r="Z303" t="str">
            <v>Out SLA</v>
          </cell>
          <cell r="AA303" t="str">
            <v>PT MITRA SARANA KARYA BANGSA</v>
          </cell>
          <cell r="AB303" t="str">
            <v>PT TRITECH CONSULT</v>
          </cell>
          <cell r="AC303" t="str">
            <v>RFI</v>
          </cell>
          <cell r="AD303" t="str">
            <v>No Need</v>
          </cell>
          <cell r="AF303" t="str">
            <v/>
          </cell>
          <cell r="AG303" t="str">
            <v>Connect PLN &amp; RFI</v>
          </cell>
          <cell r="AH303" t="str">
            <v>02.RFI</v>
          </cell>
          <cell r="AI303" t="str">
            <v>03.RFI</v>
          </cell>
          <cell r="AJ303" t="str">
            <v>05.RFI</v>
          </cell>
        </row>
        <row r="304">
          <cell r="F304" t="str">
            <v>CKR034</v>
          </cell>
          <cell r="G304" t="str">
            <v>Fudholi</v>
          </cell>
          <cell r="H304" t="str">
            <v/>
          </cell>
          <cell r="I304" t="str">
            <v>Area2</v>
          </cell>
          <cell r="J304" t="str">
            <v>Jabodetabek</v>
          </cell>
          <cell r="K304" t="str">
            <v>Jawa Barat</v>
          </cell>
          <cell r="L304" t="str">
            <v>Kab. Bekasi</v>
          </cell>
          <cell r="M304" t="str">
            <v>-6248 107154</v>
          </cell>
          <cell r="N304" t="str">
            <v>-</v>
          </cell>
          <cell r="O304" t="str">
            <v>Internal</v>
          </cell>
          <cell r="P304" t="str">
            <v>B2S</v>
          </cell>
          <cell r="Q304" t="str">
            <v>Tyson</v>
          </cell>
          <cell r="R304" t="str">
            <v>Tyson_B#1</v>
          </cell>
          <cell r="U304">
            <v>30</v>
          </cell>
          <cell r="V304" t="str">
            <v/>
          </cell>
          <cell r="W304" t="str">
            <v/>
          </cell>
          <cell r="X304">
            <v>45572</v>
          </cell>
          <cell r="Y304">
            <v>431</v>
          </cell>
          <cell r="Z304" t="str">
            <v>Out SLA</v>
          </cell>
          <cell r="AA304" t="str">
            <v>PT PERSADA SOKKA TAMA</v>
          </cell>
          <cell r="AB304" t="str">
            <v>PT TRITECH CONSULT</v>
          </cell>
          <cell r="AC304" t="str">
            <v>DROP</v>
          </cell>
          <cell r="AD304" t="str">
            <v>No Need</v>
          </cell>
          <cell r="AF304" t="str">
            <v/>
          </cell>
          <cell r="AG304" t="str">
            <v>PropCancel/Hold</v>
          </cell>
          <cell r="AH304" t="str">
            <v>07.Pro.Cancel</v>
          </cell>
          <cell r="AI304" t="str">
            <v>09.Pro.Cancel</v>
          </cell>
          <cell r="AJ304" t="str">
            <v>26.ReHunting</v>
          </cell>
        </row>
        <row r="305">
          <cell r="F305" t="str">
            <v>BDO037</v>
          </cell>
          <cell r="G305" t="str">
            <v>GADINGSARIPAKEM</v>
          </cell>
          <cell r="H305" t="e">
            <v>#N/A</v>
          </cell>
          <cell r="I305" t="str">
            <v>Area3</v>
          </cell>
          <cell r="J305" t="str">
            <v>Jatim</v>
          </cell>
          <cell r="K305" t="str">
            <v>Jawa Timur</v>
          </cell>
          <cell r="L305" t="str">
            <v>Kab. Bondowoso</v>
          </cell>
          <cell r="M305" t="str">
            <v>-7.85983 113.75</v>
          </cell>
          <cell r="N305" t="str">
            <v>-</v>
          </cell>
          <cell r="O305" t="str">
            <v>Internal</v>
          </cell>
          <cell r="P305" t="str">
            <v>B2S</v>
          </cell>
          <cell r="Q305" t="str">
            <v>Tyson</v>
          </cell>
          <cell r="R305" t="str">
            <v>Tyson_B#1</v>
          </cell>
          <cell r="U305">
            <v>60</v>
          </cell>
          <cell r="V305">
            <v>62</v>
          </cell>
          <cell r="W305" t="str">
            <v xml:space="preserve">SST 62 3 Leg C </v>
          </cell>
          <cell r="X305">
            <v>45572</v>
          </cell>
          <cell r="Y305">
            <v>57</v>
          </cell>
          <cell r="Z305" t="str">
            <v>In SLA</v>
          </cell>
          <cell r="AA305" t="str">
            <v>PT IDE SEHATI</v>
          </cell>
          <cell r="AC305" t="str">
            <v>RFI</v>
          </cell>
          <cell r="AD305" t="str">
            <v>No Need</v>
          </cell>
          <cell r="AF305" t="str">
            <v/>
          </cell>
          <cell r="AG305" t="str">
            <v>Connect PLN &amp; RFI</v>
          </cell>
          <cell r="AH305" t="str">
            <v>02.RFI</v>
          </cell>
          <cell r="AI305" t="str">
            <v>03.RFI</v>
          </cell>
          <cell r="AJ305" t="str">
            <v>05.RFI</v>
          </cell>
        </row>
        <row r="306">
          <cell r="F306" t="str">
            <v>SGI007</v>
          </cell>
          <cell r="G306" t="str">
            <v>ASANTONGPEUDENG</v>
          </cell>
          <cell r="H306" t="str">
            <v/>
          </cell>
          <cell r="I306" t="str">
            <v>Area1</v>
          </cell>
          <cell r="J306" t="str">
            <v>Sumbagut</v>
          </cell>
          <cell r="K306" t="str">
            <v>Aceh</v>
          </cell>
          <cell r="L306" t="str">
            <v>Kab. Pidie</v>
          </cell>
          <cell r="M306" t="str">
            <v>5.22150087, 95.90575409</v>
          </cell>
          <cell r="N306" t="str">
            <v>-</v>
          </cell>
          <cell r="O306" t="str">
            <v>External</v>
          </cell>
          <cell r="P306" t="str">
            <v>B2S</v>
          </cell>
          <cell r="Q306" t="str">
            <v>B#1_2025</v>
          </cell>
          <cell r="R306" t="str">
            <v>B#136B2S</v>
          </cell>
          <cell r="S306" t="str">
            <v>Q1_B2S</v>
          </cell>
          <cell r="T306" t="str">
            <v>B#RAFI</v>
          </cell>
          <cell r="U306">
            <v>72</v>
          </cell>
          <cell r="V306" t="str">
            <v/>
          </cell>
          <cell r="W306" t="str">
            <v>SST 72 3 Leg C</v>
          </cell>
          <cell r="X306">
            <v>45803</v>
          </cell>
          <cell r="Y306">
            <v>56</v>
          </cell>
          <cell r="Z306" t="str">
            <v>In SLA</v>
          </cell>
          <cell r="AA306" t="str">
            <v>PT ANTONIO JAYA ABADI</v>
          </cell>
          <cell r="AB306" t="str">
            <v>PT DIGJAYA MANDIRI TEKNIK</v>
          </cell>
          <cell r="AC306" t="str">
            <v>RFI</v>
          </cell>
          <cell r="AD306" t="str">
            <v>eRFI Done</v>
          </cell>
          <cell r="AE306">
            <v>45807</v>
          </cell>
          <cell r="AF306" t="str">
            <v/>
          </cell>
          <cell r="AG306" t="str">
            <v>Connect PLN &amp; RFI</v>
          </cell>
          <cell r="AH306" t="str">
            <v>02.RFI</v>
          </cell>
          <cell r="AI306" t="str">
            <v>03.RFI</v>
          </cell>
          <cell r="AJ306" t="str">
            <v>05.RFI</v>
          </cell>
        </row>
        <row r="307">
          <cell r="F307" t="str">
            <v>BWI020</v>
          </cell>
          <cell r="G307" t="str">
            <v>GAMBIRANGAMBIRAN1</v>
          </cell>
          <cell r="H307" t="str">
            <v/>
          </cell>
          <cell r="I307" t="str">
            <v>Area3</v>
          </cell>
          <cell r="J307" t="str">
            <v>Jatim</v>
          </cell>
          <cell r="K307" t="str">
            <v>Jawa Timur</v>
          </cell>
          <cell r="L307" t="str">
            <v>Kab. Banyuwangi</v>
          </cell>
          <cell r="M307" t="str">
            <v>-8.389043, 114.141596</v>
          </cell>
          <cell r="N307" t="str">
            <v>-8,391 114,14117</v>
          </cell>
          <cell r="O307" t="str">
            <v>External</v>
          </cell>
          <cell r="P307" t="str">
            <v>B2S</v>
          </cell>
          <cell r="Q307" t="str">
            <v>B#1_2025</v>
          </cell>
          <cell r="R307" t="str">
            <v>B#136B2S</v>
          </cell>
          <cell r="S307" t="str">
            <v>Q1_B2S</v>
          </cell>
          <cell r="T307" t="str">
            <v>B#RAFI</v>
          </cell>
          <cell r="U307">
            <v>62</v>
          </cell>
          <cell r="V307">
            <v>62</v>
          </cell>
          <cell r="W307" t="str">
            <v>SST 62 3 Leg C</v>
          </cell>
          <cell r="X307">
            <v>45803</v>
          </cell>
          <cell r="Y307">
            <v>39</v>
          </cell>
          <cell r="Z307" t="str">
            <v>In SLA</v>
          </cell>
          <cell r="AA307" t="str">
            <v>PT MULTI BAGASANTI MAHDY</v>
          </cell>
          <cell r="AB307" t="str">
            <v>KOPERASI JASA DAYAMITRA TELEKOMUNIKASI</v>
          </cell>
          <cell r="AC307" t="str">
            <v>RFI</v>
          </cell>
          <cell r="AD307" t="str">
            <v>eRFI Done</v>
          </cell>
          <cell r="AE307">
            <v>45807</v>
          </cell>
          <cell r="AF307" t="str">
            <v/>
          </cell>
          <cell r="AG307" t="str">
            <v>Connect PLN &amp; RFI</v>
          </cell>
          <cell r="AH307" t="str">
            <v>02.RFI</v>
          </cell>
          <cell r="AI307" t="str">
            <v>03.RFI</v>
          </cell>
          <cell r="AJ307" t="str">
            <v>05.RFI</v>
          </cell>
        </row>
        <row r="308">
          <cell r="F308" t="str">
            <v>TMG049</v>
          </cell>
          <cell r="G308" t="str">
            <v>GANDONKALORAN</v>
          </cell>
          <cell r="H308" t="str">
            <v>Gandon Kaloran</v>
          </cell>
          <cell r="I308" t="str">
            <v>Area3</v>
          </cell>
          <cell r="J308" t="str">
            <v>Jateng</v>
          </cell>
          <cell r="K308" t="str">
            <v>Jawa Tengah</v>
          </cell>
          <cell r="L308" t="str">
            <v>Kab. Temanggung</v>
          </cell>
          <cell r="M308" t="str">
            <v>-7.288742, 110.251928</v>
          </cell>
          <cell r="N308" t="str">
            <v>-07.28155 110.25332</v>
          </cell>
          <cell r="O308" t="str">
            <v>External</v>
          </cell>
          <cell r="P308" t="str">
            <v>B2S</v>
          </cell>
          <cell r="Q308" t="str">
            <v>B#2_2025</v>
          </cell>
          <cell r="R308" t="str">
            <v>B#2_B2S</v>
          </cell>
          <cell r="S308" t="str">
            <v>B#2-B2S</v>
          </cell>
          <cell r="T308" t="str">
            <v>B#RAFI_#2</v>
          </cell>
          <cell r="U308">
            <v>72</v>
          </cell>
          <cell r="V308">
            <v>72</v>
          </cell>
          <cell r="W308" t="str">
            <v>SST 72 3 Leg C</v>
          </cell>
          <cell r="X308">
            <v>45880</v>
          </cell>
          <cell r="Y308">
            <v>46</v>
          </cell>
          <cell r="Z308" t="str">
            <v>In SLA</v>
          </cell>
          <cell r="AA308" t="str">
            <v>PT JARINGAN SOLUSI TEKNIK</v>
          </cell>
          <cell r="AB308" t="str">
            <v>PT MEGADAYA INDO PERKASA</v>
          </cell>
          <cell r="AC308" t="str">
            <v>RFI</v>
          </cell>
          <cell r="AD308" t="str">
            <v>eRFI NY</v>
          </cell>
          <cell r="AF308" t="str">
            <v/>
          </cell>
          <cell r="AG308" t="str">
            <v>Connect PLN &amp; RFI</v>
          </cell>
          <cell r="AH308" t="str">
            <v>02.RFI</v>
          </cell>
          <cell r="AI308" t="str">
            <v>03.RFI</v>
          </cell>
          <cell r="AJ308" t="str">
            <v>05.RFI</v>
          </cell>
        </row>
        <row r="309">
          <cell r="F309" t="str">
            <v>JKT433</v>
          </cell>
          <cell r="G309" t="str">
            <v>GANGSADARDMT</v>
          </cell>
          <cell r="H309" t="str">
            <v/>
          </cell>
          <cell r="I309" t="str">
            <v>Area2</v>
          </cell>
          <cell r="J309" t="str">
            <v>Jabodetabek</v>
          </cell>
          <cell r="K309" t="str">
            <v>DKI Jakarta</v>
          </cell>
          <cell r="L309" t="str">
            <v>Kota Adm. Jakarta Timur</v>
          </cell>
          <cell r="N309" t="str">
            <v>-</v>
          </cell>
          <cell r="O309" t="str">
            <v>Internal</v>
          </cell>
          <cell r="P309" t="str">
            <v>B2S</v>
          </cell>
          <cell r="Q309" t="str">
            <v>Rescoping</v>
          </cell>
          <cell r="R309" t="str">
            <v>Rescoping_New</v>
          </cell>
          <cell r="T309" t="str">
            <v>Macro Solution</v>
          </cell>
          <cell r="U309">
            <v>42</v>
          </cell>
          <cell r="V309" t="str">
            <v/>
          </cell>
          <cell r="W309" t="str">
            <v/>
          </cell>
          <cell r="X309">
            <v>45546</v>
          </cell>
          <cell r="Y309">
            <v>457</v>
          </cell>
          <cell r="Z309" t="str">
            <v>Out SLA</v>
          </cell>
          <cell r="AA309" t="str">
            <v>PT SINERGI REKTA DENTA</v>
          </cell>
          <cell r="AB309" t="str">
            <v>KOPERASI JASA DAYAMITRA TELEKOMUNIKASI</v>
          </cell>
          <cell r="AC309" t="str">
            <v>DROP</v>
          </cell>
          <cell r="AD309" t="str">
            <v>No Need</v>
          </cell>
          <cell r="AF309" t="str">
            <v/>
          </cell>
          <cell r="AG309" t="str">
            <v>PropCancel/Hold</v>
          </cell>
          <cell r="AH309" t="str">
            <v>07.Pro.Cancel</v>
          </cell>
          <cell r="AI309" t="str">
            <v>09.Pro.Cancel</v>
          </cell>
          <cell r="AJ309" t="str">
            <v>31.Cancel</v>
          </cell>
        </row>
        <row r="310">
          <cell r="F310" t="str">
            <v>SBG359</v>
          </cell>
          <cell r="G310" t="str">
            <v>Gapura Sibolga</v>
          </cell>
          <cell r="H310" t="str">
            <v/>
          </cell>
          <cell r="I310" t="str">
            <v>Area1</v>
          </cell>
          <cell r="J310" t="str">
            <v>Sumbagut</v>
          </cell>
          <cell r="K310" t="str">
            <v>Sumatera Utara</v>
          </cell>
          <cell r="L310" t="str">
            <v>Kab. Tapanuli Tengah</v>
          </cell>
          <cell r="M310" t="str">
            <v>01.72187 98.80795</v>
          </cell>
          <cell r="N310" t="str">
            <v>-</v>
          </cell>
          <cell r="O310" t="str">
            <v>Internal</v>
          </cell>
          <cell r="P310" t="str">
            <v>B2S</v>
          </cell>
          <cell r="Q310" t="str">
            <v>Tyson</v>
          </cell>
          <cell r="R310" t="str">
            <v>Tyson_B#1</v>
          </cell>
          <cell r="U310">
            <v>60</v>
          </cell>
          <cell r="V310" t="str">
            <v/>
          </cell>
          <cell r="W310" t="str">
            <v/>
          </cell>
          <cell r="X310">
            <v>45572</v>
          </cell>
          <cell r="Y310">
            <v>431</v>
          </cell>
          <cell r="Z310" t="str">
            <v>Out SLA</v>
          </cell>
          <cell r="AA310" t="str">
            <v>PT ANTONIO JAYA ABADI</v>
          </cell>
          <cell r="AB310" t="str">
            <v>PT DIGJAYA MANDIRI TEKNIK</v>
          </cell>
          <cell r="AC310" t="str">
            <v>DROP</v>
          </cell>
          <cell r="AD310" t="str">
            <v>No Need</v>
          </cell>
          <cell r="AF310" t="str">
            <v/>
          </cell>
          <cell r="AG310" t="str">
            <v>PropCancel/Hold</v>
          </cell>
          <cell r="AH310" t="str">
            <v>07.Pro.Cancel</v>
          </cell>
          <cell r="AI310" t="str">
            <v>09.Pro.Cancel</v>
          </cell>
          <cell r="AJ310" t="str">
            <v>33.Hold</v>
          </cell>
        </row>
        <row r="311">
          <cell r="F311" t="str">
            <v>KNG018</v>
          </cell>
          <cell r="G311" t="str">
            <v>GARAWANGIMD</v>
          </cell>
          <cell r="H311" t="str">
            <v/>
          </cell>
          <cell r="I311" t="str">
            <v>Area2</v>
          </cell>
          <cell r="J311" t="str">
            <v>Jabar</v>
          </cell>
          <cell r="K311" t="str">
            <v>Jawa Barat</v>
          </cell>
          <cell r="L311" t="str">
            <v>Kab. Kuningan</v>
          </cell>
          <cell r="M311" t="str">
            <v>-6.99626,
108.53603</v>
          </cell>
          <cell r="N311" t="str">
            <v>-</v>
          </cell>
          <cell r="O311" t="str">
            <v>Internal</v>
          </cell>
          <cell r="P311" t="str">
            <v>CoRe</v>
          </cell>
          <cell r="Q311" t="str">
            <v>Relocation</v>
          </cell>
          <cell r="R311" t="str">
            <v>Solution_25</v>
          </cell>
          <cell r="T311" t="str">
            <v>Colo Reloc</v>
          </cell>
          <cell r="U311">
            <v>70</v>
          </cell>
          <cell r="V311" t="str">
            <v/>
          </cell>
          <cell r="W311" t="str">
            <v/>
          </cell>
          <cell r="X311">
            <v>45791</v>
          </cell>
          <cell r="Y311">
            <v>34</v>
          </cell>
          <cell r="Z311" t="str">
            <v>In SLA</v>
          </cell>
          <cell r="AA311" t="str">
            <v>PT SUMBERSOLUSINDO HITECH</v>
          </cell>
          <cell r="AB311" t="str">
            <v>PT MULTI BMITRA SEJAHTERA</v>
          </cell>
          <cell r="AC311" t="str">
            <v>RFI</v>
          </cell>
          <cell r="AD311" t="str">
            <v>No Need</v>
          </cell>
          <cell r="AF311" t="str">
            <v/>
          </cell>
          <cell r="AG311" t="str">
            <v>Connect PLN &amp; RFI</v>
          </cell>
          <cell r="AH311" t="str">
            <v>02.RFI</v>
          </cell>
          <cell r="AI311" t="str">
            <v>03.RFI</v>
          </cell>
          <cell r="AJ311" t="str">
            <v>05.RFI</v>
          </cell>
        </row>
        <row r="312">
          <cell r="F312" t="str">
            <v>KPJ032</v>
          </cell>
          <cell r="G312" t="str">
            <v>GEDANGANSIDODADI1</v>
          </cell>
          <cell r="H312" t="str">
            <v/>
          </cell>
          <cell r="I312" t="str">
            <v>Area3</v>
          </cell>
          <cell r="J312" t="str">
            <v>Jatim</v>
          </cell>
          <cell r="K312" t="str">
            <v>Jawa Timur</v>
          </cell>
          <cell r="L312" t="str">
            <v>Kab. Malang</v>
          </cell>
          <cell r="M312" t="str">
            <v>-8.403995, 112.642433</v>
          </cell>
          <cell r="N312" t="str">
            <v>-8,40394 112,64178</v>
          </cell>
          <cell r="O312" t="str">
            <v>External</v>
          </cell>
          <cell r="P312" t="str">
            <v>B2S</v>
          </cell>
          <cell r="Q312" t="str">
            <v>B#2_2025</v>
          </cell>
          <cell r="R312" t="str">
            <v>B#2_B2S</v>
          </cell>
          <cell r="S312" t="str">
            <v>B#2-B2S</v>
          </cell>
          <cell r="T312" t="str">
            <v>B#RAFI_#2</v>
          </cell>
          <cell r="U312">
            <v>72</v>
          </cell>
          <cell r="V312">
            <v>72</v>
          </cell>
          <cell r="W312" t="str">
            <v>SST 72 3 Leg C</v>
          </cell>
          <cell r="X312">
            <v>45880</v>
          </cell>
          <cell r="Y312">
            <v>42</v>
          </cell>
          <cell r="Z312" t="str">
            <v>In SLA</v>
          </cell>
          <cell r="AA312" t="str">
            <v>PT BINATEL PRIMA</v>
          </cell>
          <cell r="AB312" t="str">
            <v>PT AMARATIRTA NUSANTARA</v>
          </cell>
          <cell r="AC312" t="str">
            <v>RFI</v>
          </cell>
          <cell r="AD312" t="str">
            <v>eRFI Done</v>
          </cell>
          <cell r="AF312" t="str">
            <v/>
          </cell>
          <cell r="AG312" t="str">
            <v>Connect PLN &amp; RFI</v>
          </cell>
          <cell r="AH312" t="str">
            <v>02.RFI</v>
          </cell>
          <cell r="AI312" t="str">
            <v>03.RFI</v>
          </cell>
          <cell r="AJ312" t="str">
            <v>05.RFI</v>
          </cell>
        </row>
        <row r="313">
          <cell r="F313" t="str">
            <v>BDL091</v>
          </cell>
          <cell r="G313" t="str">
            <v>Gedong Air</v>
          </cell>
          <cell r="H313" t="str">
            <v>Gedong Air</v>
          </cell>
          <cell r="I313" t="str">
            <v>Area1</v>
          </cell>
          <cell r="J313" t="str">
            <v>Sumbagsel</v>
          </cell>
          <cell r="K313" t="str">
            <v>Lampung</v>
          </cell>
          <cell r="L313" t="str">
            <v>Kota Bandar Lampung</v>
          </cell>
          <cell r="M313" t="str">
            <v>-5.400888889 105.241194444</v>
          </cell>
          <cell r="N313" t="str">
            <v>-</v>
          </cell>
          <cell r="O313" t="str">
            <v>Internal</v>
          </cell>
          <cell r="P313" t="str">
            <v>B2S</v>
          </cell>
          <cell r="Q313" t="str">
            <v>Tyson</v>
          </cell>
          <cell r="R313" t="str">
            <v>Tyson_B#1</v>
          </cell>
          <cell r="U313">
            <v>27</v>
          </cell>
          <cell r="V313" t="str">
            <v/>
          </cell>
          <cell r="W313" t="str">
            <v>SST 42 NL</v>
          </cell>
          <cell r="X313">
            <v>45572</v>
          </cell>
          <cell r="Y313">
            <v>148</v>
          </cell>
          <cell r="Z313" t="str">
            <v>Out SLA</v>
          </cell>
          <cell r="AA313" t="str">
            <v>PT INDOTEKNIK TJANDRA UTAMA</v>
          </cell>
          <cell r="AC313" t="str">
            <v>RFI</v>
          </cell>
          <cell r="AD313" t="str">
            <v>No Need</v>
          </cell>
          <cell r="AF313" t="str">
            <v/>
          </cell>
          <cell r="AG313" t="str">
            <v>Connect PLN &amp; RFI</v>
          </cell>
          <cell r="AH313" t="str">
            <v>02.RFI</v>
          </cell>
          <cell r="AI313" t="str">
            <v>03.RFI</v>
          </cell>
          <cell r="AJ313" t="str">
            <v>05.RFI</v>
          </cell>
        </row>
        <row r="314">
          <cell r="F314" t="str">
            <v>BKN124</v>
          </cell>
          <cell r="G314" t="str">
            <v>GEGERKATOLBARAT2</v>
          </cell>
          <cell r="H314" t="str">
            <v/>
          </cell>
          <cell r="I314" t="str">
            <v>Area3</v>
          </cell>
          <cell r="J314" t="str">
            <v>Jatim</v>
          </cell>
          <cell r="K314" t="str">
            <v>Jawa Timur</v>
          </cell>
          <cell r="L314" t="str">
            <v>Kab. Bangkalan</v>
          </cell>
          <cell r="M314" t="str">
            <v>-6.987694, 112.986681</v>
          </cell>
          <cell r="N314" t="str">
            <v>-6,98716 112,98584</v>
          </cell>
          <cell r="O314" t="str">
            <v>External</v>
          </cell>
          <cell r="P314" t="str">
            <v>B2S</v>
          </cell>
          <cell r="Q314" t="str">
            <v>B#1_2025</v>
          </cell>
          <cell r="R314" t="str">
            <v>B#136B2S</v>
          </cell>
          <cell r="S314" t="str">
            <v>Q1_B2S</v>
          </cell>
          <cell r="T314" t="str">
            <v>B#RAFI</v>
          </cell>
          <cell r="U314">
            <v>62</v>
          </cell>
          <cell r="V314">
            <v>62</v>
          </cell>
          <cell r="W314" t="str">
            <v>SST 62 3 Leg C</v>
          </cell>
          <cell r="X314">
            <v>45803</v>
          </cell>
          <cell r="Y314">
            <v>56</v>
          </cell>
          <cell r="Z314" t="str">
            <v>In SLA</v>
          </cell>
          <cell r="AA314" t="str">
            <v>PT IDE SEHATI</v>
          </cell>
          <cell r="AB314" t="str">
            <v>PT AMARATIRTA NUSANTARA</v>
          </cell>
          <cell r="AC314" t="str">
            <v>RFI</v>
          </cell>
          <cell r="AD314" t="str">
            <v>eRFI Done</v>
          </cell>
          <cell r="AE314">
            <v>45807</v>
          </cell>
          <cell r="AF314" t="str">
            <v/>
          </cell>
          <cell r="AG314" t="str">
            <v>Connect PLN &amp; RFI</v>
          </cell>
          <cell r="AH314" t="str">
            <v>02.RFI</v>
          </cell>
          <cell r="AI314" t="str">
            <v>03.RFI</v>
          </cell>
          <cell r="AJ314" t="str">
            <v>05.RFI</v>
          </cell>
        </row>
        <row r="315">
          <cell r="F315" t="str">
            <v>JPA068</v>
          </cell>
          <cell r="G315" t="str">
            <v>GELANGKELING</v>
          </cell>
          <cell r="H315" t="str">
            <v>Gelang Keling</v>
          </cell>
          <cell r="I315" t="str">
            <v>Area3</v>
          </cell>
          <cell r="J315" t="str">
            <v>Jateng</v>
          </cell>
          <cell r="K315" t="str">
            <v>Jawa Tengah</v>
          </cell>
          <cell r="L315" t="str">
            <v>Kab. Jepara</v>
          </cell>
          <cell r="M315" t="str">
            <v>-6.500309, 110.869726</v>
          </cell>
          <cell r="N315" t="str">
            <v>-</v>
          </cell>
          <cell r="O315" t="str">
            <v>External</v>
          </cell>
          <cell r="P315" t="str">
            <v>B2S</v>
          </cell>
          <cell r="Q315" t="str">
            <v>Reg_2025</v>
          </cell>
          <cell r="R315" t="str">
            <v>B#RAFI</v>
          </cell>
          <cell r="T315" t="str">
            <v>B#RAFI_#2</v>
          </cell>
          <cell r="U315">
            <v>62</v>
          </cell>
          <cell r="V315">
            <v>62</v>
          </cell>
          <cell r="W315" t="str">
            <v/>
          </cell>
          <cell r="Y315" t="str">
            <v>-</v>
          </cell>
          <cell r="Z315" t="str">
            <v/>
          </cell>
          <cell r="AA315" t="str">
            <v>PT IDE SEHATI</v>
          </cell>
          <cell r="AB315" t="str">
            <v>PT DIGJAYA MANDIRI TEKNIK</v>
          </cell>
          <cell r="AC315" t="str">
            <v>DROP</v>
          </cell>
          <cell r="AD315" t="str">
            <v>eRFI NY</v>
          </cell>
          <cell r="AF315" t="str">
            <v/>
          </cell>
          <cell r="AG315" t="str">
            <v>PropCancel/Hold</v>
          </cell>
          <cell r="AH315" t="str">
            <v>07.Pro.Cancel</v>
          </cell>
          <cell r="AI315" t="str">
            <v>09.Pro.Cancel</v>
          </cell>
          <cell r="AJ315" t="str">
            <v>28.Validasi</v>
          </cell>
        </row>
        <row r="316">
          <cell r="F316" t="str">
            <v>KRA073</v>
          </cell>
          <cell r="G316" t="str">
            <v>GEMANTARJUMANTONO</v>
          </cell>
          <cell r="H316" t="str">
            <v>Gemantar Jumantono</v>
          </cell>
          <cell r="I316" t="str">
            <v>Area3</v>
          </cell>
          <cell r="J316" t="str">
            <v>Jateng</v>
          </cell>
          <cell r="K316" t="str">
            <v>Jawa Tengah</v>
          </cell>
          <cell r="L316" t="str">
            <v>Kab. Karanganyar</v>
          </cell>
          <cell r="M316" t="str">
            <v>-7.672577, 111.045004</v>
          </cell>
          <cell r="N316" t="str">
            <v>-07.673110 111.04832</v>
          </cell>
          <cell r="O316" t="str">
            <v>External</v>
          </cell>
          <cell r="P316" t="str">
            <v>B2S</v>
          </cell>
          <cell r="Q316" t="str">
            <v>B#2_2025</v>
          </cell>
          <cell r="R316" t="str">
            <v>B#2_B2S</v>
          </cell>
          <cell r="S316" t="str">
            <v>B#2-B2S</v>
          </cell>
          <cell r="T316" t="str">
            <v>B#RAFI_#2</v>
          </cell>
          <cell r="U316">
            <v>72</v>
          </cell>
          <cell r="V316">
            <v>72</v>
          </cell>
          <cell r="W316" t="str">
            <v>SST 72 3 Leg C</v>
          </cell>
          <cell r="X316">
            <v>45880</v>
          </cell>
          <cell r="Y316">
            <v>19</v>
          </cell>
          <cell r="Z316" t="str">
            <v>In SLA</v>
          </cell>
          <cell r="AA316" t="str">
            <v>PT CIPTA KARSA ANUGERAH SEMESTA</v>
          </cell>
          <cell r="AB316" t="str">
            <v>PT DIGJAYA MANDIRI TEKNIK</v>
          </cell>
          <cell r="AC316" t="str">
            <v>RFI</v>
          </cell>
          <cell r="AD316" t="str">
            <v>eRFI Done</v>
          </cell>
          <cell r="AF316" t="str">
            <v/>
          </cell>
          <cell r="AG316" t="str">
            <v>Connect PLN &amp; RFI</v>
          </cell>
          <cell r="AH316" t="str">
            <v>02.RFI</v>
          </cell>
          <cell r="AI316" t="str">
            <v>03.RFI</v>
          </cell>
          <cell r="AJ316" t="str">
            <v>05.RFI</v>
          </cell>
        </row>
        <row r="317">
          <cell r="F317" t="str">
            <v>CAN014</v>
          </cell>
          <cell r="G317" t="str">
            <v>GEMARANGBATOK2</v>
          </cell>
          <cell r="H317" t="str">
            <v/>
          </cell>
          <cell r="I317" t="str">
            <v>Area3</v>
          </cell>
          <cell r="J317" t="str">
            <v>Jatim</v>
          </cell>
          <cell r="K317" t="str">
            <v>Jawa Timur</v>
          </cell>
          <cell r="L317" t="str">
            <v>Kab. Madiun</v>
          </cell>
          <cell r="M317" t="str">
            <v>-7.713833, 111.715784</v>
          </cell>
          <cell r="N317" t="str">
            <v>-7,715145 111,717083</v>
          </cell>
          <cell r="O317" t="str">
            <v>External</v>
          </cell>
          <cell r="P317" t="str">
            <v>B2S</v>
          </cell>
          <cell r="Q317" t="str">
            <v>B#2_2025</v>
          </cell>
          <cell r="R317" t="str">
            <v>B#2_B2S</v>
          </cell>
          <cell r="S317" t="str">
            <v>B#2-B2S</v>
          </cell>
          <cell r="T317" t="str">
            <v>B#RAFI_#2</v>
          </cell>
          <cell r="U317">
            <v>62</v>
          </cell>
          <cell r="V317">
            <v>62</v>
          </cell>
          <cell r="W317" t="str">
            <v>SST 62 3 Leg C</v>
          </cell>
          <cell r="X317">
            <v>45880</v>
          </cell>
          <cell r="Y317">
            <v>20</v>
          </cell>
          <cell r="Z317" t="str">
            <v>In SLA</v>
          </cell>
          <cell r="AA317" t="str">
            <v>PT VELACOM INDONESIA</v>
          </cell>
          <cell r="AB317" t="str">
            <v>PT AMARATIRTA NUSANTARA</v>
          </cell>
          <cell r="AC317" t="str">
            <v>RFI</v>
          </cell>
          <cell r="AD317" t="str">
            <v>eRFI Done</v>
          </cell>
          <cell r="AF317" t="str">
            <v/>
          </cell>
          <cell r="AG317" t="str">
            <v>Connect PLN &amp; RFI</v>
          </cell>
          <cell r="AH317" t="str">
            <v>02.RFI</v>
          </cell>
          <cell r="AI317" t="str">
            <v>03.RFI</v>
          </cell>
          <cell r="AJ317" t="str">
            <v>05.RFI</v>
          </cell>
        </row>
        <row r="318">
          <cell r="F318" t="str">
            <v>BLR094</v>
          </cell>
          <cell r="G318" t="str">
            <v>Gembongan Ponggok</v>
          </cell>
          <cell r="H318" t="e">
            <v>#N/A</v>
          </cell>
          <cell r="I318" t="str">
            <v>Area3</v>
          </cell>
          <cell r="J318" t="str">
            <v>Jatim</v>
          </cell>
          <cell r="K318" t="str">
            <v>Jawa Timur</v>
          </cell>
          <cell r="L318" t="str">
            <v>Kab. Blitar</v>
          </cell>
          <cell r="M318" t="str">
            <v>-7.99394 112.078</v>
          </cell>
          <cell r="N318" t="str">
            <v>-</v>
          </cell>
          <cell r="O318" t="str">
            <v>Internal</v>
          </cell>
          <cell r="P318" t="str">
            <v>B2S</v>
          </cell>
          <cell r="Q318" t="str">
            <v>Tyson</v>
          </cell>
          <cell r="R318" t="str">
            <v>Tyson_B#1</v>
          </cell>
          <cell r="U318">
            <v>50</v>
          </cell>
          <cell r="V318">
            <v>72</v>
          </cell>
          <cell r="W318" t="str">
            <v/>
          </cell>
          <cell r="X318">
            <v>45572</v>
          </cell>
          <cell r="Y318">
            <v>431</v>
          </cell>
          <cell r="Z318" t="str">
            <v>Out SLA</v>
          </cell>
          <cell r="AA318" t="str">
            <v>PT PRIMATAMA KONSTRUKSI</v>
          </cell>
          <cell r="AB318" t="str">
            <v>PT AMARATIRTA NUSANTARA</v>
          </cell>
          <cell r="AC318" t="str">
            <v>DROP</v>
          </cell>
          <cell r="AD318" t="str">
            <v>No Need</v>
          </cell>
          <cell r="AF318" t="str">
            <v/>
          </cell>
          <cell r="AG318" t="str">
            <v>PropCancel/Hold</v>
          </cell>
          <cell r="AH318" t="str">
            <v>07.Pro.Cancel</v>
          </cell>
          <cell r="AI318" t="str">
            <v>09.Pro.Cancel</v>
          </cell>
          <cell r="AJ318" t="str">
            <v>30.Pro.Cancel</v>
          </cell>
        </row>
        <row r="319">
          <cell r="F319" t="str">
            <v>CRB489</v>
          </cell>
          <cell r="G319" t="str">
            <v>Gembongan-Kalipasung</v>
          </cell>
          <cell r="H319" t="str">
            <v/>
          </cell>
          <cell r="I319" t="str">
            <v>Area2</v>
          </cell>
          <cell r="J319" t="str">
            <v>Jabar</v>
          </cell>
          <cell r="K319" t="str">
            <v>Jawa Barat</v>
          </cell>
          <cell r="L319" t="str">
            <v>Kab. Cirebon</v>
          </cell>
          <cell r="M319" t="str">
            <v>-6.8316 108.691</v>
          </cell>
          <cell r="N319" t="str">
            <v>-</v>
          </cell>
          <cell r="O319" t="str">
            <v>Internal</v>
          </cell>
          <cell r="P319" t="str">
            <v>B2S</v>
          </cell>
          <cell r="Q319" t="str">
            <v>Tyson</v>
          </cell>
          <cell r="R319" t="str">
            <v>Tyson_B#1</v>
          </cell>
          <cell r="U319">
            <v>55</v>
          </cell>
          <cell r="V319" t="str">
            <v/>
          </cell>
          <cell r="W319" t="str">
            <v>SST 72 3 Leg C</v>
          </cell>
          <cell r="X319">
            <v>45572</v>
          </cell>
          <cell r="Y319">
            <v>266</v>
          </cell>
          <cell r="Z319" t="str">
            <v>Out SLA</v>
          </cell>
          <cell r="AA319" t="str">
            <v>PT INFRAKO DAYAMITRA</v>
          </cell>
          <cell r="AB319" t="str">
            <v>KOPERASI JASA DAYAMITRA TELEKOMUNIKASI</v>
          </cell>
          <cell r="AC319" t="str">
            <v>RFI</v>
          </cell>
          <cell r="AD319" t="str">
            <v>No Need</v>
          </cell>
          <cell r="AF319" t="str">
            <v/>
          </cell>
          <cell r="AG319" t="str">
            <v>Connect PLN &amp; RFI</v>
          </cell>
          <cell r="AH319" t="str">
            <v>02.RFI</v>
          </cell>
          <cell r="AI319" t="str">
            <v>03.RFI</v>
          </cell>
          <cell r="AJ319" t="str">
            <v>05.RFI</v>
          </cell>
        </row>
        <row r="320">
          <cell r="F320" t="str">
            <v>PMG020</v>
          </cell>
          <cell r="G320" t="str">
            <v>TANDIKEKBARAT</v>
          </cell>
          <cell r="H320" t="str">
            <v/>
          </cell>
          <cell r="I320" t="str">
            <v>Area1</v>
          </cell>
          <cell r="J320" t="str">
            <v>Sumbagteng</v>
          </cell>
          <cell r="K320" t="str">
            <v>Sumatera Barat</v>
          </cell>
          <cell r="L320" t="str">
            <v>Kab. Padang Pariaman</v>
          </cell>
          <cell r="M320" t="str">
            <v>-0.50972098, 100.2272873</v>
          </cell>
          <cell r="N320" t="str">
            <v>-</v>
          </cell>
          <cell r="O320" t="str">
            <v>External</v>
          </cell>
          <cell r="P320" t="str">
            <v>B2S</v>
          </cell>
          <cell r="Q320" t="str">
            <v>B#1_2025</v>
          </cell>
          <cell r="R320" t="str">
            <v>B#136B2S</v>
          </cell>
          <cell r="S320" t="str">
            <v>Q1_B2S</v>
          </cell>
          <cell r="T320" t="str">
            <v>B#RAFI</v>
          </cell>
          <cell r="U320">
            <v>72</v>
          </cell>
          <cell r="V320" t="str">
            <v/>
          </cell>
          <cell r="W320" t="str">
            <v>SST 72 3 Leg C</v>
          </cell>
          <cell r="X320">
            <v>45803</v>
          </cell>
          <cell r="Y320">
            <v>200</v>
          </cell>
          <cell r="Z320" t="str">
            <v>Out SLA</v>
          </cell>
          <cell r="AA320" t="str">
            <v>PT AGUNGMAS PRIMA SEMPURNA</v>
          </cell>
          <cell r="AB320" t="str">
            <v>PT DWIRAY SUKSES MULIA</v>
          </cell>
          <cell r="AC320" t="str">
            <v>RFI</v>
          </cell>
          <cell r="AD320" t="str">
            <v>eRFI Done</v>
          </cell>
          <cell r="AE320">
            <v>45807</v>
          </cell>
          <cell r="AF320" t="str">
            <v/>
          </cell>
          <cell r="AG320" t="str">
            <v>Connect PLN &amp; RFI</v>
          </cell>
          <cell r="AH320" t="str">
            <v>01.BAUK</v>
          </cell>
          <cell r="AI320" t="str">
            <v>02.BAUK</v>
          </cell>
          <cell r="AJ320" t="str">
            <v>03.ATPDone</v>
          </cell>
        </row>
        <row r="321">
          <cell r="F321" t="str">
            <v>BKS395</v>
          </cell>
          <cell r="G321" t="str">
            <v>Gempol Ragas</v>
          </cell>
          <cell r="H321" t="str">
            <v/>
          </cell>
          <cell r="I321" t="str">
            <v>Area2</v>
          </cell>
          <cell r="J321" t="str">
            <v>Jabodetabek</v>
          </cell>
          <cell r="K321" t="str">
            <v>Jawa Barat</v>
          </cell>
          <cell r="L321" t="str">
            <v>Kab. Bekasi</v>
          </cell>
          <cell r="M321" t="str">
            <v>-616525 10706561</v>
          </cell>
          <cell r="N321" t="str">
            <v>-6,16525 107,065611111111</v>
          </cell>
          <cell r="O321" t="str">
            <v>Internal</v>
          </cell>
          <cell r="P321" t="str">
            <v>B2S</v>
          </cell>
          <cell r="Q321" t="str">
            <v>Tyson</v>
          </cell>
          <cell r="R321" t="str">
            <v>Tyson_B#1</v>
          </cell>
          <cell r="U321">
            <v>60</v>
          </cell>
          <cell r="V321" t="str">
            <v/>
          </cell>
          <cell r="W321" t="str">
            <v>SST 72 3 Leg C</v>
          </cell>
          <cell r="X321">
            <v>45572</v>
          </cell>
          <cell r="Y321">
            <v>266</v>
          </cell>
          <cell r="Z321" t="str">
            <v>Out SLA</v>
          </cell>
          <cell r="AA321" t="str">
            <v>PT GEAF SOLUSIANDA PRATAMA</v>
          </cell>
          <cell r="AC321" t="str">
            <v>RFI</v>
          </cell>
          <cell r="AD321" t="str">
            <v>No Need</v>
          </cell>
          <cell r="AF321" t="str">
            <v/>
          </cell>
          <cell r="AG321" t="str">
            <v>Connect PLN &amp; RFI</v>
          </cell>
          <cell r="AH321" t="str">
            <v>02.RFI</v>
          </cell>
          <cell r="AI321" t="str">
            <v>03.RFI</v>
          </cell>
          <cell r="AJ321" t="str">
            <v>05.RFI</v>
          </cell>
        </row>
        <row r="322">
          <cell r="F322" t="str">
            <v>BKS317</v>
          </cell>
          <cell r="G322" t="str">
            <v>Gendayakan</v>
          </cell>
          <cell r="H322" t="str">
            <v/>
          </cell>
          <cell r="I322" t="str">
            <v>Area2</v>
          </cell>
          <cell r="J322" t="str">
            <v>Jabodetabek</v>
          </cell>
          <cell r="K322" t="str">
            <v>Jawa Barat</v>
          </cell>
          <cell r="L322" t="str">
            <v>Kab. Bekasi</v>
          </cell>
          <cell r="M322" t="str">
            <v>-6139028 10720036</v>
          </cell>
          <cell r="N322" t="str">
            <v>-</v>
          </cell>
          <cell r="O322" t="str">
            <v>Internal</v>
          </cell>
          <cell r="P322" t="str">
            <v>B2S</v>
          </cell>
          <cell r="Q322" t="str">
            <v>Tyson</v>
          </cell>
          <cell r="R322" t="str">
            <v>Tyson_B#1</v>
          </cell>
          <cell r="U322">
            <v>50</v>
          </cell>
          <cell r="V322" t="str">
            <v/>
          </cell>
          <cell r="W322" t="str">
            <v/>
          </cell>
          <cell r="X322">
            <v>45572</v>
          </cell>
          <cell r="Y322">
            <v>431</v>
          </cell>
          <cell r="Z322" t="str">
            <v>Out SLA</v>
          </cell>
          <cell r="AA322" t="str">
            <v>PT PERSADA SOKKA TAMA</v>
          </cell>
          <cell r="AC322" t="str">
            <v>DROP</v>
          </cell>
          <cell r="AD322" t="str">
            <v>No Need</v>
          </cell>
          <cell r="AF322" t="str">
            <v/>
          </cell>
          <cell r="AG322" t="str">
            <v>PropCancel/Hold</v>
          </cell>
          <cell r="AH322" t="str">
            <v>07.Pro.Cancel</v>
          </cell>
          <cell r="AI322" t="str">
            <v>09.Pro.Cancel</v>
          </cell>
          <cell r="AJ322" t="str">
            <v>16.SiteOpening</v>
          </cell>
        </row>
        <row r="323">
          <cell r="F323" t="str">
            <v>NWI054</v>
          </cell>
          <cell r="G323" t="str">
            <v>GENDOLSINE</v>
          </cell>
          <cell r="H323" t="str">
            <v/>
          </cell>
          <cell r="I323" t="str">
            <v>Area3</v>
          </cell>
          <cell r="J323" t="str">
            <v>Jatim</v>
          </cell>
          <cell r="K323" t="str">
            <v>Jawa Timur</v>
          </cell>
          <cell r="L323" t="str">
            <v>Kab. Ngawi</v>
          </cell>
          <cell r="M323" t="str">
            <v>-7.52736, 111.157412</v>
          </cell>
          <cell r="N323" t="str">
            <v>-7,52958 111,15686</v>
          </cell>
          <cell r="O323" t="str">
            <v>External</v>
          </cell>
          <cell r="P323" t="str">
            <v>B2S</v>
          </cell>
          <cell r="Q323" t="str">
            <v>B#2_2025</v>
          </cell>
          <cell r="R323" t="str">
            <v>B#2_B2S</v>
          </cell>
          <cell r="S323" t="str">
            <v>B#2-B2S</v>
          </cell>
          <cell r="T323" t="str">
            <v>B#RAFI_#2</v>
          </cell>
          <cell r="U323">
            <v>72</v>
          </cell>
          <cell r="V323">
            <v>72</v>
          </cell>
          <cell r="W323" t="str">
            <v>SST 72 3 Leg C</v>
          </cell>
          <cell r="X323">
            <v>45880</v>
          </cell>
          <cell r="Y323">
            <v>23</v>
          </cell>
          <cell r="Z323" t="str">
            <v>In SLA</v>
          </cell>
          <cell r="AA323" t="str">
            <v>PT SUMBERSOLUSINDO HITECH</v>
          </cell>
          <cell r="AB323" t="str">
            <v>PT AMARATIRTA NUSANTARA</v>
          </cell>
          <cell r="AC323" t="str">
            <v>RFI</v>
          </cell>
          <cell r="AD323" t="str">
            <v>eRFI Done</v>
          </cell>
          <cell r="AF323" t="str">
            <v/>
          </cell>
          <cell r="AG323" t="str">
            <v>Connect PLN &amp; RFI</v>
          </cell>
          <cell r="AH323" t="str">
            <v>02.RFI</v>
          </cell>
          <cell r="AI323" t="str">
            <v>03.RFI</v>
          </cell>
          <cell r="AJ323" t="str">
            <v>05.RFI</v>
          </cell>
        </row>
        <row r="324">
          <cell r="F324" t="str">
            <v>TAG067</v>
          </cell>
          <cell r="G324" t="str">
            <v>GESIKANPAKAL</v>
          </cell>
          <cell r="H324" t="str">
            <v/>
          </cell>
          <cell r="I324" t="str">
            <v>Area3</v>
          </cell>
          <cell r="J324" t="str">
            <v>Jatim</v>
          </cell>
          <cell r="K324" t="str">
            <v>Jawa Timur</v>
          </cell>
          <cell r="L324" t="str">
            <v>Kab. Tulungagung</v>
          </cell>
          <cell r="M324" t="str">
            <v>-8.12501, 111.8586399</v>
          </cell>
          <cell r="N324" t="str">
            <v>-8,12515 111,85852</v>
          </cell>
          <cell r="O324" t="str">
            <v>External</v>
          </cell>
          <cell r="P324" t="str">
            <v>B2S</v>
          </cell>
          <cell r="Q324" t="str">
            <v>B#2_2025</v>
          </cell>
          <cell r="R324" t="str">
            <v>B#2_Colo</v>
          </cell>
          <cell r="S324" t="str">
            <v>B#2-Colo B2S</v>
          </cell>
          <cell r="T324" t="str">
            <v>B#RAFI_#2</v>
          </cell>
          <cell r="U324">
            <v>52</v>
          </cell>
          <cell r="V324">
            <v>52</v>
          </cell>
          <cell r="W324" t="str">
            <v>SST 52 3 Leg C</v>
          </cell>
          <cell r="X324">
            <v>45880</v>
          </cell>
          <cell r="Y324">
            <v>33</v>
          </cell>
          <cell r="Z324" t="str">
            <v>In SLA</v>
          </cell>
          <cell r="AA324" t="str">
            <v>PT SUMBERSOLUSINDO HITECH</v>
          </cell>
          <cell r="AB324" t="str">
            <v>PT MEGADAYA INDO PERKASA</v>
          </cell>
          <cell r="AC324" t="str">
            <v>RFI</v>
          </cell>
          <cell r="AD324" t="str">
            <v>eRFI Done</v>
          </cell>
          <cell r="AF324" t="str">
            <v/>
          </cell>
          <cell r="AG324" t="str">
            <v>Connect PLN &amp; RFI</v>
          </cell>
          <cell r="AH324" t="str">
            <v>02.RFI</v>
          </cell>
          <cell r="AI324" t="str">
            <v>03.RFI</v>
          </cell>
          <cell r="AJ324" t="str">
            <v>05.RFI</v>
          </cell>
        </row>
        <row r="325">
          <cell r="F325" t="str">
            <v>BTU124</v>
          </cell>
          <cell r="G325" t="str">
            <v>Giripurno Batu_DMT</v>
          </cell>
          <cell r="H325" t="e">
            <v>#N/A</v>
          </cell>
          <cell r="I325" t="str">
            <v>Area3</v>
          </cell>
          <cell r="J325" t="str">
            <v>Jatim</v>
          </cell>
          <cell r="K325" t="str">
            <v>Jawa Timur</v>
          </cell>
          <cell r="L325" t="str">
            <v>Kota Batu</v>
          </cell>
          <cell r="M325" t="str">
            <v>-7.86244 112.5592</v>
          </cell>
          <cell r="N325" t="str">
            <v>-</v>
          </cell>
          <cell r="O325" t="str">
            <v>Internal</v>
          </cell>
          <cell r="P325" t="str">
            <v>B2S</v>
          </cell>
          <cell r="Q325" t="str">
            <v>Tyson</v>
          </cell>
          <cell r="R325" t="str">
            <v>Tyson_B#1</v>
          </cell>
          <cell r="U325">
            <v>52</v>
          </cell>
          <cell r="V325">
            <v>62</v>
          </cell>
          <cell r="W325" t="str">
            <v/>
          </cell>
          <cell r="X325">
            <v>45572</v>
          </cell>
          <cell r="Y325">
            <v>431</v>
          </cell>
          <cell r="Z325" t="str">
            <v>Out SLA</v>
          </cell>
          <cell r="AA325" t="str">
            <v>PT IDE SEHATI</v>
          </cell>
          <cell r="AB325" t="str">
            <v>PT AMARATIRTA NUSANTARA</v>
          </cell>
          <cell r="AC325" t="str">
            <v>DROP</v>
          </cell>
          <cell r="AD325" t="str">
            <v>No Need</v>
          </cell>
          <cell r="AF325" t="str">
            <v/>
          </cell>
          <cell r="AG325" t="str">
            <v>PropCancel/Hold</v>
          </cell>
          <cell r="AH325" t="str">
            <v>07.Pro.Cancel</v>
          </cell>
          <cell r="AI325" t="str">
            <v>09.Pro.Cancel</v>
          </cell>
          <cell r="AJ325" t="str">
            <v>30.Pro.Cancel</v>
          </cell>
        </row>
        <row r="326">
          <cell r="F326" t="str">
            <v>WOS081</v>
          </cell>
          <cell r="G326" t="str">
            <v>GIRIWUNGUPANGGANG</v>
          </cell>
          <cell r="H326" t="str">
            <v>Giriwungu Panggang</v>
          </cell>
          <cell r="I326" t="str">
            <v>Area3</v>
          </cell>
          <cell r="J326" t="str">
            <v>Jateng</v>
          </cell>
          <cell r="K326" t="str">
            <v>DI Yogyakarta</v>
          </cell>
          <cell r="L326" t="str">
            <v>Kab. Gunung Kidul</v>
          </cell>
          <cell r="M326" t="str">
            <v>-8.059845, 110.433889</v>
          </cell>
          <cell r="N326" t="str">
            <v>-08.05984 110.43413</v>
          </cell>
          <cell r="O326" t="str">
            <v>External</v>
          </cell>
          <cell r="P326" t="str">
            <v>B2S</v>
          </cell>
          <cell r="Q326" t="str">
            <v>B#2_2025</v>
          </cell>
          <cell r="R326" t="str">
            <v>B#2_B2S</v>
          </cell>
          <cell r="S326" t="str">
            <v>B#2-B2S</v>
          </cell>
          <cell r="T326" t="str">
            <v>B#RAFI_#2</v>
          </cell>
          <cell r="U326">
            <v>72</v>
          </cell>
          <cell r="V326" t="str">
            <v>72 to. 62</v>
          </cell>
          <cell r="W326" t="str">
            <v>SST 62 3 Leg C</v>
          </cell>
          <cell r="X326">
            <v>45880</v>
          </cell>
          <cell r="Y326">
            <v>67</v>
          </cell>
          <cell r="Z326" t="str">
            <v>In SLA</v>
          </cell>
          <cell r="AA326" t="str">
            <v>PT LAYTON ENTER PRISE</v>
          </cell>
          <cell r="AB326" t="str">
            <v>PT AMARATIRTA NUSANTARA</v>
          </cell>
          <cell r="AC326" t="str">
            <v>RFI</v>
          </cell>
          <cell r="AD326" t="str">
            <v>eRFI NY</v>
          </cell>
          <cell r="AF326" t="str">
            <v/>
          </cell>
          <cell r="AG326" t="str">
            <v>Connect PLN &amp; RFI</v>
          </cell>
          <cell r="AH326" t="str">
            <v>02.RFI</v>
          </cell>
          <cell r="AI326" t="str">
            <v>03.RFI</v>
          </cell>
          <cell r="AJ326" t="str">
            <v>05.RFI</v>
          </cell>
        </row>
        <row r="327">
          <cell r="F327" t="str">
            <v>BWI112</v>
          </cell>
          <cell r="G327" t="str">
            <v>GLAGAHAGUNGPURWOHARJO</v>
          </cell>
          <cell r="H327" t="e">
            <v>#N/A</v>
          </cell>
          <cell r="I327" t="str">
            <v>Area3</v>
          </cell>
          <cell r="J327" t="str">
            <v>Jatim</v>
          </cell>
          <cell r="K327" t="str">
            <v>Jawa Timur</v>
          </cell>
          <cell r="L327" t="str">
            <v>Kab. Banyuwangi</v>
          </cell>
          <cell r="M327" t="str">
            <v>-8.5113 114.21927</v>
          </cell>
          <cell r="N327" t="str">
            <v>-</v>
          </cell>
          <cell r="O327" t="str">
            <v>Internal</v>
          </cell>
          <cell r="P327" t="str">
            <v>B2S</v>
          </cell>
          <cell r="Q327" t="str">
            <v>Tyson</v>
          </cell>
          <cell r="R327" t="str">
            <v>Tyson_B#1</v>
          </cell>
          <cell r="U327">
            <v>40</v>
          </cell>
          <cell r="V327">
            <v>72</v>
          </cell>
          <cell r="W327" t="str">
            <v>SST 72 3 Leg C</v>
          </cell>
          <cell r="X327">
            <v>45572</v>
          </cell>
          <cell r="Y327">
            <v>74</v>
          </cell>
          <cell r="Z327" t="str">
            <v>In SLA</v>
          </cell>
          <cell r="AA327" t="str">
            <v>PT IDE SEHATI</v>
          </cell>
          <cell r="AC327" t="str">
            <v>RFI</v>
          </cell>
          <cell r="AD327" t="str">
            <v>No Need</v>
          </cell>
          <cell r="AF327" t="str">
            <v/>
          </cell>
          <cell r="AG327" t="str">
            <v>Connect PLN &amp; RFI</v>
          </cell>
          <cell r="AH327" t="str">
            <v>02.RFI</v>
          </cell>
          <cell r="AI327" t="str">
            <v>03.RFI</v>
          </cell>
          <cell r="AJ327" t="str">
            <v>05.RFI</v>
          </cell>
        </row>
        <row r="328">
          <cell r="F328" t="str">
            <v>JBX016</v>
          </cell>
          <cell r="G328" t="str">
            <v>GLOBALNUSANTARASCHOOLDMT</v>
          </cell>
          <cell r="H328" t="str">
            <v/>
          </cell>
          <cell r="I328" t="str">
            <v>Area2</v>
          </cell>
          <cell r="J328" t="str">
            <v>Jabodetabek</v>
          </cell>
          <cell r="K328" t="str">
            <v>DKI Jakarta</v>
          </cell>
          <cell r="L328" t="str">
            <v>Kota Adm. Jakarta Barat</v>
          </cell>
          <cell r="N328" t="str">
            <v>-</v>
          </cell>
          <cell r="O328" t="str">
            <v>Internal</v>
          </cell>
          <cell r="P328" t="str">
            <v>B2S</v>
          </cell>
          <cell r="Q328" t="str">
            <v>Rescoping</v>
          </cell>
          <cell r="R328" t="str">
            <v>NY Rescoping</v>
          </cell>
          <cell r="T328" t="str">
            <v>Macro</v>
          </cell>
          <cell r="U328">
            <v>42</v>
          </cell>
          <cell r="V328" t="str">
            <v/>
          </cell>
          <cell r="W328" t="str">
            <v/>
          </cell>
          <cell r="X328">
            <v>45546</v>
          </cell>
          <cell r="Y328">
            <v>457</v>
          </cell>
          <cell r="Z328" t="str">
            <v>Out SLA</v>
          </cell>
          <cell r="AA328" t="str">
            <v>PT JAGANATA SAKTI UNGGUL</v>
          </cell>
          <cell r="AB328" t="str">
            <v>KOPERASI JASA DAYAMITRA TELEKOMUNIKASI</v>
          </cell>
          <cell r="AC328" t="str">
            <v>OG</v>
          </cell>
          <cell r="AD328" t="str">
            <v>No Need</v>
          </cell>
          <cell r="AF328" t="str">
            <v/>
          </cell>
          <cell r="AG328" t="str">
            <v>BAN BAK</v>
          </cell>
          <cell r="AH328" t="str">
            <v>05.SITAC1</v>
          </cell>
          <cell r="AI328" t="str">
            <v>06.SITAC</v>
          </cell>
          <cell r="AJ328" t="str">
            <v>25.BAN/BAK</v>
          </cell>
        </row>
        <row r="329">
          <cell r="F329" t="str">
            <v>CJR383</v>
          </cell>
          <cell r="G329" t="str">
            <v>GNBATUCJR</v>
          </cell>
          <cell r="H329" t="str">
            <v/>
          </cell>
          <cell r="I329" t="str">
            <v>Area2</v>
          </cell>
          <cell r="J329" t="str">
            <v>Jabar</v>
          </cell>
          <cell r="K329" t="str">
            <v>Jawa Barat</v>
          </cell>
          <cell r="L329" t="str">
            <v>Cianjur</v>
          </cell>
          <cell r="M329" t="str">
            <v>-7.4204 107.2861</v>
          </cell>
          <cell r="N329" t="str">
            <v>-</v>
          </cell>
          <cell r="O329" t="str">
            <v>Internal</v>
          </cell>
          <cell r="P329" t="str">
            <v>B2S</v>
          </cell>
          <cell r="Q329" t="str">
            <v>Tyson</v>
          </cell>
          <cell r="R329" t="str">
            <v>Tyson_B#1</v>
          </cell>
          <cell r="U329">
            <v>65</v>
          </cell>
          <cell r="V329" t="str">
            <v/>
          </cell>
          <cell r="W329" t="str">
            <v>SST 72 3 Leg C</v>
          </cell>
          <cell r="X329">
            <v>45572</v>
          </cell>
          <cell r="Y329">
            <v>82</v>
          </cell>
          <cell r="Z329" t="str">
            <v>In SLA</v>
          </cell>
          <cell r="AA329" t="str">
            <v>PT INFRAKO DAYAMITRA</v>
          </cell>
          <cell r="AC329" t="str">
            <v>RFI</v>
          </cell>
          <cell r="AD329" t="str">
            <v>No Need</v>
          </cell>
          <cell r="AF329" t="str">
            <v/>
          </cell>
          <cell r="AG329" t="str">
            <v>Connect PLN &amp; RFI</v>
          </cell>
          <cell r="AH329" t="str">
            <v>02.RFI</v>
          </cell>
          <cell r="AI329" t="str">
            <v>03.RFI</v>
          </cell>
          <cell r="AJ329" t="str">
            <v>05.RFI</v>
          </cell>
        </row>
        <row r="330">
          <cell r="F330" t="str">
            <v>KPJ025</v>
          </cell>
          <cell r="G330" t="str">
            <v>GONDANGLEGIGANJARAN2</v>
          </cell>
          <cell r="H330" t="str">
            <v>GONDANGLEGIGANJARAN2</v>
          </cell>
          <cell r="I330" t="str">
            <v>Area3</v>
          </cell>
          <cell r="J330" t="str">
            <v>Jatim</v>
          </cell>
          <cell r="K330" t="str">
            <v>Jawa Timur</v>
          </cell>
          <cell r="L330" t="str">
            <v>Kab. Malang</v>
          </cell>
          <cell r="M330" t="str">
            <v>-8.138192, 112.617128</v>
          </cell>
          <cell r="N330" t="str">
            <v>-8,1376 112,61861</v>
          </cell>
          <cell r="O330" t="str">
            <v>External</v>
          </cell>
          <cell r="P330" t="str">
            <v>B2S</v>
          </cell>
          <cell r="Q330" t="str">
            <v>B#1_2025</v>
          </cell>
          <cell r="R330" t="str">
            <v>B#122Colo</v>
          </cell>
          <cell r="S330" t="str">
            <v>Colo TP</v>
          </cell>
          <cell r="T330" t="str">
            <v>B#RAFI</v>
          </cell>
          <cell r="U330">
            <v>52</v>
          </cell>
          <cell r="V330">
            <v>52</v>
          </cell>
          <cell r="W330" t="str">
            <v>SST 52 3 Leg C</v>
          </cell>
          <cell r="X330">
            <v>45793</v>
          </cell>
          <cell r="Y330">
            <v>35</v>
          </cell>
          <cell r="Z330" t="str">
            <v>In SLA</v>
          </cell>
          <cell r="AA330" t="str">
            <v>PT BINATEL PRIMA</v>
          </cell>
          <cell r="AB330" t="str">
            <v>KOPERASI JASA DAYAMITRA TELEKOMUNIKASI</v>
          </cell>
          <cell r="AC330" t="str">
            <v>RFI</v>
          </cell>
          <cell r="AD330" t="str">
            <v>eRFI Done</v>
          </cell>
          <cell r="AE330">
            <v>45800</v>
          </cell>
          <cell r="AF330" t="str">
            <v/>
          </cell>
          <cell r="AG330" t="str">
            <v>Connect PLN &amp; RFI</v>
          </cell>
          <cell r="AH330" t="str">
            <v>02.RFI</v>
          </cell>
          <cell r="AI330" t="str">
            <v>03.RFI</v>
          </cell>
          <cell r="AJ330" t="str">
            <v>05.RFI</v>
          </cell>
        </row>
        <row r="331">
          <cell r="F331" t="str">
            <v>NJK055</v>
          </cell>
          <cell r="G331" t="str">
            <v>GONDANGNGLINGGO2</v>
          </cell>
          <cell r="H331" t="str">
            <v/>
          </cell>
          <cell r="I331" t="str">
            <v>Area3</v>
          </cell>
          <cell r="J331" t="str">
            <v>Jatim</v>
          </cell>
          <cell r="K331" t="str">
            <v>Jawa Timur</v>
          </cell>
          <cell r="L331" t="str">
            <v>Kab. Nganjuk</v>
          </cell>
          <cell r="M331" t="str">
            <v>-7.504743, 112.093</v>
          </cell>
          <cell r="N331" t="str">
            <v>-7,50436 112,09401</v>
          </cell>
          <cell r="O331" t="str">
            <v>External</v>
          </cell>
          <cell r="P331" t="str">
            <v>B2S</v>
          </cell>
          <cell r="Q331" t="str">
            <v>B#1_2025</v>
          </cell>
          <cell r="R331" t="str">
            <v>B#136B2S</v>
          </cell>
          <cell r="S331" t="str">
            <v>Q1_B2S</v>
          </cell>
          <cell r="T331" t="str">
            <v>B#RAFI</v>
          </cell>
          <cell r="U331">
            <v>62</v>
          </cell>
          <cell r="V331">
            <v>62</v>
          </cell>
          <cell r="W331" t="str">
            <v>SST 62 3 Leg C</v>
          </cell>
          <cell r="X331">
            <v>45803</v>
          </cell>
          <cell r="Y331">
            <v>35</v>
          </cell>
          <cell r="Z331" t="str">
            <v>In SLA</v>
          </cell>
          <cell r="AA331" t="str">
            <v>PT IDE SEHATI</v>
          </cell>
          <cell r="AB331" t="str">
            <v>PT AMARATIRTA NUSANTARA</v>
          </cell>
          <cell r="AC331" t="str">
            <v>RFI</v>
          </cell>
          <cell r="AD331" t="str">
            <v>eRFI Done</v>
          </cell>
          <cell r="AE331">
            <v>45807</v>
          </cell>
          <cell r="AF331" t="str">
            <v/>
          </cell>
          <cell r="AG331" t="str">
            <v>Connect PLN &amp; RFI</v>
          </cell>
          <cell r="AH331" t="str">
            <v>02.RFI</v>
          </cell>
          <cell r="AI331" t="str">
            <v>03.RFI</v>
          </cell>
          <cell r="AJ331" t="str">
            <v>05.RFI</v>
          </cell>
        </row>
        <row r="332">
          <cell r="F332" t="str">
            <v>JPA618</v>
          </cell>
          <cell r="G332" t="str">
            <v>Gotri Jepara</v>
          </cell>
          <cell r="H332" t="str">
            <v>Gotri Jepara</v>
          </cell>
          <cell r="I332" t="str">
            <v>Area3</v>
          </cell>
          <cell r="J332" t="str">
            <v>Jateng</v>
          </cell>
          <cell r="K332" t="str">
            <v>Jawa Tengah</v>
          </cell>
          <cell r="L332" t="str">
            <v>Kab. Jepara</v>
          </cell>
          <cell r="M332" t="str">
            <v>-6.73248945 110.72366603</v>
          </cell>
          <cell r="N332" t="str">
            <v>-</v>
          </cell>
          <cell r="O332" t="str">
            <v>Internal</v>
          </cell>
          <cell r="P332" t="str">
            <v>B2S</v>
          </cell>
          <cell r="Q332" t="str">
            <v>Tyson</v>
          </cell>
          <cell r="R332" t="str">
            <v>Tyson_B#1</v>
          </cell>
          <cell r="U332">
            <v>54</v>
          </cell>
          <cell r="V332" t="str">
            <v>62 to. 72</v>
          </cell>
          <cell r="W332" t="str">
            <v/>
          </cell>
          <cell r="X332">
            <v>45572</v>
          </cell>
          <cell r="Y332">
            <v>431</v>
          </cell>
          <cell r="Z332" t="str">
            <v>Out SLA</v>
          </cell>
          <cell r="AA332" t="str">
            <v>PT TANJUNG PUTRA PERTIWI</v>
          </cell>
          <cell r="AB332" t="str">
            <v>PT TRI ANUGRAH RISKI GEMILANG</v>
          </cell>
          <cell r="AC332" t="str">
            <v>DROP</v>
          </cell>
          <cell r="AD332" t="str">
            <v>No Need</v>
          </cell>
          <cell r="AF332" t="str">
            <v/>
          </cell>
          <cell r="AG332" t="str">
            <v>PropCancel/Hold</v>
          </cell>
          <cell r="AH332" t="str">
            <v>07.Pro.Cancel</v>
          </cell>
          <cell r="AI332" t="str">
            <v>09.Pro.Cancel</v>
          </cell>
          <cell r="AJ332" t="str">
            <v>31.Cancel</v>
          </cell>
        </row>
        <row r="333">
          <cell r="F333" t="str">
            <v>CBN285</v>
          </cell>
          <cell r="G333" t="str">
            <v>GRAHAPURAKEMANG</v>
          </cell>
          <cell r="H333" t="str">
            <v/>
          </cell>
          <cell r="I333" t="str">
            <v>Area2</v>
          </cell>
          <cell r="J333" t="str">
            <v>Jabodetabek</v>
          </cell>
          <cell r="K333" t="str">
            <v>Jawa Barat</v>
          </cell>
          <cell r="L333" t="str">
            <v>Kab. Bogor</v>
          </cell>
          <cell r="M333" t="str">
            <v>-6.495997 106.716373</v>
          </cell>
          <cell r="N333" t="str">
            <v>-</v>
          </cell>
          <cell r="O333" t="str">
            <v>External</v>
          </cell>
          <cell r="P333" t="str">
            <v>CoRe</v>
          </cell>
          <cell r="Q333" t="str">
            <v>Combat</v>
          </cell>
          <cell r="R333" t="str">
            <v>Combat_B#4</v>
          </cell>
          <cell r="T333" t="str">
            <v>WinJava</v>
          </cell>
          <cell r="U333">
            <v>40</v>
          </cell>
          <cell r="V333" t="str">
            <v/>
          </cell>
          <cell r="W333" t="str">
            <v>SST 42 NL</v>
          </cell>
          <cell r="X333">
            <v>45597</v>
          </cell>
          <cell r="Y333">
            <v>51</v>
          </cell>
          <cell r="Z333" t="str">
            <v>In SLA</v>
          </cell>
          <cell r="AA333" t="str">
            <v>PT ATMAJAYA ARTHA PERKASA</v>
          </cell>
          <cell r="AC333" t="str">
            <v>RFI</v>
          </cell>
          <cell r="AD333" t="e">
            <v>#N/A</v>
          </cell>
          <cell r="AF333" t="str">
            <v/>
          </cell>
          <cell r="AG333" t="str">
            <v>Connect PLN &amp; RFI</v>
          </cell>
          <cell r="AH333" t="str">
            <v>02.RFI</v>
          </cell>
          <cell r="AI333" t="str">
            <v>03.RFI</v>
          </cell>
          <cell r="AJ333" t="str">
            <v>05.RFI</v>
          </cell>
        </row>
        <row r="334">
          <cell r="F334" t="str">
            <v>JTX091</v>
          </cell>
          <cell r="G334" t="str">
            <v>GRAHAWIDYAPATRADMT</v>
          </cell>
          <cell r="H334" t="str">
            <v/>
          </cell>
          <cell r="I334" t="str">
            <v>Area2</v>
          </cell>
          <cell r="J334" t="str">
            <v>Jabodetabek</v>
          </cell>
          <cell r="K334" t="str">
            <v>DKI Jakarta</v>
          </cell>
          <cell r="L334" t="str">
            <v>Kota Adm. Jakarta Timur</v>
          </cell>
          <cell r="N334" t="str">
            <v>-</v>
          </cell>
          <cell r="O334" t="str">
            <v>Internal</v>
          </cell>
          <cell r="P334" t="str">
            <v>B2S</v>
          </cell>
          <cell r="Q334" t="str">
            <v>Rescoping</v>
          </cell>
          <cell r="R334" t="str">
            <v>NY Rescoping</v>
          </cell>
          <cell r="T334" t="str">
            <v>Macro</v>
          </cell>
          <cell r="U334">
            <v>42</v>
          </cell>
          <cell r="V334" t="str">
            <v/>
          </cell>
          <cell r="W334" t="str">
            <v>Monopole 25</v>
          </cell>
          <cell r="X334">
            <v>45546</v>
          </cell>
          <cell r="Y334">
            <v>457</v>
          </cell>
          <cell r="Z334" t="str">
            <v>Out SLA</v>
          </cell>
          <cell r="AA334" t="str">
            <v>PT CIPTA KARSA ANUGERAH SEMESTA</v>
          </cell>
          <cell r="AC334" t="str">
            <v>OG</v>
          </cell>
          <cell r="AD334" t="str">
            <v>No Need</v>
          </cell>
          <cell r="AF334" t="str">
            <v/>
          </cell>
          <cell r="AG334" t="str">
            <v>Site Opening</v>
          </cell>
          <cell r="AH334" t="str">
            <v>03.CONSTRUCTION</v>
          </cell>
          <cell r="AI334" t="str">
            <v>04.CME</v>
          </cell>
          <cell r="AJ334" t="str">
            <v>16.SiteOpening</v>
          </cell>
        </row>
        <row r="335">
          <cell r="F335" t="str">
            <v>MRS170</v>
          </cell>
          <cell r="G335" t="str">
            <v>GRAND MALL MAROS</v>
          </cell>
          <cell r="H335" t="str">
            <v/>
          </cell>
          <cell r="I335" t="str">
            <v>Area4</v>
          </cell>
          <cell r="J335" t="str">
            <v>Sulawesi</v>
          </cell>
          <cell r="N335" t="str">
            <v>-</v>
          </cell>
          <cell r="O335" t="str">
            <v>Internal</v>
          </cell>
          <cell r="P335" t="str">
            <v>???</v>
          </cell>
          <cell r="Q335" t="str">
            <v>Refinement</v>
          </cell>
          <cell r="R335" t="str">
            <v>Refine_Dummy</v>
          </cell>
          <cell r="T335" t="str">
            <v>NY</v>
          </cell>
          <cell r="V335" t="str">
            <v/>
          </cell>
          <cell r="W335" t="str">
            <v/>
          </cell>
          <cell r="X335">
            <v>45533</v>
          </cell>
          <cell r="Y335">
            <v>457</v>
          </cell>
          <cell r="Z335" t="str">
            <v>Out SLA</v>
          </cell>
          <cell r="AC335" t="str">
            <v>RFI</v>
          </cell>
          <cell r="AD335" t="str">
            <v>No Need</v>
          </cell>
          <cell r="AF335" t="str">
            <v/>
          </cell>
          <cell r="AG335" t="str">
            <v>Connect PLN &amp; RFI</v>
          </cell>
          <cell r="AH335" t="str">
            <v>02.RFI</v>
          </cell>
          <cell r="AI335" t="str">
            <v>03.RFI</v>
          </cell>
          <cell r="AJ335" t="str">
            <v>05.RFI</v>
          </cell>
        </row>
        <row r="336">
          <cell r="F336" t="str">
            <v>CBN302</v>
          </cell>
          <cell r="G336" t="str">
            <v>GRANDMUTIARANANGGERANG</v>
          </cell>
          <cell r="H336" t="str">
            <v/>
          </cell>
          <cell r="I336" t="str">
            <v>Area2</v>
          </cell>
          <cell r="J336" t="str">
            <v>Jabodetabek</v>
          </cell>
          <cell r="K336" t="str">
            <v>Jawa Barat</v>
          </cell>
          <cell r="L336" t="str">
            <v>Kab. Bogor</v>
          </cell>
          <cell r="M336" t="str">
            <v>-6.467514 106.7829895</v>
          </cell>
          <cell r="N336" t="str">
            <v>-</v>
          </cell>
          <cell r="O336" t="str">
            <v>External</v>
          </cell>
          <cell r="P336" t="str">
            <v>CoRe</v>
          </cell>
          <cell r="Q336" t="str">
            <v>Combat</v>
          </cell>
          <cell r="R336" t="str">
            <v>Combat_B#4</v>
          </cell>
          <cell r="T336" t="str">
            <v>WinJava</v>
          </cell>
          <cell r="U336">
            <v>40</v>
          </cell>
          <cell r="V336" t="str">
            <v/>
          </cell>
          <cell r="W336" t="str">
            <v>SST 42 NL</v>
          </cell>
          <cell r="X336">
            <v>45597</v>
          </cell>
          <cell r="Y336">
            <v>59</v>
          </cell>
          <cell r="Z336" t="str">
            <v>In SLA</v>
          </cell>
          <cell r="AA336" t="str">
            <v>PT ATMAJAYA ARTHA PERKASA</v>
          </cell>
          <cell r="AC336" t="str">
            <v>RFI</v>
          </cell>
          <cell r="AD336" t="e">
            <v>#N/A</v>
          </cell>
          <cell r="AF336" t="str">
            <v/>
          </cell>
          <cell r="AG336" t="str">
            <v>Connect PLN &amp; RFI</v>
          </cell>
          <cell r="AH336" t="str">
            <v>02.RFI</v>
          </cell>
          <cell r="AI336" t="str">
            <v>03.RFI</v>
          </cell>
          <cell r="AJ336" t="str">
            <v>05.RFI</v>
          </cell>
        </row>
        <row r="337">
          <cell r="F337" t="str">
            <v>PLG205</v>
          </cell>
          <cell r="G337" t="str">
            <v>Griya Asri Pulokerto</v>
          </cell>
          <cell r="H337" t="str">
            <v>Griya Asri Pulokerto</v>
          </cell>
          <cell r="I337" t="str">
            <v>Area1</v>
          </cell>
          <cell r="J337" t="str">
            <v>Sumbagsel</v>
          </cell>
          <cell r="K337" t="str">
            <v>Sumatera Selatan</v>
          </cell>
          <cell r="L337" t="str">
            <v>Kota Palembang</v>
          </cell>
          <cell r="M337" t="str">
            <v>104.68218 -3.01955</v>
          </cell>
          <cell r="N337" t="str">
            <v>-</v>
          </cell>
          <cell r="O337" t="str">
            <v>Internal</v>
          </cell>
          <cell r="P337" t="str">
            <v>B2S</v>
          </cell>
          <cell r="Q337" t="str">
            <v>Tyson</v>
          </cell>
          <cell r="R337" t="str">
            <v>Tyson_B#1</v>
          </cell>
          <cell r="U337">
            <v>30</v>
          </cell>
          <cell r="V337" t="str">
            <v/>
          </cell>
          <cell r="W337" t="str">
            <v/>
          </cell>
          <cell r="X337">
            <v>45572</v>
          </cell>
          <cell r="Y337">
            <v>431</v>
          </cell>
          <cell r="Z337" t="str">
            <v>Out SLA</v>
          </cell>
          <cell r="AA337" t="str">
            <v>PT MANDAU JAYA KONTRINDO</v>
          </cell>
          <cell r="AB337" t="str">
            <v>PT UPTRANS TELEKOMUNIKASI</v>
          </cell>
          <cell r="AC337" t="str">
            <v>DROP</v>
          </cell>
          <cell r="AD337" t="str">
            <v>No Need</v>
          </cell>
          <cell r="AF337" t="str">
            <v/>
          </cell>
          <cell r="AG337" t="str">
            <v>PropCancel/Hold</v>
          </cell>
          <cell r="AH337" t="str">
            <v>07.Pro.Cancel</v>
          </cell>
          <cell r="AI337" t="str">
            <v>09.Pro.Cancel</v>
          </cell>
          <cell r="AJ337" t="str">
            <v>31.Cancel</v>
          </cell>
        </row>
        <row r="338">
          <cell r="F338" t="str">
            <v>BDG080</v>
          </cell>
          <cell r="G338" t="str">
            <v>GRIYABDGINDH</v>
          </cell>
          <cell r="H338" t="str">
            <v/>
          </cell>
          <cell r="I338" t="str">
            <v>Area2</v>
          </cell>
          <cell r="J338" t="str">
            <v>Jabar</v>
          </cell>
          <cell r="K338" t="str">
            <v>Jawa Barat</v>
          </cell>
          <cell r="L338" t="str">
            <v>Kab. Bandung</v>
          </cell>
          <cell r="N338" t="str">
            <v>-</v>
          </cell>
          <cell r="O338" t="str">
            <v>Internal</v>
          </cell>
          <cell r="P338" t="str">
            <v>B2S</v>
          </cell>
          <cell r="Q338" t="str">
            <v>Solution</v>
          </cell>
          <cell r="R338" t="str">
            <v>Solution_New</v>
          </cell>
          <cell r="V338" t="str">
            <v/>
          </cell>
          <cell r="W338" t="str">
            <v>SST 42 NG Med</v>
          </cell>
          <cell r="X338">
            <v>45468</v>
          </cell>
          <cell r="Y338">
            <v>236</v>
          </cell>
          <cell r="Z338" t="str">
            <v>Out SLA</v>
          </cell>
          <cell r="AC338" t="str">
            <v>RFI</v>
          </cell>
          <cell r="AD338" t="str">
            <v>No Need</v>
          </cell>
          <cell r="AF338" t="str">
            <v/>
          </cell>
          <cell r="AG338" t="str">
            <v>Connect PLN &amp; RFI</v>
          </cell>
          <cell r="AH338" t="str">
            <v>02.RFI</v>
          </cell>
          <cell r="AI338" t="str">
            <v>03.RFI</v>
          </cell>
          <cell r="AJ338" t="str">
            <v>05.RFI</v>
          </cell>
        </row>
        <row r="339">
          <cell r="F339" t="str">
            <v>GRO695</v>
          </cell>
          <cell r="G339" t="str">
            <v>GRO695M41_BLUEKARANGMALANGTAMBAHREJO-DMT</v>
          </cell>
          <cell r="H339" t="str">
            <v>GRO695M41_BLUEKARANGMALANGTAMBAHREJO-DMT</v>
          </cell>
          <cell r="I339" t="str">
            <v>Area3</v>
          </cell>
          <cell r="J339" t="str">
            <v>Jateng</v>
          </cell>
          <cell r="K339" t="str">
            <v>Jawa Tengah</v>
          </cell>
          <cell r="L339" t="str">
            <v>Kab. Grobogan</v>
          </cell>
          <cell r="N339" t="str">
            <v xml:space="preserve">-07.10821 111.07716 </v>
          </cell>
          <cell r="O339" t="str">
            <v>Internal</v>
          </cell>
          <cell r="P339" t="str">
            <v>B2S</v>
          </cell>
          <cell r="Q339" t="str">
            <v>SSTnisasi</v>
          </cell>
          <cell r="R339" t="str">
            <v>SSTnisasi_24</v>
          </cell>
          <cell r="U339">
            <v>52</v>
          </cell>
          <cell r="V339">
            <v>52</v>
          </cell>
          <cell r="W339" t="str">
            <v>SST 52 3 Leg C</v>
          </cell>
          <cell r="X339">
            <v>45597</v>
          </cell>
          <cell r="Y339">
            <v>107</v>
          </cell>
          <cell r="Z339" t="str">
            <v>In SLA</v>
          </cell>
          <cell r="AA339" t="str">
            <v>PT SUMBERSOLUSINDO HITECH</v>
          </cell>
          <cell r="AC339" t="str">
            <v>RFI</v>
          </cell>
          <cell r="AD339" t="str">
            <v>No Need</v>
          </cell>
          <cell r="AF339" t="str">
            <v/>
          </cell>
          <cell r="AG339" t="str">
            <v>Connect PLN &amp; RFI</v>
          </cell>
          <cell r="AH339" t="str">
            <v>02.RFI</v>
          </cell>
          <cell r="AI339" t="str">
            <v>03.RFI</v>
          </cell>
          <cell r="AJ339" t="str">
            <v>05.RFI</v>
          </cell>
        </row>
        <row r="340">
          <cell r="F340" t="str">
            <v>TPI594</v>
          </cell>
          <cell r="G340" t="str">
            <v xml:space="preserve">GUNUNG BINTAN </v>
          </cell>
          <cell r="H340" t="str">
            <v/>
          </cell>
          <cell r="I340" t="str">
            <v>Area1</v>
          </cell>
          <cell r="J340" t="str">
            <v>Sumbagteng</v>
          </cell>
          <cell r="K340" t="str">
            <v>Kepulauan Riau</v>
          </cell>
          <cell r="L340" t="str">
            <v>Kab. Bintan</v>
          </cell>
          <cell r="M340" t="str">
            <v>1.083309 104.443199</v>
          </cell>
          <cell r="N340" t="str">
            <v>-</v>
          </cell>
          <cell r="O340" t="str">
            <v>Internal</v>
          </cell>
          <cell r="P340" t="str">
            <v>B2S</v>
          </cell>
          <cell r="Q340" t="str">
            <v>Tyson</v>
          </cell>
          <cell r="R340" t="str">
            <v>Tyson_B#1</v>
          </cell>
          <cell r="U340">
            <v>70</v>
          </cell>
          <cell r="V340" t="str">
            <v/>
          </cell>
          <cell r="W340" t="str">
            <v>SST 72 3 Leg C</v>
          </cell>
          <cell r="X340">
            <v>45572</v>
          </cell>
          <cell r="Y340">
            <v>431</v>
          </cell>
          <cell r="Z340" t="str">
            <v>Out SLA</v>
          </cell>
          <cell r="AA340" t="str">
            <v>PT SUMBERSOLUSINDO HITECH</v>
          </cell>
          <cell r="AB340" t="str">
            <v>PT DWIRAY SUKSES MULIA</v>
          </cell>
          <cell r="AC340" t="str">
            <v>RFI</v>
          </cell>
          <cell r="AD340" t="str">
            <v>No Need</v>
          </cell>
          <cell r="AF340" t="str">
            <v/>
          </cell>
          <cell r="AG340" t="str">
            <v>Connect PLN &amp; RFI</v>
          </cell>
          <cell r="AH340" t="str">
            <v>01.BAUK</v>
          </cell>
          <cell r="AI340" t="str">
            <v>02.BAUK</v>
          </cell>
          <cell r="AJ340" t="str">
            <v>03.ATPDone</v>
          </cell>
        </row>
        <row r="341">
          <cell r="F341" t="str">
            <v>BPP100</v>
          </cell>
          <cell r="G341" t="str">
            <v>Gunung Polisi</v>
          </cell>
          <cell r="H341" t="str">
            <v>MT_ARJPTMINA</v>
          </cell>
          <cell r="I341" t="str">
            <v>Area4</v>
          </cell>
          <cell r="J341" t="str">
            <v>Kalimantan</v>
          </cell>
          <cell r="K341" t="str">
            <v>Kalimantan Timur</v>
          </cell>
          <cell r="L341" t="str">
            <v>Kota Balikpapan</v>
          </cell>
          <cell r="M341" t="str">
            <v xml:space="preserve"> </v>
          </cell>
          <cell r="N341" t="str">
            <v>116,829611111111 -1,23566666666667</v>
          </cell>
          <cell r="O341" t="str">
            <v>Internal</v>
          </cell>
          <cell r="P341" t="str">
            <v>B2S</v>
          </cell>
          <cell r="Q341" t="str">
            <v>Tyson</v>
          </cell>
          <cell r="R341" t="str">
            <v>Tyson_B#1</v>
          </cell>
          <cell r="U341">
            <v>0</v>
          </cell>
          <cell r="V341" t="str">
            <v/>
          </cell>
          <cell r="W341" t="str">
            <v/>
          </cell>
          <cell r="X341">
            <v>45572</v>
          </cell>
          <cell r="Y341">
            <v>431</v>
          </cell>
          <cell r="Z341" t="str">
            <v>Out SLA</v>
          </cell>
          <cell r="AA341" t="str">
            <v>PT INDOTEKNIK TJANDRA UTAMA</v>
          </cell>
          <cell r="AB341" t="str">
            <v>PT DIGJAYA MANDIRI TEKNIK</v>
          </cell>
          <cell r="AC341" t="str">
            <v>DROP</v>
          </cell>
          <cell r="AD341" t="str">
            <v>No Need</v>
          </cell>
          <cell r="AF341" t="str">
            <v/>
          </cell>
          <cell r="AG341" t="str">
            <v>PropCancel/Hold</v>
          </cell>
          <cell r="AH341" t="str">
            <v>07.Pro.Cancel</v>
          </cell>
          <cell r="AI341" t="str">
            <v>09.Pro.Cancel</v>
          </cell>
          <cell r="AJ341" t="str">
            <v>33.Hold</v>
          </cell>
        </row>
        <row r="342">
          <cell r="F342" t="str">
            <v>SKB113</v>
          </cell>
          <cell r="G342" t="str">
            <v>Gunung Puyuh</v>
          </cell>
          <cell r="H342" t="str">
            <v/>
          </cell>
          <cell r="I342" t="str">
            <v>Area2</v>
          </cell>
          <cell r="J342" t="str">
            <v>Jabodetabek</v>
          </cell>
          <cell r="K342" t="str">
            <v>Jawa Barat</v>
          </cell>
          <cell r="L342" t="str">
            <v>Kota Sukabumi</v>
          </cell>
          <cell r="M342" t="str">
            <v>-6,917,511 106,912,788</v>
          </cell>
          <cell r="N342" t="str">
            <v>-</v>
          </cell>
          <cell r="O342" t="str">
            <v>Internal</v>
          </cell>
          <cell r="P342" t="str">
            <v>B2S</v>
          </cell>
          <cell r="Q342" t="str">
            <v>Tyson</v>
          </cell>
          <cell r="R342" t="str">
            <v>Tyson_B#1</v>
          </cell>
          <cell r="U342">
            <v>60</v>
          </cell>
          <cell r="V342" t="str">
            <v/>
          </cell>
          <cell r="W342" t="str">
            <v/>
          </cell>
          <cell r="X342">
            <v>45572</v>
          </cell>
          <cell r="Y342">
            <v>431</v>
          </cell>
          <cell r="Z342" t="str">
            <v>Out SLA</v>
          </cell>
          <cell r="AA342" t="str">
            <v>PT PERSADA SOKKA TAMA</v>
          </cell>
          <cell r="AB342" t="str">
            <v>PT TRITECH CONSULT</v>
          </cell>
          <cell r="AC342" t="str">
            <v>DROP</v>
          </cell>
          <cell r="AD342" t="str">
            <v>No Need</v>
          </cell>
          <cell r="AF342" t="str">
            <v/>
          </cell>
          <cell r="AG342" t="str">
            <v>PropCancel/Hold</v>
          </cell>
          <cell r="AH342" t="str">
            <v>07.Pro.Cancel</v>
          </cell>
          <cell r="AI342" t="str">
            <v>09.Pro.Cancel</v>
          </cell>
          <cell r="AJ342" t="str">
            <v>28.Validasi</v>
          </cell>
        </row>
        <row r="343">
          <cell r="F343" t="str">
            <v>MJL047</v>
          </cell>
          <cell r="G343" t="str">
            <v>GUNUNGLARANG-BANTARUJEG</v>
          </cell>
          <cell r="H343" t="str">
            <v/>
          </cell>
          <cell r="I343" t="str">
            <v>Area2</v>
          </cell>
          <cell r="J343" t="str">
            <v>Jabar</v>
          </cell>
          <cell r="K343" t="str">
            <v>Jawa Barat</v>
          </cell>
          <cell r="L343" t="str">
            <v>Kab. Majalengka</v>
          </cell>
          <cell r="M343" t="str">
            <v>-6.93921 108.209964</v>
          </cell>
          <cell r="N343" t="str">
            <v>-</v>
          </cell>
          <cell r="O343" t="str">
            <v>External</v>
          </cell>
          <cell r="P343" t="str">
            <v>B2S</v>
          </cell>
          <cell r="Q343" t="str">
            <v>Combat</v>
          </cell>
          <cell r="R343" t="str">
            <v>Combat_B#2</v>
          </cell>
          <cell r="U343">
            <v>61</v>
          </cell>
          <cell r="V343" t="str">
            <v/>
          </cell>
          <cell r="W343" t="str">
            <v>SST 62 3 Leg C</v>
          </cell>
          <cell r="X343">
            <v>45469</v>
          </cell>
          <cell r="Y343">
            <v>65</v>
          </cell>
          <cell r="Z343" t="str">
            <v>In SLA</v>
          </cell>
          <cell r="AA343" t="str">
            <v>PT RIZQALLAH BOER MAKMUR</v>
          </cell>
          <cell r="AC343" t="str">
            <v>RFI</v>
          </cell>
          <cell r="AD343" t="e">
            <v>#N/A</v>
          </cell>
          <cell r="AF343" t="str">
            <v/>
          </cell>
          <cell r="AG343" t="str">
            <v>RFI Combat</v>
          </cell>
          <cell r="AH343" t="str">
            <v>02.RFI</v>
          </cell>
          <cell r="AI343" t="str">
            <v>03a.RFI Combat</v>
          </cell>
          <cell r="AJ343" t="str">
            <v>11.Curing</v>
          </cell>
        </row>
        <row r="344">
          <cell r="F344" t="str">
            <v>NTB172</v>
          </cell>
          <cell r="G344" t="str">
            <v>GUNUNGPAYUNGKETAHUN</v>
          </cell>
          <cell r="H344" t="str">
            <v>GUNUNGPAYUNGKETAHUN</v>
          </cell>
          <cell r="I344" t="str">
            <v>Area1</v>
          </cell>
          <cell r="J344" t="str">
            <v>Sumbagsel</v>
          </cell>
          <cell r="K344" t="str">
            <v>Bengkulu</v>
          </cell>
          <cell r="L344" t="str">
            <v>Kab. Bengkulu Utara</v>
          </cell>
          <cell r="M344" t="str">
            <v>-3.273944, 101.855976</v>
          </cell>
          <cell r="N344" t="str">
            <v>-</v>
          </cell>
          <cell r="O344" t="str">
            <v>External</v>
          </cell>
          <cell r="P344" t="str">
            <v>B2S</v>
          </cell>
          <cell r="Q344" t="str">
            <v>Non Reguler</v>
          </cell>
          <cell r="R344" t="str">
            <v>N3T_CO2024</v>
          </cell>
          <cell r="T344">
            <v>2024</v>
          </cell>
          <cell r="U344">
            <v>62</v>
          </cell>
          <cell r="V344" t="str">
            <v/>
          </cell>
          <cell r="W344" t="str">
            <v>SST 62 3 Leg C</v>
          </cell>
          <cell r="X344">
            <v>45653</v>
          </cell>
          <cell r="Y344">
            <v>51</v>
          </cell>
          <cell r="Z344" t="str">
            <v>In SLA</v>
          </cell>
          <cell r="AC344" t="str">
            <v>RFI</v>
          </cell>
          <cell r="AD344" t="str">
            <v>eRFI Done</v>
          </cell>
          <cell r="AF344" t="str">
            <v/>
          </cell>
          <cell r="AG344" t="str">
            <v>Connect PLN &amp; RFI</v>
          </cell>
          <cell r="AH344" t="str">
            <v>02.RFI</v>
          </cell>
          <cell r="AI344" t="str">
            <v>03.RFI</v>
          </cell>
          <cell r="AJ344" t="str">
            <v>05.RFI</v>
          </cell>
        </row>
        <row r="345">
          <cell r="F345" t="str">
            <v>MAB109</v>
          </cell>
          <cell r="G345" t="str">
            <v>TANJUNGSARI / TANAHPERIUK</v>
          </cell>
          <cell r="H345" t="str">
            <v/>
          </cell>
          <cell r="I345" t="str">
            <v>Area1</v>
          </cell>
          <cell r="J345" t="str">
            <v>Sumbagsel</v>
          </cell>
          <cell r="K345" t="str">
            <v>Lampung</v>
          </cell>
          <cell r="L345" t="str">
            <v>Kab. Mesuji</v>
          </cell>
          <cell r="M345" t="str">
            <v>-3.8829273, 105.3487936</v>
          </cell>
          <cell r="N345" t="str">
            <v>-</v>
          </cell>
          <cell r="O345" t="str">
            <v>External</v>
          </cell>
          <cell r="P345" t="str">
            <v>B2S</v>
          </cell>
          <cell r="Q345" t="str">
            <v>B#1_2025</v>
          </cell>
          <cell r="R345" t="str">
            <v>B#122Colo</v>
          </cell>
          <cell r="S345" t="str">
            <v>Mapping_RAFI</v>
          </cell>
          <cell r="T345" t="str">
            <v>Acceptor</v>
          </cell>
          <cell r="U345">
            <v>52</v>
          </cell>
          <cell r="V345" t="str">
            <v/>
          </cell>
          <cell r="W345" t="str">
            <v>SST 52 3 Leg C</v>
          </cell>
          <cell r="X345">
            <v>45821</v>
          </cell>
          <cell r="Y345">
            <v>32</v>
          </cell>
          <cell r="Z345" t="str">
            <v>In SLA</v>
          </cell>
          <cell r="AA345" t="str">
            <v>PT INDOTEKNIK TJANDRA UTAMA</v>
          </cell>
          <cell r="AB345" t="str">
            <v>PT UPTRANS TELEKOMUNIKASI</v>
          </cell>
          <cell r="AC345" t="str">
            <v>RFI</v>
          </cell>
          <cell r="AD345" t="str">
            <v>eRFI Done</v>
          </cell>
          <cell r="AF345" t="str">
            <v/>
          </cell>
          <cell r="AG345" t="str">
            <v>Connect PLN &amp; RFI</v>
          </cell>
          <cell r="AH345" t="str">
            <v>02.RFI</v>
          </cell>
          <cell r="AI345" t="str">
            <v>03.RFI</v>
          </cell>
          <cell r="AJ345" t="str">
            <v>05.RFI</v>
          </cell>
        </row>
        <row r="346">
          <cell r="F346" t="str">
            <v>PDG084</v>
          </cell>
          <cell r="G346" t="str">
            <v>GUNUNGPUTRIBANJAR</v>
          </cell>
          <cell r="H346" t="str">
            <v/>
          </cell>
          <cell r="I346" t="str">
            <v>Area2</v>
          </cell>
          <cell r="J346" t="str">
            <v>Jabodetabek</v>
          </cell>
          <cell r="K346" t="str">
            <v>Banten</v>
          </cell>
          <cell r="L346" t="str">
            <v>Kab. Pandeglang</v>
          </cell>
          <cell r="M346" t="str">
            <v>-6.361699 106.086761</v>
          </cell>
          <cell r="N346" t="str">
            <v>-</v>
          </cell>
          <cell r="O346" t="str">
            <v>External</v>
          </cell>
          <cell r="P346" t="str">
            <v>CoRe</v>
          </cell>
          <cell r="Q346" t="str">
            <v>Combat</v>
          </cell>
          <cell r="R346" t="str">
            <v>Combat_B#4</v>
          </cell>
          <cell r="T346" t="str">
            <v>WinJava</v>
          </cell>
          <cell r="U346">
            <v>51</v>
          </cell>
          <cell r="V346" t="str">
            <v/>
          </cell>
          <cell r="W346" t="str">
            <v>SST 52 3 Leg C</v>
          </cell>
          <cell r="X346">
            <v>45597</v>
          </cell>
          <cell r="Y346">
            <v>20</v>
          </cell>
          <cell r="Z346" t="str">
            <v>In SLA</v>
          </cell>
          <cell r="AA346" t="str">
            <v>PT DUTA ESA ADIPERKASA</v>
          </cell>
          <cell r="AC346" t="str">
            <v>RFI</v>
          </cell>
          <cell r="AD346" t="e">
            <v>#N/A</v>
          </cell>
          <cell r="AF346" t="str">
            <v/>
          </cell>
          <cell r="AG346" t="str">
            <v>Connect PLN &amp; RFI</v>
          </cell>
          <cell r="AH346" t="str">
            <v>02.RFI</v>
          </cell>
          <cell r="AI346" t="str">
            <v>03.RFI</v>
          </cell>
          <cell r="AJ346" t="str">
            <v>05.RFI</v>
          </cell>
        </row>
        <row r="347">
          <cell r="F347" t="str">
            <v>CBN091B</v>
          </cell>
          <cell r="G347" t="str">
            <v>GUNUNGSINDUR</v>
          </cell>
          <cell r="H347" t="str">
            <v/>
          </cell>
          <cell r="I347" t="str">
            <v>Area2</v>
          </cell>
          <cell r="J347" t="str">
            <v>Jabodetabek</v>
          </cell>
          <cell r="K347" t="str">
            <v>Jawa Barat</v>
          </cell>
          <cell r="L347" t="str">
            <v>Kab. Bogor</v>
          </cell>
          <cell r="M347" t="str">
            <v>-6.5704 106.771</v>
          </cell>
          <cell r="N347" t="str">
            <v>-</v>
          </cell>
          <cell r="O347" t="str">
            <v>Internal</v>
          </cell>
          <cell r="P347" t="str">
            <v>B2S</v>
          </cell>
          <cell r="Q347" t="str">
            <v>Tyson</v>
          </cell>
          <cell r="R347" t="str">
            <v>Tyson_B#1</v>
          </cell>
          <cell r="U347">
            <v>36</v>
          </cell>
          <cell r="V347" t="str">
            <v/>
          </cell>
          <cell r="W347" t="str">
            <v>SST 72 3 Leg C</v>
          </cell>
          <cell r="X347">
            <v>45572</v>
          </cell>
          <cell r="Y347">
            <v>349</v>
          </cell>
          <cell r="Z347" t="str">
            <v>Out SLA</v>
          </cell>
          <cell r="AA347" t="str">
            <v>PT SUMBERSOLUSINDO HITECH</v>
          </cell>
          <cell r="AC347" t="str">
            <v>RFI</v>
          </cell>
          <cell r="AD347" t="str">
            <v>No Need</v>
          </cell>
          <cell r="AF347" t="str">
            <v/>
          </cell>
          <cell r="AG347" t="str">
            <v>Connect PLN &amp; RFI</v>
          </cell>
          <cell r="AH347" t="str">
            <v>02.RFI</v>
          </cell>
          <cell r="AI347" t="str">
            <v>03.RFI</v>
          </cell>
          <cell r="AJ347" t="str">
            <v>05.RFI</v>
          </cell>
        </row>
        <row r="348">
          <cell r="F348" t="str">
            <v>CBN091R</v>
          </cell>
          <cell r="G348" t="str">
            <v>GUNUNGSINDUR</v>
          </cell>
          <cell r="H348" t="str">
            <v/>
          </cell>
          <cell r="I348" t="str">
            <v>Area2</v>
          </cell>
          <cell r="J348" t="str">
            <v>Jabodetabek</v>
          </cell>
          <cell r="K348" t="str">
            <v>Jawa Barat</v>
          </cell>
          <cell r="L348" t="str">
            <v>Kab. Bogor</v>
          </cell>
          <cell r="M348" t="str">
            <v>-6.5704 106.771</v>
          </cell>
          <cell r="N348" t="str">
            <v>-</v>
          </cell>
          <cell r="O348" t="str">
            <v>Internal</v>
          </cell>
          <cell r="P348" t="str">
            <v>B2S</v>
          </cell>
          <cell r="Q348" t="str">
            <v>Relocation</v>
          </cell>
          <cell r="R348" t="str">
            <v>Reseller</v>
          </cell>
          <cell r="U348">
            <v>70</v>
          </cell>
          <cell r="V348" t="str">
            <v/>
          </cell>
          <cell r="W348" t="str">
            <v/>
          </cell>
          <cell r="X348">
            <v>45611</v>
          </cell>
          <cell r="Y348">
            <v>392</v>
          </cell>
          <cell r="Z348" t="str">
            <v>Out SLA</v>
          </cell>
          <cell r="AA348" t="str">
            <v>PT SUMBERSOLUSINDO HITECH</v>
          </cell>
          <cell r="AC348" t="str">
            <v>DROP</v>
          </cell>
          <cell r="AD348" t="str">
            <v>No Need</v>
          </cell>
          <cell r="AF348" t="str">
            <v/>
          </cell>
          <cell r="AG348" t="str">
            <v>PropCancel/Hold</v>
          </cell>
          <cell r="AH348" t="str">
            <v>08.Cancel</v>
          </cell>
          <cell r="AI348" t="str">
            <v>10.Cancel</v>
          </cell>
          <cell r="AJ348" t="str">
            <v>31.Cancel</v>
          </cell>
        </row>
        <row r="349">
          <cell r="F349" t="str">
            <v>BTL747</v>
          </cell>
          <cell r="G349" t="str">
            <v>Gupak Warak</v>
          </cell>
          <cell r="H349" t="str">
            <v>Gupak Warak</v>
          </cell>
          <cell r="I349" t="str">
            <v>Area3</v>
          </cell>
          <cell r="J349" t="str">
            <v>Jateng</v>
          </cell>
          <cell r="K349" t="str">
            <v>DI Yogyakarta</v>
          </cell>
          <cell r="L349" t="str">
            <v>Kab. Bantul</v>
          </cell>
          <cell r="N349" t="str">
            <v>-07.874160 110.292472</v>
          </cell>
          <cell r="O349" t="str">
            <v>Internal</v>
          </cell>
          <cell r="P349" t="str">
            <v>B2S</v>
          </cell>
          <cell r="Q349" t="str">
            <v>SSTnisasi</v>
          </cell>
          <cell r="R349" t="str">
            <v>SSTnisasi_24</v>
          </cell>
          <cell r="U349">
            <v>52</v>
          </cell>
          <cell r="V349">
            <v>62</v>
          </cell>
          <cell r="W349" t="str">
            <v>SST 62 NL</v>
          </cell>
          <cell r="X349">
            <v>45597</v>
          </cell>
          <cell r="Y349">
            <v>218</v>
          </cell>
          <cell r="Z349" t="str">
            <v>Out SLA</v>
          </cell>
          <cell r="AA349" t="str">
            <v>PT VELACOM INDONESIA</v>
          </cell>
          <cell r="AC349" t="str">
            <v>RFI</v>
          </cell>
          <cell r="AD349" t="str">
            <v>No Need</v>
          </cell>
          <cell r="AF349" t="str">
            <v/>
          </cell>
          <cell r="AG349" t="str">
            <v>Connect PLN &amp; RFI</v>
          </cell>
          <cell r="AH349" t="str">
            <v>02.RFI</v>
          </cell>
          <cell r="AI349" t="str">
            <v>03.RFI</v>
          </cell>
          <cell r="AJ349" t="str">
            <v>05.RFI</v>
          </cell>
        </row>
        <row r="350">
          <cell r="F350" t="str">
            <v>COC075</v>
          </cell>
          <cell r="G350" t="str">
            <v>Hambalang</v>
          </cell>
          <cell r="H350" t="str">
            <v/>
          </cell>
          <cell r="I350" t="str">
            <v>Area2</v>
          </cell>
          <cell r="J350" t="str">
            <v>Jabodetabek</v>
          </cell>
          <cell r="K350" t="str">
            <v>Jawa Barat</v>
          </cell>
          <cell r="L350" t="str">
            <v>Kab. Bogor</v>
          </cell>
          <cell r="N350" t="str">
            <v>-</v>
          </cell>
          <cell r="O350" t="str">
            <v>Internal</v>
          </cell>
          <cell r="P350" t="str">
            <v>B2S</v>
          </cell>
          <cell r="Q350" t="str">
            <v>SSTnisasi</v>
          </cell>
          <cell r="R350" t="str">
            <v>SSTnisasi_24</v>
          </cell>
          <cell r="U350">
            <v>42</v>
          </cell>
          <cell r="V350" t="str">
            <v/>
          </cell>
          <cell r="W350" t="str">
            <v/>
          </cell>
          <cell r="X350">
            <v>45597</v>
          </cell>
          <cell r="Y350">
            <v>406</v>
          </cell>
          <cell r="Z350" t="str">
            <v>Out SLA</v>
          </cell>
          <cell r="AA350" t="str">
            <v>PT MITRA SARANA KARYA BANGSA</v>
          </cell>
          <cell r="AB350" t="str">
            <v>KOPERASI JASA DAYAMITRA TELEKOMUNIKASI</v>
          </cell>
          <cell r="AC350" t="str">
            <v>OG</v>
          </cell>
          <cell r="AD350" t="str">
            <v>No Need</v>
          </cell>
          <cell r="AF350" t="str">
            <v/>
          </cell>
          <cell r="AG350" t="str">
            <v>BAN BAK</v>
          </cell>
          <cell r="AH350" t="str">
            <v>05.SITAC1</v>
          </cell>
          <cell r="AI350" t="str">
            <v>06.SITAC</v>
          </cell>
          <cell r="AJ350" t="str">
            <v>25.BAN/BAK</v>
          </cell>
        </row>
        <row r="351">
          <cell r="F351" t="str">
            <v>NTI073</v>
          </cell>
          <cell r="G351" t="str">
            <v>HARAPAN</v>
          </cell>
          <cell r="H351" t="str">
            <v>N3T_DESA_HARAPAN_PATRIA_DMT</v>
          </cell>
          <cell r="I351" t="str">
            <v>Area4</v>
          </cell>
          <cell r="J351" t="str">
            <v>Sulawesi</v>
          </cell>
          <cell r="K351" t="str">
            <v>Sulawesi Selatan</v>
          </cell>
          <cell r="L351" t="str">
            <v>Kab. Barru</v>
          </cell>
          <cell r="M351" t="str">
            <v>-4.511056841 119.77179707</v>
          </cell>
          <cell r="N351" t="str">
            <v>-</v>
          </cell>
          <cell r="O351" t="str">
            <v>External</v>
          </cell>
          <cell r="P351" t="str">
            <v>B2S</v>
          </cell>
          <cell r="Q351" t="str">
            <v>Non Reguler</v>
          </cell>
          <cell r="R351" t="str">
            <v>N3T_2025</v>
          </cell>
          <cell r="T351">
            <v>2025</v>
          </cell>
          <cell r="U351">
            <v>72</v>
          </cell>
          <cell r="V351">
            <v>72</v>
          </cell>
          <cell r="W351" t="str">
            <v>SST 72 3 Leg C</v>
          </cell>
          <cell r="X351">
            <v>45734</v>
          </cell>
          <cell r="Y351">
            <v>132</v>
          </cell>
          <cell r="Z351" t="str">
            <v>Out SLA</v>
          </cell>
          <cell r="AA351" t="str">
            <v>PT TRITELL PROSPERO INDONESIA</v>
          </cell>
          <cell r="AB351" t="str">
            <v>PT TUNAS GEOTEKNIK INDONESIA</v>
          </cell>
          <cell r="AC351" t="str">
            <v>RFI</v>
          </cell>
          <cell r="AD351" t="str">
            <v>eRFI Done</v>
          </cell>
          <cell r="AF351" t="str">
            <v/>
          </cell>
          <cell r="AG351" t="str">
            <v>Connect PLN &amp; RFI</v>
          </cell>
          <cell r="AH351" t="str">
            <v>02.RFI</v>
          </cell>
          <cell r="AI351" t="str">
            <v>03.RFI</v>
          </cell>
          <cell r="AJ351" t="str">
            <v>05.RFI</v>
          </cell>
        </row>
        <row r="352">
          <cell r="F352" t="str">
            <v>SMD066</v>
          </cell>
          <cell r="G352" t="str">
            <v>HAURNGOMBONGPAMULIHAN</v>
          </cell>
          <cell r="H352" t="str">
            <v/>
          </cell>
          <cell r="I352" t="str">
            <v>Area2</v>
          </cell>
          <cell r="J352" t="str">
            <v>Jabar</v>
          </cell>
          <cell r="K352" t="str">
            <v>Jawa Barat</v>
          </cell>
          <cell r="L352" t="str">
            <v>Kab. Sumedang</v>
          </cell>
          <cell r="M352" t="str">
            <v>-6.906703 107.83693</v>
          </cell>
          <cell r="N352" t="str">
            <v>-</v>
          </cell>
          <cell r="O352" t="str">
            <v>External</v>
          </cell>
          <cell r="P352" t="str">
            <v>CoRe</v>
          </cell>
          <cell r="Q352" t="str">
            <v>B#1_2025</v>
          </cell>
          <cell r="R352" t="str">
            <v>B#122Colo</v>
          </cell>
          <cell r="S352" t="str">
            <v>Colo MV</v>
          </cell>
          <cell r="T352" t="str">
            <v>New Order</v>
          </cell>
          <cell r="U352">
            <v>50</v>
          </cell>
          <cell r="V352" t="str">
            <v/>
          </cell>
          <cell r="W352" t="str">
            <v/>
          </cell>
          <cell r="X352">
            <v>45793</v>
          </cell>
          <cell r="Y352">
            <v>22</v>
          </cell>
          <cell r="Z352" t="str">
            <v>In SLA</v>
          </cell>
          <cell r="AA352" t="str">
            <v>PUTRA PUSAKA PARAHYANGAN</v>
          </cell>
          <cell r="AC352" t="str">
            <v>RFI</v>
          </cell>
          <cell r="AD352" t="str">
            <v>eRFI Done</v>
          </cell>
          <cell r="AE352">
            <v>45800</v>
          </cell>
          <cell r="AF352" t="str">
            <v/>
          </cell>
          <cell r="AG352" t="str">
            <v>Connect PLN &amp; RFI</v>
          </cell>
          <cell r="AH352" t="str">
            <v>02.RFI</v>
          </cell>
          <cell r="AI352" t="str">
            <v>03.RFI</v>
          </cell>
          <cell r="AJ352" t="str">
            <v>05.RFI</v>
          </cell>
        </row>
        <row r="353">
          <cell r="F353" t="str">
            <v>BKS492</v>
          </cell>
          <cell r="G353" t="str">
            <v>HEGARMANAH2ISAT</v>
          </cell>
          <cell r="H353" t="str">
            <v/>
          </cell>
          <cell r="I353" t="str">
            <v>Area2</v>
          </cell>
          <cell r="J353" t="str">
            <v>Jabodetabek</v>
          </cell>
          <cell r="K353" t="str">
            <v>Jawa Barat</v>
          </cell>
          <cell r="L353" t="str">
            <v>Kab. Bekasi</v>
          </cell>
          <cell r="M353" t="str">
            <v>-631.328 10,719,868</v>
          </cell>
          <cell r="N353" t="str">
            <v>-6,31328 107,19868</v>
          </cell>
          <cell r="O353" t="str">
            <v>Internal</v>
          </cell>
          <cell r="P353" t="str">
            <v>B2S</v>
          </cell>
          <cell r="Q353" t="str">
            <v>Tyson</v>
          </cell>
          <cell r="R353" t="str">
            <v>Tyson_B#1</v>
          </cell>
          <cell r="U353">
            <v>72</v>
          </cell>
          <cell r="V353" t="str">
            <v/>
          </cell>
          <cell r="W353" t="str">
            <v>SST 72 3 Leg C</v>
          </cell>
          <cell r="X353">
            <v>45572</v>
          </cell>
          <cell r="Y353">
            <v>204</v>
          </cell>
          <cell r="Z353" t="str">
            <v>Out SLA</v>
          </cell>
          <cell r="AA353" t="str">
            <v>PT INFRAKO DAYAMITRA</v>
          </cell>
          <cell r="AC353" t="str">
            <v>RFI</v>
          </cell>
          <cell r="AD353" t="str">
            <v>No Need</v>
          </cell>
          <cell r="AF353" t="str">
            <v/>
          </cell>
          <cell r="AG353" t="str">
            <v>Connect PLN &amp; RFI</v>
          </cell>
          <cell r="AH353" t="str">
            <v>02.RFI</v>
          </cell>
          <cell r="AI353" t="str">
            <v>03.RFI</v>
          </cell>
          <cell r="AJ353" t="str">
            <v>05.RFI</v>
          </cell>
        </row>
        <row r="354">
          <cell r="F354" t="str">
            <v>PNJ095</v>
          </cell>
          <cell r="G354" t="str">
            <v>Highway Pulau Balang IKN_Jalan Riko Pulaubalang_Badspot#20 (ikn_0043)</v>
          </cell>
          <cell r="H354" t="str">
            <v>DMT_IKN_MAIN_ROAD_PULAU_BALANG_RIKO</v>
          </cell>
          <cell r="I354" t="str">
            <v>Area4</v>
          </cell>
          <cell r="J354" t="str">
            <v>Kalimantan</v>
          </cell>
          <cell r="K354" t="str">
            <v>Kalimantan Timur</v>
          </cell>
          <cell r="L354" t="str">
            <v>Kab. Penajam Paser Utara</v>
          </cell>
          <cell r="M354" t="str">
            <v>-1.142555 116.665601</v>
          </cell>
          <cell r="N354" t="str">
            <v>116,66863 -1,14189</v>
          </cell>
          <cell r="O354" t="str">
            <v>External</v>
          </cell>
          <cell r="P354" t="str">
            <v>B2S</v>
          </cell>
          <cell r="Q354" t="str">
            <v>Combat</v>
          </cell>
          <cell r="R354" t="str">
            <v>Combat_IKN</v>
          </cell>
          <cell r="S354" t="str">
            <v>IKN</v>
          </cell>
          <cell r="T354" t="str">
            <v>Tol BPP - IKN</v>
          </cell>
          <cell r="U354">
            <v>72</v>
          </cell>
          <cell r="V354">
            <v>72</v>
          </cell>
          <cell r="W354" t="str">
            <v/>
          </cell>
          <cell r="X354">
            <v>45311</v>
          </cell>
          <cell r="Y354">
            <v>205</v>
          </cell>
          <cell r="Z354" t="str">
            <v>Out SLA</v>
          </cell>
          <cell r="AA354" t="str">
            <v>PT PERSADA SOKKA TAMA</v>
          </cell>
          <cell r="AC354" t="str">
            <v>RFI</v>
          </cell>
          <cell r="AD354" t="e">
            <v>#N/A</v>
          </cell>
          <cell r="AE354">
            <v>45313</v>
          </cell>
          <cell r="AF354" t="str">
            <v/>
          </cell>
          <cell r="AG354" t="str">
            <v>RFI Combat</v>
          </cell>
          <cell r="AH354" t="str">
            <v>02.RFI</v>
          </cell>
          <cell r="AI354" t="str">
            <v>03a.RFI Combat</v>
          </cell>
          <cell r="AJ354" t="str">
            <v>05A.RFICombat</v>
          </cell>
        </row>
        <row r="355">
          <cell r="F355" t="str">
            <v>PNJ093</v>
          </cell>
          <cell r="G355" t="str">
            <v>Highway Pulau Balang IKN_Simpang Pantai Lango_Airport VVIP__Badspot#19 (ikn_0042)</v>
          </cell>
          <cell r="H355" t="str">
            <v>DMT_IKN_AIRPORT_VVIP_PANTAI_LANGO</v>
          </cell>
          <cell r="I355" t="str">
            <v>Area4</v>
          </cell>
          <cell r="J355" t="str">
            <v>Kalimantan</v>
          </cell>
          <cell r="K355" t="str">
            <v>Kalimantan Timur</v>
          </cell>
          <cell r="L355" t="str">
            <v>Kab. Penajam Paser Utara</v>
          </cell>
          <cell r="M355" t="str">
            <v>-1.15719 116.697407</v>
          </cell>
          <cell r="N355" t="str">
            <v>116,725884 -0,962612</v>
          </cell>
          <cell r="O355" t="str">
            <v>External</v>
          </cell>
          <cell r="P355" t="str">
            <v>B2S</v>
          </cell>
          <cell r="Q355" t="str">
            <v>Combat</v>
          </cell>
          <cell r="R355" t="str">
            <v>Combat_IKN</v>
          </cell>
          <cell r="S355" t="str">
            <v>IKN</v>
          </cell>
          <cell r="T355" t="str">
            <v>Tol BPP - IKN</v>
          </cell>
          <cell r="U355">
            <v>72</v>
          </cell>
          <cell r="V355">
            <v>72</v>
          </cell>
          <cell r="W355" t="str">
            <v/>
          </cell>
          <cell r="X355">
            <v>45311</v>
          </cell>
          <cell r="Y355">
            <v>213</v>
          </cell>
          <cell r="Z355" t="str">
            <v>Out SLA</v>
          </cell>
          <cell r="AA355" t="str">
            <v>PT PERSADA SOKKA TAMA</v>
          </cell>
          <cell r="AC355" t="str">
            <v>RFI</v>
          </cell>
          <cell r="AD355" t="e">
            <v>#N/A</v>
          </cell>
          <cell r="AE355">
            <v>45313</v>
          </cell>
          <cell r="AF355" t="str">
            <v/>
          </cell>
          <cell r="AG355" t="str">
            <v>RFI Combat</v>
          </cell>
          <cell r="AH355" t="str">
            <v>02.RFI</v>
          </cell>
          <cell r="AI355" t="str">
            <v>03a.RFI Combat</v>
          </cell>
          <cell r="AJ355" t="str">
            <v>05A.RFICombat</v>
          </cell>
        </row>
        <row r="356">
          <cell r="F356" t="str">
            <v>JKU199</v>
          </cell>
          <cell r="G356" t="str">
            <v>HOTELDANAUSUNTERDMT</v>
          </cell>
          <cell r="H356" t="str">
            <v/>
          </cell>
          <cell r="I356" t="str">
            <v>Area2</v>
          </cell>
          <cell r="J356" t="str">
            <v>Jabodetabek</v>
          </cell>
          <cell r="K356" t="str">
            <v>DKI Jakarta</v>
          </cell>
          <cell r="L356" t="str">
            <v>Kota Adm. Jakarta Utara</v>
          </cell>
          <cell r="N356" t="str">
            <v>-</v>
          </cell>
          <cell r="O356" t="str">
            <v>Internal</v>
          </cell>
          <cell r="P356" t="str">
            <v>B2S</v>
          </cell>
          <cell r="Q356" t="str">
            <v>Rescoping</v>
          </cell>
          <cell r="R356" t="str">
            <v>Rescoping_New</v>
          </cell>
          <cell r="T356" t="str">
            <v>Macro Solution</v>
          </cell>
          <cell r="U356">
            <v>42</v>
          </cell>
          <cell r="V356" t="str">
            <v/>
          </cell>
          <cell r="W356" t="str">
            <v/>
          </cell>
          <cell r="X356">
            <v>45546</v>
          </cell>
          <cell r="Y356">
            <v>457</v>
          </cell>
          <cell r="Z356" t="str">
            <v>Out SLA</v>
          </cell>
          <cell r="AA356" t="str">
            <v>PT DENTRA MITRA ABADI</v>
          </cell>
          <cell r="AC356" t="str">
            <v>OG</v>
          </cell>
          <cell r="AD356" t="str">
            <v>No Need</v>
          </cell>
          <cell r="AF356" t="str">
            <v/>
          </cell>
          <cell r="AG356" t="str">
            <v>Survey/Rehunting</v>
          </cell>
          <cell r="AH356" t="str">
            <v>06.SIS</v>
          </cell>
          <cell r="AI356" t="str">
            <v>08b.SIS Done</v>
          </cell>
          <cell r="AJ356" t="str">
            <v>26.ReHunting</v>
          </cell>
        </row>
        <row r="357">
          <cell r="F357" t="str">
            <v>MLG097</v>
          </cell>
          <cell r="G357" t="str">
            <v>HOTELHTELIOSMCME</v>
          </cell>
          <cell r="H357" t="e">
            <v>#N/A</v>
          </cell>
          <cell r="I357" t="str">
            <v>Area3</v>
          </cell>
          <cell r="J357" t="str">
            <v>Jatim</v>
          </cell>
          <cell r="K357" t="str">
            <v>Jawa Timur</v>
          </cell>
          <cell r="L357" t="str">
            <v>Kota Malang</v>
          </cell>
          <cell r="M357" t="str">
            <v>-7.974917 112.633722</v>
          </cell>
          <cell r="N357" t="str">
            <v>-</v>
          </cell>
          <cell r="O357" t="str">
            <v>Internal</v>
          </cell>
          <cell r="P357" t="str">
            <v>CoRe</v>
          </cell>
          <cell r="Q357" t="str">
            <v>Relocation</v>
          </cell>
          <cell r="R357" t="str">
            <v>Collocation</v>
          </cell>
          <cell r="U357">
            <v>40</v>
          </cell>
          <cell r="V357" t="str">
            <v/>
          </cell>
          <cell r="W357" t="str">
            <v/>
          </cell>
          <cell r="X357">
            <v>45701</v>
          </cell>
          <cell r="Y357">
            <v>100</v>
          </cell>
          <cell r="Z357" t="str">
            <v>In SLA</v>
          </cell>
          <cell r="AA357" t="str">
            <v>PT PERSADA SOKKA TAMA</v>
          </cell>
          <cell r="AB357" t="str">
            <v>PT AMARATIRTA NUSANTARA</v>
          </cell>
          <cell r="AC357" t="str">
            <v>RFI</v>
          </cell>
          <cell r="AD357" t="str">
            <v>eRFI NY</v>
          </cell>
          <cell r="AF357" t="str">
            <v/>
          </cell>
          <cell r="AG357" t="str">
            <v>Connect PLN &amp; RFI</v>
          </cell>
          <cell r="AH357" t="str">
            <v>02.RFI</v>
          </cell>
          <cell r="AI357" t="str">
            <v>03.RFI</v>
          </cell>
          <cell r="AJ357" t="str">
            <v>05.RFI</v>
          </cell>
        </row>
        <row r="358">
          <cell r="F358" t="str">
            <v>BKS397</v>
          </cell>
          <cell r="G358" t="str">
            <v>Hurip Jaya</v>
          </cell>
          <cell r="H358" t="str">
            <v/>
          </cell>
          <cell r="I358" t="str">
            <v>Area2</v>
          </cell>
          <cell r="J358" t="str">
            <v>Jabodetabek</v>
          </cell>
          <cell r="K358" t="str">
            <v>Jawa Barat</v>
          </cell>
          <cell r="L358" t="str">
            <v>Kab. Bekasi</v>
          </cell>
          <cell r="M358" t="str">
            <v>-60601667 107.015611</v>
          </cell>
          <cell r="N358" t="str">
            <v>-</v>
          </cell>
          <cell r="O358" t="str">
            <v>Internal</v>
          </cell>
          <cell r="P358" t="str">
            <v>B2S</v>
          </cell>
          <cell r="Q358" t="str">
            <v>Tyson</v>
          </cell>
          <cell r="R358" t="str">
            <v>Tyson_B#1</v>
          </cell>
          <cell r="U358">
            <v>50</v>
          </cell>
          <cell r="V358" t="str">
            <v/>
          </cell>
          <cell r="W358" t="str">
            <v/>
          </cell>
          <cell r="X358">
            <v>45572</v>
          </cell>
          <cell r="Y358">
            <v>431</v>
          </cell>
          <cell r="Z358" t="str">
            <v>Out SLA</v>
          </cell>
          <cell r="AA358" t="str">
            <v>PT INFRAKO DAYAMITRA</v>
          </cell>
          <cell r="AB358" t="str">
            <v>PT TRITECH CONSULT</v>
          </cell>
          <cell r="AC358" t="str">
            <v>DROP</v>
          </cell>
          <cell r="AD358" t="str">
            <v>No Need</v>
          </cell>
          <cell r="AF358" t="str">
            <v/>
          </cell>
          <cell r="AG358" t="str">
            <v>PropCancel/Hold</v>
          </cell>
          <cell r="AH358" t="str">
            <v>07.Pro.Cancel</v>
          </cell>
          <cell r="AI358" t="str">
            <v>09.Pro.Cancel</v>
          </cell>
          <cell r="AJ358" t="str">
            <v>16.SiteOpening</v>
          </cell>
        </row>
        <row r="359">
          <cell r="F359" t="str">
            <v>SPT066</v>
          </cell>
          <cell r="G359" t="str">
            <v>HUTAN WARU</v>
          </cell>
          <cell r="H359" t="str">
            <v>MT_HUTANWARU</v>
          </cell>
          <cell r="I359" t="str">
            <v>Area4</v>
          </cell>
          <cell r="J359" t="str">
            <v>Kalimantan</v>
          </cell>
          <cell r="K359" t="str">
            <v>Kalimantan Tengah</v>
          </cell>
          <cell r="L359" t="str">
            <v>Kab. Kotawaringin Timur</v>
          </cell>
          <cell r="M359" t="str">
            <v>-2.03951 112.90451</v>
          </cell>
          <cell r="N359" t="str">
            <v>112,90461 -2,03929</v>
          </cell>
          <cell r="O359" t="str">
            <v>Internal</v>
          </cell>
          <cell r="P359" t="str">
            <v>B2S</v>
          </cell>
          <cell r="Q359" t="str">
            <v>Tyson</v>
          </cell>
          <cell r="R359" t="str">
            <v>Tyson_B#1</v>
          </cell>
          <cell r="U359">
            <v>68</v>
          </cell>
          <cell r="V359">
            <v>68</v>
          </cell>
          <cell r="W359" t="str">
            <v>SST 72 3 Leg C</v>
          </cell>
          <cell r="X359">
            <v>45572</v>
          </cell>
          <cell r="Y359">
            <v>57</v>
          </cell>
          <cell r="Z359" t="str">
            <v>In SLA</v>
          </cell>
          <cell r="AA359" t="str">
            <v>PT QUADRAN EMPAT PERSADA</v>
          </cell>
          <cell r="AC359" t="str">
            <v>RFI</v>
          </cell>
          <cell r="AD359" t="str">
            <v>No Need</v>
          </cell>
          <cell r="AF359" t="str">
            <v/>
          </cell>
          <cell r="AG359" t="str">
            <v>Connect PLN &amp; RFI</v>
          </cell>
          <cell r="AH359" t="str">
            <v>02.RFI</v>
          </cell>
          <cell r="AI359" t="str">
            <v>03.RFI</v>
          </cell>
          <cell r="AJ359" t="str">
            <v>05.RFI</v>
          </cell>
        </row>
        <row r="360">
          <cell r="F360" t="str">
            <v>COB033</v>
          </cell>
          <cell r="G360" t="str">
            <v>IAAS_PTCIPTAKRIDATAMA</v>
          </cell>
          <cell r="H360" t="str">
            <v>IAAS_PTCIPTAKRIDATAMA</v>
          </cell>
          <cell r="I360" t="str">
            <v>Area1</v>
          </cell>
          <cell r="J360" t="str">
            <v>Sumbagsel</v>
          </cell>
          <cell r="K360" t="str">
            <v>Jambi</v>
          </cell>
          <cell r="L360" t="str">
            <v>Kab. Bungo</v>
          </cell>
          <cell r="N360" t="str">
            <v>-</v>
          </cell>
          <cell r="O360" t="str">
            <v>External</v>
          </cell>
          <cell r="P360" t="str">
            <v>Combat</v>
          </cell>
          <cell r="Q360" t="str">
            <v>Combat</v>
          </cell>
          <cell r="R360" t="str">
            <v>Sewa Combat</v>
          </cell>
          <cell r="T360" t="str">
            <v>Sewa Combat</v>
          </cell>
          <cell r="V360" t="str">
            <v/>
          </cell>
          <cell r="W360" t="str">
            <v/>
          </cell>
          <cell r="X360">
            <v>45505</v>
          </cell>
          <cell r="Y360">
            <v>56</v>
          </cell>
          <cell r="Z360" t="str">
            <v>In SLA</v>
          </cell>
          <cell r="AA360" t="str">
            <v>PT QUADRAN EMPAT PERSADA</v>
          </cell>
          <cell r="AC360" t="str">
            <v>RFI</v>
          </cell>
          <cell r="AD360" t="e">
            <v>#N/A</v>
          </cell>
          <cell r="AF360" t="str">
            <v/>
          </cell>
          <cell r="AG360" t="str">
            <v>RFI Combat</v>
          </cell>
          <cell r="AH360" t="str">
            <v>02.RFI</v>
          </cell>
          <cell r="AI360" t="str">
            <v>03a.RFI Combat</v>
          </cell>
          <cell r="AJ360" t="str">
            <v>05A.RFICombat</v>
          </cell>
        </row>
        <row r="361">
          <cell r="F361" t="str">
            <v>PLG621</v>
          </cell>
          <cell r="G361" t="str">
            <v>ILIR BARAT PH1</v>
          </cell>
          <cell r="H361" t="str">
            <v>ILIR BARAT PH1</v>
          </cell>
          <cell r="I361" t="str">
            <v>Area1</v>
          </cell>
          <cell r="J361" t="str">
            <v>Sumbagsel</v>
          </cell>
          <cell r="N361" t="str">
            <v>-</v>
          </cell>
          <cell r="O361" t="str">
            <v>Internal</v>
          </cell>
          <cell r="P361" t="str">
            <v>???</v>
          </cell>
          <cell r="Q361" t="str">
            <v>Refinement</v>
          </cell>
          <cell r="R361" t="str">
            <v>Refine_Dummy</v>
          </cell>
          <cell r="T361" t="str">
            <v>NY</v>
          </cell>
          <cell r="V361" t="str">
            <v/>
          </cell>
          <cell r="W361" t="str">
            <v/>
          </cell>
          <cell r="X361">
            <v>45468</v>
          </cell>
          <cell r="Y361">
            <v>535</v>
          </cell>
          <cell r="Z361" t="str">
            <v>Out SLA</v>
          </cell>
          <cell r="AC361" t="str">
            <v>OG</v>
          </cell>
          <cell r="AD361" t="str">
            <v>No Need</v>
          </cell>
          <cell r="AF361" t="str">
            <v/>
          </cell>
          <cell r="AG361" t="str">
            <v>NY Start</v>
          </cell>
          <cell r="AH361" t="str">
            <v>NY Start</v>
          </cell>
          <cell r="AI361" t="str">
            <v>08.SIS</v>
          </cell>
          <cell r="AJ361" t="str">
            <v/>
          </cell>
        </row>
        <row r="362">
          <cell r="F362" t="str">
            <v>PLG622</v>
          </cell>
          <cell r="G362" t="str">
            <v>ILIR BARAT PH2</v>
          </cell>
          <cell r="H362" t="str">
            <v>ILIR BARAT PH2</v>
          </cell>
          <cell r="I362" t="str">
            <v>Area1</v>
          </cell>
          <cell r="J362" t="str">
            <v>Sumbagsel</v>
          </cell>
          <cell r="K362" t="str">
            <v>Sumatera Selatan</v>
          </cell>
          <cell r="L362" t="str">
            <v>Kota Palembang</v>
          </cell>
          <cell r="N362" t="str">
            <v>-</v>
          </cell>
          <cell r="O362" t="str">
            <v>Internal</v>
          </cell>
          <cell r="P362" t="str">
            <v>CoRe</v>
          </cell>
          <cell r="Q362" t="str">
            <v>Rescoping</v>
          </cell>
          <cell r="R362" t="str">
            <v>Rescoping_New</v>
          </cell>
          <cell r="T362" t="str">
            <v>Add Equipment</v>
          </cell>
          <cell r="U362">
            <v>20</v>
          </cell>
          <cell r="V362" t="str">
            <v/>
          </cell>
          <cell r="W362" t="str">
            <v/>
          </cell>
          <cell r="X362">
            <v>45587</v>
          </cell>
          <cell r="Y362">
            <v>416</v>
          </cell>
          <cell r="Z362" t="str">
            <v>Out SLA</v>
          </cell>
          <cell r="AA362" t="str">
            <v>PT INDOTEKNIK TJANDRA UTAMA</v>
          </cell>
          <cell r="AB362" t="str">
            <v>PT UPTRANS TELEKOMUNIKASI</v>
          </cell>
          <cell r="AC362" t="str">
            <v>OG</v>
          </cell>
          <cell r="AD362" t="str">
            <v>No Need</v>
          </cell>
          <cell r="AF362" t="str">
            <v/>
          </cell>
          <cell r="AG362" t="str">
            <v>PropCancel/Hold</v>
          </cell>
          <cell r="AH362" t="str">
            <v>09.Hold</v>
          </cell>
          <cell r="AI362" t="str">
            <v>11.Hold</v>
          </cell>
          <cell r="AJ362" t="str">
            <v>33.Hold</v>
          </cell>
        </row>
        <row r="363">
          <cell r="F363" t="str">
            <v>PLG623</v>
          </cell>
          <cell r="G363" t="str">
            <v>ILIR BARAT PH3</v>
          </cell>
          <cell r="H363" t="str">
            <v>ILIR BARAT PH3</v>
          </cell>
          <cell r="I363" t="str">
            <v>Area1</v>
          </cell>
          <cell r="J363" t="str">
            <v>Sumbagsel</v>
          </cell>
          <cell r="K363" t="str">
            <v>Sumatera Selatan</v>
          </cell>
          <cell r="L363" t="str">
            <v>Kota Palembang</v>
          </cell>
          <cell r="N363" t="str">
            <v>-</v>
          </cell>
          <cell r="O363" t="str">
            <v>Internal</v>
          </cell>
          <cell r="P363" t="str">
            <v>CoRe</v>
          </cell>
          <cell r="Q363" t="str">
            <v>Rescoping</v>
          </cell>
          <cell r="R363" t="str">
            <v>Rescoping_New</v>
          </cell>
          <cell r="T363" t="str">
            <v>Add Equipment</v>
          </cell>
          <cell r="U363">
            <v>20</v>
          </cell>
          <cell r="V363" t="str">
            <v/>
          </cell>
          <cell r="W363" t="str">
            <v/>
          </cell>
          <cell r="X363">
            <v>45379</v>
          </cell>
          <cell r="Y363">
            <v>624</v>
          </cell>
          <cell r="Z363" t="str">
            <v>Out SLA</v>
          </cell>
          <cell r="AB363" t="str">
            <v>PT UPTRANS TELEKOMUNIKASI</v>
          </cell>
          <cell r="AC363" t="str">
            <v>OG</v>
          </cell>
          <cell r="AD363" t="str">
            <v>No Need</v>
          </cell>
          <cell r="AF363" t="str">
            <v/>
          </cell>
          <cell r="AG363" t="str">
            <v>NY Start</v>
          </cell>
          <cell r="AH363" t="str">
            <v>NY Start</v>
          </cell>
          <cell r="AI363" t="str">
            <v>08.SIS</v>
          </cell>
          <cell r="AJ363" t="str">
            <v/>
          </cell>
        </row>
        <row r="364">
          <cell r="F364" t="str">
            <v>PLG624</v>
          </cell>
          <cell r="G364" t="str">
            <v>ILIR BARAT PH4</v>
          </cell>
          <cell r="H364" t="str">
            <v>ILIR BARAT PH4</v>
          </cell>
          <cell r="I364" t="str">
            <v>Area1</v>
          </cell>
          <cell r="J364" t="str">
            <v>Sumbagsel</v>
          </cell>
          <cell r="K364" t="str">
            <v>Sumatera Selatan</v>
          </cell>
          <cell r="L364" t="str">
            <v>Kota Palembang</v>
          </cell>
          <cell r="N364" t="str">
            <v>-</v>
          </cell>
          <cell r="O364" t="str">
            <v>Internal</v>
          </cell>
          <cell r="P364" t="str">
            <v>CoRe</v>
          </cell>
          <cell r="Q364" t="str">
            <v>Rescoping</v>
          </cell>
          <cell r="R364" t="str">
            <v>Rescoping_New</v>
          </cell>
          <cell r="T364" t="str">
            <v>Add Equipment</v>
          </cell>
          <cell r="U364">
            <v>20</v>
          </cell>
          <cell r="V364" t="str">
            <v/>
          </cell>
          <cell r="W364" t="str">
            <v/>
          </cell>
          <cell r="X364">
            <v>45587</v>
          </cell>
          <cell r="Y364">
            <v>416</v>
          </cell>
          <cell r="Z364" t="str">
            <v>Out SLA</v>
          </cell>
          <cell r="AA364" t="str">
            <v>PT INDOTEKNIK TJANDRA UTAMA</v>
          </cell>
          <cell r="AB364" t="str">
            <v>PT UPTRANS TELEKOMUNIKASI</v>
          </cell>
          <cell r="AC364" t="str">
            <v>OG</v>
          </cell>
          <cell r="AD364" t="str">
            <v>No Need</v>
          </cell>
          <cell r="AF364" t="str">
            <v/>
          </cell>
          <cell r="AG364" t="str">
            <v>PropCancel/Hold</v>
          </cell>
          <cell r="AH364" t="str">
            <v>09.Hold</v>
          </cell>
          <cell r="AI364" t="str">
            <v>11.Hold</v>
          </cell>
          <cell r="AJ364" t="str">
            <v>33.Hold</v>
          </cell>
        </row>
        <row r="365">
          <cell r="F365" t="str">
            <v>PLG625</v>
          </cell>
          <cell r="G365" t="str">
            <v>ILIR BARAT PH5</v>
          </cell>
          <cell r="H365" t="str">
            <v>ILIR BARAT PH5</v>
          </cell>
          <cell r="I365" t="str">
            <v>Area1</v>
          </cell>
          <cell r="J365" t="str">
            <v>Sumbagsel</v>
          </cell>
          <cell r="K365" t="str">
            <v>Sumatera Selatan</v>
          </cell>
          <cell r="L365" t="str">
            <v>Kota Palembang</v>
          </cell>
          <cell r="N365" t="str">
            <v>-</v>
          </cell>
          <cell r="O365" t="str">
            <v>Internal</v>
          </cell>
          <cell r="P365" t="str">
            <v>MCP</v>
          </cell>
          <cell r="Q365" t="str">
            <v>Rescoping</v>
          </cell>
          <cell r="R365" t="str">
            <v>Rescoping_New</v>
          </cell>
          <cell r="T365" t="str">
            <v>Add Equipment</v>
          </cell>
          <cell r="U365">
            <v>20</v>
          </cell>
          <cell r="V365" t="str">
            <v/>
          </cell>
          <cell r="W365" t="str">
            <v/>
          </cell>
          <cell r="X365">
            <v>45587</v>
          </cell>
          <cell r="Y365">
            <v>416</v>
          </cell>
          <cell r="Z365" t="str">
            <v>Out SLA</v>
          </cell>
          <cell r="AA365" t="str">
            <v>PT INDOTEKNIK TJANDRA UTAMA</v>
          </cell>
          <cell r="AB365" t="str">
            <v>PT UPTRANS TELEKOMUNIKASI</v>
          </cell>
          <cell r="AC365" t="str">
            <v>OG</v>
          </cell>
          <cell r="AD365" t="str">
            <v>No Need</v>
          </cell>
          <cell r="AF365" t="str">
            <v/>
          </cell>
          <cell r="AG365" t="str">
            <v>IW</v>
          </cell>
          <cell r="AH365" t="str">
            <v>05.SITAC1</v>
          </cell>
          <cell r="AI365" t="str">
            <v>06.SITAC</v>
          </cell>
          <cell r="AJ365" t="str">
            <v>24. IjinWarga</v>
          </cell>
        </row>
        <row r="366">
          <cell r="F366" t="str">
            <v>BTM851</v>
          </cell>
          <cell r="G366" t="str">
            <v>INDAHINDUSTRIALPARK</v>
          </cell>
          <cell r="H366" t="str">
            <v/>
          </cell>
          <cell r="I366" t="str">
            <v>Area1</v>
          </cell>
          <cell r="J366" t="str">
            <v>Sumbagteng</v>
          </cell>
          <cell r="K366" t="str">
            <v>Kepulauan Riau</v>
          </cell>
          <cell r="L366" t="str">
            <v>Kota Batam</v>
          </cell>
          <cell r="M366" t="str">
            <v>1.137502,
104.023116</v>
          </cell>
          <cell r="N366" t="str">
            <v>-</v>
          </cell>
          <cell r="O366" t="str">
            <v>Internal</v>
          </cell>
          <cell r="P366" t="str">
            <v>MCP</v>
          </cell>
          <cell r="Q366" t="str">
            <v>Rescoping</v>
          </cell>
          <cell r="R366" t="str">
            <v>Rescoping_New</v>
          </cell>
          <cell r="T366" t="str">
            <v>BTSH to Pole</v>
          </cell>
          <cell r="U366">
            <v>30</v>
          </cell>
          <cell r="V366" t="str">
            <v/>
          </cell>
          <cell r="W366" t="str">
            <v>Monopole 30</v>
          </cell>
          <cell r="X366">
            <v>45783</v>
          </cell>
          <cell r="Y366">
            <v>220</v>
          </cell>
          <cell r="Z366" t="str">
            <v>Out SLA</v>
          </cell>
          <cell r="AA366" t="str">
            <v>PT PUTRA ADITYA NUGRAHA</v>
          </cell>
          <cell r="AC366" t="str">
            <v>RFI</v>
          </cell>
          <cell r="AD366" t="str">
            <v>No Need</v>
          </cell>
          <cell r="AF366" t="str">
            <v/>
          </cell>
          <cell r="AG366" t="str">
            <v>Connect PLN &amp; RFI</v>
          </cell>
          <cell r="AH366" t="str">
            <v>01.BAUK</v>
          </cell>
          <cell r="AI366" t="str">
            <v>02.BAUK</v>
          </cell>
          <cell r="AJ366" t="str">
            <v>04.ATPprocess</v>
          </cell>
        </row>
        <row r="367">
          <cell r="F367" t="str">
            <v>JKT414</v>
          </cell>
          <cell r="G367" t="str">
            <v>INSPEKSIKALIMALANGDMT</v>
          </cell>
          <cell r="H367" t="str">
            <v/>
          </cell>
          <cell r="I367" t="str">
            <v>Area2</v>
          </cell>
          <cell r="J367" t="str">
            <v>Jabodetabek</v>
          </cell>
          <cell r="K367" t="str">
            <v>DKI Jakarta</v>
          </cell>
          <cell r="L367" t="str">
            <v>Kota Adm. Jakarta Timur</v>
          </cell>
          <cell r="N367" t="str">
            <v>-</v>
          </cell>
          <cell r="O367" t="str">
            <v>Internal</v>
          </cell>
          <cell r="P367" t="str">
            <v>B2S</v>
          </cell>
          <cell r="Q367" t="str">
            <v>Rescoping</v>
          </cell>
          <cell r="R367" t="str">
            <v>NY Rescoping</v>
          </cell>
          <cell r="T367" t="str">
            <v>Macro</v>
          </cell>
          <cell r="U367">
            <v>42</v>
          </cell>
          <cell r="V367" t="str">
            <v/>
          </cell>
          <cell r="W367" t="str">
            <v>Monopole 32</v>
          </cell>
          <cell r="X367">
            <v>45546</v>
          </cell>
          <cell r="Y367">
            <v>186</v>
          </cell>
          <cell r="Z367" t="str">
            <v>Out SLA</v>
          </cell>
          <cell r="AA367" t="str">
            <v>PT SINERGI REKTA DENTA</v>
          </cell>
          <cell r="AC367" t="str">
            <v>RFI</v>
          </cell>
          <cell r="AD367" t="str">
            <v>No Need</v>
          </cell>
          <cell r="AF367" t="str">
            <v/>
          </cell>
          <cell r="AG367" t="str">
            <v>Connect PLN &amp; RFI</v>
          </cell>
          <cell r="AH367" t="str">
            <v>02.RFI</v>
          </cell>
          <cell r="AI367" t="str">
            <v>03.RFI</v>
          </cell>
          <cell r="AJ367" t="str">
            <v>05.RFI</v>
          </cell>
        </row>
        <row r="368">
          <cell r="F368" t="str">
            <v>JKB284</v>
          </cell>
          <cell r="G368" t="str">
            <v>INSPEKSITANGGULBARATDMT</v>
          </cell>
          <cell r="H368" t="str">
            <v/>
          </cell>
          <cell r="I368" t="str">
            <v>Area2</v>
          </cell>
          <cell r="J368" t="str">
            <v>Jabodetabek</v>
          </cell>
          <cell r="K368" t="str">
            <v>DKI Jakarta</v>
          </cell>
          <cell r="L368" t="str">
            <v>Kota Adm. Jakarta Barat</v>
          </cell>
          <cell r="N368" t="str">
            <v>-</v>
          </cell>
          <cell r="O368" t="str">
            <v>Internal</v>
          </cell>
          <cell r="P368" t="str">
            <v>B2S</v>
          </cell>
          <cell r="Q368" t="str">
            <v>Solution</v>
          </cell>
          <cell r="R368" t="str">
            <v>Solution_New</v>
          </cell>
          <cell r="U368">
            <v>42</v>
          </cell>
          <cell r="V368" t="str">
            <v/>
          </cell>
          <cell r="W368" t="str">
            <v/>
          </cell>
          <cell r="X368">
            <v>45546</v>
          </cell>
          <cell r="Y368">
            <v>457</v>
          </cell>
          <cell r="Z368" t="str">
            <v>Out SLA</v>
          </cell>
          <cell r="AA368" t="str">
            <v>PT JAGANATA SAKTI UNGGUL</v>
          </cell>
          <cell r="AB368" t="str">
            <v>KOPERASI JASA DAYAMITRA TELEKOMUNIKASI</v>
          </cell>
          <cell r="AC368" t="str">
            <v>OG</v>
          </cell>
          <cell r="AD368" t="str">
            <v>No Need</v>
          </cell>
          <cell r="AF368" t="str">
            <v/>
          </cell>
          <cell r="AG368" t="str">
            <v>BAN BAK</v>
          </cell>
          <cell r="AH368" t="str">
            <v>05.SITAC1</v>
          </cell>
          <cell r="AI368" t="str">
            <v>06.SITAC</v>
          </cell>
          <cell r="AJ368" t="str">
            <v>25.BAN/BAK</v>
          </cell>
        </row>
        <row r="369">
          <cell r="F369" t="str">
            <v>BOO497</v>
          </cell>
          <cell r="G369" t="str">
            <v>INTANPAKUANRAYAMW</v>
          </cell>
          <cell r="H369" t="str">
            <v/>
          </cell>
          <cell r="I369" t="str">
            <v>Area2</v>
          </cell>
          <cell r="J369" t="str">
            <v>Jabodetabek</v>
          </cell>
          <cell r="K369" t="str">
            <v>Jawa Barat</v>
          </cell>
          <cell r="L369" t="str">
            <v>Kota Bogor</v>
          </cell>
          <cell r="M369" t="str">
            <v>-662.483 106.818</v>
          </cell>
          <cell r="N369" t="str">
            <v>-</v>
          </cell>
          <cell r="O369" t="str">
            <v>Internal</v>
          </cell>
          <cell r="P369" t="str">
            <v>B2S</v>
          </cell>
          <cell r="Q369" t="str">
            <v>Tyson</v>
          </cell>
          <cell r="R369" t="str">
            <v>Tyson_B#1</v>
          </cell>
          <cell r="U369">
            <v>52</v>
          </cell>
          <cell r="V369" t="str">
            <v/>
          </cell>
          <cell r="W369" t="str">
            <v/>
          </cell>
          <cell r="X369">
            <v>45572</v>
          </cell>
          <cell r="Y369">
            <v>431</v>
          </cell>
          <cell r="Z369" t="str">
            <v>Out SLA</v>
          </cell>
          <cell r="AA369" t="str">
            <v>PT MITRA SARANA KARYA BANGSA</v>
          </cell>
          <cell r="AB369" t="str">
            <v>PT TRITECH CONSULT</v>
          </cell>
          <cell r="AC369" t="str">
            <v>DROP</v>
          </cell>
          <cell r="AD369" t="str">
            <v>No Need</v>
          </cell>
          <cell r="AF369" t="str">
            <v/>
          </cell>
          <cell r="AG369" t="str">
            <v>PropCancel/Hold</v>
          </cell>
          <cell r="AH369" t="str">
            <v>07.Pro.Cancel</v>
          </cell>
          <cell r="AI369" t="str">
            <v>09.Pro.Cancel</v>
          </cell>
          <cell r="AJ369" t="str">
            <v>26.ReHunting</v>
          </cell>
        </row>
        <row r="370">
          <cell r="F370" t="str">
            <v>PAT101</v>
          </cell>
          <cell r="G370" t="str">
            <v>Isat Guwo ex Guwo</v>
          </cell>
          <cell r="H370" t="str">
            <v>Isat Guwo ex Guwo</v>
          </cell>
          <cell r="I370" t="str">
            <v>Area3</v>
          </cell>
          <cell r="J370" t="str">
            <v>Jateng</v>
          </cell>
          <cell r="K370" t="str">
            <v>Jawa Tengah</v>
          </cell>
          <cell r="L370" t="str">
            <v>Kab. Pati</v>
          </cell>
          <cell r="M370" t="str">
            <v>-6.67739 110.975240°</v>
          </cell>
          <cell r="N370" t="str">
            <v>-06.67789 110.97478</v>
          </cell>
          <cell r="O370" t="str">
            <v>Internal</v>
          </cell>
          <cell r="P370" t="str">
            <v>B2S</v>
          </cell>
          <cell r="Q370" t="str">
            <v>Tyson</v>
          </cell>
          <cell r="R370" t="str">
            <v>Tyson_B#1</v>
          </cell>
          <cell r="U370">
            <v>71</v>
          </cell>
          <cell r="V370">
            <v>72</v>
          </cell>
          <cell r="W370" t="str">
            <v>SST 72 3 Leg C</v>
          </cell>
          <cell r="X370">
            <v>45572</v>
          </cell>
          <cell r="Y370">
            <v>71</v>
          </cell>
          <cell r="Z370" t="str">
            <v>In SLA</v>
          </cell>
          <cell r="AA370" t="str">
            <v>PT IDE SEHATI</v>
          </cell>
          <cell r="AC370" t="str">
            <v>RFI</v>
          </cell>
          <cell r="AD370" t="str">
            <v>No Need</v>
          </cell>
          <cell r="AF370" t="str">
            <v/>
          </cell>
          <cell r="AG370" t="str">
            <v>Connect PLN &amp; RFI</v>
          </cell>
          <cell r="AH370" t="str">
            <v>02.RFI</v>
          </cell>
          <cell r="AI370" t="str">
            <v>03.RFI</v>
          </cell>
          <cell r="AJ370" t="str">
            <v>05.RFI</v>
          </cell>
        </row>
        <row r="371">
          <cell r="F371" t="str">
            <v>BDK887</v>
          </cell>
          <cell r="G371" t="str">
            <v>ISAT-Cigondewah ex DMT-Ermawar</v>
          </cell>
          <cell r="H371" t="str">
            <v/>
          </cell>
          <cell r="I371" t="str">
            <v>Area2</v>
          </cell>
          <cell r="J371" t="str">
            <v>Jabar</v>
          </cell>
          <cell r="K371" t="str">
            <v>Jawa Barat</v>
          </cell>
          <cell r="L371" t="str">
            <v>Kota Bandung</v>
          </cell>
          <cell r="M371" t="str">
            <v>-6.950431 107.564791</v>
          </cell>
          <cell r="N371" t="str">
            <v>-</v>
          </cell>
          <cell r="O371" t="str">
            <v>Internal</v>
          </cell>
          <cell r="P371" t="str">
            <v>B2S</v>
          </cell>
          <cell r="Q371" t="str">
            <v>Tyson</v>
          </cell>
          <cell r="R371" t="str">
            <v>Tyson_B#1</v>
          </cell>
          <cell r="U371">
            <v>38</v>
          </cell>
          <cell r="V371" t="str">
            <v/>
          </cell>
          <cell r="W371" t="str">
            <v/>
          </cell>
          <cell r="X371">
            <v>45572</v>
          </cell>
          <cell r="Y371">
            <v>431</v>
          </cell>
          <cell r="Z371" t="str">
            <v>Out SLA</v>
          </cell>
          <cell r="AA371" t="str">
            <v>PT JAYA BINANGUN BHASKARA PRIMA</v>
          </cell>
          <cell r="AB371" t="str">
            <v>PT DIGJAYA MANDIRI TEKNIK</v>
          </cell>
          <cell r="AC371" t="str">
            <v>DROP</v>
          </cell>
          <cell r="AD371" t="str">
            <v>No Need</v>
          </cell>
          <cell r="AF371" t="str">
            <v/>
          </cell>
          <cell r="AG371" t="str">
            <v>PropCancel/Hold</v>
          </cell>
          <cell r="AH371" t="str">
            <v>07.Pro.Cancel</v>
          </cell>
          <cell r="AI371" t="str">
            <v>09.Pro.Cancel</v>
          </cell>
          <cell r="AJ371" t="str">
            <v>28.Validasi</v>
          </cell>
        </row>
        <row r="372">
          <cell r="F372" t="str">
            <v>CRB745</v>
          </cell>
          <cell r="G372" t="str">
            <v>ISAT-MEGA_INDAH</v>
          </cell>
          <cell r="H372" t="str">
            <v/>
          </cell>
          <cell r="I372" t="str">
            <v>Area2</v>
          </cell>
          <cell r="J372" t="str">
            <v>Jabar</v>
          </cell>
          <cell r="K372" t="str">
            <v>Jawa Barat</v>
          </cell>
          <cell r="L372" t="str">
            <v>Kota Cirebon</v>
          </cell>
          <cell r="M372" t="str">
            <v>-6.74114 108.5359</v>
          </cell>
          <cell r="N372" t="str">
            <v>-</v>
          </cell>
          <cell r="O372" t="str">
            <v>Internal</v>
          </cell>
          <cell r="P372" t="str">
            <v>B2S</v>
          </cell>
          <cell r="Q372" t="str">
            <v>Tyson</v>
          </cell>
          <cell r="R372" t="str">
            <v>Tyson_B#1</v>
          </cell>
          <cell r="U372">
            <v>30</v>
          </cell>
          <cell r="V372" t="str">
            <v/>
          </cell>
          <cell r="W372" t="str">
            <v/>
          </cell>
          <cell r="X372">
            <v>45572</v>
          </cell>
          <cell r="Y372">
            <v>431</v>
          </cell>
          <cell r="Z372" t="str">
            <v>Out SLA</v>
          </cell>
          <cell r="AA372" t="str">
            <v>PT JAYA BINANGUN BHASKARA PRIMA</v>
          </cell>
          <cell r="AB372" t="str">
            <v>PT REKAYASA PANCA GEMILANG</v>
          </cell>
          <cell r="AC372" t="str">
            <v>DROP</v>
          </cell>
          <cell r="AD372" t="str">
            <v>No Need</v>
          </cell>
          <cell r="AF372" t="str">
            <v/>
          </cell>
          <cell r="AG372" t="str">
            <v>PropCancel/Hold</v>
          </cell>
          <cell r="AH372" t="str">
            <v>07.Pro.Cancel</v>
          </cell>
          <cell r="AI372" t="str">
            <v>09.Pro.Cancel</v>
          </cell>
          <cell r="AJ372" t="str">
            <v>25.BAN/BAK</v>
          </cell>
        </row>
        <row r="373">
          <cell r="F373" t="str">
            <v>EPG089</v>
          </cell>
          <cell r="G373" t="str">
            <v>ISKANDARMUDATGRJQEMAC</v>
          </cell>
          <cell r="H373" t="str">
            <v/>
          </cell>
          <cell r="I373" t="str">
            <v>Area2</v>
          </cell>
          <cell r="J373" t="str">
            <v>Jabodetabek</v>
          </cell>
          <cell r="K373" t="str">
            <v>Banten</v>
          </cell>
          <cell r="L373" t="str">
            <v>Kota Tangerang</v>
          </cell>
          <cell r="M373" t="str">
            <v>-6.134406, 106.614297</v>
          </cell>
          <cell r="N373" t="str">
            <v>-</v>
          </cell>
          <cell r="O373" t="str">
            <v>External</v>
          </cell>
          <cell r="P373" t="str">
            <v>MCP</v>
          </cell>
          <cell r="Q373" t="str">
            <v>CO2024</v>
          </cell>
          <cell r="R373" t="str">
            <v>Easy Pole_CO</v>
          </cell>
          <cell r="T373" t="str">
            <v>Easy Macro</v>
          </cell>
          <cell r="U373">
            <v>20</v>
          </cell>
          <cell r="V373" t="str">
            <v/>
          </cell>
          <cell r="W373" t="str">
            <v/>
          </cell>
          <cell r="X373">
            <v>45586</v>
          </cell>
          <cell r="Y373">
            <v>134</v>
          </cell>
          <cell r="Z373" t="str">
            <v>Out SLA</v>
          </cell>
          <cell r="AA373" t="str">
            <v>PT PERSADA SOKKA TAMA</v>
          </cell>
          <cell r="AC373" t="str">
            <v>RFI</v>
          </cell>
          <cell r="AD373" t="str">
            <v>eRFI NY</v>
          </cell>
          <cell r="AF373" t="str">
            <v/>
          </cell>
          <cell r="AG373" t="str">
            <v>Connect PLN &amp; RFI</v>
          </cell>
          <cell r="AH373" t="str">
            <v>02.RFI</v>
          </cell>
          <cell r="AI373" t="str">
            <v>03.RFI</v>
          </cell>
          <cell r="AJ373" t="str">
            <v>05.RFI</v>
          </cell>
        </row>
        <row r="374">
          <cell r="F374" t="str">
            <v>JTX061</v>
          </cell>
          <cell r="G374" t="str">
            <v>ISTANAANAKTAMINIDMT</v>
          </cell>
          <cell r="H374" t="str">
            <v/>
          </cell>
          <cell r="I374" t="str">
            <v>Area2</v>
          </cell>
          <cell r="J374" t="str">
            <v>Jabodetabek</v>
          </cell>
          <cell r="K374" t="str">
            <v>DKI Jakarta</v>
          </cell>
          <cell r="L374" t="str">
            <v>Kota Adm. Jakarta Timur</v>
          </cell>
          <cell r="N374" t="str">
            <v>-</v>
          </cell>
          <cell r="O374" t="str">
            <v>Internal</v>
          </cell>
          <cell r="P374" t="str">
            <v>B2S</v>
          </cell>
          <cell r="Q374" t="str">
            <v>Rescoping</v>
          </cell>
          <cell r="R374" t="str">
            <v>NY Rescoping</v>
          </cell>
          <cell r="T374" t="str">
            <v>Macro</v>
          </cell>
          <cell r="U374">
            <v>42</v>
          </cell>
          <cell r="V374" t="str">
            <v/>
          </cell>
          <cell r="W374" t="str">
            <v>Monopole 25</v>
          </cell>
          <cell r="X374">
            <v>45546</v>
          </cell>
          <cell r="Y374">
            <v>349</v>
          </cell>
          <cell r="Z374" t="str">
            <v>Out SLA</v>
          </cell>
          <cell r="AA374" t="str">
            <v>PT CIPTA KARSA ANUGERAH SEMESTA</v>
          </cell>
          <cell r="AC374" t="str">
            <v>RFI</v>
          </cell>
          <cell r="AD374" t="str">
            <v>No Need</v>
          </cell>
          <cell r="AF374" t="str">
            <v/>
          </cell>
          <cell r="AG374" t="str">
            <v>Connect PLN &amp; RFI</v>
          </cell>
          <cell r="AH374" t="str">
            <v>02.RFI</v>
          </cell>
          <cell r="AI374" t="str">
            <v>03.RFI</v>
          </cell>
          <cell r="AJ374" t="str">
            <v>05.RFI</v>
          </cell>
        </row>
        <row r="375">
          <cell r="F375" t="str">
            <v>PWK627</v>
          </cell>
          <cell r="G375" t="str">
            <v>ITCC</v>
          </cell>
          <cell r="H375" t="str">
            <v/>
          </cell>
          <cell r="I375" t="str">
            <v>Area2</v>
          </cell>
          <cell r="J375" t="str">
            <v>Jabodetabek</v>
          </cell>
          <cell r="K375" t="str">
            <v>Jawa Barat</v>
          </cell>
          <cell r="L375" t="str">
            <v>Kab. Purwakarta</v>
          </cell>
          <cell r="M375" t="str">
            <v>107.412 -652.138</v>
          </cell>
          <cell r="N375" t="str">
            <v>-6,52138 107,412</v>
          </cell>
          <cell r="O375" t="str">
            <v>Internal</v>
          </cell>
          <cell r="P375" t="str">
            <v>B2S</v>
          </cell>
          <cell r="Q375" t="str">
            <v>Tyson</v>
          </cell>
          <cell r="R375" t="str">
            <v>Tyson_B#1</v>
          </cell>
          <cell r="U375">
            <v>50</v>
          </cell>
          <cell r="V375" t="str">
            <v/>
          </cell>
          <cell r="W375" t="str">
            <v xml:space="preserve">SST 52 3 Leg C </v>
          </cell>
          <cell r="X375">
            <v>45572</v>
          </cell>
          <cell r="Y375">
            <v>431</v>
          </cell>
          <cell r="Z375" t="str">
            <v>Out SLA</v>
          </cell>
          <cell r="AA375" t="str">
            <v>PT DENTRA MITRA ABADI</v>
          </cell>
          <cell r="AC375" t="str">
            <v>RFI</v>
          </cell>
          <cell r="AD375" t="str">
            <v>No Need</v>
          </cell>
          <cell r="AF375" t="str">
            <v/>
          </cell>
          <cell r="AG375" t="str">
            <v>Connect PLN &amp; RFI</v>
          </cell>
          <cell r="AH375" t="str">
            <v>01.BAUK</v>
          </cell>
          <cell r="AI375" t="str">
            <v>02.BAUK</v>
          </cell>
          <cell r="AJ375" t="str">
            <v>03.ATPDone</v>
          </cell>
        </row>
        <row r="376">
          <cell r="F376" t="str">
            <v>MLG607</v>
          </cell>
          <cell r="G376" t="str">
            <v>ITNKAMPUS2</v>
          </cell>
          <cell r="H376" t="e">
            <v>#N/A</v>
          </cell>
          <cell r="I376" t="str">
            <v>Area3</v>
          </cell>
          <cell r="J376" t="str">
            <v>Jatim</v>
          </cell>
          <cell r="N376" t="str">
            <v>-</v>
          </cell>
          <cell r="O376" t="str">
            <v>Internal</v>
          </cell>
          <cell r="P376" t="str">
            <v>???</v>
          </cell>
          <cell r="Q376" t="str">
            <v>Refinement</v>
          </cell>
          <cell r="R376" t="str">
            <v>Refine_Dummy</v>
          </cell>
          <cell r="T376" t="str">
            <v>NY</v>
          </cell>
          <cell r="V376" t="str">
            <v/>
          </cell>
          <cell r="W376" t="str">
            <v/>
          </cell>
          <cell r="X376">
            <v>42067</v>
          </cell>
          <cell r="Y376">
            <v>3936</v>
          </cell>
          <cell r="Z376" t="str">
            <v>Out SLA</v>
          </cell>
          <cell r="AC376" t="str">
            <v>OG</v>
          </cell>
          <cell r="AD376" t="str">
            <v>No Need</v>
          </cell>
          <cell r="AF376" t="str">
            <v/>
          </cell>
          <cell r="AG376" t="str">
            <v>NY Start</v>
          </cell>
          <cell r="AH376" t="str">
            <v>NY Start</v>
          </cell>
          <cell r="AI376" t="str">
            <v>08.SIS</v>
          </cell>
          <cell r="AJ376" t="str">
            <v/>
          </cell>
        </row>
        <row r="377">
          <cell r="F377" t="str">
            <v>NTI126</v>
          </cell>
          <cell r="G377" t="str">
            <v>IWOIMEA JAYA</v>
          </cell>
          <cell r="H377" t="str">
            <v>N3T_IWOIMEA_JAYA_DMT</v>
          </cell>
          <cell r="I377" t="str">
            <v>Area4</v>
          </cell>
          <cell r="J377" t="str">
            <v>Sulawesi</v>
          </cell>
          <cell r="K377" t="str">
            <v>Sulawesi Tenggara</v>
          </cell>
          <cell r="L377" t="str">
            <v>Kab. Kolaka Timur</v>
          </cell>
          <cell r="M377" t="str">
            <v>-4.305259 121.861138</v>
          </cell>
          <cell r="N377" t="str">
            <v>-</v>
          </cell>
          <cell r="O377" t="str">
            <v>External</v>
          </cell>
          <cell r="P377" t="str">
            <v>B2S</v>
          </cell>
          <cell r="Q377" t="str">
            <v>Non Reguler</v>
          </cell>
          <cell r="R377" t="str">
            <v>N3T_2025</v>
          </cell>
          <cell r="T377">
            <v>2025</v>
          </cell>
          <cell r="U377">
            <v>72</v>
          </cell>
          <cell r="V377">
            <v>72</v>
          </cell>
          <cell r="W377" t="str">
            <v>SST 72 3 Leg C</v>
          </cell>
          <cell r="X377">
            <v>45734</v>
          </cell>
          <cell r="Y377">
            <v>104</v>
          </cell>
          <cell r="Z377" t="str">
            <v>In SLA</v>
          </cell>
          <cell r="AA377" t="str">
            <v>PT NAHRUL ARBAH</v>
          </cell>
          <cell r="AC377" t="str">
            <v>RFI</v>
          </cell>
          <cell r="AD377" t="str">
            <v>eRFI Done</v>
          </cell>
          <cell r="AF377" t="str">
            <v/>
          </cell>
          <cell r="AG377" t="str">
            <v>Connect PLN &amp; RFI</v>
          </cell>
          <cell r="AH377" t="str">
            <v>02.RFI</v>
          </cell>
          <cell r="AI377" t="str">
            <v>03.RFI</v>
          </cell>
          <cell r="AJ377" t="str">
            <v>05.RFI</v>
          </cell>
        </row>
        <row r="378">
          <cell r="F378" t="str">
            <v>PLG609</v>
          </cell>
          <cell r="G378" t="str">
            <v>JALAN DLD PH1</v>
          </cell>
          <cell r="H378" t="str">
            <v>JALAN DLD PH1</v>
          </cell>
          <cell r="I378" t="str">
            <v>Area1</v>
          </cell>
          <cell r="J378" t="str">
            <v>Sumbagsel</v>
          </cell>
          <cell r="K378" t="str">
            <v>Sumatera Selatan</v>
          </cell>
          <cell r="L378" t="str">
            <v>Kota Palembang</v>
          </cell>
          <cell r="N378" t="str">
            <v>-</v>
          </cell>
          <cell r="O378" t="str">
            <v>Internal</v>
          </cell>
          <cell r="P378" t="str">
            <v>???</v>
          </cell>
          <cell r="Q378" t="str">
            <v>Refinement</v>
          </cell>
          <cell r="R378" t="str">
            <v>Refine_B#3</v>
          </cell>
          <cell r="T378" t="str">
            <v>Add Equipment</v>
          </cell>
          <cell r="V378" t="str">
            <v/>
          </cell>
          <cell r="W378" t="str">
            <v/>
          </cell>
          <cell r="X378">
            <v>45586</v>
          </cell>
          <cell r="Y378">
            <v>417</v>
          </cell>
          <cell r="Z378" t="str">
            <v>Out SLA</v>
          </cell>
          <cell r="AC378" t="str">
            <v>OG</v>
          </cell>
          <cell r="AD378" t="e">
            <v>#N/A</v>
          </cell>
          <cell r="AF378" t="str">
            <v/>
          </cell>
          <cell r="AG378" t="str">
            <v>NY Start</v>
          </cell>
          <cell r="AH378" t="str">
            <v>NY Start</v>
          </cell>
          <cell r="AI378" t="str">
            <v>08.SIS</v>
          </cell>
          <cell r="AJ378" t="str">
            <v/>
          </cell>
        </row>
        <row r="379">
          <cell r="F379" t="str">
            <v>PLG610</v>
          </cell>
          <cell r="G379" t="str">
            <v>JALAN DLD PH2</v>
          </cell>
          <cell r="H379" t="str">
            <v>JALAN DLD PH2</v>
          </cell>
          <cell r="I379" t="str">
            <v>Area1</v>
          </cell>
          <cell r="J379" t="str">
            <v>Sumbagsel</v>
          </cell>
          <cell r="K379" t="str">
            <v>Sumatera Selatan</v>
          </cell>
          <cell r="L379" t="str">
            <v>Kota Palembang</v>
          </cell>
          <cell r="N379" t="str">
            <v>-</v>
          </cell>
          <cell r="O379" t="str">
            <v>Internal</v>
          </cell>
          <cell r="P379" t="str">
            <v>???</v>
          </cell>
          <cell r="Q379" t="str">
            <v>Refinement</v>
          </cell>
          <cell r="R379" t="str">
            <v>Refine_B#3</v>
          </cell>
          <cell r="T379" t="str">
            <v>Add Equipment</v>
          </cell>
          <cell r="V379" t="str">
            <v/>
          </cell>
          <cell r="W379" t="str">
            <v/>
          </cell>
          <cell r="X379">
            <v>45587</v>
          </cell>
          <cell r="Y379">
            <v>416</v>
          </cell>
          <cell r="Z379" t="str">
            <v>Out SLA</v>
          </cell>
          <cell r="AC379" t="str">
            <v>OG</v>
          </cell>
          <cell r="AD379" t="e">
            <v>#N/A</v>
          </cell>
          <cell r="AF379" t="str">
            <v/>
          </cell>
          <cell r="AG379" t="str">
            <v>NY Start</v>
          </cell>
          <cell r="AH379" t="str">
            <v>NY Start</v>
          </cell>
          <cell r="AI379" t="str">
            <v>08.SIS</v>
          </cell>
          <cell r="AJ379" t="str">
            <v/>
          </cell>
        </row>
        <row r="380">
          <cell r="F380" t="str">
            <v>PLG611</v>
          </cell>
          <cell r="G380" t="str">
            <v>JALAN DLD PH3</v>
          </cell>
          <cell r="H380" t="str">
            <v>JALAN DLD PH3</v>
          </cell>
          <cell r="I380" t="str">
            <v>Area1</v>
          </cell>
          <cell r="J380" t="str">
            <v>Sumbagsel</v>
          </cell>
          <cell r="K380" t="str">
            <v>Sumatera Selatan</v>
          </cell>
          <cell r="L380" t="str">
            <v>Kota Palembang</v>
          </cell>
          <cell r="N380" t="str">
            <v>-</v>
          </cell>
          <cell r="O380" t="str">
            <v>Internal</v>
          </cell>
          <cell r="P380" t="str">
            <v>???</v>
          </cell>
          <cell r="Q380" t="str">
            <v>Refinement</v>
          </cell>
          <cell r="R380" t="str">
            <v>Refine_B#3</v>
          </cell>
          <cell r="T380" t="str">
            <v>Add Equipment</v>
          </cell>
          <cell r="V380" t="str">
            <v/>
          </cell>
          <cell r="W380" t="str">
            <v/>
          </cell>
          <cell r="X380">
            <v>45586</v>
          </cell>
          <cell r="Y380">
            <v>417</v>
          </cell>
          <cell r="Z380" t="str">
            <v>Out SLA</v>
          </cell>
          <cell r="AC380" t="str">
            <v>OG</v>
          </cell>
          <cell r="AD380" t="e">
            <v>#N/A</v>
          </cell>
          <cell r="AF380" t="str">
            <v/>
          </cell>
          <cell r="AG380" t="str">
            <v>NY Start</v>
          </cell>
          <cell r="AH380" t="str">
            <v>NY Start</v>
          </cell>
          <cell r="AI380" t="str">
            <v>08.SIS</v>
          </cell>
          <cell r="AJ380" t="str">
            <v/>
          </cell>
        </row>
        <row r="381">
          <cell r="F381" t="str">
            <v>PLG612</v>
          </cell>
          <cell r="G381" t="str">
            <v>JALAN DLD PH4</v>
          </cell>
          <cell r="H381" t="str">
            <v>JALAN DLD PH4</v>
          </cell>
          <cell r="I381" t="str">
            <v>Area1</v>
          </cell>
          <cell r="J381" t="str">
            <v>Sumbagsel</v>
          </cell>
          <cell r="K381" t="str">
            <v>Sumatera Selatan</v>
          </cell>
          <cell r="L381" t="str">
            <v>Kota Palembang</v>
          </cell>
          <cell r="N381" t="str">
            <v>-</v>
          </cell>
          <cell r="O381" t="str">
            <v>Internal</v>
          </cell>
          <cell r="P381" t="str">
            <v>CoRe</v>
          </cell>
          <cell r="Q381" t="str">
            <v>Rescoping</v>
          </cell>
          <cell r="R381" t="str">
            <v>Rescoping_New</v>
          </cell>
          <cell r="T381" t="str">
            <v>Add Equipment</v>
          </cell>
          <cell r="U381">
            <v>20</v>
          </cell>
          <cell r="V381" t="str">
            <v/>
          </cell>
          <cell r="W381" t="str">
            <v/>
          </cell>
          <cell r="X381">
            <v>45587</v>
          </cell>
          <cell r="Y381">
            <v>416</v>
          </cell>
          <cell r="Z381" t="str">
            <v>Out SLA</v>
          </cell>
          <cell r="AA381" t="str">
            <v>PT INDOTEKNIK TJANDRA UTAMA</v>
          </cell>
          <cell r="AB381" t="str">
            <v>PT UPTRANS TELEKOMUNIKASI</v>
          </cell>
          <cell r="AC381" t="str">
            <v>OG</v>
          </cell>
          <cell r="AD381" t="str">
            <v>No Need</v>
          </cell>
          <cell r="AF381" t="str">
            <v/>
          </cell>
          <cell r="AG381" t="str">
            <v>IW</v>
          </cell>
          <cell r="AH381" t="str">
            <v>05.SITAC1</v>
          </cell>
          <cell r="AI381" t="str">
            <v>06.SITAC</v>
          </cell>
          <cell r="AJ381" t="str">
            <v>24. IjinWarga</v>
          </cell>
        </row>
        <row r="382">
          <cell r="F382" t="str">
            <v>JKP922</v>
          </cell>
          <cell r="G382" t="str">
            <v>JALAN TEUKU UMAR</v>
          </cell>
          <cell r="H382" t="str">
            <v/>
          </cell>
          <cell r="I382" t="str">
            <v>Area2</v>
          </cell>
          <cell r="J382" t="str">
            <v>Jabodetabek</v>
          </cell>
          <cell r="K382" t="str">
            <v>DKI Jakarta</v>
          </cell>
          <cell r="L382" t="str">
            <v>Kota Adm. Jakarta Pusat</v>
          </cell>
          <cell r="N382" t="str">
            <v>-</v>
          </cell>
          <cell r="O382" t="str">
            <v>Internal</v>
          </cell>
          <cell r="P382" t="str">
            <v>MCP</v>
          </cell>
          <cell r="Q382" t="str">
            <v>Rescoping</v>
          </cell>
          <cell r="R382" t="str">
            <v>Rescoping_CO</v>
          </cell>
          <cell r="T382" t="str">
            <v>Macro Solution</v>
          </cell>
          <cell r="U382">
            <v>18</v>
          </cell>
          <cell r="V382" t="str">
            <v/>
          </cell>
          <cell r="W382" t="str">
            <v/>
          </cell>
          <cell r="X382">
            <v>45016</v>
          </cell>
          <cell r="Y382">
            <v>987</v>
          </cell>
          <cell r="Z382" t="str">
            <v>Out SLA</v>
          </cell>
          <cell r="AA382" t="str">
            <v>KOPERASI DAYAMITRA TELEKOMUNIKASI</v>
          </cell>
          <cell r="AB382" t="str">
            <v>KOPERASI JASA DAYAMITRA TELEKOMUNIKASI</v>
          </cell>
          <cell r="AC382" t="str">
            <v>OG</v>
          </cell>
          <cell r="AD382" t="str">
            <v>No Need</v>
          </cell>
          <cell r="AF382" t="str">
            <v/>
          </cell>
          <cell r="AG382" t="str">
            <v>Validasi</v>
          </cell>
          <cell r="AH382" t="str">
            <v>06.SIS</v>
          </cell>
          <cell r="AI382" t="str">
            <v>08b.SIS Done</v>
          </cell>
          <cell r="AJ382" t="str">
            <v>28.Validasi</v>
          </cell>
        </row>
        <row r="383">
          <cell r="F383" t="str">
            <v>JPX029</v>
          </cell>
          <cell r="G383" t="str">
            <v>JALANBAKTIDMT</v>
          </cell>
          <cell r="H383" t="str">
            <v/>
          </cell>
          <cell r="I383" t="str">
            <v>Area2</v>
          </cell>
          <cell r="J383" t="str">
            <v>Jabodetabek</v>
          </cell>
          <cell r="K383" t="str">
            <v>DKI Jakarta</v>
          </cell>
          <cell r="L383" t="str">
            <v>Kota Adm. Jakarta Pusat</v>
          </cell>
          <cell r="N383" t="str">
            <v>-</v>
          </cell>
          <cell r="O383" t="str">
            <v>Internal</v>
          </cell>
          <cell r="P383" t="str">
            <v>B2S</v>
          </cell>
          <cell r="Q383" t="str">
            <v>Rescoping</v>
          </cell>
          <cell r="R383" t="str">
            <v>NY Rescoping</v>
          </cell>
          <cell r="T383" t="str">
            <v>Macro</v>
          </cell>
          <cell r="U383">
            <v>42</v>
          </cell>
          <cell r="V383" t="str">
            <v/>
          </cell>
          <cell r="W383" t="str">
            <v/>
          </cell>
          <cell r="X383">
            <v>45546</v>
          </cell>
          <cell r="Y383">
            <v>457</v>
          </cell>
          <cell r="Z383" t="str">
            <v>Out SLA</v>
          </cell>
          <cell r="AA383" t="str">
            <v>PT ANUGERAH SELARAS RAYA</v>
          </cell>
          <cell r="AC383" t="str">
            <v>OG</v>
          </cell>
          <cell r="AD383" t="str">
            <v>No Need</v>
          </cell>
          <cell r="AF383" t="str">
            <v/>
          </cell>
          <cell r="AG383" t="str">
            <v>Survey/Rehunting</v>
          </cell>
          <cell r="AH383" t="str">
            <v>06.SIS</v>
          </cell>
          <cell r="AI383" t="str">
            <v>08b.SIS Done</v>
          </cell>
          <cell r="AJ383" t="str">
            <v>26.ReHunting</v>
          </cell>
        </row>
        <row r="384">
          <cell r="F384" t="str">
            <v>CJR095</v>
          </cell>
          <cell r="G384" t="str">
            <v>PERM_CMBPANYINDANGAN</v>
          </cell>
          <cell r="H384" t="str">
            <v/>
          </cell>
          <cell r="I384" t="str">
            <v>Area2</v>
          </cell>
          <cell r="J384" t="str">
            <v>Jabar</v>
          </cell>
          <cell r="K384" t="str">
            <v>Jawa Barat</v>
          </cell>
          <cell r="L384" t="str">
            <v>Kab. Cianjur</v>
          </cell>
          <cell r="M384" t="str">
            <v>-7.400053, 107.097031</v>
          </cell>
          <cell r="N384" t="str">
            <v>-</v>
          </cell>
          <cell r="O384" t="str">
            <v>External</v>
          </cell>
          <cell r="P384" t="str">
            <v>B2S</v>
          </cell>
          <cell r="Q384" t="str">
            <v>B#1_2025</v>
          </cell>
          <cell r="R384" t="str">
            <v>B#136B2S</v>
          </cell>
          <cell r="S384" t="str">
            <v>Mapping_RAFI</v>
          </cell>
          <cell r="T384" t="str">
            <v>Acceptor</v>
          </cell>
          <cell r="U384">
            <v>62</v>
          </cell>
          <cell r="V384" t="str">
            <v/>
          </cell>
          <cell r="W384" t="str">
            <v>SST 62 3 Leg C</v>
          </cell>
          <cell r="X384">
            <v>45838</v>
          </cell>
          <cell r="Y384">
            <v>31</v>
          </cell>
          <cell r="Z384" t="str">
            <v>In SLA</v>
          </cell>
          <cell r="AA384" t="str">
            <v>PT GEAF SOLUSIANDA PRATAMA</v>
          </cell>
          <cell r="AB384" t="str">
            <v>PT TRITECH CONSULT</v>
          </cell>
          <cell r="AC384" t="str">
            <v>RFI</v>
          </cell>
          <cell r="AD384" t="str">
            <v>eRFI Done</v>
          </cell>
          <cell r="AF384" t="str">
            <v/>
          </cell>
          <cell r="AG384" t="str">
            <v>Connect PLN &amp; RFI</v>
          </cell>
          <cell r="AH384" t="str">
            <v>02.RFI</v>
          </cell>
          <cell r="AI384" t="str">
            <v>03.RFI</v>
          </cell>
          <cell r="AJ384" t="str">
            <v>05.RFI</v>
          </cell>
        </row>
        <row r="385">
          <cell r="F385" t="str">
            <v>JPX017</v>
          </cell>
          <cell r="G385" t="str">
            <v>JALANCISADANECIKINIDMT</v>
          </cell>
          <cell r="H385" t="str">
            <v/>
          </cell>
          <cell r="I385" t="str">
            <v>Area2</v>
          </cell>
          <cell r="J385" t="str">
            <v>Jabodetabek</v>
          </cell>
          <cell r="K385" t="str">
            <v>DKI Jakarta</v>
          </cell>
          <cell r="L385" t="str">
            <v>Kota Adm. Jakarta Pusat</v>
          </cell>
          <cell r="N385" t="str">
            <v>-</v>
          </cell>
          <cell r="O385" t="str">
            <v>Internal</v>
          </cell>
          <cell r="P385" t="str">
            <v>B2S</v>
          </cell>
          <cell r="Q385" t="str">
            <v>Rescoping</v>
          </cell>
          <cell r="R385" t="str">
            <v>Rescoping_New</v>
          </cell>
          <cell r="T385" t="str">
            <v>Macro Solution</v>
          </cell>
          <cell r="U385">
            <v>42</v>
          </cell>
          <cell r="V385" t="str">
            <v/>
          </cell>
          <cell r="W385" t="str">
            <v/>
          </cell>
          <cell r="X385">
            <v>45546</v>
          </cell>
          <cell r="Y385">
            <v>457</v>
          </cell>
          <cell r="Z385" t="str">
            <v>Out SLA</v>
          </cell>
          <cell r="AA385" t="str">
            <v>PT ANUGERAH SELARAS RAYA</v>
          </cell>
          <cell r="AC385" t="str">
            <v>OG</v>
          </cell>
          <cell r="AD385" t="str">
            <v>No Need</v>
          </cell>
          <cell r="AF385" t="str">
            <v/>
          </cell>
          <cell r="AG385" t="str">
            <v>Survey/Rehunting</v>
          </cell>
          <cell r="AH385" t="str">
            <v>06.SIS</v>
          </cell>
          <cell r="AI385" t="str">
            <v>08b.SIS Done</v>
          </cell>
          <cell r="AJ385" t="str">
            <v>26.ReHunting</v>
          </cell>
        </row>
        <row r="386">
          <cell r="F386" t="str">
            <v>JBX008</v>
          </cell>
          <cell r="G386" t="str">
            <v>JALANHDAUDDMT</v>
          </cell>
          <cell r="H386" t="str">
            <v/>
          </cell>
          <cell r="I386" t="str">
            <v>Area2</v>
          </cell>
          <cell r="J386" t="str">
            <v>Jabodetabek</v>
          </cell>
          <cell r="K386" t="str">
            <v>DKI Jakarta</v>
          </cell>
          <cell r="L386" t="str">
            <v>Kota Adm. Jakarta Barat</v>
          </cell>
          <cell r="N386" t="str">
            <v>-</v>
          </cell>
          <cell r="O386" t="str">
            <v>Internal</v>
          </cell>
          <cell r="P386" t="str">
            <v>B2S</v>
          </cell>
          <cell r="Q386" t="str">
            <v>Rescoping</v>
          </cell>
          <cell r="R386" t="str">
            <v>Rescoping_New</v>
          </cell>
          <cell r="T386" t="str">
            <v>Macro Solution</v>
          </cell>
          <cell r="U386">
            <v>42</v>
          </cell>
          <cell r="V386" t="str">
            <v/>
          </cell>
          <cell r="W386" t="str">
            <v/>
          </cell>
          <cell r="X386">
            <v>45546</v>
          </cell>
          <cell r="Y386">
            <v>457</v>
          </cell>
          <cell r="Z386" t="str">
            <v>Out SLA</v>
          </cell>
          <cell r="AA386" t="str">
            <v>PT JAGANATA SAKTI UNGGUL</v>
          </cell>
          <cell r="AB386" t="str">
            <v>KOPERASI JASA DAYAMITRA TELEKOMUNIKASI</v>
          </cell>
          <cell r="AC386" t="str">
            <v>OG</v>
          </cell>
          <cell r="AD386" t="str">
            <v>No Need</v>
          </cell>
          <cell r="AF386" t="str">
            <v/>
          </cell>
          <cell r="AG386" t="str">
            <v>BAN BAK</v>
          </cell>
          <cell r="AH386" t="str">
            <v>05.SITAC1</v>
          </cell>
          <cell r="AI386" t="str">
            <v>06.SITAC</v>
          </cell>
          <cell r="AJ386" t="str">
            <v>25.BAN/BAK</v>
          </cell>
        </row>
        <row r="387">
          <cell r="F387" t="str">
            <v>JSX345</v>
          </cell>
          <cell r="G387" t="str">
            <v>JALANKUMBANGDMT</v>
          </cell>
          <cell r="H387" t="str">
            <v/>
          </cell>
          <cell r="I387" t="str">
            <v>Area2</v>
          </cell>
          <cell r="J387" t="str">
            <v>Jabodetabek</v>
          </cell>
          <cell r="K387" t="str">
            <v>DKI Jakarta</v>
          </cell>
          <cell r="L387" t="str">
            <v>Kota Adm. Jakarta Selatan</v>
          </cell>
          <cell r="N387" t="str">
            <v>-</v>
          </cell>
          <cell r="O387" t="str">
            <v>Internal</v>
          </cell>
          <cell r="P387" t="str">
            <v>B2S</v>
          </cell>
          <cell r="Q387" t="str">
            <v>Rescoping</v>
          </cell>
          <cell r="R387" t="str">
            <v>NY Rescoping</v>
          </cell>
          <cell r="T387" t="str">
            <v>Macro</v>
          </cell>
          <cell r="U387">
            <v>42</v>
          </cell>
          <cell r="V387" t="str">
            <v/>
          </cell>
          <cell r="W387" t="str">
            <v/>
          </cell>
          <cell r="X387">
            <v>45590</v>
          </cell>
          <cell r="Y387">
            <v>413</v>
          </cell>
          <cell r="Z387" t="str">
            <v>Out SLA</v>
          </cell>
          <cell r="AA387" t="str">
            <v>PT SINERGI REKTA DENTA</v>
          </cell>
          <cell r="AB387" t="str">
            <v>KOPERASI JASA DAYAMITRA TELEKOMUNIKASI</v>
          </cell>
          <cell r="AC387" t="str">
            <v>DROP</v>
          </cell>
          <cell r="AD387" t="str">
            <v>No Need</v>
          </cell>
          <cell r="AF387" t="str">
            <v/>
          </cell>
          <cell r="AG387" t="str">
            <v>PropCancel/Hold</v>
          </cell>
          <cell r="AH387" t="str">
            <v>08.Cancel</v>
          </cell>
          <cell r="AI387" t="str">
            <v>10.Cancel</v>
          </cell>
          <cell r="AJ387" t="str">
            <v>31.Cancel</v>
          </cell>
        </row>
        <row r="388">
          <cell r="F388" t="str">
            <v>KIS033</v>
          </cell>
          <cell r="G388" t="str">
            <v>JALANPASIRMANDOGE</v>
          </cell>
          <cell r="H388" t="str">
            <v/>
          </cell>
          <cell r="I388" t="str">
            <v>Area1</v>
          </cell>
          <cell r="J388" t="str">
            <v>Sumbagut</v>
          </cell>
          <cell r="K388" t="str">
            <v>Sumatera Utara</v>
          </cell>
          <cell r="L388" t="str">
            <v>Kab. Asahan</v>
          </cell>
          <cell r="M388" t="str">
            <v>2.783661, 99.270998</v>
          </cell>
          <cell r="N388" t="str">
            <v>-</v>
          </cell>
          <cell r="O388" t="str">
            <v>External</v>
          </cell>
          <cell r="P388" t="str">
            <v>B2S</v>
          </cell>
          <cell r="Q388" t="str">
            <v>B#1_2025</v>
          </cell>
          <cell r="R388" t="str">
            <v>B#136B2S</v>
          </cell>
          <cell r="S388" t="str">
            <v>Mapping_RAFI</v>
          </cell>
          <cell r="T388" t="str">
            <v>Acceptor</v>
          </cell>
          <cell r="U388">
            <v>72</v>
          </cell>
          <cell r="V388" t="str">
            <v/>
          </cell>
          <cell r="W388" t="str">
            <v>SST 72 3 Leg C</v>
          </cell>
          <cell r="X388">
            <v>45831</v>
          </cell>
          <cell r="Y388">
            <v>9</v>
          </cell>
          <cell r="Z388" t="str">
            <v>In SLA</v>
          </cell>
          <cell r="AA388" t="str">
            <v>PT ANTONIO JAYA ABADI</v>
          </cell>
          <cell r="AB388" t="str">
            <v>KOPERASI JASA DAYAMITRA TELEKOMUNIKASI</v>
          </cell>
          <cell r="AC388" t="str">
            <v>RFI</v>
          </cell>
          <cell r="AD388" t="str">
            <v>eRFI Done</v>
          </cell>
          <cell r="AF388" t="str">
            <v/>
          </cell>
          <cell r="AG388" t="str">
            <v>Connect PLN &amp; RFI</v>
          </cell>
          <cell r="AH388" t="str">
            <v>02.RFI</v>
          </cell>
          <cell r="AI388" t="str">
            <v>03.RFI</v>
          </cell>
          <cell r="AJ388" t="str">
            <v>05.RFI</v>
          </cell>
        </row>
        <row r="389">
          <cell r="F389" t="str">
            <v>BOO333</v>
          </cell>
          <cell r="G389" t="str">
            <v>Jalur Jasinga - Tenjo</v>
          </cell>
          <cell r="H389" t="str">
            <v/>
          </cell>
          <cell r="I389" t="str">
            <v>Area2</v>
          </cell>
          <cell r="J389" t="str">
            <v>Jabodetabek</v>
          </cell>
          <cell r="K389" t="str">
            <v>Jawa Barat</v>
          </cell>
          <cell r="L389" t="str">
            <v>Kab. Bogor</v>
          </cell>
          <cell r="M389" t="str">
            <v>-64.437 1,064,638</v>
          </cell>
          <cell r="N389" t="str">
            <v>-6,4437 106,4638</v>
          </cell>
          <cell r="O389" t="str">
            <v>Internal</v>
          </cell>
          <cell r="P389" t="str">
            <v>B2S</v>
          </cell>
          <cell r="Q389" t="str">
            <v>Tyson</v>
          </cell>
          <cell r="R389" t="str">
            <v>Tyson_B#1</v>
          </cell>
          <cell r="U389">
            <v>72</v>
          </cell>
          <cell r="V389" t="str">
            <v/>
          </cell>
          <cell r="W389" t="str">
            <v>SST 72 3 Leg C</v>
          </cell>
          <cell r="X389">
            <v>45572</v>
          </cell>
          <cell r="Y389">
            <v>204</v>
          </cell>
          <cell r="Z389" t="str">
            <v>Out SLA</v>
          </cell>
          <cell r="AA389" t="str">
            <v>PT SUMBERSOLUSINDO HITECH</v>
          </cell>
          <cell r="AC389" t="str">
            <v>RFI</v>
          </cell>
          <cell r="AD389" t="str">
            <v>No Need</v>
          </cell>
          <cell r="AF389" t="str">
            <v/>
          </cell>
          <cell r="AG389" t="str">
            <v>Connect PLN &amp; RFI</v>
          </cell>
          <cell r="AH389" t="str">
            <v>02.RFI</v>
          </cell>
          <cell r="AI389" t="str">
            <v>03.RFI</v>
          </cell>
          <cell r="AJ389" t="str">
            <v>05.RFI</v>
          </cell>
        </row>
        <row r="390">
          <cell r="F390" t="str">
            <v>KRW283</v>
          </cell>
          <cell r="G390" t="str">
            <v>JAPEKKM56</v>
          </cell>
          <cell r="H390" t="str">
            <v/>
          </cell>
          <cell r="I390" t="str">
            <v>Area2</v>
          </cell>
          <cell r="J390" t="str">
            <v>Jabodetabek</v>
          </cell>
          <cell r="K390" t="str">
            <v>Jawa Barat</v>
          </cell>
          <cell r="L390" t="str">
            <v>Kab. Karawang</v>
          </cell>
          <cell r="M390" t="str">
            <v>-6.360868 107.34858</v>
          </cell>
          <cell r="N390" t="str">
            <v>-</v>
          </cell>
          <cell r="O390" t="str">
            <v>External</v>
          </cell>
          <cell r="P390" t="str">
            <v>B2S</v>
          </cell>
          <cell r="Q390" t="str">
            <v>B#1_2025</v>
          </cell>
          <cell r="R390" t="str">
            <v>B#122Colo</v>
          </cell>
          <cell r="S390" t="str">
            <v>Colo TP</v>
          </cell>
          <cell r="T390" t="str">
            <v>New Order</v>
          </cell>
          <cell r="U390">
            <v>42</v>
          </cell>
          <cell r="V390" t="str">
            <v/>
          </cell>
          <cell r="W390" t="str">
            <v>SST 42 NL</v>
          </cell>
          <cell r="X390">
            <v>45793</v>
          </cell>
          <cell r="Y390">
            <v>70</v>
          </cell>
          <cell r="Z390" t="str">
            <v>In SLA</v>
          </cell>
          <cell r="AA390" t="str">
            <v>PT AJIAN TRI SUKSES</v>
          </cell>
          <cell r="AB390" t="str">
            <v>PT MULTI BMITRA SEJAHTERA</v>
          </cell>
          <cell r="AC390" t="str">
            <v>RFI</v>
          </cell>
          <cell r="AD390" t="str">
            <v>eRFI NY</v>
          </cell>
          <cell r="AE390">
            <v>45800</v>
          </cell>
          <cell r="AF390" t="str">
            <v/>
          </cell>
          <cell r="AG390" t="str">
            <v>Connect PLN &amp; RFI</v>
          </cell>
          <cell r="AH390" t="str">
            <v>02.RFI</v>
          </cell>
          <cell r="AI390" t="str">
            <v>03.RFI</v>
          </cell>
          <cell r="AJ390" t="str">
            <v>05.RFI</v>
          </cell>
        </row>
        <row r="391">
          <cell r="F391" t="str">
            <v>LHT139</v>
          </cell>
          <cell r="G391" t="str">
            <v>Jarai 2</v>
          </cell>
          <cell r="H391" t="str">
            <v>Jarai 2</v>
          </cell>
          <cell r="I391" t="str">
            <v>Area1</v>
          </cell>
          <cell r="J391" t="str">
            <v>Sumbagsel</v>
          </cell>
          <cell r="K391" t="str">
            <v>Sumatera Selatan</v>
          </cell>
          <cell r="L391" t="str">
            <v>Kab. Lahat</v>
          </cell>
          <cell r="M391" t="str">
            <v>103.18722222222 -3.9716666666667</v>
          </cell>
          <cell r="N391" t="str">
            <v>-</v>
          </cell>
          <cell r="O391" t="str">
            <v>Internal</v>
          </cell>
          <cell r="P391" t="str">
            <v>B2S</v>
          </cell>
          <cell r="Q391" t="str">
            <v>Tyson</v>
          </cell>
          <cell r="R391" t="str">
            <v>Tyson_B#1</v>
          </cell>
          <cell r="U391">
            <v>65</v>
          </cell>
          <cell r="V391" t="str">
            <v/>
          </cell>
          <cell r="W391" t="str">
            <v/>
          </cell>
          <cell r="X391">
            <v>45572</v>
          </cell>
          <cell r="Y391">
            <v>431</v>
          </cell>
          <cell r="Z391" t="str">
            <v>Out SLA</v>
          </cell>
          <cell r="AA391" t="str">
            <v>PT SUNAR REKA ARTHA</v>
          </cell>
          <cell r="AB391" t="str">
            <v>PT TRITECH CONSULT</v>
          </cell>
          <cell r="AC391" t="str">
            <v>DROP</v>
          </cell>
          <cell r="AD391" t="str">
            <v>No Need</v>
          </cell>
          <cell r="AF391" t="str">
            <v/>
          </cell>
          <cell r="AG391" t="str">
            <v>PropCancel/Hold</v>
          </cell>
          <cell r="AH391" t="str">
            <v>07.Pro.Cancel</v>
          </cell>
          <cell r="AI391" t="str">
            <v>09.Pro.Cancel</v>
          </cell>
          <cell r="AJ391" t="str">
            <v>31.Cancel</v>
          </cell>
        </row>
        <row r="392">
          <cell r="F392" t="str">
            <v>TBH078</v>
          </cell>
          <cell r="G392" t="str">
            <v>GEMILANGJAYA</v>
          </cell>
          <cell r="H392" t="str">
            <v/>
          </cell>
          <cell r="I392" t="str">
            <v>Area1</v>
          </cell>
          <cell r="J392" t="str">
            <v>Sumbagteng</v>
          </cell>
          <cell r="K392" t="str">
            <v>Riau</v>
          </cell>
          <cell r="L392" t="str">
            <v>Kab. Indragiri Hilir</v>
          </cell>
          <cell r="M392" t="str">
            <v>-0.208240002, 103.2804031</v>
          </cell>
          <cell r="N392" t="str">
            <v>-</v>
          </cell>
          <cell r="O392" t="str">
            <v>External</v>
          </cell>
          <cell r="P392" t="str">
            <v>B2S</v>
          </cell>
          <cell r="Q392" t="str">
            <v>B#1_2025</v>
          </cell>
          <cell r="R392" t="str">
            <v>B#136B2S</v>
          </cell>
          <cell r="S392" t="str">
            <v>Q1_B2S</v>
          </cell>
          <cell r="T392" t="str">
            <v>B#RAFI</v>
          </cell>
          <cell r="U392">
            <v>72</v>
          </cell>
          <cell r="V392" t="str">
            <v/>
          </cell>
          <cell r="W392" t="str">
            <v>SST 72 3 Leg C</v>
          </cell>
          <cell r="X392">
            <v>45803</v>
          </cell>
          <cell r="Y392">
            <v>200</v>
          </cell>
          <cell r="Z392" t="str">
            <v>Out SLA</v>
          </cell>
          <cell r="AA392" t="str">
            <v>PT AGUNGMAS PRIMA SEMPURNA</v>
          </cell>
          <cell r="AB392" t="str">
            <v>PT DWIRAY SUKSES MULIA</v>
          </cell>
          <cell r="AC392" t="str">
            <v>RFI</v>
          </cell>
          <cell r="AD392" t="str">
            <v>eRFI Done</v>
          </cell>
          <cell r="AE392">
            <v>45807</v>
          </cell>
          <cell r="AF392" t="str">
            <v/>
          </cell>
          <cell r="AG392" t="str">
            <v>Connect PLN &amp; RFI</v>
          </cell>
          <cell r="AH392" t="str">
            <v>01.BAUK</v>
          </cell>
          <cell r="AI392" t="str">
            <v>02.BAUK</v>
          </cell>
          <cell r="AJ392" t="str">
            <v>03.ATPDone</v>
          </cell>
        </row>
        <row r="393">
          <cell r="F393" t="str">
            <v>SLW024</v>
          </cell>
          <cell r="G393" t="str">
            <v>JATIBOGORSURADADI</v>
          </cell>
          <cell r="H393" t="str">
            <v>Jatibogor Suradadi</v>
          </cell>
          <cell r="I393" t="str">
            <v>Area3</v>
          </cell>
          <cell r="J393" t="str">
            <v>Jateng</v>
          </cell>
          <cell r="K393" t="str">
            <v>Jawa Tengah</v>
          </cell>
          <cell r="L393" t="str">
            <v>Kab. Tegal</v>
          </cell>
          <cell r="M393" t="str">
            <v>-6.909778, 109.260176</v>
          </cell>
          <cell r="N393" t="str">
            <v>-06.91711 109.25822</v>
          </cell>
          <cell r="O393" t="str">
            <v>External</v>
          </cell>
          <cell r="P393" t="str">
            <v>B2S</v>
          </cell>
          <cell r="Q393" t="str">
            <v>B#1_2025</v>
          </cell>
          <cell r="R393" t="str">
            <v>B#136B2S</v>
          </cell>
          <cell r="S393" t="str">
            <v>Q1_B2S</v>
          </cell>
          <cell r="T393" t="str">
            <v>B#RAFI</v>
          </cell>
          <cell r="U393">
            <v>72</v>
          </cell>
          <cell r="V393">
            <v>72</v>
          </cell>
          <cell r="W393" t="str">
            <v>SST 72 3 Leg C</v>
          </cell>
          <cell r="X393">
            <v>45803</v>
          </cell>
          <cell r="Y393">
            <v>29</v>
          </cell>
          <cell r="Z393" t="str">
            <v>In SLA</v>
          </cell>
          <cell r="AA393" t="str">
            <v>PT JARINGAN SOLUSI TEKNIK</v>
          </cell>
          <cell r="AB393" t="str">
            <v>PT MEGADAYA INDO PERKASA</v>
          </cell>
          <cell r="AC393" t="str">
            <v>RFI</v>
          </cell>
          <cell r="AD393" t="str">
            <v>eRFI Done</v>
          </cell>
          <cell r="AE393">
            <v>45807</v>
          </cell>
          <cell r="AF393" t="str">
            <v/>
          </cell>
          <cell r="AG393" t="str">
            <v>Connect PLN &amp; RFI</v>
          </cell>
          <cell r="AH393" t="str">
            <v>02.RFI</v>
          </cell>
          <cell r="AI393" t="str">
            <v>03.RFI</v>
          </cell>
          <cell r="AJ393" t="str">
            <v>05.RFI</v>
          </cell>
        </row>
        <row r="394">
          <cell r="F394" t="str">
            <v>BYL072</v>
          </cell>
          <cell r="G394" t="str">
            <v>JATILAWANGWONOSAMODRO</v>
          </cell>
          <cell r="H394" t="str">
            <v>Jatilawang Wonosamodro</v>
          </cell>
          <cell r="I394" t="str">
            <v>Area3</v>
          </cell>
          <cell r="J394" t="str">
            <v>Jateng</v>
          </cell>
          <cell r="K394" t="str">
            <v>Jawa Tengah</v>
          </cell>
          <cell r="L394" t="str">
            <v>Kab. Boyolali</v>
          </cell>
          <cell r="M394" t="str">
            <v>-7.298572, 110.633475</v>
          </cell>
          <cell r="N394" t="str">
            <v>-</v>
          </cell>
          <cell r="O394" t="str">
            <v>External</v>
          </cell>
          <cell r="P394" t="str">
            <v>B2S</v>
          </cell>
          <cell r="Q394" t="str">
            <v>Reg_2025</v>
          </cell>
          <cell r="R394" t="str">
            <v>B#RAFI</v>
          </cell>
          <cell r="T394" t="str">
            <v>B#RAFI_#2</v>
          </cell>
          <cell r="U394">
            <v>72</v>
          </cell>
          <cell r="V394">
            <v>72</v>
          </cell>
          <cell r="W394" t="str">
            <v/>
          </cell>
          <cell r="Y394" t="str">
            <v>-</v>
          </cell>
          <cell r="Z394" t="str">
            <v/>
          </cell>
          <cell r="AA394" t="str">
            <v>PT APRILLIA PROFESIONAL TEKNOLOGI</v>
          </cell>
          <cell r="AB394" t="str">
            <v>PT AMARATIRTA NUSANTARA</v>
          </cell>
          <cell r="AC394" t="str">
            <v>DROP</v>
          </cell>
          <cell r="AD394" t="str">
            <v>eRFI NY</v>
          </cell>
          <cell r="AF394" t="str">
            <v/>
          </cell>
          <cell r="AG394" t="str">
            <v>PropCancel/Hold</v>
          </cell>
          <cell r="AH394" t="str">
            <v>07.Pro.Cancel</v>
          </cell>
          <cell r="AI394" t="str">
            <v>09.Pro.Cancel</v>
          </cell>
          <cell r="AJ394" t="str">
            <v>28.Validasi</v>
          </cell>
        </row>
        <row r="395">
          <cell r="F395" t="str">
            <v>KRA075</v>
          </cell>
          <cell r="G395" t="str">
            <v>JATIPURWOJATIPURO</v>
          </cell>
          <cell r="H395" t="str">
            <v>Jatipurwo Jatipuro</v>
          </cell>
          <cell r="I395" t="str">
            <v>Area3</v>
          </cell>
          <cell r="J395" t="str">
            <v>Jateng</v>
          </cell>
          <cell r="K395" t="str">
            <v>Jawa Tengah</v>
          </cell>
          <cell r="L395" t="str">
            <v>Kab. Karanganyar</v>
          </cell>
          <cell r="M395" t="str">
            <v>-7.75156, 111.038</v>
          </cell>
          <cell r="N395" t="str">
            <v>-</v>
          </cell>
          <cell r="O395" t="str">
            <v>External</v>
          </cell>
          <cell r="P395" t="str">
            <v>B2S</v>
          </cell>
          <cell r="Q395" t="str">
            <v>Reg_2025</v>
          </cell>
          <cell r="R395" t="str">
            <v>B#RAFI</v>
          </cell>
          <cell r="T395" t="str">
            <v>B#RAFI_#2</v>
          </cell>
          <cell r="U395">
            <v>72</v>
          </cell>
          <cell r="V395">
            <v>72</v>
          </cell>
          <cell r="W395" t="str">
            <v/>
          </cell>
          <cell r="Y395" t="str">
            <v>-</v>
          </cell>
          <cell r="Z395" t="str">
            <v/>
          </cell>
          <cell r="AA395" t="str">
            <v>PT CIPTA KARSA ANUGERAH SEMESTA</v>
          </cell>
          <cell r="AB395" t="str">
            <v>PT DIGJAYA MANDIRI TEKNIK</v>
          </cell>
          <cell r="AC395" t="str">
            <v>DROP</v>
          </cell>
          <cell r="AD395" t="str">
            <v>eRFI NY</v>
          </cell>
          <cell r="AF395" t="str">
            <v/>
          </cell>
          <cell r="AG395" t="str">
            <v>PropCancel/Hold</v>
          </cell>
          <cell r="AH395" t="str">
            <v>07.Pro.Cancel</v>
          </cell>
          <cell r="AI395" t="str">
            <v>09.Pro.Cancel</v>
          </cell>
          <cell r="AJ395" t="str">
            <v>28.Validasi</v>
          </cell>
        </row>
        <row r="396">
          <cell r="F396" t="str">
            <v>MJL112</v>
          </cell>
          <cell r="G396" t="str">
            <v>Jatitujuh-kertajati</v>
          </cell>
          <cell r="H396" t="str">
            <v/>
          </cell>
          <cell r="I396" t="str">
            <v>Area2</v>
          </cell>
          <cell r="J396" t="str">
            <v>Jabar</v>
          </cell>
          <cell r="K396" t="str">
            <v>Jawa Barat</v>
          </cell>
          <cell r="L396" t="str">
            <v>Kab. Majalengka</v>
          </cell>
          <cell r="M396" t="str">
            <v>-6.6431883 108.19197</v>
          </cell>
          <cell r="N396" t="str">
            <v>-</v>
          </cell>
          <cell r="O396" t="str">
            <v>Internal</v>
          </cell>
          <cell r="P396" t="str">
            <v>B2S</v>
          </cell>
          <cell r="Q396" t="str">
            <v>Tyson</v>
          </cell>
          <cell r="R396" t="str">
            <v>Tyson_B#1</v>
          </cell>
          <cell r="U396">
            <v>70</v>
          </cell>
          <cell r="V396" t="str">
            <v/>
          </cell>
          <cell r="W396" t="str">
            <v xml:space="preserve">SST 52 3 Leg C </v>
          </cell>
          <cell r="X396">
            <v>45572</v>
          </cell>
          <cell r="Y396">
            <v>431</v>
          </cell>
          <cell r="Z396" t="str">
            <v>Out SLA</v>
          </cell>
          <cell r="AA396" t="str">
            <v>PT INFRAKO DAYAMITRA</v>
          </cell>
          <cell r="AB396" t="str">
            <v>PT DIGJAYA MANDIRI TEKNIK</v>
          </cell>
          <cell r="AC396" t="str">
            <v>DROP</v>
          </cell>
          <cell r="AD396" t="str">
            <v>No Need</v>
          </cell>
          <cell r="AF396" t="str">
            <v/>
          </cell>
          <cell r="AG396" t="str">
            <v>PropCancel/Hold</v>
          </cell>
          <cell r="AH396" t="str">
            <v>07.Pro.Cancel</v>
          </cell>
          <cell r="AI396" t="str">
            <v>09.Pro.Cancel</v>
          </cell>
          <cell r="AJ396" t="str">
            <v>16.SiteOpening</v>
          </cell>
        </row>
        <row r="397">
          <cell r="F397" t="str">
            <v>CKR675</v>
          </cell>
          <cell r="G397" t="str">
            <v>JATIWANGI</v>
          </cell>
          <cell r="H397" t="str">
            <v/>
          </cell>
          <cell r="I397" t="str">
            <v>Area2</v>
          </cell>
          <cell r="J397" t="str">
            <v>Jabodetabek</v>
          </cell>
          <cell r="K397" t="str">
            <v>Jawa Barat</v>
          </cell>
          <cell r="L397" t="str">
            <v>Kab. Bekasi</v>
          </cell>
          <cell r="M397" t="str">
            <v>-6.21023 107.16847</v>
          </cell>
          <cell r="N397" t="str">
            <v>-</v>
          </cell>
          <cell r="O397" t="str">
            <v>Internal</v>
          </cell>
          <cell r="P397" t="str">
            <v>B2S</v>
          </cell>
          <cell r="Q397" t="str">
            <v>Tyson</v>
          </cell>
          <cell r="R397" t="str">
            <v>Tyson_B#1</v>
          </cell>
          <cell r="U397">
            <v>50</v>
          </cell>
          <cell r="V397" t="str">
            <v/>
          </cell>
          <cell r="W397" t="str">
            <v/>
          </cell>
          <cell r="X397">
            <v>45572</v>
          </cell>
          <cell r="Y397">
            <v>431</v>
          </cell>
          <cell r="Z397" t="str">
            <v>Out SLA</v>
          </cell>
          <cell r="AA397" t="str">
            <v>PT PERSADA SOKKA TAMA</v>
          </cell>
          <cell r="AC397" t="str">
            <v>DROP</v>
          </cell>
          <cell r="AD397" t="str">
            <v>No Need</v>
          </cell>
          <cell r="AF397" t="str">
            <v/>
          </cell>
          <cell r="AG397" t="str">
            <v>PropCancel/Hold</v>
          </cell>
          <cell r="AH397" t="str">
            <v>07.Pro.Cancel</v>
          </cell>
          <cell r="AI397" t="str">
            <v>09.Pro.Cancel</v>
          </cell>
          <cell r="AJ397" t="str">
            <v>20a.APD_done</v>
          </cell>
        </row>
        <row r="398">
          <cell r="F398" t="str">
            <v>BKS456</v>
          </cell>
          <cell r="G398" t="str">
            <v>Jatiwangi</v>
          </cell>
          <cell r="H398" t="str">
            <v/>
          </cell>
          <cell r="I398" t="str">
            <v>Area2</v>
          </cell>
          <cell r="J398" t="str">
            <v>Jabodetabek</v>
          </cell>
          <cell r="K398" t="str">
            <v>Jawa Barat</v>
          </cell>
          <cell r="L398" t="str">
            <v>Kab. Bekasi</v>
          </cell>
          <cell r="N398" t="str">
            <v>-</v>
          </cell>
          <cell r="O398" t="str">
            <v>Internal</v>
          </cell>
          <cell r="P398" t="str">
            <v>B2S</v>
          </cell>
          <cell r="Q398" t="str">
            <v>Solution</v>
          </cell>
          <cell r="R398" t="str">
            <v>Solution_New</v>
          </cell>
          <cell r="U398">
            <v>42</v>
          </cell>
          <cell r="V398" t="str">
            <v/>
          </cell>
          <cell r="W398" t="str">
            <v/>
          </cell>
          <cell r="X398">
            <v>45600</v>
          </cell>
          <cell r="Y398">
            <v>201</v>
          </cell>
          <cell r="Z398" t="str">
            <v>Out SLA</v>
          </cell>
          <cell r="AA398" t="str">
            <v>PT MITRA SARANA KARYA BANGSA</v>
          </cell>
          <cell r="AB398" t="str">
            <v>KOPERASI JASA DAYAMITRA TELEKOMUNIKASI</v>
          </cell>
          <cell r="AC398" t="str">
            <v>RFI</v>
          </cell>
          <cell r="AD398" t="str">
            <v>No Need</v>
          </cell>
          <cell r="AF398" t="str">
            <v/>
          </cell>
          <cell r="AG398" t="str">
            <v>RFI Combat</v>
          </cell>
          <cell r="AH398" t="str">
            <v>02.RFI</v>
          </cell>
          <cell r="AI398" t="str">
            <v>03a.RFI Combat</v>
          </cell>
          <cell r="AJ398" t="str">
            <v>05A.RFICombat</v>
          </cell>
        </row>
        <row r="399">
          <cell r="F399" t="str">
            <v>OKI371</v>
          </cell>
          <cell r="G399" t="str">
            <v>Jaya Bakti</v>
          </cell>
          <cell r="H399" t="str">
            <v/>
          </cell>
          <cell r="I399" t="str">
            <v>Area1</v>
          </cell>
          <cell r="J399" t="str">
            <v>Sumbagsel</v>
          </cell>
          <cell r="K399" t="str">
            <v>Sumatera Selatan</v>
          </cell>
          <cell r="L399" t="str">
            <v>Kab. Ogan Komering Ilir</v>
          </cell>
          <cell r="M399" t="str">
            <v>-3.953470, 105.023690</v>
          </cell>
          <cell r="N399" t="str">
            <v>-</v>
          </cell>
          <cell r="O399" t="str">
            <v>Internal</v>
          </cell>
          <cell r="P399" t="str">
            <v>B2S</v>
          </cell>
          <cell r="Q399" t="str">
            <v>Refinement</v>
          </cell>
          <cell r="R399" t="str">
            <v>Refine_2025</v>
          </cell>
          <cell r="T399" t="str">
            <v>Extend Tower</v>
          </cell>
          <cell r="U399">
            <v>42</v>
          </cell>
          <cell r="V399" t="str">
            <v/>
          </cell>
          <cell r="W399" t="str">
            <v/>
          </cell>
          <cell r="X399">
            <v>45742</v>
          </cell>
          <cell r="Y399">
            <v>261</v>
          </cell>
          <cell r="Z399" t="str">
            <v>Out SLA</v>
          </cell>
          <cell r="AC399" t="str">
            <v>OG</v>
          </cell>
          <cell r="AD399" t="e">
            <v>#N/A</v>
          </cell>
          <cell r="AF399" t="str">
            <v/>
          </cell>
          <cell r="AG399" t="str">
            <v>NY Start</v>
          </cell>
          <cell r="AH399" t="str">
            <v>NY Start</v>
          </cell>
          <cell r="AI399" t="str">
            <v>08.SIS</v>
          </cell>
          <cell r="AJ399" t="str">
            <v/>
          </cell>
        </row>
        <row r="400">
          <cell r="F400" t="str">
            <v>GRT116</v>
          </cell>
          <cell r="G400" t="str">
            <v>JAYAMUKTI-CIHURIP</v>
          </cell>
          <cell r="H400" t="str">
            <v/>
          </cell>
          <cell r="I400" t="str">
            <v>Area2</v>
          </cell>
          <cell r="J400" t="str">
            <v>Jabar</v>
          </cell>
          <cell r="K400" t="str">
            <v>Jawa Barat</v>
          </cell>
          <cell r="L400" t="str">
            <v>Kab. Garut</v>
          </cell>
          <cell r="M400" t="str">
            <v>-7.519643 107.855871</v>
          </cell>
          <cell r="N400" t="str">
            <v>-</v>
          </cell>
          <cell r="O400" t="str">
            <v>External</v>
          </cell>
          <cell r="P400" t="str">
            <v>B2S</v>
          </cell>
          <cell r="Q400" t="str">
            <v>Combat</v>
          </cell>
          <cell r="R400" t="str">
            <v>Combat_B#2</v>
          </cell>
          <cell r="U400">
            <v>61</v>
          </cell>
          <cell r="V400" t="str">
            <v/>
          </cell>
          <cell r="W400" t="str">
            <v>SST 62 3 Leg C</v>
          </cell>
          <cell r="X400">
            <v>45469</v>
          </cell>
          <cell r="Y400">
            <v>68</v>
          </cell>
          <cell r="Z400" t="str">
            <v>In SLA</v>
          </cell>
          <cell r="AA400" t="str">
            <v>PT RIZQALLAH BOER MAKMUR</v>
          </cell>
          <cell r="AC400" t="str">
            <v>RFI</v>
          </cell>
          <cell r="AD400" t="e">
            <v>#N/A</v>
          </cell>
          <cell r="AF400" t="str">
            <v/>
          </cell>
          <cell r="AG400" t="str">
            <v>Connect PLN &amp; RFI</v>
          </cell>
          <cell r="AH400" t="str">
            <v>02.RFI</v>
          </cell>
          <cell r="AI400" t="str">
            <v>03.RFI</v>
          </cell>
          <cell r="AJ400" t="str">
            <v>05.RFI</v>
          </cell>
        </row>
        <row r="401">
          <cell r="F401" t="str">
            <v>OKI087</v>
          </cell>
          <cell r="G401" t="str">
            <v>JEJAWI II</v>
          </cell>
          <cell r="H401" t="str">
            <v>JEJAWI II</v>
          </cell>
          <cell r="I401" t="str">
            <v>Area1</v>
          </cell>
          <cell r="J401" t="str">
            <v>Sumbagsel</v>
          </cell>
          <cell r="K401" t="str">
            <v>Sumatera Selatan</v>
          </cell>
          <cell r="L401" t="str">
            <v>Kab. Ogan Komering Ilir</v>
          </cell>
          <cell r="M401" t="str">
            <v>104.855243 -3.225608</v>
          </cell>
          <cell r="N401" t="str">
            <v>-</v>
          </cell>
          <cell r="O401" t="str">
            <v>Internal</v>
          </cell>
          <cell r="P401" t="str">
            <v>B2S</v>
          </cell>
          <cell r="Q401" t="str">
            <v>Tyson</v>
          </cell>
          <cell r="R401" t="str">
            <v>Tyson_B#1</v>
          </cell>
          <cell r="U401">
            <v>62</v>
          </cell>
          <cell r="V401" t="str">
            <v/>
          </cell>
          <cell r="W401" t="str">
            <v/>
          </cell>
          <cell r="X401">
            <v>45572</v>
          </cell>
          <cell r="Y401">
            <v>431</v>
          </cell>
          <cell r="Z401" t="str">
            <v>Out SLA</v>
          </cell>
          <cell r="AA401" t="str">
            <v>CV MULTI LINK</v>
          </cell>
          <cell r="AB401" t="str">
            <v>PT TRITECH CONSULT</v>
          </cell>
          <cell r="AC401" t="str">
            <v>DROP</v>
          </cell>
          <cell r="AD401" t="str">
            <v>No Need</v>
          </cell>
          <cell r="AF401" t="str">
            <v/>
          </cell>
          <cell r="AG401" t="str">
            <v>PropCancel/Hold</v>
          </cell>
          <cell r="AH401" t="str">
            <v>07.Pro.Cancel</v>
          </cell>
          <cell r="AI401" t="str">
            <v>09.Pro.Cancel</v>
          </cell>
          <cell r="AJ401" t="str">
            <v>31.Cancel</v>
          </cell>
        </row>
        <row r="402">
          <cell r="F402" t="str">
            <v>SPT007</v>
          </cell>
          <cell r="G402" t="str">
            <v>JELARAI_SELOR_SPLIT_TJS001_S12</v>
          </cell>
          <cell r="H402" t="str">
            <v>DMT_TEGUH SAMPURNA BATANG GARING ESTATE</v>
          </cell>
          <cell r="I402" t="str">
            <v>Area4</v>
          </cell>
          <cell r="J402" t="str">
            <v>Kalimantan</v>
          </cell>
          <cell r="K402" t="str">
            <v>Kalimantan Utara</v>
          </cell>
          <cell r="L402" t="str">
            <v>Kab. Bulungan</v>
          </cell>
          <cell r="M402" t="str">
            <v>2.829107 117.401126</v>
          </cell>
          <cell r="N402" t="str">
            <v>112,42034 -2,16033</v>
          </cell>
          <cell r="O402" t="str">
            <v>External</v>
          </cell>
          <cell r="P402" t="str">
            <v>B2S</v>
          </cell>
          <cell r="Q402" t="str">
            <v>B#1_2025</v>
          </cell>
          <cell r="R402" t="str">
            <v>B#136B2S</v>
          </cell>
          <cell r="S402" t="str">
            <v>Q1_B2S</v>
          </cell>
          <cell r="T402" t="str">
            <v>New Order</v>
          </cell>
          <cell r="U402">
            <v>72</v>
          </cell>
          <cell r="V402">
            <v>72</v>
          </cell>
          <cell r="W402" t="str">
            <v>SST 72 3 Leg C</v>
          </cell>
          <cell r="X402">
            <v>45849</v>
          </cell>
          <cell r="Y402">
            <v>50</v>
          </cell>
          <cell r="Z402" t="str">
            <v>In SLA</v>
          </cell>
          <cell r="AA402" t="str">
            <v>PT NAER TUNAS INDONESIA</v>
          </cell>
          <cell r="AB402" t="str">
            <v>PT TRIMATRA UTAMA KONSULTAN</v>
          </cell>
          <cell r="AC402" t="str">
            <v>RFI</v>
          </cell>
          <cell r="AD402" t="str">
            <v>eRFI NY</v>
          </cell>
          <cell r="AE402">
            <v>45807</v>
          </cell>
          <cell r="AF402" t="str">
            <v/>
          </cell>
          <cell r="AG402" t="str">
            <v>RFI Combat</v>
          </cell>
          <cell r="AH402" t="str">
            <v>02.RFI</v>
          </cell>
          <cell r="AI402" t="str">
            <v>03a.RFI Combat</v>
          </cell>
          <cell r="AJ402" t="str">
            <v>05A.RFICombat</v>
          </cell>
        </row>
        <row r="403">
          <cell r="F403" t="str">
            <v>BYL082</v>
          </cell>
          <cell r="G403" t="str">
            <v>JERONNOGOSARI</v>
          </cell>
          <cell r="H403" t="str">
            <v>Jeron Nogosari</v>
          </cell>
          <cell r="I403" t="str">
            <v>Area3</v>
          </cell>
          <cell r="J403" t="str">
            <v>Jateng</v>
          </cell>
          <cell r="K403" t="str">
            <v>Jawa Tengah</v>
          </cell>
          <cell r="L403" t="str">
            <v>Kab. Boyolali</v>
          </cell>
          <cell r="M403" t="str">
            <v>-7.477453, 110.791077</v>
          </cell>
          <cell r="N403" t="str">
            <v>-</v>
          </cell>
          <cell r="O403" t="str">
            <v>External</v>
          </cell>
          <cell r="P403" t="str">
            <v>B2S</v>
          </cell>
          <cell r="Q403" t="str">
            <v>Reg_2025</v>
          </cell>
          <cell r="R403" t="str">
            <v>B#RAFI</v>
          </cell>
          <cell r="T403" t="str">
            <v>B#RAFI_#2</v>
          </cell>
          <cell r="U403">
            <v>62</v>
          </cell>
          <cell r="V403">
            <v>62</v>
          </cell>
          <cell r="W403" t="str">
            <v/>
          </cell>
          <cell r="Y403" t="str">
            <v>-</v>
          </cell>
          <cell r="Z403" t="str">
            <v/>
          </cell>
          <cell r="AA403" t="str">
            <v>PT APRILLIA PROFESIONAL TEKNOLOGI</v>
          </cell>
          <cell r="AB403" t="str">
            <v>PT AMARATIRTA NUSANTARA</v>
          </cell>
          <cell r="AC403" t="str">
            <v>DROP</v>
          </cell>
          <cell r="AD403" t="str">
            <v>eRFI NY</v>
          </cell>
          <cell r="AF403" t="str">
            <v/>
          </cell>
          <cell r="AG403" t="str">
            <v>PropCancel/Hold</v>
          </cell>
          <cell r="AH403" t="str">
            <v>07.Pro.Cancel</v>
          </cell>
          <cell r="AI403" t="str">
            <v>09.Pro.Cancel</v>
          </cell>
          <cell r="AJ403" t="str">
            <v>28.Validasi</v>
          </cell>
        </row>
        <row r="404">
          <cell r="F404" t="str">
            <v>MJO259</v>
          </cell>
          <cell r="G404" t="str">
            <v>Jl. Mayjend Sungkono 2</v>
          </cell>
          <cell r="H404" t="e">
            <v>#N/A</v>
          </cell>
          <cell r="I404" t="str">
            <v>Area3</v>
          </cell>
          <cell r="J404" t="str">
            <v>Jatim</v>
          </cell>
          <cell r="K404" t="str">
            <v>Jawa Timur</v>
          </cell>
          <cell r="L404" t="str">
            <v>Kota Mojokerto</v>
          </cell>
          <cell r="M404" t="str">
            <v>-7.44964 112.45187</v>
          </cell>
          <cell r="N404" t="str">
            <v>-</v>
          </cell>
          <cell r="O404" t="str">
            <v>Internal</v>
          </cell>
          <cell r="P404" t="str">
            <v>B2S</v>
          </cell>
          <cell r="Q404" t="str">
            <v>Tyson</v>
          </cell>
          <cell r="R404" t="str">
            <v>Tyson_B#1</v>
          </cell>
          <cell r="U404">
            <v>20</v>
          </cell>
          <cell r="V404">
            <v>42</v>
          </cell>
          <cell r="W404" t="str">
            <v>Monopole 36</v>
          </cell>
          <cell r="X404">
            <v>45572</v>
          </cell>
          <cell r="Y404">
            <v>431</v>
          </cell>
          <cell r="Z404" t="str">
            <v>Out SLA</v>
          </cell>
          <cell r="AA404" t="str">
            <v>PT DENTRA MITRA ABADI</v>
          </cell>
          <cell r="AB404" t="str">
            <v>PT AMARATIRTA NUSANTARA</v>
          </cell>
          <cell r="AC404" t="str">
            <v>DROP</v>
          </cell>
          <cell r="AD404" t="str">
            <v>No Need</v>
          </cell>
          <cell r="AF404" t="str">
            <v/>
          </cell>
          <cell r="AG404" t="str">
            <v>PropCancel/Hold</v>
          </cell>
          <cell r="AH404" t="str">
            <v>07.Pro.Cancel</v>
          </cell>
          <cell r="AI404" t="str">
            <v>09.Pro.Cancel</v>
          </cell>
          <cell r="AJ404" t="str">
            <v>30.Pro.Cancel</v>
          </cell>
        </row>
        <row r="405">
          <cell r="F405" t="str">
            <v>PLR075</v>
          </cell>
          <cell r="G405" t="str">
            <v>JLCIGADOGSUKABUMI</v>
          </cell>
          <cell r="H405" t="str">
            <v/>
          </cell>
          <cell r="I405" t="str">
            <v>Area2</v>
          </cell>
          <cell r="J405" t="str">
            <v>Jabodetabek</v>
          </cell>
          <cell r="K405" t="str">
            <v>Jawa Barat</v>
          </cell>
          <cell r="L405" t="str">
            <v>Kab. Sukabumi</v>
          </cell>
          <cell r="M405" t="str">
            <v>-6.90875 106.97994</v>
          </cell>
          <cell r="N405" t="str">
            <v>-</v>
          </cell>
          <cell r="O405" t="str">
            <v>External</v>
          </cell>
          <cell r="P405" t="str">
            <v>CoRe</v>
          </cell>
          <cell r="Q405" t="str">
            <v>B#1_2025</v>
          </cell>
          <cell r="R405" t="str">
            <v>B#122Colo</v>
          </cell>
          <cell r="S405" t="str">
            <v>Colo MV</v>
          </cell>
          <cell r="T405" t="str">
            <v>New Order</v>
          </cell>
          <cell r="U405">
            <v>41</v>
          </cell>
          <cell r="V405" t="str">
            <v/>
          </cell>
          <cell r="W405" t="str">
            <v/>
          </cell>
          <cell r="X405">
            <v>45793</v>
          </cell>
          <cell r="Y405">
            <v>39</v>
          </cell>
          <cell r="Z405" t="str">
            <v>In SLA</v>
          </cell>
          <cell r="AA405" t="str">
            <v>PT INTEGRA LINTAS TEKNOLOGI</v>
          </cell>
          <cell r="AB405" t="str">
            <v>KOPERASI JASA DAYAMITRA TELEKOMUNIKASI</v>
          </cell>
          <cell r="AC405" t="str">
            <v>RFI</v>
          </cell>
          <cell r="AD405" t="str">
            <v>eRFI Done</v>
          </cell>
          <cell r="AE405">
            <v>45800</v>
          </cell>
          <cell r="AF405" t="str">
            <v/>
          </cell>
          <cell r="AG405" t="str">
            <v>Connect PLN &amp; RFI</v>
          </cell>
          <cell r="AH405" t="str">
            <v>02.RFI</v>
          </cell>
          <cell r="AI405" t="str">
            <v>03.RFI</v>
          </cell>
          <cell r="AJ405" t="str">
            <v>05.RFI</v>
          </cell>
        </row>
        <row r="406">
          <cell r="F406" t="str">
            <v>JKU089</v>
          </cell>
          <cell r="G406" t="str">
            <v>JLDUKUHTIMUR</v>
          </cell>
          <cell r="H406" t="str">
            <v/>
          </cell>
          <cell r="I406" t="str">
            <v>Area2</v>
          </cell>
          <cell r="J406" t="str">
            <v>Jabodetabek</v>
          </cell>
          <cell r="K406" t="str">
            <v>DKI Jakarta</v>
          </cell>
          <cell r="L406" t="str">
            <v>Kota Adm. Jakarta Utara</v>
          </cell>
          <cell r="M406" t="str">
            <v>-6.1128 106.91838</v>
          </cell>
          <cell r="N406" t="str">
            <v>-</v>
          </cell>
          <cell r="O406" t="str">
            <v>External</v>
          </cell>
          <cell r="P406" t="str">
            <v>CoRe</v>
          </cell>
          <cell r="Q406" t="str">
            <v>B#1_2025</v>
          </cell>
          <cell r="R406" t="str">
            <v>B#122Colo</v>
          </cell>
          <cell r="S406" t="str">
            <v>Colo MV</v>
          </cell>
          <cell r="T406" t="str">
            <v>New Order</v>
          </cell>
          <cell r="U406">
            <v>52</v>
          </cell>
          <cell r="V406" t="str">
            <v/>
          </cell>
          <cell r="W406" t="str">
            <v/>
          </cell>
          <cell r="X406">
            <v>45793</v>
          </cell>
          <cell r="Y406">
            <v>22</v>
          </cell>
          <cell r="Z406" t="str">
            <v>In SLA</v>
          </cell>
          <cell r="AA406" t="str">
            <v>PT MITRA SARANA KARYA BANGSA</v>
          </cell>
          <cell r="AC406" t="str">
            <v>RFI</v>
          </cell>
          <cell r="AD406" t="str">
            <v>eRFI NY</v>
          </cell>
          <cell r="AE406">
            <v>45800</v>
          </cell>
          <cell r="AF406" t="str">
            <v/>
          </cell>
          <cell r="AG406" t="str">
            <v>Connect PLN &amp; RFI</v>
          </cell>
          <cell r="AH406" t="str">
            <v>02.RFI</v>
          </cell>
          <cell r="AI406" t="str">
            <v>03.RFI</v>
          </cell>
          <cell r="AJ406" t="str">
            <v>05.RFI</v>
          </cell>
        </row>
        <row r="407">
          <cell r="F407" t="str">
            <v>BKX224</v>
          </cell>
          <cell r="G407" t="str">
            <v>JLELANGJATIRADEN</v>
          </cell>
          <cell r="H407" t="str">
            <v/>
          </cell>
          <cell r="I407" t="str">
            <v>Area2</v>
          </cell>
          <cell r="J407" t="str">
            <v>Jabodetabek</v>
          </cell>
          <cell r="K407" t="str">
            <v>Jawa Barat</v>
          </cell>
          <cell r="L407" t="str">
            <v>Kota Bekasi</v>
          </cell>
          <cell r="M407" t="str">
            <v>-6,356,591 106,923,803</v>
          </cell>
          <cell r="N407" t="str">
            <v>-</v>
          </cell>
          <cell r="O407" t="str">
            <v>Internal</v>
          </cell>
          <cell r="P407" t="str">
            <v>B2S</v>
          </cell>
          <cell r="Q407" t="str">
            <v>Tyson</v>
          </cell>
          <cell r="R407" t="str">
            <v>Tyson_B#1</v>
          </cell>
          <cell r="U407">
            <v>50</v>
          </cell>
          <cell r="V407" t="str">
            <v/>
          </cell>
          <cell r="W407" t="str">
            <v/>
          </cell>
          <cell r="X407">
            <v>45572</v>
          </cell>
          <cell r="Y407">
            <v>431</v>
          </cell>
          <cell r="Z407" t="str">
            <v>Out SLA</v>
          </cell>
          <cell r="AA407" t="str">
            <v>PT CELEBES KONTRUKSINDO</v>
          </cell>
          <cell r="AB407" t="str">
            <v>PT TUNAS GEOTEKNIK INDONESIA</v>
          </cell>
          <cell r="AC407" t="str">
            <v>DROP</v>
          </cell>
          <cell r="AD407" t="str">
            <v>No Need</v>
          </cell>
          <cell r="AF407" t="str">
            <v/>
          </cell>
          <cell r="AG407" t="str">
            <v>PropCancel/Hold</v>
          </cell>
          <cell r="AH407" t="str">
            <v>07.Pro.Cancel</v>
          </cell>
          <cell r="AI407" t="str">
            <v>09.Pro.Cancel</v>
          </cell>
          <cell r="AJ407" t="str">
            <v>24. IjinWarga</v>
          </cell>
        </row>
        <row r="408">
          <cell r="F408" t="str">
            <v>BDK268</v>
          </cell>
          <cell r="G408" t="str">
            <v>JLKORAWA</v>
          </cell>
          <cell r="H408" t="str">
            <v/>
          </cell>
          <cell r="I408" t="str">
            <v>Area2</v>
          </cell>
          <cell r="J408" t="str">
            <v>Jabar</v>
          </cell>
          <cell r="K408" t="str">
            <v>Jawa Barat</v>
          </cell>
          <cell r="L408" t="str">
            <v>Kota Bandung</v>
          </cell>
          <cell r="N408" t="str">
            <v>-</v>
          </cell>
          <cell r="O408" t="str">
            <v>Internal</v>
          </cell>
          <cell r="P408" t="str">
            <v>B2S</v>
          </cell>
          <cell r="Q408" t="str">
            <v>Solution</v>
          </cell>
          <cell r="R408" t="str">
            <v>Solution_New</v>
          </cell>
          <cell r="T408" t="str">
            <v>Mini Macro</v>
          </cell>
          <cell r="U408">
            <v>25</v>
          </cell>
          <cell r="V408" t="str">
            <v/>
          </cell>
          <cell r="W408" t="str">
            <v/>
          </cell>
          <cell r="X408">
            <v>45549</v>
          </cell>
          <cell r="Y408">
            <v>454</v>
          </cell>
          <cell r="Z408" t="str">
            <v>Out SLA</v>
          </cell>
          <cell r="AA408" t="str">
            <v>PT MANDAU JAYA KONTRINDO</v>
          </cell>
          <cell r="AB408" t="str">
            <v>PT REKAYASA PANCA GEMILANG</v>
          </cell>
          <cell r="AC408" t="str">
            <v>OG</v>
          </cell>
          <cell r="AD408" t="str">
            <v>No Need</v>
          </cell>
          <cell r="AF408" t="str">
            <v/>
          </cell>
          <cell r="AG408" t="str">
            <v>BAN BAK</v>
          </cell>
          <cell r="AH408" t="str">
            <v>05.SITAC1</v>
          </cell>
          <cell r="AI408" t="str">
            <v>06.SITAC</v>
          </cell>
          <cell r="AJ408" t="str">
            <v>25.BAN/BAK</v>
          </cell>
        </row>
        <row r="409">
          <cell r="F409" t="str">
            <v>JTX236</v>
          </cell>
          <cell r="G409" t="str">
            <v>JLMASJIDALMABRUK</v>
          </cell>
          <cell r="H409" t="str">
            <v/>
          </cell>
          <cell r="I409" t="str">
            <v>Area2</v>
          </cell>
          <cell r="J409" t="str">
            <v>Jabodetabek</v>
          </cell>
          <cell r="K409" t="str">
            <v>DKI Jakarta</v>
          </cell>
          <cell r="L409" t="str">
            <v>Kota Adm. Jakarta Timur</v>
          </cell>
          <cell r="M409" t="str">
            <v>-6.28631 106.85183</v>
          </cell>
          <cell r="N409" t="str">
            <v>-</v>
          </cell>
          <cell r="O409" t="str">
            <v>Internal</v>
          </cell>
          <cell r="P409" t="str">
            <v>B2S</v>
          </cell>
          <cell r="Q409" t="str">
            <v>Solution</v>
          </cell>
          <cell r="R409" t="str">
            <v>Solution_25</v>
          </cell>
          <cell r="U409">
            <v>20</v>
          </cell>
          <cell r="V409" t="str">
            <v/>
          </cell>
          <cell r="W409" t="str">
            <v/>
          </cell>
          <cell r="X409">
            <v>45727</v>
          </cell>
          <cell r="Y409">
            <v>276</v>
          </cell>
          <cell r="Z409" t="str">
            <v>Out SLA</v>
          </cell>
          <cell r="AA409" t="str">
            <v>PT. Samanta Fibra Abadi</v>
          </cell>
          <cell r="AB409" t="str">
            <v>KOPERASI JASA DAYAMITRA TELEKOMUNIKASI</v>
          </cell>
          <cell r="AC409" t="str">
            <v>OG</v>
          </cell>
          <cell r="AD409" t="str">
            <v>No Need</v>
          </cell>
          <cell r="AF409" t="str">
            <v/>
          </cell>
          <cell r="AG409" t="str">
            <v>Survey/Rehunting</v>
          </cell>
          <cell r="AH409" t="str">
            <v>06.SIS</v>
          </cell>
          <cell r="AI409" t="str">
            <v>08.SIS</v>
          </cell>
          <cell r="AJ409" t="str">
            <v>26.ReHunting</v>
          </cell>
        </row>
        <row r="410">
          <cell r="F410" t="str">
            <v>TAK065</v>
          </cell>
          <cell r="G410" t="str">
            <v>MUARALANGSATKUANTAN</v>
          </cell>
          <cell r="H410" t="str">
            <v/>
          </cell>
          <cell r="I410" t="str">
            <v>Area1</v>
          </cell>
          <cell r="J410" t="str">
            <v>Sumbagteng</v>
          </cell>
          <cell r="K410" t="str">
            <v>Riau</v>
          </cell>
          <cell r="L410" t="str">
            <v>Kab. Kuantan Singingi</v>
          </cell>
          <cell r="M410" t="str">
            <v>-0.34351 101.558601</v>
          </cell>
          <cell r="N410" t="str">
            <v>-</v>
          </cell>
          <cell r="O410" t="str">
            <v>External</v>
          </cell>
          <cell r="P410" t="str">
            <v>B2S</v>
          </cell>
          <cell r="Q410" t="str">
            <v>B#1_2025</v>
          </cell>
          <cell r="R410" t="str">
            <v>B#122Colo</v>
          </cell>
          <cell r="S410" t="str">
            <v>Colo TP</v>
          </cell>
          <cell r="T410" t="str">
            <v>New Order</v>
          </cell>
          <cell r="U410">
            <v>42</v>
          </cell>
          <cell r="V410">
            <v>42</v>
          </cell>
          <cell r="W410" t="str">
            <v>SST 42 NL</v>
          </cell>
          <cell r="X410">
            <v>45793</v>
          </cell>
          <cell r="Y410">
            <v>210</v>
          </cell>
          <cell r="Z410" t="str">
            <v>Out SLA</v>
          </cell>
          <cell r="AA410" t="str">
            <v>PT INDOTEKNIK TJANDRA UTAMA</v>
          </cell>
          <cell r="AB410" t="str">
            <v>PT DWIRAY SUKSES MULIA</v>
          </cell>
          <cell r="AC410" t="str">
            <v>RFI</v>
          </cell>
          <cell r="AD410" t="str">
            <v>eRFI Done</v>
          </cell>
          <cell r="AE410">
            <v>45800</v>
          </cell>
          <cell r="AF410" t="str">
            <v/>
          </cell>
          <cell r="AG410" t="str">
            <v>Connect PLN &amp; RFI</v>
          </cell>
          <cell r="AH410" t="str">
            <v>01.BAUK</v>
          </cell>
          <cell r="AI410" t="str">
            <v>02.BAUK</v>
          </cell>
          <cell r="AJ410" t="str">
            <v>03.ATPDone</v>
          </cell>
        </row>
        <row r="411">
          <cell r="F411" t="str">
            <v>BDK627</v>
          </cell>
          <cell r="G411" t="str">
            <v>JLNATAWIJAYA</v>
          </cell>
          <cell r="H411" t="str">
            <v/>
          </cell>
          <cell r="I411" t="str">
            <v>Area2</v>
          </cell>
          <cell r="J411" t="str">
            <v>Jabar</v>
          </cell>
          <cell r="K411" t="str">
            <v>Jawa Barat</v>
          </cell>
          <cell r="L411" t="str">
            <v>Kota Bandung</v>
          </cell>
          <cell r="N411" t="str">
            <v>-</v>
          </cell>
          <cell r="O411" t="str">
            <v>Internal</v>
          </cell>
          <cell r="P411" t="str">
            <v>B2S</v>
          </cell>
          <cell r="Q411" t="str">
            <v>Solution</v>
          </cell>
          <cell r="R411" t="str">
            <v>Solution_New</v>
          </cell>
          <cell r="T411" t="str">
            <v>Mini Macro</v>
          </cell>
          <cell r="U411">
            <v>25</v>
          </cell>
          <cell r="V411" t="str">
            <v/>
          </cell>
          <cell r="W411" t="str">
            <v/>
          </cell>
          <cell r="X411">
            <v>45549</v>
          </cell>
          <cell r="Y411">
            <v>454</v>
          </cell>
          <cell r="Z411" t="str">
            <v>Out SLA</v>
          </cell>
          <cell r="AA411" t="str">
            <v>PT DESATRIA ALARD MANDIRI</v>
          </cell>
          <cell r="AB411" t="str">
            <v>PT REKAYASA PANCA GEMILANG</v>
          </cell>
          <cell r="AC411" t="str">
            <v>OG</v>
          </cell>
          <cell r="AD411" t="str">
            <v>No Need</v>
          </cell>
          <cell r="AF411" t="str">
            <v/>
          </cell>
          <cell r="AG411" t="str">
            <v>BAN BAK</v>
          </cell>
          <cell r="AH411" t="str">
            <v>05.SITAC1</v>
          </cell>
          <cell r="AI411" t="str">
            <v>06.SITAC</v>
          </cell>
          <cell r="AJ411" t="str">
            <v>25.BAN/BAK</v>
          </cell>
        </row>
        <row r="412">
          <cell r="F412" t="str">
            <v>KRW239</v>
          </cell>
          <cell r="G412" t="str">
            <v>PERM_COMBATUNICARM24</v>
          </cell>
          <cell r="H412" t="str">
            <v/>
          </cell>
          <cell r="I412" t="str">
            <v>Area2</v>
          </cell>
          <cell r="J412" t="str">
            <v>Jabodetabek</v>
          </cell>
          <cell r="K412" t="str">
            <v>Jawa Barat</v>
          </cell>
          <cell r="L412" t="str">
            <v>Kab. Karawang</v>
          </cell>
          <cell r="M412" t="str">
            <v>-6.373331 107.277401</v>
          </cell>
          <cell r="N412" t="str">
            <v>-</v>
          </cell>
          <cell r="O412" t="str">
            <v>External</v>
          </cell>
          <cell r="P412" t="str">
            <v>B2S</v>
          </cell>
          <cell r="Q412" t="str">
            <v>B#1_2025</v>
          </cell>
          <cell r="R412" t="str">
            <v>B#122Colo</v>
          </cell>
          <cell r="S412" t="str">
            <v>Colo TP</v>
          </cell>
          <cell r="T412" t="str">
            <v>New Order</v>
          </cell>
          <cell r="U412">
            <v>42</v>
          </cell>
          <cell r="V412" t="str">
            <v/>
          </cell>
          <cell r="W412" t="str">
            <v>SST 42 NL</v>
          </cell>
          <cell r="X412">
            <v>45793</v>
          </cell>
          <cell r="Y412">
            <v>151</v>
          </cell>
          <cell r="Z412" t="str">
            <v>Out SLA</v>
          </cell>
          <cell r="AA412" t="str">
            <v>PT CIPTA KARSA ANUGERAH SEMESTA</v>
          </cell>
          <cell r="AB412" t="str">
            <v>PT MULTI BMITRA SEJAHTERA</v>
          </cell>
          <cell r="AC412" t="str">
            <v>RFI</v>
          </cell>
          <cell r="AD412" t="str">
            <v>Drop</v>
          </cell>
          <cell r="AE412">
            <v>45800</v>
          </cell>
          <cell r="AF412" t="str">
            <v/>
          </cell>
          <cell r="AG412" t="str">
            <v>Connect PLN &amp; RFI</v>
          </cell>
          <cell r="AH412" t="str">
            <v>02.RFI</v>
          </cell>
          <cell r="AI412" t="str">
            <v>03.RFI</v>
          </cell>
          <cell r="AJ412" t="str">
            <v>05.RFI</v>
          </cell>
        </row>
        <row r="413">
          <cell r="F413" t="str">
            <v>TSK801</v>
          </cell>
          <cell r="G413" t="str">
            <v>JLRYTASIKMLY_MANONJAYA</v>
          </cell>
          <cell r="H413" t="str">
            <v/>
          </cell>
          <cell r="I413" t="str">
            <v>Area2</v>
          </cell>
          <cell r="J413" t="str">
            <v>Jabar</v>
          </cell>
          <cell r="K413" t="str">
            <v>Jawa Barat</v>
          </cell>
          <cell r="L413" t="str">
            <v>Kab. Tasikmalaya</v>
          </cell>
          <cell r="M413" t="str">
            <v>-7.35415 108.270328</v>
          </cell>
          <cell r="N413" t="str">
            <v>-</v>
          </cell>
          <cell r="O413" t="str">
            <v>Internal</v>
          </cell>
          <cell r="P413" t="str">
            <v>B2S</v>
          </cell>
          <cell r="Q413" t="str">
            <v>Tyson</v>
          </cell>
          <cell r="R413" t="str">
            <v>Tyson_B#1</v>
          </cell>
          <cell r="U413">
            <v>31.5</v>
          </cell>
          <cell r="V413" t="str">
            <v/>
          </cell>
          <cell r="W413" t="str">
            <v>SST 32 NL</v>
          </cell>
          <cell r="X413">
            <v>45572</v>
          </cell>
          <cell r="Y413">
            <v>319</v>
          </cell>
          <cell r="Z413" t="str">
            <v>Out SLA</v>
          </cell>
          <cell r="AA413" t="str">
            <v>PT DESATRIA ALARD MANDIRI</v>
          </cell>
          <cell r="AB413" t="str">
            <v>PT DIGJAYA MANDIRI TEKNIK</v>
          </cell>
          <cell r="AC413" t="str">
            <v>RFI</v>
          </cell>
          <cell r="AD413" t="str">
            <v>No Need</v>
          </cell>
          <cell r="AF413" t="str">
            <v/>
          </cell>
          <cell r="AG413" t="str">
            <v>Connect PLN &amp; RFI</v>
          </cell>
          <cell r="AH413" t="str">
            <v>02.RFI</v>
          </cell>
          <cell r="AI413" t="str">
            <v>03.RFI</v>
          </cell>
          <cell r="AJ413" t="str">
            <v>05.RFI</v>
          </cell>
        </row>
        <row r="414">
          <cell r="F414" t="str">
            <v>JKT641</v>
          </cell>
          <cell r="G414" t="str">
            <v>JNCPASARREBO</v>
          </cell>
          <cell r="H414" t="str">
            <v/>
          </cell>
          <cell r="I414" t="str">
            <v>Area2</v>
          </cell>
          <cell r="J414" t="str">
            <v>Jabodetabek</v>
          </cell>
          <cell r="K414" t="str">
            <v>DKI Jakarta</v>
          </cell>
          <cell r="L414" t="str">
            <v>Kota Adm. Jakarta Timur</v>
          </cell>
          <cell r="N414" t="str">
            <v>-</v>
          </cell>
          <cell r="O414" t="str">
            <v>Internal</v>
          </cell>
          <cell r="P414" t="str">
            <v>B2S</v>
          </cell>
          <cell r="Q414" t="str">
            <v>Solution</v>
          </cell>
          <cell r="R414" t="str">
            <v>Solution_New</v>
          </cell>
          <cell r="U414">
            <v>42</v>
          </cell>
          <cell r="V414" t="str">
            <v/>
          </cell>
          <cell r="W414" t="str">
            <v/>
          </cell>
          <cell r="X414">
            <v>45546</v>
          </cell>
          <cell r="Y414">
            <v>457</v>
          </cell>
          <cell r="Z414" t="str">
            <v>Out SLA</v>
          </cell>
          <cell r="AA414" t="str">
            <v>PT SINERGI REKTA DENTA</v>
          </cell>
          <cell r="AB414" t="str">
            <v>KOPERASI JASA DAYAMITRA TELEKOMUNIKASI</v>
          </cell>
          <cell r="AC414" t="str">
            <v>OG</v>
          </cell>
          <cell r="AD414" t="str">
            <v>No Need</v>
          </cell>
          <cell r="AF414" t="str">
            <v/>
          </cell>
          <cell r="AG414" t="str">
            <v>Survey/Rehunting</v>
          </cell>
          <cell r="AH414" t="str">
            <v>06.SIS</v>
          </cell>
          <cell r="AI414" t="str">
            <v>08.SIS</v>
          </cell>
          <cell r="AJ414" t="str">
            <v>26.ReHunting</v>
          </cell>
        </row>
        <row r="415">
          <cell r="F415" t="str">
            <v>JPA696</v>
          </cell>
          <cell r="G415" t="str">
            <v>JPA696M41_BLUEJEPARA02-DMT</v>
          </cell>
          <cell r="H415" t="str">
            <v>JPA696M41_BLUEJEPARA02-DMT</v>
          </cell>
          <cell r="I415" t="str">
            <v>Area3</v>
          </cell>
          <cell r="J415" t="str">
            <v>Jateng</v>
          </cell>
          <cell r="K415" t="str">
            <v>Jawa Tengah</v>
          </cell>
          <cell r="L415" t="str">
            <v>Kab. Jepara</v>
          </cell>
          <cell r="N415" t="str">
            <v>-06.59922 110.77528</v>
          </cell>
          <cell r="O415" t="str">
            <v>Internal</v>
          </cell>
          <cell r="P415" t="str">
            <v>B2S</v>
          </cell>
          <cell r="Q415" t="str">
            <v>SSTnisasi</v>
          </cell>
          <cell r="R415" t="str">
            <v>SSTnisasi_24</v>
          </cell>
          <cell r="U415">
            <v>52</v>
          </cell>
          <cell r="V415">
            <v>52</v>
          </cell>
          <cell r="W415" t="str">
            <v xml:space="preserve">SST 52 3 Leg C </v>
          </cell>
          <cell r="X415">
            <v>45597</v>
          </cell>
          <cell r="Y415">
            <v>62</v>
          </cell>
          <cell r="Z415" t="str">
            <v>In SLA</v>
          </cell>
          <cell r="AA415" t="str">
            <v>PT TANJUNG PUTRA PERTIWI</v>
          </cell>
          <cell r="AC415" t="str">
            <v>RFI</v>
          </cell>
          <cell r="AD415" t="str">
            <v>No Need</v>
          </cell>
          <cell r="AF415" t="str">
            <v/>
          </cell>
          <cell r="AG415" t="str">
            <v>Connect PLN &amp; RFI</v>
          </cell>
          <cell r="AH415" t="str">
            <v>02.RFI</v>
          </cell>
          <cell r="AI415" t="str">
            <v>03.RFI</v>
          </cell>
          <cell r="AJ415" t="str">
            <v>05.RFI</v>
          </cell>
        </row>
        <row r="416">
          <cell r="F416" t="str">
            <v>SIT046</v>
          </cell>
          <cell r="G416" t="str">
            <v>Juglangan</v>
          </cell>
          <cell r="H416" t="e">
            <v>#N/A</v>
          </cell>
          <cell r="I416" t="str">
            <v>Area3</v>
          </cell>
          <cell r="J416" t="str">
            <v>Jatim</v>
          </cell>
          <cell r="K416" t="str">
            <v>Jawa Timur</v>
          </cell>
          <cell r="L416" t="str">
            <v>Kab. Situbondo</v>
          </cell>
          <cell r="M416" t="str">
            <v>-7.71772 114.063</v>
          </cell>
          <cell r="N416" t="str">
            <v>-</v>
          </cell>
          <cell r="O416" t="str">
            <v>Internal</v>
          </cell>
          <cell r="P416" t="str">
            <v>B2S</v>
          </cell>
          <cell r="Q416" t="str">
            <v>Tyson</v>
          </cell>
          <cell r="R416" t="str">
            <v>Tyson_B#1</v>
          </cell>
          <cell r="U416">
            <v>40</v>
          </cell>
          <cell r="V416">
            <v>72</v>
          </cell>
          <cell r="W416" t="str">
            <v>SST 72 3 Leg C</v>
          </cell>
          <cell r="X416">
            <v>45572</v>
          </cell>
          <cell r="Y416">
            <v>70</v>
          </cell>
          <cell r="Z416" t="str">
            <v>In SLA</v>
          </cell>
          <cell r="AA416" t="str">
            <v>PT IDE SEHATI</v>
          </cell>
          <cell r="AC416" t="str">
            <v>RFI</v>
          </cell>
          <cell r="AD416" t="str">
            <v>No Need</v>
          </cell>
          <cell r="AF416" t="str">
            <v/>
          </cell>
          <cell r="AG416" t="str">
            <v>Connect PLN &amp; RFI</v>
          </cell>
          <cell r="AH416" t="str">
            <v>02.RFI</v>
          </cell>
          <cell r="AI416" t="str">
            <v>03.RFI</v>
          </cell>
          <cell r="AJ416" t="str">
            <v>05.RFI</v>
          </cell>
        </row>
        <row r="417">
          <cell r="F417" t="str">
            <v>BDG750</v>
          </cell>
          <cell r="G417" t="str">
            <v>juvante-htltlgsari</v>
          </cell>
          <cell r="H417" t="str">
            <v/>
          </cell>
          <cell r="I417" t="str">
            <v>Area2</v>
          </cell>
          <cell r="J417" t="str">
            <v>Jabar</v>
          </cell>
          <cell r="K417" t="str">
            <v>Jawa Barat</v>
          </cell>
          <cell r="L417" t="str">
            <v>Kota Bandung</v>
          </cell>
          <cell r="M417" t="str">
            <v>-6.846611 107.601972</v>
          </cell>
          <cell r="N417" t="str">
            <v>-</v>
          </cell>
          <cell r="O417" t="str">
            <v>Internal</v>
          </cell>
          <cell r="P417" t="str">
            <v>B2S</v>
          </cell>
          <cell r="Q417" t="str">
            <v>Tyson</v>
          </cell>
          <cell r="R417" t="str">
            <v>Tyson_B#1</v>
          </cell>
          <cell r="U417">
            <v>50</v>
          </cell>
          <cell r="V417" t="str">
            <v/>
          </cell>
          <cell r="W417" t="str">
            <v/>
          </cell>
          <cell r="X417">
            <v>45572</v>
          </cell>
          <cell r="Y417">
            <v>431</v>
          </cell>
          <cell r="Z417" t="str">
            <v>Out SLA</v>
          </cell>
          <cell r="AA417" t="str">
            <v>PT JAYA BINANGUN BHASKARA PRIMA</v>
          </cell>
          <cell r="AB417" t="str">
            <v>PT DIGJAYA MANDIRI TEKNIK</v>
          </cell>
          <cell r="AC417" t="str">
            <v>DROP</v>
          </cell>
          <cell r="AD417" t="str">
            <v>No Need</v>
          </cell>
          <cell r="AF417" t="str">
            <v/>
          </cell>
          <cell r="AG417" t="str">
            <v>PropCancel/Hold</v>
          </cell>
          <cell r="AH417" t="str">
            <v>07.Pro.Cancel</v>
          </cell>
          <cell r="AI417" t="str">
            <v>09.Pro.Cancel</v>
          </cell>
          <cell r="AJ417" t="str">
            <v>26.ReHunting</v>
          </cell>
        </row>
        <row r="418">
          <cell r="F418" t="str">
            <v>WTG125</v>
          </cell>
          <cell r="G418" t="str">
            <v>KABUBU</v>
          </cell>
          <cell r="H418" t="str">
            <v>LAMOGO_DMT</v>
          </cell>
          <cell r="I418" t="str">
            <v>Area4</v>
          </cell>
          <cell r="J418" t="str">
            <v>Sulawesi</v>
          </cell>
          <cell r="K418" t="str">
            <v>Sulawesi Barat</v>
          </cell>
          <cell r="L418" t="str">
            <v>Kab. Mamuju Tengah</v>
          </cell>
          <cell r="M418" t="str">
            <v>-2.02987 119.24747</v>
          </cell>
          <cell r="N418" t="str">
            <v>-</v>
          </cell>
          <cell r="O418" t="str">
            <v>External</v>
          </cell>
          <cell r="P418" t="str">
            <v>B2S</v>
          </cell>
          <cell r="Q418" t="str">
            <v>B#1_2025</v>
          </cell>
          <cell r="R418" t="str">
            <v>B#136B2S</v>
          </cell>
          <cell r="S418" t="str">
            <v>Q1_B2S</v>
          </cell>
          <cell r="T418" t="str">
            <v>New Order</v>
          </cell>
          <cell r="U418">
            <v>70</v>
          </cell>
          <cell r="V418">
            <v>72</v>
          </cell>
          <cell r="W418" t="str">
            <v>SST 72 3 Leg C</v>
          </cell>
          <cell r="X418">
            <v>45868</v>
          </cell>
          <cell r="Y418">
            <v>14</v>
          </cell>
          <cell r="Z418" t="str">
            <v>In SLA</v>
          </cell>
          <cell r="AA418" t="str">
            <v>PT MIRAJ TEGAR MANDIRI</v>
          </cell>
          <cell r="AB418" t="str">
            <v>PT TUNAS GEOTEKNIK INDONESIA</v>
          </cell>
          <cell r="AC418" t="str">
            <v>RFI</v>
          </cell>
          <cell r="AD418" t="str">
            <v>eRFI NY</v>
          </cell>
          <cell r="AE418">
            <v>45807</v>
          </cell>
          <cell r="AF418" t="str">
            <v/>
          </cell>
          <cell r="AG418" t="str">
            <v>Connect PLN &amp; RFI</v>
          </cell>
          <cell r="AH418" t="str">
            <v>02.RFI</v>
          </cell>
          <cell r="AI418" t="str">
            <v>03.RFI</v>
          </cell>
          <cell r="AJ418" t="str">
            <v>05.RFI</v>
          </cell>
        </row>
        <row r="419">
          <cell r="F419" t="str">
            <v>BLR006</v>
          </cell>
          <cell r="G419" t="str">
            <v>KADEMANGAN</v>
          </cell>
          <cell r="H419" t="e">
            <v>#N/A</v>
          </cell>
          <cell r="I419" t="str">
            <v>Area3</v>
          </cell>
          <cell r="J419" t="str">
            <v>Jatim</v>
          </cell>
          <cell r="K419" t="str">
            <v>Jawa Timur</v>
          </cell>
          <cell r="L419" t="str">
            <v>Kab. Blitar</v>
          </cell>
          <cell r="M419" t="str">
            <v>-8136118 112.137826</v>
          </cell>
          <cell r="N419" t="str">
            <v>-</v>
          </cell>
          <cell r="O419" t="str">
            <v>Internal</v>
          </cell>
          <cell r="P419" t="str">
            <v>B2S</v>
          </cell>
          <cell r="Q419" t="str">
            <v>Solution</v>
          </cell>
          <cell r="R419" t="str">
            <v>Solution_25</v>
          </cell>
          <cell r="U419">
            <v>72</v>
          </cell>
          <cell r="V419" t="str">
            <v/>
          </cell>
          <cell r="W419" t="str">
            <v/>
          </cell>
          <cell r="X419">
            <v>45680</v>
          </cell>
          <cell r="Y419">
            <v>162</v>
          </cell>
          <cell r="Z419" t="str">
            <v>Out SLA</v>
          </cell>
          <cell r="AA419" t="str">
            <v>PT MULTI BAGASANTI MAHDY</v>
          </cell>
          <cell r="AB419" t="str">
            <v>PT AMARATIRTA NUSANTARA</v>
          </cell>
          <cell r="AC419" t="str">
            <v>RFI</v>
          </cell>
          <cell r="AD419" t="str">
            <v>No Need</v>
          </cell>
          <cell r="AF419" t="str">
            <v/>
          </cell>
          <cell r="AG419" t="str">
            <v>Connect PLN &amp; RFI</v>
          </cell>
          <cell r="AH419" t="str">
            <v>02.RFI</v>
          </cell>
          <cell r="AI419" t="str">
            <v>03.RFI</v>
          </cell>
          <cell r="AJ419" t="str">
            <v>05.RFI</v>
          </cell>
        </row>
        <row r="420">
          <cell r="F420" t="str">
            <v>KGR016</v>
          </cell>
          <cell r="G420" t="str">
            <v>KADEMANGANSURUHWADANG1</v>
          </cell>
          <cell r="H420" t="e">
            <v>#N/A</v>
          </cell>
          <cell r="I420" t="str">
            <v>Area3</v>
          </cell>
          <cell r="J420" t="str">
            <v>Jatim</v>
          </cell>
          <cell r="K420" t="str">
            <v>Jawa Timur</v>
          </cell>
          <cell r="L420" t="str">
            <v>Kab. Blitar</v>
          </cell>
          <cell r="M420" t="str">
            <v>-8.205730, 112.132275</v>
          </cell>
          <cell r="N420" t="str">
            <v>-</v>
          </cell>
          <cell r="O420" t="str">
            <v>External</v>
          </cell>
          <cell r="P420" t="str">
            <v>B2S</v>
          </cell>
          <cell r="Q420" t="str">
            <v>CO2024</v>
          </cell>
          <cell r="R420" t="str">
            <v>B2S</v>
          </cell>
          <cell r="T420" t="str">
            <v>B#2_Buffer</v>
          </cell>
          <cell r="U420">
            <v>72</v>
          </cell>
          <cell r="V420" t="str">
            <v/>
          </cell>
          <cell r="W420" t="str">
            <v>SST 72 3 Leg C</v>
          </cell>
          <cell r="X420">
            <v>45644</v>
          </cell>
          <cell r="Y420">
            <v>76</v>
          </cell>
          <cell r="Z420" t="str">
            <v>In SLA</v>
          </cell>
          <cell r="AC420" t="str">
            <v>RFI</v>
          </cell>
          <cell r="AD420" t="str">
            <v>eRFI Done</v>
          </cell>
          <cell r="AF420" t="str">
            <v/>
          </cell>
          <cell r="AG420" t="str">
            <v>Connect PLN &amp; RFI</v>
          </cell>
          <cell r="AH420" t="str">
            <v>02.RFI</v>
          </cell>
          <cell r="AI420" t="str">
            <v>03.RFI</v>
          </cell>
          <cell r="AJ420" t="str">
            <v>05.RFI</v>
          </cell>
        </row>
        <row r="421">
          <cell r="F421" t="str">
            <v>TNG664</v>
          </cell>
          <cell r="G421" t="str">
            <v>Kadu</v>
          </cell>
          <cell r="H421" t="str">
            <v/>
          </cell>
          <cell r="I421" t="str">
            <v>Area2</v>
          </cell>
          <cell r="J421" t="str">
            <v>Jabodetabek</v>
          </cell>
          <cell r="K421" t="str">
            <v>Banten</v>
          </cell>
          <cell r="L421" t="str">
            <v>Kab. Tangerang</v>
          </cell>
          <cell r="M421" t="str">
            <v>-6.22288611 106.5796889</v>
          </cell>
          <cell r="N421" t="str">
            <v>-</v>
          </cell>
          <cell r="O421" t="str">
            <v>Internal</v>
          </cell>
          <cell r="P421" t="str">
            <v>B2S</v>
          </cell>
          <cell r="Q421" t="str">
            <v>Tyson</v>
          </cell>
          <cell r="R421" t="str">
            <v>Tyson_B#1</v>
          </cell>
          <cell r="U421">
            <v>52</v>
          </cell>
          <cell r="V421" t="str">
            <v/>
          </cell>
          <cell r="W421" t="str">
            <v/>
          </cell>
          <cell r="X421">
            <v>45572</v>
          </cell>
          <cell r="Y421">
            <v>431</v>
          </cell>
          <cell r="Z421" t="str">
            <v>Out SLA</v>
          </cell>
          <cell r="AA421" t="str">
            <v>PT JAGANATA SAKTI UNGGUL</v>
          </cell>
          <cell r="AB421" t="str">
            <v>PT DIGJAYA MANDIRI TEKNIK</v>
          </cell>
          <cell r="AC421" t="str">
            <v>DROP</v>
          </cell>
          <cell r="AD421" t="str">
            <v>No Need</v>
          </cell>
          <cell r="AF421" t="str">
            <v/>
          </cell>
          <cell r="AG421" t="str">
            <v>PropCancel/Hold</v>
          </cell>
          <cell r="AH421" t="str">
            <v>07.Pro.Cancel</v>
          </cell>
          <cell r="AI421" t="str">
            <v>09.Pro.Cancel</v>
          </cell>
          <cell r="AJ421" t="str">
            <v>26.ReHunting</v>
          </cell>
        </row>
        <row r="422">
          <cell r="F422" t="str">
            <v>PDG059</v>
          </cell>
          <cell r="G422" t="str">
            <v>Kadubera</v>
          </cell>
          <cell r="H422" t="str">
            <v/>
          </cell>
          <cell r="I422" t="str">
            <v>Area2</v>
          </cell>
          <cell r="J422" t="str">
            <v>Jabodetabek</v>
          </cell>
          <cell r="K422" t="str">
            <v>Banten</v>
          </cell>
          <cell r="L422" t="str">
            <v>Kab. Pandeglang</v>
          </cell>
          <cell r="M422" t="str">
            <v>-6.46611 105.91694</v>
          </cell>
          <cell r="N422" t="str">
            <v>-6,46365 105,917</v>
          </cell>
          <cell r="O422" t="str">
            <v>Internal</v>
          </cell>
          <cell r="P422" t="str">
            <v>B2S</v>
          </cell>
          <cell r="Q422" t="str">
            <v>Tyson</v>
          </cell>
          <cell r="R422" t="str">
            <v>Tyson_B#1</v>
          </cell>
          <cell r="U422">
            <v>60</v>
          </cell>
          <cell r="V422" t="str">
            <v/>
          </cell>
          <cell r="W422" t="str">
            <v>SST 72 3 Leg C</v>
          </cell>
          <cell r="X422">
            <v>45572</v>
          </cell>
          <cell r="Y422">
            <v>132</v>
          </cell>
          <cell r="Z422" t="str">
            <v>Out SLA</v>
          </cell>
          <cell r="AA422" t="str">
            <v>PT AGUNGMAS PRIMA SEMPURNA</v>
          </cell>
          <cell r="AC422" t="str">
            <v>RFI</v>
          </cell>
          <cell r="AD422" t="str">
            <v>No Need</v>
          </cell>
          <cell r="AF422" t="str">
            <v/>
          </cell>
          <cell r="AG422" t="str">
            <v>Connect PLN &amp; RFI</v>
          </cell>
          <cell r="AH422" t="str">
            <v>02.RFI</v>
          </cell>
          <cell r="AI422" t="str">
            <v>03.RFI</v>
          </cell>
          <cell r="AJ422" t="str">
            <v>05.RFI</v>
          </cell>
        </row>
        <row r="423">
          <cell r="F423" t="str">
            <v>PDG082</v>
          </cell>
          <cell r="G423" t="str">
            <v>KADUMADANGCIMANUK</v>
          </cell>
          <cell r="H423" t="str">
            <v/>
          </cell>
          <cell r="I423" t="str">
            <v>Area2</v>
          </cell>
          <cell r="J423" t="str">
            <v>Jabodetabek</v>
          </cell>
          <cell r="K423" t="str">
            <v>Banten</v>
          </cell>
          <cell r="L423" t="str">
            <v>Kab. Pandeglang</v>
          </cell>
          <cell r="M423" t="str">
            <v>-6.331165 106.042221</v>
          </cell>
          <cell r="N423" t="str">
            <v>-</v>
          </cell>
          <cell r="O423" t="str">
            <v>External</v>
          </cell>
          <cell r="P423" t="str">
            <v>CoRe</v>
          </cell>
          <cell r="Q423" t="str">
            <v>Combat</v>
          </cell>
          <cell r="R423" t="str">
            <v>Combat_B#4</v>
          </cell>
          <cell r="T423" t="str">
            <v>WinJava</v>
          </cell>
          <cell r="U423">
            <v>51</v>
          </cell>
          <cell r="V423" t="str">
            <v/>
          </cell>
          <cell r="W423" t="str">
            <v>SST 52 3 Leg C</v>
          </cell>
          <cell r="X423">
            <v>45597</v>
          </cell>
          <cell r="Y423">
            <v>45</v>
          </cell>
          <cell r="Z423" t="str">
            <v>In SLA</v>
          </cell>
          <cell r="AA423" t="str">
            <v>PT ATMAJAYA ARTHA PERKASA</v>
          </cell>
          <cell r="AB423" t="str">
            <v>KOPERASI JASA DAYAMITRA TELEKOMUNIKASI</v>
          </cell>
          <cell r="AC423" t="str">
            <v>RFI</v>
          </cell>
          <cell r="AD423" t="e">
            <v>#N/A</v>
          </cell>
          <cell r="AF423" t="str">
            <v/>
          </cell>
          <cell r="AG423" t="str">
            <v>Connect PLN &amp; RFI</v>
          </cell>
          <cell r="AH423" t="str">
            <v>02.RFI</v>
          </cell>
          <cell r="AI423" t="str">
            <v>03.RFI</v>
          </cell>
          <cell r="AJ423" t="str">
            <v>05.RFI</v>
          </cell>
        </row>
        <row r="424">
          <cell r="F424" t="str">
            <v>JSX890</v>
          </cell>
          <cell r="G424" t="str">
            <v>KAIBALAIYASAMANGGARAIDMT</v>
          </cell>
          <cell r="H424" t="str">
            <v/>
          </cell>
          <cell r="I424" t="str">
            <v>Area2</v>
          </cell>
          <cell r="J424" t="str">
            <v>Jabodetabek</v>
          </cell>
          <cell r="K424" t="str">
            <v>DKI Jakarta</v>
          </cell>
          <cell r="L424" t="str">
            <v>Kota Adm. Jakarta Selatan</v>
          </cell>
          <cell r="N424" t="str">
            <v>-</v>
          </cell>
          <cell r="O424" t="str">
            <v>Internal</v>
          </cell>
          <cell r="P424" t="str">
            <v>B2S</v>
          </cell>
          <cell r="Q424" t="str">
            <v>Rescoping</v>
          </cell>
          <cell r="R424" t="str">
            <v>Rescoping_New</v>
          </cell>
          <cell r="T424" t="str">
            <v>Macro Solution</v>
          </cell>
          <cell r="U424">
            <v>42</v>
          </cell>
          <cell r="V424" t="str">
            <v/>
          </cell>
          <cell r="W424" t="str">
            <v/>
          </cell>
          <cell r="X424">
            <v>45546</v>
          </cell>
          <cell r="Y424">
            <v>457</v>
          </cell>
          <cell r="Z424" t="str">
            <v>Out SLA</v>
          </cell>
          <cell r="AA424" t="str">
            <v>PT SUMBERSOLUSINDO HITECH</v>
          </cell>
          <cell r="AB424" t="str">
            <v>KOPERASI JASA DAYAMITRA TELEKOMUNIKASI</v>
          </cell>
          <cell r="AC424" t="str">
            <v>OG</v>
          </cell>
          <cell r="AD424" t="str">
            <v>No Need</v>
          </cell>
          <cell r="AF424" t="str">
            <v/>
          </cell>
          <cell r="AG424" t="str">
            <v>BAN BAK</v>
          </cell>
          <cell r="AH424" t="str">
            <v>05.SITAC1</v>
          </cell>
          <cell r="AI424" t="str">
            <v>06.SITAC</v>
          </cell>
          <cell r="AJ424" t="str">
            <v>25.BAN/BAK</v>
          </cell>
        </row>
        <row r="425">
          <cell r="F425" t="str">
            <v>NTI444</v>
          </cell>
          <cell r="G425" t="str">
            <v>Kale Ko'mara</v>
          </cell>
          <cell r="H425" t="str">
            <v>N3T_KO'MARA_DMT</v>
          </cell>
          <cell r="I425" t="str">
            <v>Area4</v>
          </cell>
          <cell r="J425" t="str">
            <v>Sulawesi</v>
          </cell>
          <cell r="K425" t="str">
            <v>Sulawesi Selatan</v>
          </cell>
          <cell r="L425" t="str">
            <v>Kab. Takalar</v>
          </cell>
          <cell r="M425" t="str">
            <v>-5.39365,
119.596206</v>
          </cell>
          <cell r="N425" t="str">
            <v>-</v>
          </cell>
          <cell r="O425" t="str">
            <v>External</v>
          </cell>
          <cell r="P425" t="str">
            <v>B2S</v>
          </cell>
          <cell r="Q425" t="str">
            <v>Non Reguler</v>
          </cell>
          <cell r="R425" t="str">
            <v>N3T_2025</v>
          </cell>
          <cell r="T425">
            <v>2025</v>
          </cell>
          <cell r="U425">
            <v>72</v>
          </cell>
          <cell r="V425">
            <v>72</v>
          </cell>
          <cell r="W425" t="str">
            <v>SST 72 3 Leg C</v>
          </cell>
          <cell r="X425">
            <v>45804</v>
          </cell>
          <cell r="Y425">
            <v>82</v>
          </cell>
          <cell r="Z425" t="str">
            <v>In SLA</v>
          </cell>
          <cell r="AA425" t="str">
            <v>PT AMALA</v>
          </cell>
          <cell r="AB425" t="str">
            <v>PT DIGJAYA MANDIRI TEKNIK</v>
          </cell>
          <cell r="AC425" t="str">
            <v>RFI</v>
          </cell>
          <cell r="AD425" t="str">
            <v>eRFI done</v>
          </cell>
          <cell r="AF425" t="str">
            <v/>
          </cell>
          <cell r="AG425" t="str">
            <v>Connect PLN &amp; RFI</v>
          </cell>
          <cell r="AH425" t="str">
            <v>02.RFI</v>
          </cell>
          <cell r="AI425" t="str">
            <v>03.RFI</v>
          </cell>
          <cell r="AJ425" t="str">
            <v>05.RFI</v>
          </cell>
        </row>
        <row r="426">
          <cell r="F426" t="str">
            <v>CJR372</v>
          </cell>
          <cell r="G426" t="str">
            <v>KALIBARU</v>
          </cell>
          <cell r="H426" t="str">
            <v/>
          </cell>
          <cell r="I426" t="str">
            <v>Area2</v>
          </cell>
          <cell r="J426" t="str">
            <v>Jabar</v>
          </cell>
          <cell r="K426" t="str">
            <v>Jawa Barat</v>
          </cell>
          <cell r="L426" t="str">
            <v>Kab. Cianjur</v>
          </cell>
          <cell r="M426" t="str">
            <v>-7.3525 106.9673</v>
          </cell>
          <cell r="N426" t="str">
            <v>-</v>
          </cell>
          <cell r="O426" t="str">
            <v>Internal</v>
          </cell>
          <cell r="P426" t="str">
            <v>B2S</v>
          </cell>
          <cell r="Q426" t="str">
            <v>Tyson</v>
          </cell>
          <cell r="R426" t="str">
            <v>Tyson_B#1</v>
          </cell>
          <cell r="U426">
            <v>70</v>
          </cell>
          <cell r="V426" t="str">
            <v/>
          </cell>
          <cell r="W426" t="str">
            <v>SST 72 3 Leg C</v>
          </cell>
          <cell r="X426">
            <v>45572</v>
          </cell>
          <cell r="Y426">
            <v>132</v>
          </cell>
          <cell r="Z426" t="str">
            <v>Out SLA</v>
          </cell>
          <cell r="AA426" t="str">
            <v>PT INFRAKO DAYAMITRA</v>
          </cell>
          <cell r="AC426" t="str">
            <v>RFI</v>
          </cell>
          <cell r="AD426" t="str">
            <v>No Need</v>
          </cell>
          <cell r="AF426" t="str">
            <v/>
          </cell>
          <cell r="AG426" t="str">
            <v>Connect PLN &amp; RFI</v>
          </cell>
          <cell r="AH426" t="str">
            <v>02.RFI</v>
          </cell>
          <cell r="AI426" t="str">
            <v>03.RFI</v>
          </cell>
          <cell r="AJ426" t="str">
            <v>05.RFI</v>
          </cell>
        </row>
        <row r="427">
          <cell r="F427" t="str">
            <v>BWI072</v>
          </cell>
          <cell r="G427" t="str">
            <v>KALIBARUKULONRELOC</v>
          </cell>
          <cell r="H427" t="e">
            <v>#N/A</v>
          </cell>
          <cell r="I427" t="str">
            <v>Area3</v>
          </cell>
          <cell r="J427" t="str">
            <v>Jatim</v>
          </cell>
          <cell r="K427" t="str">
            <v>Jawa Timur</v>
          </cell>
          <cell r="L427" t="str">
            <v>Kab. Banyuwangi</v>
          </cell>
          <cell r="M427" t="str">
            <v>-8.246880, 113.979360</v>
          </cell>
          <cell r="N427" t="str">
            <v>-</v>
          </cell>
          <cell r="O427" t="str">
            <v>External</v>
          </cell>
          <cell r="P427" t="str">
            <v>CoRe</v>
          </cell>
          <cell r="Q427" t="str">
            <v>Reg_2025</v>
          </cell>
          <cell r="R427" t="str">
            <v>Collocation</v>
          </cell>
          <cell r="U427">
            <v>52</v>
          </cell>
          <cell r="V427" t="str">
            <v/>
          </cell>
          <cell r="W427" t="str">
            <v/>
          </cell>
          <cell r="X427">
            <v>45735</v>
          </cell>
          <cell r="Y427">
            <v>28</v>
          </cell>
          <cell r="Z427" t="str">
            <v>In SLA</v>
          </cell>
          <cell r="AA427" t="str">
            <v>PT MULTI BAGASANTI MAHDY</v>
          </cell>
          <cell r="AC427" t="str">
            <v>RFI</v>
          </cell>
          <cell r="AD427" t="str">
            <v>eRFI Done</v>
          </cell>
          <cell r="AF427" t="str">
            <v/>
          </cell>
          <cell r="AG427" t="str">
            <v>Connect PLN &amp; RFI</v>
          </cell>
          <cell r="AH427" t="str">
            <v>02.RFI</v>
          </cell>
          <cell r="AI427" t="str">
            <v>03.RFI</v>
          </cell>
          <cell r="AJ427" t="str">
            <v>05.RFI</v>
          </cell>
        </row>
        <row r="428">
          <cell r="F428" t="str">
            <v>MGL020</v>
          </cell>
          <cell r="G428" t="str">
            <v>Kalibening</v>
          </cell>
          <cell r="H428" t="str">
            <v>Kalibening</v>
          </cell>
          <cell r="I428" t="str">
            <v>Area3</v>
          </cell>
          <cell r="J428" t="str">
            <v>Jateng</v>
          </cell>
          <cell r="K428" t="str">
            <v>Jawa Tengah</v>
          </cell>
          <cell r="L428" t="str">
            <v>Kab. Magelang</v>
          </cell>
          <cell r="M428" t="str">
            <v>-7.55956 110.34142</v>
          </cell>
          <cell r="N428" t="str">
            <v>-07.5592 110.34056</v>
          </cell>
          <cell r="O428" t="str">
            <v>Internal</v>
          </cell>
          <cell r="P428" t="str">
            <v>B2S</v>
          </cell>
          <cell r="Q428" t="str">
            <v>Tyson</v>
          </cell>
          <cell r="R428" t="str">
            <v>Tyson_B#1</v>
          </cell>
          <cell r="U428">
            <v>71</v>
          </cell>
          <cell r="V428">
            <v>72</v>
          </cell>
          <cell r="W428" t="str">
            <v>SST 72 3 Leg C</v>
          </cell>
          <cell r="X428">
            <v>45572</v>
          </cell>
          <cell r="Y428">
            <v>71</v>
          </cell>
          <cell r="Z428" t="str">
            <v>In SLA</v>
          </cell>
          <cell r="AA428" t="str">
            <v>PT IDE SEHATI</v>
          </cell>
          <cell r="AC428" t="str">
            <v>RFI</v>
          </cell>
          <cell r="AD428" t="str">
            <v>No Need</v>
          </cell>
          <cell r="AF428" t="str">
            <v/>
          </cell>
          <cell r="AG428" t="str">
            <v>Connect PLN &amp; RFI</v>
          </cell>
          <cell r="AH428" t="str">
            <v>02.RFI</v>
          </cell>
          <cell r="AI428" t="str">
            <v>03.RFI</v>
          </cell>
          <cell r="AJ428" t="str">
            <v>05.RFI</v>
          </cell>
        </row>
        <row r="429">
          <cell r="F429" t="str">
            <v>BLR120</v>
          </cell>
          <cell r="G429" t="str">
            <v>Kalipucung ( Sanan Kulon DMT ) Blitar</v>
          </cell>
          <cell r="H429" t="e">
            <v>#N/A</v>
          </cell>
          <cell r="I429" t="str">
            <v>Area3</v>
          </cell>
          <cell r="J429" t="str">
            <v>Jatim</v>
          </cell>
          <cell r="K429" t="str">
            <v>Jawa Timur</v>
          </cell>
          <cell r="L429" t="str">
            <v>Kab. Blitar</v>
          </cell>
          <cell r="M429" t="str">
            <v>-8.09598617 112.1325538</v>
          </cell>
          <cell r="N429" t="str">
            <v>-</v>
          </cell>
          <cell r="O429" t="str">
            <v>Internal</v>
          </cell>
          <cell r="P429" t="str">
            <v>B2S</v>
          </cell>
          <cell r="Q429" t="str">
            <v>Tyson</v>
          </cell>
          <cell r="R429" t="str">
            <v>Tyson_B#1</v>
          </cell>
          <cell r="U429">
            <v>50</v>
          </cell>
          <cell r="V429">
            <v>72</v>
          </cell>
          <cell r="W429" t="str">
            <v>SST 72 3 Leg C</v>
          </cell>
          <cell r="X429">
            <v>45572</v>
          </cell>
          <cell r="Y429">
            <v>67</v>
          </cell>
          <cell r="Z429" t="str">
            <v>In SLA</v>
          </cell>
          <cell r="AA429" t="str">
            <v>PT IDE SEHATI</v>
          </cell>
          <cell r="AB429" t="str">
            <v>PT AMARATIRTA NUSANTARA</v>
          </cell>
          <cell r="AC429" t="str">
            <v>RFI</v>
          </cell>
          <cell r="AD429" t="str">
            <v>No Need</v>
          </cell>
          <cell r="AF429" t="str">
            <v/>
          </cell>
          <cell r="AG429" t="str">
            <v>Connect PLN &amp; RFI</v>
          </cell>
          <cell r="AH429" t="str">
            <v>02.RFI</v>
          </cell>
          <cell r="AI429" t="str">
            <v>03.RFI</v>
          </cell>
          <cell r="AJ429" t="str">
            <v>05.RFI</v>
          </cell>
        </row>
        <row r="430">
          <cell r="F430" t="str">
            <v>TGL100</v>
          </cell>
          <cell r="G430" t="str">
            <v>Kalisoka</v>
          </cell>
          <cell r="H430" t="str">
            <v>Kalisoka</v>
          </cell>
          <cell r="I430" t="str">
            <v>Area3</v>
          </cell>
          <cell r="J430" t="str">
            <v>Jateng</v>
          </cell>
          <cell r="K430" t="str">
            <v>Jawa Tengah</v>
          </cell>
          <cell r="L430" t="str">
            <v>Kab. Tegal</v>
          </cell>
          <cell r="M430" t="str">
            <v>-6.94606 109.1076</v>
          </cell>
          <cell r="N430" t="str">
            <v>-</v>
          </cell>
          <cell r="O430" t="str">
            <v>Internal</v>
          </cell>
          <cell r="P430" t="str">
            <v>B2S</v>
          </cell>
          <cell r="Q430" t="str">
            <v>Tyson</v>
          </cell>
          <cell r="R430" t="str">
            <v>Tyson_B#1</v>
          </cell>
          <cell r="U430">
            <v>51</v>
          </cell>
          <cell r="V430" t="str">
            <v>62 to. 72</v>
          </cell>
          <cell r="W430" t="str">
            <v/>
          </cell>
          <cell r="X430">
            <v>45572</v>
          </cell>
          <cell r="Y430">
            <v>431</v>
          </cell>
          <cell r="Z430" t="str">
            <v>Out SLA</v>
          </cell>
          <cell r="AA430" t="str">
            <v>PT BANYU MANUNGGAL SEJAHTERA</v>
          </cell>
          <cell r="AB430" t="str">
            <v>PT TRI ANUGRAH RISKI GEMILANG</v>
          </cell>
          <cell r="AC430" t="str">
            <v>DROP</v>
          </cell>
          <cell r="AD430" t="str">
            <v>No Need</v>
          </cell>
          <cell r="AF430" t="str">
            <v/>
          </cell>
          <cell r="AG430" t="str">
            <v>PropCancel/Hold</v>
          </cell>
          <cell r="AH430" t="str">
            <v>07.Pro.Cancel</v>
          </cell>
          <cell r="AI430" t="str">
            <v>09.Pro.Cancel</v>
          </cell>
          <cell r="AJ430" t="str">
            <v>31.Cancel</v>
          </cell>
        </row>
        <row r="431">
          <cell r="F431" t="str">
            <v>BJO084</v>
          </cell>
          <cell r="G431" t="str">
            <v>KALITIDUKALITIDU</v>
          </cell>
          <cell r="H431" t="str">
            <v/>
          </cell>
          <cell r="I431" t="str">
            <v>Area3</v>
          </cell>
          <cell r="J431" t="str">
            <v>Jatim</v>
          </cell>
          <cell r="K431" t="str">
            <v>Jawa Timur</v>
          </cell>
          <cell r="L431" t="str">
            <v>Kab. Bojonegoro</v>
          </cell>
          <cell r="M431" t="str">
            <v>-7.145434, 111.761308</v>
          </cell>
          <cell r="N431" t="str">
            <v>-7,14672 111,76269</v>
          </cell>
          <cell r="O431" t="str">
            <v>External</v>
          </cell>
          <cell r="P431" t="str">
            <v>B2S</v>
          </cell>
          <cell r="Q431" t="str">
            <v>B#1_2025</v>
          </cell>
          <cell r="R431" t="str">
            <v>B#136B2S</v>
          </cell>
          <cell r="S431" t="str">
            <v>Q1_B2S</v>
          </cell>
          <cell r="T431" t="str">
            <v>B#RAFI</v>
          </cell>
          <cell r="U431">
            <v>62</v>
          </cell>
          <cell r="V431">
            <v>62</v>
          </cell>
          <cell r="W431" t="str">
            <v>SST 62 3 Leg C</v>
          </cell>
          <cell r="X431">
            <v>45803</v>
          </cell>
          <cell r="Y431">
            <v>30</v>
          </cell>
          <cell r="Z431" t="str">
            <v>In SLA</v>
          </cell>
          <cell r="AA431" t="str">
            <v>PT MULTI BAGASANTI MAHDY</v>
          </cell>
          <cell r="AB431" t="str">
            <v>PT AMARATIRTA NUSANTARA</v>
          </cell>
          <cell r="AC431" t="str">
            <v>RFI</v>
          </cell>
          <cell r="AD431" t="str">
            <v>eRFI Done</v>
          </cell>
          <cell r="AE431">
            <v>45807</v>
          </cell>
          <cell r="AF431" t="str">
            <v/>
          </cell>
          <cell r="AG431" t="str">
            <v>Connect PLN &amp; RFI</v>
          </cell>
          <cell r="AH431" t="str">
            <v>02.RFI</v>
          </cell>
          <cell r="AI431" t="str">
            <v>03.RFI</v>
          </cell>
          <cell r="AJ431" t="str">
            <v>05.RFI</v>
          </cell>
        </row>
        <row r="432">
          <cell r="F432" t="str">
            <v>PNN179</v>
          </cell>
          <cell r="G432" t="str">
            <v>KAMBANG</v>
          </cell>
          <cell r="H432" t="str">
            <v/>
          </cell>
          <cell r="I432" t="str">
            <v>Area1</v>
          </cell>
          <cell r="J432" t="str">
            <v>Sumbagteng</v>
          </cell>
          <cell r="K432" t="str">
            <v>Sumatera Barat</v>
          </cell>
          <cell r="L432" t="str">
            <v>Kab. Pesisir Selatan</v>
          </cell>
          <cell r="M432" t="str">
            <v>-1.690313 100.710231</v>
          </cell>
          <cell r="N432" t="str">
            <v>-</v>
          </cell>
          <cell r="O432" t="str">
            <v>Internal</v>
          </cell>
          <cell r="P432" t="str">
            <v>B2S</v>
          </cell>
          <cell r="Q432" t="str">
            <v>Tyson</v>
          </cell>
          <cell r="R432" t="str">
            <v>Tyson_B#1</v>
          </cell>
          <cell r="U432">
            <v>35</v>
          </cell>
          <cell r="V432" t="str">
            <v/>
          </cell>
          <cell r="W432" t="str">
            <v>SST 42 NL</v>
          </cell>
          <cell r="X432">
            <v>45572</v>
          </cell>
          <cell r="Y432">
            <v>431</v>
          </cell>
          <cell r="Z432" t="str">
            <v>Out SLA</v>
          </cell>
          <cell r="AA432" t="str">
            <v>PT GLOBAL COMTECH SEJAHTERA</v>
          </cell>
          <cell r="AB432" t="str">
            <v>PT DWIRAY SUKSES MULIA</v>
          </cell>
          <cell r="AC432" t="str">
            <v>RFI</v>
          </cell>
          <cell r="AD432" t="str">
            <v>No Need</v>
          </cell>
          <cell r="AF432" t="str">
            <v/>
          </cell>
          <cell r="AG432" t="str">
            <v>Connect PLN &amp; RFI</v>
          </cell>
          <cell r="AH432" t="str">
            <v>01.BAUK</v>
          </cell>
          <cell r="AI432" t="str">
            <v>02.BAUK</v>
          </cell>
          <cell r="AJ432" t="str">
            <v>03.ATPDone</v>
          </cell>
        </row>
        <row r="433">
          <cell r="F433" t="str">
            <v>PNN025</v>
          </cell>
          <cell r="G433" t="str">
            <v>KAMBANGUTARA2</v>
          </cell>
          <cell r="H433" t="str">
            <v/>
          </cell>
          <cell r="I433" t="str">
            <v>Area1</v>
          </cell>
          <cell r="J433" t="str">
            <v>Sumbagteng</v>
          </cell>
          <cell r="K433" t="str">
            <v>Sumatera Barat</v>
          </cell>
          <cell r="L433" t="str">
            <v>Kab. Pesisir Selatan</v>
          </cell>
          <cell r="M433" t="str">
            <v>-1.653602958, 100.7542496</v>
          </cell>
          <cell r="N433" t="str">
            <v>-</v>
          </cell>
          <cell r="O433" t="str">
            <v>External</v>
          </cell>
          <cell r="P433" t="str">
            <v>B2S</v>
          </cell>
          <cell r="Q433" t="str">
            <v>B#2_2025</v>
          </cell>
          <cell r="R433" t="str">
            <v>B#2_B2S</v>
          </cell>
          <cell r="S433" t="str">
            <v>B#2-B2S</v>
          </cell>
          <cell r="T433" t="str">
            <v>B#RAFI_#2</v>
          </cell>
          <cell r="U433">
            <v>72</v>
          </cell>
          <cell r="V433" t="str">
            <v/>
          </cell>
          <cell r="W433" t="str">
            <v>SST 72 3 Leg C</v>
          </cell>
          <cell r="X433">
            <v>45880</v>
          </cell>
          <cell r="Y433">
            <v>123</v>
          </cell>
          <cell r="Z433" t="str">
            <v>Out SLA</v>
          </cell>
          <cell r="AA433" t="str">
            <v>PT KONCERFO SUKSES CEMERLANG</v>
          </cell>
          <cell r="AB433" t="str">
            <v>PT DWIRAY SUKSES MULIA</v>
          </cell>
          <cell r="AC433" t="str">
            <v>RFI</v>
          </cell>
          <cell r="AD433" t="str">
            <v>eRFI Done</v>
          </cell>
          <cell r="AF433" t="str">
            <v/>
          </cell>
          <cell r="AG433" t="str">
            <v>Connect PLN &amp; RFI</v>
          </cell>
          <cell r="AH433" t="str">
            <v>01.BAUK</v>
          </cell>
          <cell r="AI433" t="str">
            <v>02.BAUK</v>
          </cell>
          <cell r="AJ433" t="str">
            <v>03.ATPDone</v>
          </cell>
        </row>
        <row r="434">
          <cell r="F434" t="str">
            <v>CJR480</v>
          </cell>
          <cell r="G434" t="str">
            <v>KAMPUNGPARI</v>
          </cell>
          <cell r="H434" t="str">
            <v/>
          </cell>
          <cell r="I434" t="str">
            <v>Area2</v>
          </cell>
          <cell r="J434" t="str">
            <v>Jabar</v>
          </cell>
          <cell r="K434" t="str">
            <v>Jawa Barat</v>
          </cell>
          <cell r="L434" t="str">
            <v>Kab. Cianjur</v>
          </cell>
          <cell r="M434" t="str">
            <v>-7.4444 107.0975</v>
          </cell>
          <cell r="N434" t="str">
            <v>-</v>
          </cell>
          <cell r="O434" t="str">
            <v>Internal</v>
          </cell>
          <cell r="P434" t="str">
            <v>B2S</v>
          </cell>
          <cell r="Q434" t="str">
            <v>Tyson</v>
          </cell>
          <cell r="R434" t="str">
            <v>Tyson_B#1</v>
          </cell>
          <cell r="U434">
            <v>50</v>
          </cell>
          <cell r="V434" t="str">
            <v/>
          </cell>
          <cell r="W434" t="str">
            <v>SST 72 3 Leg C</v>
          </cell>
          <cell r="X434">
            <v>45572</v>
          </cell>
          <cell r="Y434">
            <v>132</v>
          </cell>
          <cell r="Z434" t="str">
            <v>Out SLA</v>
          </cell>
          <cell r="AA434" t="str">
            <v>PT INFRAKO DAYAMITRA</v>
          </cell>
          <cell r="AB434" t="str">
            <v>PT DIGJAYA MANDIRI TEKNIK</v>
          </cell>
          <cell r="AC434" t="str">
            <v>RFI</v>
          </cell>
          <cell r="AD434" t="str">
            <v>No Need</v>
          </cell>
          <cell r="AF434" t="str">
            <v/>
          </cell>
          <cell r="AG434" t="str">
            <v>Connect PLN &amp; RFI</v>
          </cell>
          <cell r="AH434" t="str">
            <v>02.RFI</v>
          </cell>
          <cell r="AI434" t="str">
            <v>03.RFI</v>
          </cell>
          <cell r="AJ434" t="str">
            <v>05.RFI</v>
          </cell>
        </row>
        <row r="435">
          <cell r="F435" t="str">
            <v>SMG723</v>
          </cell>
          <cell r="G435" t="str">
            <v>Kampus Unisula</v>
          </cell>
          <cell r="H435" t="str">
            <v>Kampus Unisula</v>
          </cell>
          <cell r="I435" t="str">
            <v>Area3</v>
          </cell>
          <cell r="J435" t="str">
            <v>Jateng</v>
          </cell>
          <cell r="K435" t="str">
            <v>Jawa Tengah</v>
          </cell>
          <cell r="L435" t="str">
            <v>Kota Semarang</v>
          </cell>
          <cell r="M435" t="str">
            <v>-6.954220 110.456120</v>
          </cell>
          <cell r="N435" t="str">
            <v>-06.9548 110.4563</v>
          </cell>
          <cell r="O435" t="str">
            <v>Internal</v>
          </cell>
          <cell r="P435" t="str">
            <v>B2S</v>
          </cell>
          <cell r="Q435" t="str">
            <v>Solution</v>
          </cell>
          <cell r="R435" t="str">
            <v>Solution_25</v>
          </cell>
          <cell r="U435">
            <v>52</v>
          </cell>
          <cell r="V435" t="str">
            <v/>
          </cell>
          <cell r="W435" t="str">
            <v/>
          </cell>
          <cell r="X435">
            <v>45764</v>
          </cell>
          <cell r="Y435">
            <v>51</v>
          </cell>
          <cell r="Z435" t="str">
            <v>In SLA</v>
          </cell>
          <cell r="AA435" t="str">
            <v>PT Mink Media Utama</v>
          </cell>
          <cell r="AB435" t="str">
            <v>PT TRI ANUGRAH RISKI GEMILANG</v>
          </cell>
          <cell r="AC435" t="str">
            <v>RFI</v>
          </cell>
          <cell r="AD435" t="str">
            <v>No Need</v>
          </cell>
          <cell r="AF435" t="str">
            <v/>
          </cell>
          <cell r="AG435" t="str">
            <v>RFI Combat</v>
          </cell>
          <cell r="AH435" t="str">
            <v>02.RFI</v>
          </cell>
          <cell r="AI435" t="str">
            <v>03a.RFI Combat</v>
          </cell>
          <cell r="AJ435" t="str">
            <v>05A.RFICombat</v>
          </cell>
        </row>
        <row r="436">
          <cell r="F436" t="str">
            <v>BAT064</v>
          </cell>
          <cell r="G436" t="str">
            <v>KANDEMANKANDEMAN</v>
          </cell>
          <cell r="H436" t="str">
            <v>KANDEMANKANDEMAN</v>
          </cell>
          <cell r="I436" t="str">
            <v>Area3</v>
          </cell>
          <cell r="J436" t="str">
            <v>Jateng</v>
          </cell>
          <cell r="K436" t="str">
            <v>Jawa Tengah</v>
          </cell>
          <cell r="L436" t="str">
            <v>Kab. Batang</v>
          </cell>
          <cell r="M436" t="str">
            <v>-6.9224 109.7613</v>
          </cell>
          <cell r="N436" t="str">
            <v>-06.92428 109.76365</v>
          </cell>
          <cell r="O436" t="str">
            <v>External</v>
          </cell>
          <cell r="P436" t="str">
            <v>B2S</v>
          </cell>
          <cell r="Q436" t="str">
            <v>B#1_2025</v>
          </cell>
          <cell r="R436" t="str">
            <v>B#136B2S</v>
          </cell>
          <cell r="S436" t="str">
            <v>Q1_B2S</v>
          </cell>
          <cell r="T436" t="str">
            <v>B#RAFI</v>
          </cell>
          <cell r="U436">
            <v>62</v>
          </cell>
          <cell r="V436">
            <v>62</v>
          </cell>
          <cell r="W436" t="str">
            <v>SST 62 3 Leg C</v>
          </cell>
          <cell r="X436">
            <v>45803</v>
          </cell>
          <cell r="Y436">
            <v>39</v>
          </cell>
          <cell r="Z436" t="str">
            <v>In SLA</v>
          </cell>
          <cell r="AA436" t="str">
            <v>PT VELACOM INDONESIA</v>
          </cell>
          <cell r="AB436" t="str">
            <v>PT TRI ANUGRAH RISKI GEMILANG</v>
          </cell>
          <cell r="AC436" t="str">
            <v>RFI</v>
          </cell>
          <cell r="AD436" t="str">
            <v>eRFI Done</v>
          </cell>
          <cell r="AE436">
            <v>45807</v>
          </cell>
          <cell r="AF436" t="str">
            <v/>
          </cell>
          <cell r="AG436" t="str">
            <v>Connect PLN &amp; RFI</v>
          </cell>
          <cell r="AH436" t="str">
            <v>02.RFI</v>
          </cell>
          <cell r="AI436" t="str">
            <v>03.RFI</v>
          </cell>
          <cell r="AJ436" t="str">
            <v>05.RFI</v>
          </cell>
        </row>
        <row r="437">
          <cell r="F437" t="str">
            <v>RKB658</v>
          </cell>
          <cell r="G437" t="str">
            <v>KANEKES</v>
          </cell>
          <cell r="H437" t="str">
            <v/>
          </cell>
          <cell r="I437" t="str">
            <v>Area2</v>
          </cell>
          <cell r="J437" t="str">
            <v>Jabodetabek</v>
          </cell>
          <cell r="K437" t="str">
            <v>Banten</v>
          </cell>
          <cell r="L437" t="str">
            <v>Kab. Lebak</v>
          </cell>
          <cell r="M437" t="str">
            <v>-6.591383 106.223443</v>
          </cell>
          <cell r="N437" t="str">
            <v>-6,59138888888889 106,223611111111</v>
          </cell>
          <cell r="O437" t="str">
            <v>Internal</v>
          </cell>
          <cell r="P437" t="str">
            <v>B2S</v>
          </cell>
          <cell r="Q437" t="str">
            <v>Tyson</v>
          </cell>
          <cell r="R437" t="str">
            <v>Tyson_B#1</v>
          </cell>
          <cell r="U437">
            <v>50</v>
          </cell>
          <cell r="V437" t="str">
            <v/>
          </cell>
          <cell r="W437" t="str">
            <v>SST 72 3 Leg C</v>
          </cell>
          <cell r="X437">
            <v>45572</v>
          </cell>
          <cell r="Y437">
            <v>431</v>
          </cell>
          <cell r="Z437" t="str">
            <v>Out SLA</v>
          </cell>
          <cell r="AA437" t="str">
            <v>PT DYEVA DIGITAL SELULAR</v>
          </cell>
          <cell r="AC437" t="str">
            <v>RFI</v>
          </cell>
          <cell r="AD437" t="str">
            <v>No Need</v>
          </cell>
          <cell r="AF437" t="str">
            <v/>
          </cell>
          <cell r="AG437" t="str">
            <v>Connect PLN &amp; RFI</v>
          </cell>
          <cell r="AH437" t="str">
            <v>01.BAUK</v>
          </cell>
          <cell r="AI437" t="str">
            <v>02.BAUK</v>
          </cell>
          <cell r="AJ437" t="str">
            <v>03.ATPDone</v>
          </cell>
        </row>
        <row r="438">
          <cell r="F438" t="str">
            <v>BJO088</v>
          </cell>
          <cell r="G438" t="str">
            <v>KANORPILANG1</v>
          </cell>
          <cell r="H438" t="str">
            <v>KANORPILANG1</v>
          </cell>
          <cell r="I438" t="str">
            <v>Area3</v>
          </cell>
          <cell r="J438" t="str">
            <v>Jatim</v>
          </cell>
          <cell r="K438" t="str">
            <v>Jawa Timur</v>
          </cell>
          <cell r="L438" t="str">
            <v>Kab. Bojonegoro</v>
          </cell>
          <cell r="M438" t="str">
            <v>-7.073997, 112.04104</v>
          </cell>
          <cell r="N438" t="str">
            <v>-7,07362 112,04028</v>
          </cell>
          <cell r="O438" t="str">
            <v>External</v>
          </cell>
          <cell r="P438" t="str">
            <v>B2S</v>
          </cell>
          <cell r="Q438" t="str">
            <v>B#1_2025</v>
          </cell>
          <cell r="R438" t="str">
            <v>B#122Colo</v>
          </cell>
          <cell r="S438" t="str">
            <v>Colo TP</v>
          </cell>
          <cell r="T438" t="str">
            <v>B#RAFI</v>
          </cell>
          <cell r="U438">
            <v>52</v>
          </cell>
          <cell r="V438">
            <v>52</v>
          </cell>
          <cell r="W438" t="str">
            <v>SST 52 3 Leg C</v>
          </cell>
          <cell r="X438">
            <v>45793</v>
          </cell>
          <cell r="Y438">
            <v>40</v>
          </cell>
          <cell r="Z438" t="str">
            <v>In SLA</v>
          </cell>
          <cell r="AA438" t="str">
            <v>PT MULTI BAGASANTI MAHDY</v>
          </cell>
          <cell r="AB438" t="str">
            <v>KOPERASI JASA DAYAMITRA TELEKOMUNIKASI</v>
          </cell>
          <cell r="AC438" t="str">
            <v>RFI</v>
          </cell>
          <cell r="AD438" t="str">
            <v>eRFI Done</v>
          </cell>
          <cell r="AE438">
            <v>45800</v>
          </cell>
          <cell r="AF438" t="str">
            <v/>
          </cell>
          <cell r="AG438" t="str">
            <v>Connect PLN &amp; RFI</v>
          </cell>
          <cell r="AH438" t="str">
            <v>02.RFI</v>
          </cell>
          <cell r="AI438" t="str">
            <v>03.RFI</v>
          </cell>
          <cell r="AJ438" t="str">
            <v>05.RFI</v>
          </cell>
        </row>
        <row r="439">
          <cell r="F439" t="str">
            <v>JKU560</v>
          </cell>
          <cell r="G439" t="str">
            <v>KAPUKMUARA</v>
          </cell>
          <cell r="H439" t="str">
            <v>KAPUKMUARA</v>
          </cell>
          <cell r="I439" t="str">
            <v>Area2</v>
          </cell>
          <cell r="J439" t="str">
            <v>Jabodetabek</v>
          </cell>
          <cell r="K439" t="str">
            <v/>
          </cell>
          <cell r="L439" t="str">
            <v/>
          </cell>
          <cell r="N439" t="str">
            <v>-</v>
          </cell>
          <cell r="O439" t="str">
            <v>Internal</v>
          </cell>
          <cell r="P439" t="str">
            <v>B2S</v>
          </cell>
          <cell r="Q439" t="str">
            <v>Solution</v>
          </cell>
          <cell r="R439" t="str">
            <v>Solution_New</v>
          </cell>
          <cell r="V439" t="str">
            <v/>
          </cell>
          <cell r="W439" t="str">
            <v/>
          </cell>
          <cell r="X439">
            <v>45404</v>
          </cell>
          <cell r="Y439">
            <v>599</v>
          </cell>
          <cell r="Z439" t="str">
            <v>Out SLA</v>
          </cell>
          <cell r="AC439" t="str">
            <v>RFI</v>
          </cell>
          <cell r="AD439" t="str">
            <v>No Need</v>
          </cell>
          <cell r="AF439" t="str">
            <v/>
          </cell>
          <cell r="AG439" t="str">
            <v>Connect PLN &amp; RFI</v>
          </cell>
          <cell r="AH439" t="str">
            <v>01.BAUK</v>
          </cell>
          <cell r="AI439" t="str">
            <v>02.BAUK</v>
          </cell>
          <cell r="AJ439" t="str">
            <v>03.ATPDone</v>
          </cell>
        </row>
        <row r="440">
          <cell r="F440" t="str">
            <v>PDG064</v>
          </cell>
          <cell r="G440" t="str">
            <v>Karang Bolong ex Jambukarya</v>
          </cell>
          <cell r="H440" t="str">
            <v/>
          </cell>
          <cell r="I440" t="str">
            <v>Area2</v>
          </cell>
          <cell r="J440" t="str">
            <v>Jabodetabek</v>
          </cell>
          <cell r="K440" t="str">
            <v>Banten</v>
          </cell>
          <cell r="L440" t="str">
            <v>Kab. Pandeglang</v>
          </cell>
          <cell r="M440" t="str">
            <v>-6.62724 105.64815</v>
          </cell>
          <cell r="N440" t="str">
            <v>-6,62724 105,648154</v>
          </cell>
          <cell r="O440" t="str">
            <v>Internal</v>
          </cell>
          <cell r="P440" t="str">
            <v>B2S</v>
          </cell>
          <cell r="Q440" t="str">
            <v>Tyson</v>
          </cell>
          <cell r="R440" t="str">
            <v>Tyson_B#1</v>
          </cell>
          <cell r="U440">
            <v>50</v>
          </cell>
          <cell r="V440" t="str">
            <v/>
          </cell>
          <cell r="W440" t="str">
            <v xml:space="preserve">SST 52 3 Leg C </v>
          </cell>
          <cell r="X440">
            <v>45572</v>
          </cell>
          <cell r="Y440">
            <v>431</v>
          </cell>
          <cell r="Z440" t="str">
            <v>Out SLA</v>
          </cell>
          <cell r="AA440" t="str">
            <v>PT INFRAKO DAYAMITRA</v>
          </cell>
          <cell r="AC440" t="str">
            <v>RFI</v>
          </cell>
          <cell r="AD440" t="str">
            <v>No Need</v>
          </cell>
          <cell r="AF440" t="str">
            <v/>
          </cell>
          <cell r="AG440" t="str">
            <v>Connect PLN &amp; RFI</v>
          </cell>
          <cell r="AH440" t="str">
            <v>01.BAUK</v>
          </cell>
          <cell r="AI440" t="str">
            <v>02.BAUK</v>
          </cell>
          <cell r="AJ440" t="str">
            <v>03.ATPDone</v>
          </cell>
        </row>
        <row r="441">
          <cell r="F441" t="str">
            <v>CKR186</v>
          </cell>
          <cell r="G441" t="str">
            <v>Karang Setia</v>
          </cell>
          <cell r="H441" t="str">
            <v/>
          </cell>
          <cell r="I441" t="str">
            <v>Area2</v>
          </cell>
          <cell r="J441" t="str">
            <v>Jabodetabek</v>
          </cell>
          <cell r="K441" t="str">
            <v>Jawa Barat</v>
          </cell>
          <cell r="L441" t="str">
            <v>Kab. Bekasi</v>
          </cell>
          <cell r="M441" t="str">
            <v>-621023 10716847</v>
          </cell>
          <cell r="N441" t="str">
            <v>-</v>
          </cell>
          <cell r="O441" t="str">
            <v>Internal</v>
          </cell>
          <cell r="P441" t="str">
            <v>B2S</v>
          </cell>
          <cell r="Q441" t="str">
            <v>Tyson</v>
          </cell>
          <cell r="R441" t="str">
            <v>Tyson_B#1</v>
          </cell>
          <cell r="U441">
            <v>40</v>
          </cell>
          <cell r="V441" t="str">
            <v/>
          </cell>
          <cell r="W441" t="str">
            <v/>
          </cell>
          <cell r="X441">
            <v>45572</v>
          </cell>
          <cell r="Y441">
            <v>431</v>
          </cell>
          <cell r="Z441" t="str">
            <v>Out SLA</v>
          </cell>
          <cell r="AA441" t="str">
            <v>PT INTERTEL MEDIA PRIMA</v>
          </cell>
          <cell r="AB441" t="str">
            <v>PT TRITECH CONSULT</v>
          </cell>
          <cell r="AC441" t="str">
            <v>DROP</v>
          </cell>
          <cell r="AD441" t="str">
            <v>No Need</v>
          </cell>
          <cell r="AF441" t="str">
            <v/>
          </cell>
          <cell r="AG441" t="str">
            <v>PropCancel/Hold</v>
          </cell>
          <cell r="AH441" t="str">
            <v>07.Pro.Cancel</v>
          </cell>
          <cell r="AI441" t="str">
            <v>09.Pro.Cancel</v>
          </cell>
          <cell r="AJ441" t="str">
            <v>23.Rekom LurCam</v>
          </cell>
        </row>
        <row r="442">
          <cell r="F442" t="str">
            <v>TRK032</v>
          </cell>
          <cell r="G442" t="str">
            <v>KARANG_HARAPAN</v>
          </cell>
          <cell r="H442" t="str">
            <v>DMT_KARANG HARAPAN</v>
          </cell>
          <cell r="I442" t="str">
            <v>Area4</v>
          </cell>
          <cell r="J442" t="str">
            <v>Kalimantan</v>
          </cell>
          <cell r="K442" t="str">
            <v>Kalimantan Utara</v>
          </cell>
          <cell r="L442" t="str">
            <v>Kota Tarakan</v>
          </cell>
          <cell r="M442" t="str">
            <v>3.348911 117.555925</v>
          </cell>
          <cell r="N442" t="str">
            <v>117,55557 3,34763</v>
          </cell>
          <cell r="O442" t="str">
            <v>External</v>
          </cell>
          <cell r="P442" t="str">
            <v>B2S</v>
          </cell>
          <cell r="Q442" t="str">
            <v>B#1_2025</v>
          </cell>
          <cell r="R442" t="str">
            <v>B#136B2S</v>
          </cell>
          <cell r="S442" t="str">
            <v>Q1_B2S</v>
          </cell>
          <cell r="T442" t="str">
            <v>New Order</v>
          </cell>
          <cell r="U442">
            <v>72</v>
          </cell>
          <cell r="V442">
            <v>72</v>
          </cell>
          <cell r="W442" t="str">
            <v>SST 42 NL</v>
          </cell>
          <cell r="X442">
            <v>45803</v>
          </cell>
          <cell r="Y442">
            <v>96</v>
          </cell>
          <cell r="Z442" t="str">
            <v>In SLA</v>
          </cell>
          <cell r="AA442" t="str">
            <v>PT ANGKAMOR KHATULISTIWA MANDIRI</v>
          </cell>
          <cell r="AB442" t="str">
            <v>PT TRIMATRA UTAMA KONSULTAN</v>
          </cell>
          <cell r="AC442" t="str">
            <v>RFI</v>
          </cell>
          <cell r="AD442" t="str">
            <v>eRFI NY</v>
          </cell>
          <cell r="AE442">
            <v>45807</v>
          </cell>
          <cell r="AF442" t="str">
            <v/>
          </cell>
          <cell r="AG442" t="str">
            <v>Connect PLN &amp; RFI</v>
          </cell>
          <cell r="AH442" t="str">
            <v>02.RFI</v>
          </cell>
          <cell r="AI442" t="str">
            <v>03.RFI</v>
          </cell>
          <cell r="AJ442" t="str">
            <v>05.RFI</v>
          </cell>
        </row>
        <row r="443">
          <cell r="F443" t="str">
            <v>IND139</v>
          </cell>
          <cell r="G443" t="str">
            <v>Karangampel-Tanjungpura</v>
          </cell>
          <cell r="H443" t="str">
            <v/>
          </cell>
          <cell r="I443" t="str">
            <v>Area2</v>
          </cell>
          <cell r="J443" t="str">
            <v>Jabar</v>
          </cell>
          <cell r="K443" t="str">
            <v>Jawa Barat</v>
          </cell>
          <cell r="L443" t="str">
            <v>Kab. Indramayu</v>
          </cell>
          <cell r="M443" t="str">
            <v>-6.4703 108.4925</v>
          </cell>
          <cell r="N443" t="str">
            <v>-</v>
          </cell>
          <cell r="O443" t="str">
            <v>Internal</v>
          </cell>
          <cell r="P443" t="str">
            <v>B2S</v>
          </cell>
          <cell r="Q443" t="str">
            <v>Tyson</v>
          </cell>
          <cell r="R443" t="str">
            <v>Tyson_B#1</v>
          </cell>
          <cell r="U443">
            <v>71</v>
          </cell>
          <cell r="V443" t="str">
            <v/>
          </cell>
          <cell r="W443" t="str">
            <v/>
          </cell>
          <cell r="X443">
            <v>45572</v>
          </cell>
          <cell r="Y443">
            <v>431</v>
          </cell>
          <cell r="Z443" t="str">
            <v>Out SLA</v>
          </cell>
          <cell r="AA443" t="str">
            <v>PT INFRAKO DAYAMITRA</v>
          </cell>
          <cell r="AB443" t="str">
            <v>PT MEGADAYA INDO PERKASA</v>
          </cell>
          <cell r="AC443" t="str">
            <v>DROP</v>
          </cell>
          <cell r="AD443" t="str">
            <v>No Need</v>
          </cell>
          <cell r="AF443" t="str">
            <v/>
          </cell>
          <cell r="AG443" t="str">
            <v>PropCancel/Hold</v>
          </cell>
          <cell r="AH443" t="str">
            <v>07.Pro.Cancel</v>
          </cell>
          <cell r="AI443" t="str">
            <v>09.Pro.Cancel</v>
          </cell>
          <cell r="AJ443" t="str">
            <v>24. IjinWarga</v>
          </cell>
        </row>
        <row r="444">
          <cell r="F444" t="str">
            <v>BYL044</v>
          </cell>
          <cell r="G444" t="str">
            <v>Karanganyar Musuk</v>
          </cell>
          <cell r="H444" t="str">
            <v>Karanganyar Musuk</v>
          </cell>
          <cell r="I444" t="str">
            <v>Area3</v>
          </cell>
          <cell r="J444" t="str">
            <v>Jateng</v>
          </cell>
          <cell r="K444" t="str">
            <v>Jawa Tengah</v>
          </cell>
          <cell r="L444" t="str">
            <v>Kab. Klaten</v>
          </cell>
          <cell r="M444" t="str">
            <v>-7.59337 110.55993</v>
          </cell>
          <cell r="N444" t="str">
            <v>-</v>
          </cell>
          <cell r="O444" t="str">
            <v>Internal</v>
          </cell>
          <cell r="P444" t="str">
            <v>B2S</v>
          </cell>
          <cell r="Q444" t="str">
            <v>Tyson</v>
          </cell>
          <cell r="R444" t="str">
            <v>Tyson_B#1</v>
          </cell>
          <cell r="U444">
            <v>71</v>
          </cell>
          <cell r="V444">
            <v>72</v>
          </cell>
          <cell r="W444" t="str">
            <v/>
          </cell>
          <cell r="X444">
            <v>45572</v>
          </cell>
          <cell r="Y444">
            <v>431</v>
          </cell>
          <cell r="Z444" t="str">
            <v>Out SLA</v>
          </cell>
          <cell r="AA444" t="str">
            <v>CV LUXLO KARYA GEMILANG</v>
          </cell>
          <cell r="AB444" t="str">
            <v>PT TRI ANUGRAH RISKI GEMILANG</v>
          </cell>
          <cell r="AC444" t="str">
            <v>DROP</v>
          </cell>
          <cell r="AD444" t="str">
            <v>No Need</v>
          </cell>
          <cell r="AF444" t="str">
            <v/>
          </cell>
          <cell r="AG444" t="str">
            <v>PropCancel/Hold</v>
          </cell>
          <cell r="AH444" t="str">
            <v>07.Pro.Cancel</v>
          </cell>
          <cell r="AI444" t="str">
            <v>09.Pro.Cancel</v>
          </cell>
          <cell r="AJ444" t="str">
            <v>31.Cancel</v>
          </cell>
        </row>
        <row r="445">
          <cell r="F445" t="str">
            <v>EPK074</v>
          </cell>
          <cell r="G445" t="str">
            <v>KARANGANYARDUKUHTURI</v>
          </cell>
          <cell r="H445" t="str">
            <v>Alton DMT ex KARANGANYARDUKUHTURI</v>
          </cell>
          <cell r="I445" t="str">
            <v>Area3</v>
          </cell>
          <cell r="J445" t="str">
            <v>Jateng</v>
          </cell>
          <cell r="K445" t="str">
            <v>Jawa Tengah</v>
          </cell>
          <cell r="L445" t="str">
            <v>Kab. Tegal</v>
          </cell>
          <cell r="M445" t="str">
            <v>-6.89112 109.138</v>
          </cell>
          <cell r="N445" t="str">
            <v xml:space="preserve">-07.054683 110.429877	</v>
          </cell>
          <cell r="O445" t="str">
            <v>External</v>
          </cell>
          <cell r="P445" t="str">
            <v>MCP</v>
          </cell>
          <cell r="Q445" t="str">
            <v>CO2024</v>
          </cell>
          <cell r="R445" t="str">
            <v>Easy Pole_CO</v>
          </cell>
          <cell r="T445" t="str">
            <v>Easy Pole</v>
          </cell>
          <cell r="U445">
            <v>15</v>
          </cell>
          <cell r="V445">
            <v>6</v>
          </cell>
          <cell r="W445" t="str">
            <v/>
          </cell>
          <cell r="X445">
            <v>45475</v>
          </cell>
          <cell r="Y445">
            <v>184</v>
          </cell>
          <cell r="Z445" t="str">
            <v>Out SLA</v>
          </cell>
          <cell r="AA445" t="str">
            <v>PT INFRAKO DAYAMITRA</v>
          </cell>
          <cell r="AC445" t="str">
            <v>RFI</v>
          </cell>
          <cell r="AD445" t="str">
            <v>eRFI Done</v>
          </cell>
          <cell r="AF445" t="str">
            <v/>
          </cell>
          <cell r="AG445" t="str">
            <v>Connect PLN &amp; RFI</v>
          </cell>
          <cell r="AH445" t="str">
            <v>02.RFI</v>
          </cell>
          <cell r="AI445" t="str">
            <v>03.RFI</v>
          </cell>
          <cell r="AJ445" t="str">
            <v>05.RFI</v>
          </cell>
        </row>
        <row r="446">
          <cell r="F446" t="str">
            <v>WOS086</v>
          </cell>
          <cell r="G446" t="str">
            <v>KARANGDUWETPALIYAN</v>
          </cell>
          <cell r="H446" t="str">
            <v>Karangduwet Paliyan</v>
          </cell>
          <cell r="I446" t="str">
            <v>Area3</v>
          </cell>
          <cell r="J446" t="str">
            <v>Jateng</v>
          </cell>
          <cell r="K446" t="str">
            <v>DI Yogyakarta</v>
          </cell>
          <cell r="L446" t="str">
            <v>Kab. Gunung Kidul</v>
          </cell>
          <cell r="M446" t="str">
            <v>-8.006973, 110.494314</v>
          </cell>
          <cell r="N446" t="str">
            <v>-</v>
          </cell>
          <cell r="O446" t="str">
            <v>External</v>
          </cell>
          <cell r="P446" t="str">
            <v>B2S</v>
          </cell>
          <cell r="Q446" t="str">
            <v>Reg_2025</v>
          </cell>
          <cell r="R446" t="str">
            <v>B#RAFI</v>
          </cell>
          <cell r="T446" t="str">
            <v>B#RAFI_#2</v>
          </cell>
          <cell r="U446">
            <v>72</v>
          </cell>
          <cell r="V446">
            <v>72</v>
          </cell>
          <cell r="W446" t="str">
            <v/>
          </cell>
          <cell r="Y446" t="str">
            <v>-</v>
          </cell>
          <cell r="Z446" t="str">
            <v/>
          </cell>
          <cell r="AA446" t="str">
            <v>PT LAYTON ENTER PRISE</v>
          </cell>
          <cell r="AB446" t="str">
            <v>PT AMARATIRTA NUSANTARA</v>
          </cell>
          <cell r="AC446" t="str">
            <v>DROP</v>
          </cell>
          <cell r="AD446" t="str">
            <v>eRFI NY</v>
          </cell>
          <cell r="AF446" t="str">
            <v/>
          </cell>
          <cell r="AG446" t="str">
            <v>PropCancel/Hold</v>
          </cell>
          <cell r="AH446" t="str">
            <v>07.Pro.Cancel</v>
          </cell>
          <cell r="AI446" t="str">
            <v>09.Pro.Cancel</v>
          </cell>
          <cell r="AJ446" t="str">
            <v>26.ReHunting</v>
          </cell>
        </row>
        <row r="447">
          <cell r="F447" t="str">
            <v>NWI047</v>
          </cell>
          <cell r="G447" t="str">
            <v>KARANGJATIDANGUK1</v>
          </cell>
          <cell r="H447" t="str">
            <v>KARANGJATIDANGUK1</v>
          </cell>
          <cell r="I447" t="str">
            <v>Area3</v>
          </cell>
          <cell r="J447" t="str">
            <v>Jatim</v>
          </cell>
          <cell r="K447" t="str">
            <v>Jawa Timur</v>
          </cell>
          <cell r="L447" t="str">
            <v>Kab. Ngawi</v>
          </cell>
          <cell r="M447" t="str">
            <v>-7.49266, 111.56</v>
          </cell>
          <cell r="N447" t="str">
            <v>-7,49356 111,56026</v>
          </cell>
          <cell r="O447" t="str">
            <v>External</v>
          </cell>
          <cell r="P447" t="str">
            <v>B2S</v>
          </cell>
          <cell r="Q447" t="str">
            <v>B#1_2025</v>
          </cell>
          <cell r="R447" t="str">
            <v>B#122Colo</v>
          </cell>
          <cell r="S447" t="str">
            <v>Colo TP</v>
          </cell>
          <cell r="T447" t="str">
            <v>B#RAFI</v>
          </cell>
          <cell r="U447">
            <v>52</v>
          </cell>
          <cell r="V447">
            <v>52</v>
          </cell>
          <cell r="W447" t="str">
            <v>SST 52 3 Leg C</v>
          </cell>
          <cell r="X447">
            <v>45793</v>
          </cell>
          <cell r="Y447">
            <v>25</v>
          </cell>
          <cell r="Z447" t="str">
            <v>In SLA</v>
          </cell>
          <cell r="AA447" t="str">
            <v>PT SUMBERSOLUSINDO HITECH</v>
          </cell>
          <cell r="AB447" t="str">
            <v>PT AMARATIRTA NUSANTARA</v>
          </cell>
          <cell r="AC447" t="str">
            <v>RFI</v>
          </cell>
          <cell r="AD447" t="str">
            <v>eRFI Done</v>
          </cell>
          <cell r="AE447">
            <v>45800</v>
          </cell>
          <cell r="AF447" t="str">
            <v/>
          </cell>
          <cell r="AG447" t="str">
            <v>Connect PLN &amp; RFI</v>
          </cell>
          <cell r="AH447" t="str">
            <v>02.RFI</v>
          </cell>
          <cell r="AI447" t="str">
            <v>03.RFI</v>
          </cell>
          <cell r="AJ447" t="str">
            <v>05.RFI</v>
          </cell>
        </row>
        <row r="448">
          <cell r="F448" t="str">
            <v>CMI051</v>
          </cell>
          <cell r="G448" t="str">
            <v>Karangmekar-Leuwigajah</v>
          </cell>
          <cell r="H448" t="str">
            <v/>
          </cell>
          <cell r="I448" t="str">
            <v>Area2</v>
          </cell>
          <cell r="J448" t="str">
            <v>Jabar</v>
          </cell>
          <cell r="K448" t="str">
            <v>Jawa Barat</v>
          </cell>
          <cell r="L448" t="str">
            <v>Kota Cimahi</v>
          </cell>
          <cell r="M448" t="str">
            <v>-6.889306 107.558528</v>
          </cell>
          <cell r="N448" t="str">
            <v>-</v>
          </cell>
          <cell r="O448" t="str">
            <v>Internal</v>
          </cell>
          <cell r="P448" t="str">
            <v>B2S</v>
          </cell>
          <cell r="Q448" t="str">
            <v>Tyson</v>
          </cell>
          <cell r="R448" t="str">
            <v>Tyson_B#1</v>
          </cell>
          <cell r="U448">
            <v>30</v>
          </cell>
          <cell r="V448" t="str">
            <v/>
          </cell>
          <cell r="W448" t="str">
            <v/>
          </cell>
          <cell r="X448">
            <v>45572</v>
          </cell>
          <cell r="Y448">
            <v>431</v>
          </cell>
          <cell r="Z448" t="str">
            <v>Out SLA</v>
          </cell>
          <cell r="AA448" t="str">
            <v>PT JAYA BINANGUN BHASKARA PRIMA</v>
          </cell>
          <cell r="AB448" t="str">
            <v>PT DIGJAYA MANDIRI TEKNIK</v>
          </cell>
          <cell r="AC448" t="str">
            <v>DROP</v>
          </cell>
          <cell r="AD448" t="str">
            <v>No Need</v>
          </cell>
          <cell r="AF448" t="str">
            <v/>
          </cell>
          <cell r="AG448" t="str">
            <v>PropCancel/Hold</v>
          </cell>
          <cell r="AH448" t="str">
            <v>07.Pro.Cancel</v>
          </cell>
          <cell r="AI448" t="str">
            <v>09.Pro.Cancel</v>
          </cell>
          <cell r="AJ448" t="str">
            <v>26.ReHunting</v>
          </cell>
        </row>
        <row r="449">
          <cell r="F449" t="str">
            <v>GRO068</v>
          </cell>
          <cell r="G449" t="str">
            <v>KARANGPAHINGPENAWANGAN</v>
          </cell>
          <cell r="H449" t="str">
            <v>Karangpahing Penawangan</v>
          </cell>
          <cell r="I449" t="str">
            <v>Area3</v>
          </cell>
          <cell r="J449" t="str">
            <v>Jateng</v>
          </cell>
          <cell r="K449" t="str">
            <v>Jawa Tengah</v>
          </cell>
          <cell r="L449" t="str">
            <v>Kab. Grobogan</v>
          </cell>
          <cell r="M449" t="str">
            <v>-7.07883, 110.847</v>
          </cell>
          <cell r="N449" t="str">
            <v>-</v>
          </cell>
          <cell r="O449" t="str">
            <v>External</v>
          </cell>
          <cell r="P449" t="str">
            <v>B2S</v>
          </cell>
          <cell r="Q449" t="str">
            <v>Reg_2025</v>
          </cell>
          <cell r="R449" t="str">
            <v>B#RAFI</v>
          </cell>
          <cell r="T449" t="str">
            <v>B#RAFI_#2</v>
          </cell>
          <cell r="U449">
            <v>72</v>
          </cell>
          <cell r="V449">
            <v>72</v>
          </cell>
          <cell r="W449" t="str">
            <v/>
          </cell>
          <cell r="Y449" t="str">
            <v>-</v>
          </cell>
          <cell r="Z449" t="str">
            <v/>
          </cell>
          <cell r="AA449" t="str">
            <v>PT MINK MEDIA UTAMA</v>
          </cell>
          <cell r="AB449" t="str">
            <v>PT DIGJAYA MANDIRI TEKNIK</v>
          </cell>
          <cell r="AC449" t="str">
            <v>DROP</v>
          </cell>
          <cell r="AD449" t="str">
            <v>eRFI NY</v>
          </cell>
          <cell r="AF449" t="str">
            <v/>
          </cell>
          <cell r="AG449" t="str">
            <v>PropCancel/Hold</v>
          </cell>
          <cell r="AH449" t="str">
            <v>07.Pro.Cancel</v>
          </cell>
          <cell r="AI449" t="str">
            <v>09.Pro.Cancel</v>
          </cell>
          <cell r="AJ449" t="str">
            <v>28.Validasi</v>
          </cell>
        </row>
        <row r="450">
          <cell r="F450" t="str">
            <v>PML011</v>
          </cell>
          <cell r="G450" t="str">
            <v>Karangsari</v>
          </cell>
          <cell r="H450" t="str">
            <v>Karangsari</v>
          </cell>
          <cell r="I450" t="str">
            <v>Area3</v>
          </cell>
          <cell r="J450" t="str">
            <v>Jateng</v>
          </cell>
          <cell r="K450" t="str">
            <v>Jawa Tengah</v>
          </cell>
          <cell r="L450" t="str">
            <v>Kab. Pemalang</v>
          </cell>
          <cell r="M450" t="str">
            <v>-7.159917 109.22403</v>
          </cell>
          <cell r="N450" t="str">
            <v>-07.163040 109.222850</v>
          </cell>
          <cell r="O450" t="str">
            <v>Internal</v>
          </cell>
          <cell r="P450" t="str">
            <v>B2S</v>
          </cell>
          <cell r="Q450" t="str">
            <v>Tyson</v>
          </cell>
          <cell r="R450" t="str">
            <v>Tyson_B#1</v>
          </cell>
          <cell r="U450">
            <v>71</v>
          </cell>
          <cell r="V450">
            <v>72</v>
          </cell>
          <cell r="W450" t="str">
            <v>SST 72 3 Leg C</v>
          </cell>
          <cell r="X450">
            <v>45572</v>
          </cell>
          <cell r="Y450">
            <v>191</v>
          </cell>
          <cell r="Z450" t="str">
            <v>Out SLA</v>
          </cell>
          <cell r="AA450" t="str">
            <v>PT CIPTA KARSA ANUGERAH SEMESTA</v>
          </cell>
          <cell r="AC450" t="str">
            <v>RFI</v>
          </cell>
          <cell r="AD450" t="str">
            <v>No Need</v>
          </cell>
          <cell r="AF450" t="str">
            <v/>
          </cell>
          <cell r="AG450" t="str">
            <v>Connect PLN &amp; RFI</v>
          </cell>
          <cell r="AH450" t="str">
            <v>02.RFI</v>
          </cell>
          <cell r="AI450" t="str">
            <v>03.RFI</v>
          </cell>
          <cell r="AJ450" t="str">
            <v>05.RFI</v>
          </cell>
        </row>
        <row r="451">
          <cell r="F451" t="str">
            <v>NWI059</v>
          </cell>
          <cell r="G451" t="str">
            <v>Karangtengah Ngawi DMT</v>
          </cell>
          <cell r="H451" t="e">
            <v>#N/A</v>
          </cell>
          <cell r="I451" t="str">
            <v>Area3</v>
          </cell>
          <cell r="J451" t="str">
            <v>Jatim</v>
          </cell>
          <cell r="K451" t="str">
            <v>Jawa Timur</v>
          </cell>
          <cell r="L451" t="str">
            <v>Kab. Ngawi</v>
          </cell>
          <cell r="M451" t="str">
            <v>-7.39386 111.47</v>
          </cell>
          <cell r="N451" t="str">
            <v>-</v>
          </cell>
          <cell r="O451" t="str">
            <v>Internal</v>
          </cell>
          <cell r="P451" t="str">
            <v>B2S</v>
          </cell>
          <cell r="Q451" t="str">
            <v>Tyson</v>
          </cell>
          <cell r="R451" t="str">
            <v>Tyson_B#1</v>
          </cell>
          <cell r="U451">
            <v>56</v>
          </cell>
          <cell r="V451">
            <v>72</v>
          </cell>
          <cell r="W451" t="str">
            <v>SST 72 3 Leg C</v>
          </cell>
          <cell r="X451">
            <v>45572</v>
          </cell>
          <cell r="Y451">
            <v>67</v>
          </cell>
          <cell r="Z451" t="str">
            <v>In SLA</v>
          </cell>
          <cell r="AA451" t="str">
            <v>PT IDE SEHATI</v>
          </cell>
          <cell r="AC451" t="str">
            <v>RFI</v>
          </cell>
          <cell r="AD451" t="str">
            <v>No Need</v>
          </cell>
          <cell r="AF451" t="str">
            <v/>
          </cell>
          <cell r="AG451" t="str">
            <v>Connect PLN &amp; RFI</v>
          </cell>
          <cell r="AH451" t="str">
            <v>02.RFI</v>
          </cell>
          <cell r="AI451" t="str">
            <v>03.RFI</v>
          </cell>
          <cell r="AJ451" t="str">
            <v>05.RFI</v>
          </cell>
        </row>
        <row r="452">
          <cell r="F452" t="str">
            <v>MGT034</v>
          </cell>
          <cell r="G452" t="str">
            <v>KARASGINUK1</v>
          </cell>
          <cell r="H452" t="str">
            <v>KARASGINUK1</v>
          </cell>
          <cell r="I452" t="str">
            <v>Area3</v>
          </cell>
          <cell r="J452" t="str">
            <v>Jatim</v>
          </cell>
          <cell r="K452" t="str">
            <v>Jawa Timur</v>
          </cell>
          <cell r="L452" t="str">
            <v>Kab. Magetan</v>
          </cell>
          <cell r="M452" t="str">
            <v>-7.577184, 111.365786</v>
          </cell>
          <cell r="N452" t="str">
            <v>-7,57852 111,3671</v>
          </cell>
          <cell r="O452" t="str">
            <v>External</v>
          </cell>
          <cell r="P452" t="str">
            <v>B2S</v>
          </cell>
          <cell r="Q452" t="str">
            <v>B#1_2025</v>
          </cell>
          <cell r="R452" t="str">
            <v>B#122Colo</v>
          </cell>
          <cell r="S452" t="str">
            <v>Colo TP</v>
          </cell>
          <cell r="T452" t="str">
            <v>B#RAFI</v>
          </cell>
          <cell r="U452">
            <v>52</v>
          </cell>
          <cell r="V452">
            <v>52</v>
          </cell>
          <cell r="W452" t="str">
            <v>SST 52 3 Leg C</v>
          </cell>
          <cell r="X452">
            <v>45793</v>
          </cell>
          <cell r="Y452">
            <v>32</v>
          </cell>
          <cell r="Z452" t="str">
            <v>In SLA</v>
          </cell>
          <cell r="AA452" t="str">
            <v>PT BINATEL PRIMA</v>
          </cell>
          <cell r="AB452" t="str">
            <v>PT AMARATIRTA NUSANTARA</v>
          </cell>
          <cell r="AC452" t="str">
            <v>RFI</v>
          </cell>
          <cell r="AD452" t="str">
            <v>eRFI Done</v>
          </cell>
          <cell r="AE452">
            <v>45800</v>
          </cell>
          <cell r="AF452" t="str">
            <v/>
          </cell>
          <cell r="AG452" t="str">
            <v>Connect PLN &amp; RFI</v>
          </cell>
          <cell r="AH452" t="str">
            <v>02.RFI</v>
          </cell>
          <cell r="AI452" t="str">
            <v>03.RFI</v>
          </cell>
          <cell r="AJ452" t="str">
            <v>05.RFI</v>
          </cell>
        </row>
        <row r="453">
          <cell r="F453" t="str">
            <v>PBO083</v>
          </cell>
          <cell r="G453" t="str">
            <v>Kareng Lor Kademangan Probolinggo DMT</v>
          </cell>
          <cell r="H453" t="e">
            <v>#N/A</v>
          </cell>
          <cell r="I453" t="str">
            <v>Area3</v>
          </cell>
          <cell r="J453" t="str">
            <v>Jatim</v>
          </cell>
          <cell r="K453" t="str">
            <v>Jawa Timur</v>
          </cell>
          <cell r="L453" t="str">
            <v>Kota Probolinggo</v>
          </cell>
          <cell r="M453" t="str">
            <v>-7.7999 113.20656</v>
          </cell>
          <cell r="N453" t="str">
            <v>-</v>
          </cell>
          <cell r="O453" t="str">
            <v>Internal</v>
          </cell>
          <cell r="P453" t="str">
            <v>B2S</v>
          </cell>
          <cell r="Q453" t="str">
            <v>Tyson</v>
          </cell>
          <cell r="R453" t="str">
            <v>Tyson_B#1</v>
          </cell>
          <cell r="U453">
            <v>50</v>
          </cell>
          <cell r="V453">
            <v>72</v>
          </cell>
          <cell r="W453" t="str">
            <v>SST 72 3 Leg C</v>
          </cell>
          <cell r="X453">
            <v>45572</v>
          </cell>
          <cell r="Y453">
            <v>291</v>
          </cell>
          <cell r="Z453" t="str">
            <v>Out SLA</v>
          </cell>
          <cell r="AA453" t="str">
            <v>PT PRIMATAMA KONSTRUKSI</v>
          </cell>
          <cell r="AB453" t="str">
            <v>PT AMARATIRTA NUSANTARA</v>
          </cell>
          <cell r="AC453" t="str">
            <v>RFI</v>
          </cell>
          <cell r="AD453" t="str">
            <v>No Need</v>
          </cell>
          <cell r="AF453" t="str">
            <v/>
          </cell>
          <cell r="AG453" t="str">
            <v>Connect PLN &amp; RFI</v>
          </cell>
          <cell r="AH453" t="str">
            <v>02.RFI</v>
          </cell>
          <cell r="AI453" t="str">
            <v>03.RFI</v>
          </cell>
          <cell r="AJ453" t="str">
            <v>05.RFI</v>
          </cell>
        </row>
        <row r="454">
          <cell r="F454" t="str">
            <v>JSX853</v>
          </cell>
          <cell r="G454" t="str">
            <v>KARETGUSURANDMT</v>
          </cell>
          <cell r="H454" t="str">
            <v/>
          </cell>
          <cell r="I454" t="str">
            <v>Area2</v>
          </cell>
          <cell r="J454" t="str">
            <v>Jabodetabek</v>
          </cell>
          <cell r="K454" t="str">
            <v>DKI Jakarta</v>
          </cell>
          <cell r="L454" t="str">
            <v>Kota Adm. Jakarta Selatan</v>
          </cell>
          <cell r="N454" t="str">
            <v>-</v>
          </cell>
          <cell r="O454" t="str">
            <v>Internal</v>
          </cell>
          <cell r="P454" t="str">
            <v>B2S</v>
          </cell>
          <cell r="Q454" t="str">
            <v>Rescoping</v>
          </cell>
          <cell r="R454" t="str">
            <v>Rescoping_New</v>
          </cell>
          <cell r="T454" t="str">
            <v>Macro Solution</v>
          </cell>
          <cell r="U454">
            <v>42</v>
          </cell>
          <cell r="V454" t="str">
            <v/>
          </cell>
          <cell r="W454" t="str">
            <v/>
          </cell>
          <cell r="X454">
            <v>45546</v>
          </cell>
          <cell r="Y454">
            <v>457</v>
          </cell>
          <cell r="Z454" t="str">
            <v>Out SLA</v>
          </cell>
          <cell r="AA454" t="str">
            <v>PT SUMBERSOLUSINDO HITECH</v>
          </cell>
          <cell r="AB454" t="str">
            <v>KOPERASI JASA DAYAMITRA TELEKOMUNIKASI</v>
          </cell>
          <cell r="AC454" t="str">
            <v>OG</v>
          </cell>
          <cell r="AD454" t="str">
            <v>No Need</v>
          </cell>
          <cell r="AF454" t="str">
            <v/>
          </cell>
          <cell r="AG454" t="str">
            <v>Survey/Rehunting</v>
          </cell>
          <cell r="AH454" t="str">
            <v>06.SIS</v>
          </cell>
          <cell r="AI454" t="str">
            <v>08b.SIS Done</v>
          </cell>
          <cell r="AJ454" t="str">
            <v>26.ReHunting</v>
          </cell>
        </row>
        <row r="455">
          <cell r="F455" t="str">
            <v>BJR009</v>
          </cell>
          <cell r="G455" t="str">
            <v>KARYAMUKTIPATARUMAN</v>
          </cell>
          <cell r="H455" t="str">
            <v/>
          </cell>
          <cell r="I455" t="str">
            <v>Area2</v>
          </cell>
          <cell r="J455" t="str">
            <v>Jabar</v>
          </cell>
          <cell r="K455" t="str">
            <v>Jawa Barat</v>
          </cell>
          <cell r="L455" t="str">
            <v>Kota Banjar</v>
          </cell>
          <cell r="M455" t="str">
            <v>-7.389799, 108.572982</v>
          </cell>
          <cell r="N455" t="str">
            <v>-</v>
          </cell>
          <cell r="O455" t="str">
            <v>External</v>
          </cell>
          <cell r="P455" t="str">
            <v>B2S</v>
          </cell>
          <cell r="Q455" t="str">
            <v>B#2_2025</v>
          </cell>
          <cell r="R455" t="str">
            <v>B#2_B2S</v>
          </cell>
          <cell r="S455" t="str">
            <v>B#2-B2S</v>
          </cell>
          <cell r="T455" t="str">
            <v>B#RAFI_#2</v>
          </cell>
          <cell r="U455">
            <v>62</v>
          </cell>
          <cell r="V455" t="str">
            <v/>
          </cell>
          <cell r="W455" t="str">
            <v>SST 62 3 Leg C</v>
          </cell>
          <cell r="X455">
            <v>45880</v>
          </cell>
          <cell r="Y455">
            <v>63</v>
          </cell>
          <cell r="Z455" t="str">
            <v>In SLA</v>
          </cell>
          <cell r="AA455" t="str">
            <v>PT ORLIE INDONESIA</v>
          </cell>
          <cell r="AB455" t="str">
            <v>PT ATMAJAYA ARTHA PERKASA</v>
          </cell>
          <cell r="AC455" t="str">
            <v>RFI</v>
          </cell>
          <cell r="AD455" t="str">
            <v>eRFI Done</v>
          </cell>
          <cell r="AF455" t="str">
            <v/>
          </cell>
          <cell r="AG455" t="str">
            <v>Connect PLN &amp; RFI</v>
          </cell>
          <cell r="AH455" t="str">
            <v>02.RFI</v>
          </cell>
          <cell r="AI455" t="str">
            <v>03.RFI</v>
          </cell>
          <cell r="AJ455" t="str">
            <v>05.RFI</v>
          </cell>
        </row>
        <row r="456">
          <cell r="F456" t="str">
            <v>TAK064</v>
          </cell>
          <cell r="G456" t="str">
            <v>PULAUBANJARKARI</v>
          </cell>
          <cell r="H456" t="str">
            <v/>
          </cell>
          <cell r="I456" t="str">
            <v>Area1</v>
          </cell>
          <cell r="J456" t="str">
            <v>Sumbagteng</v>
          </cell>
          <cell r="K456" t="str">
            <v>Riau</v>
          </cell>
          <cell r="L456" t="str">
            <v>Kab. Kuantan Singingi</v>
          </cell>
          <cell r="M456" t="str">
            <v>-0.554692 101.53845</v>
          </cell>
          <cell r="N456" t="str">
            <v>-</v>
          </cell>
          <cell r="O456" t="str">
            <v>External</v>
          </cell>
          <cell r="P456" t="str">
            <v>B2S</v>
          </cell>
          <cell r="Q456" t="str">
            <v>B#1_2025</v>
          </cell>
          <cell r="R456" t="str">
            <v>B#122Colo</v>
          </cell>
          <cell r="S456" t="str">
            <v>Colo TP</v>
          </cell>
          <cell r="T456" t="str">
            <v>New Order</v>
          </cell>
          <cell r="U456">
            <v>42</v>
          </cell>
          <cell r="V456">
            <v>42</v>
          </cell>
          <cell r="W456" t="str">
            <v>SST 42 NL</v>
          </cell>
          <cell r="X456">
            <v>45793</v>
          </cell>
          <cell r="Y456">
            <v>210</v>
          </cell>
          <cell r="Z456" t="str">
            <v>Out SLA</v>
          </cell>
          <cell r="AA456" t="str">
            <v>PT INDOTEKNIK TJANDRA UTAMA</v>
          </cell>
          <cell r="AB456" t="str">
            <v>PT DWIRAY SUKSES MULIA</v>
          </cell>
          <cell r="AC456" t="str">
            <v>RFI</v>
          </cell>
          <cell r="AD456" t="str">
            <v>eRFI Done</v>
          </cell>
          <cell r="AE456">
            <v>45800</v>
          </cell>
          <cell r="AF456" t="str">
            <v/>
          </cell>
          <cell r="AG456" t="str">
            <v>Connect PLN &amp; RFI</v>
          </cell>
          <cell r="AH456" t="str">
            <v>01.BAUK</v>
          </cell>
          <cell r="AI456" t="str">
            <v>02.BAUK</v>
          </cell>
          <cell r="AJ456" t="str">
            <v>03.ATPDone</v>
          </cell>
        </row>
        <row r="457">
          <cell r="F457" t="str">
            <v>CBN314</v>
          </cell>
          <cell r="G457" t="str">
            <v>KAUMPANDAK</v>
          </cell>
          <cell r="H457" t="str">
            <v/>
          </cell>
          <cell r="I457" t="str">
            <v>Area2</v>
          </cell>
          <cell r="J457" t="str">
            <v>Jabodetabek</v>
          </cell>
          <cell r="K457" t="str">
            <v>Jawa Barat</v>
          </cell>
          <cell r="L457" t="str">
            <v>Kab. Bogor</v>
          </cell>
          <cell r="M457" t="str">
            <v>-6.5239 106.8076</v>
          </cell>
          <cell r="N457" t="str">
            <v>-</v>
          </cell>
          <cell r="O457" t="str">
            <v>External</v>
          </cell>
          <cell r="P457" t="str">
            <v>CoRe</v>
          </cell>
          <cell r="Q457" t="str">
            <v>B#1_2025</v>
          </cell>
          <cell r="R457" t="str">
            <v>B#122Colo</v>
          </cell>
          <cell r="S457" t="str">
            <v>Colo MV</v>
          </cell>
          <cell r="T457" t="str">
            <v>New Order</v>
          </cell>
          <cell r="U457">
            <v>36</v>
          </cell>
          <cell r="V457" t="str">
            <v/>
          </cell>
          <cell r="W457" t="str">
            <v/>
          </cell>
          <cell r="X457">
            <v>45793</v>
          </cell>
          <cell r="Y457">
            <v>33</v>
          </cell>
          <cell r="Z457" t="str">
            <v>In SLA</v>
          </cell>
          <cell r="AA457" t="str">
            <v>PT MITRA SETIA INDONESIA</v>
          </cell>
          <cell r="AB457" t="str">
            <v>KOPERASI JASA DAYAMITRA TELEKOMUNIKASI</v>
          </cell>
          <cell r="AC457" t="str">
            <v>RFI</v>
          </cell>
          <cell r="AD457" t="str">
            <v>eRFI Done</v>
          </cell>
          <cell r="AE457">
            <v>45800</v>
          </cell>
          <cell r="AF457" t="str">
            <v/>
          </cell>
          <cell r="AG457" t="str">
            <v>Connect PLN &amp; RFI</v>
          </cell>
          <cell r="AH457" t="str">
            <v>02.RFI</v>
          </cell>
          <cell r="AI457" t="str">
            <v>03.RFI</v>
          </cell>
          <cell r="AJ457" t="str">
            <v>05.RFI</v>
          </cell>
        </row>
        <row r="458">
          <cell r="F458" t="str">
            <v>CBN279</v>
          </cell>
          <cell r="G458" t="str">
            <v>KAWASANBRANTAMULIA</v>
          </cell>
          <cell r="H458" t="str">
            <v/>
          </cell>
          <cell r="I458" t="str">
            <v>Area2</v>
          </cell>
          <cell r="J458" t="str">
            <v>Jabodetabek</v>
          </cell>
          <cell r="K458" t="str">
            <v>Jawa Barat</v>
          </cell>
          <cell r="L458" t="str">
            <v>Kab. Bogor</v>
          </cell>
          <cell r="M458" t="str">
            <v>-6.502275 106.88145</v>
          </cell>
          <cell r="N458" t="str">
            <v>-</v>
          </cell>
          <cell r="O458" t="str">
            <v>External</v>
          </cell>
          <cell r="P458" t="str">
            <v>CoRe</v>
          </cell>
          <cell r="Q458" t="str">
            <v>Combat</v>
          </cell>
          <cell r="R458" t="str">
            <v>Combat_B#4</v>
          </cell>
          <cell r="T458" t="str">
            <v>WinJava</v>
          </cell>
          <cell r="U458">
            <v>40</v>
          </cell>
          <cell r="V458" t="str">
            <v/>
          </cell>
          <cell r="W458" t="str">
            <v>SST 42 NL</v>
          </cell>
          <cell r="X458">
            <v>45597</v>
          </cell>
          <cell r="Y458">
            <v>45</v>
          </cell>
          <cell r="Z458" t="str">
            <v>In SLA</v>
          </cell>
          <cell r="AA458" t="str">
            <v>PT ATMAJAYA ARTHA PERKASA</v>
          </cell>
          <cell r="AB458" t="str">
            <v>PT ATMAJAYA ARTHA PERKASA</v>
          </cell>
          <cell r="AC458" t="str">
            <v>RFI</v>
          </cell>
          <cell r="AD458" t="e">
            <v>#N/A</v>
          </cell>
          <cell r="AF458" t="str">
            <v/>
          </cell>
          <cell r="AG458" t="str">
            <v>Connect PLN &amp; RFI</v>
          </cell>
          <cell r="AH458" t="str">
            <v>02.RFI</v>
          </cell>
          <cell r="AI458" t="str">
            <v>03.RFI</v>
          </cell>
          <cell r="AJ458" t="str">
            <v>05.RFI</v>
          </cell>
        </row>
        <row r="459">
          <cell r="F459" t="str">
            <v>MGT065</v>
          </cell>
          <cell r="G459" t="str">
            <v>KAWEDANANGIRIPURNO1</v>
          </cell>
          <cell r="H459" t="str">
            <v/>
          </cell>
          <cell r="I459" t="str">
            <v>Area3</v>
          </cell>
          <cell r="J459" t="str">
            <v>Jatim</v>
          </cell>
          <cell r="K459" t="str">
            <v>Jawa Timur</v>
          </cell>
          <cell r="L459" t="str">
            <v>Kab. Magetan</v>
          </cell>
          <cell r="M459" t="str">
            <v>-7.7050755, 111.3999476</v>
          </cell>
          <cell r="N459" t="str">
            <v>-7,70492 111,40138</v>
          </cell>
          <cell r="O459" t="str">
            <v>External</v>
          </cell>
          <cell r="P459" t="str">
            <v>B2S</v>
          </cell>
          <cell r="Q459" t="str">
            <v>B#1_2025</v>
          </cell>
          <cell r="R459" t="str">
            <v>B#136B2S</v>
          </cell>
          <cell r="S459" t="str">
            <v>Q1_B2S</v>
          </cell>
          <cell r="T459" t="str">
            <v>B#RAFI</v>
          </cell>
          <cell r="U459">
            <v>62</v>
          </cell>
          <cell r="V459">
            <v>62</v>
          </cell>
          <cell r="W459" t="str">
            <v>SST 62 3 Leg C</v>
          </cell>
          <cell r="X459">
            <v>45803</v>
          </cell>
          <cell r="Y459">
            <v>29</v>
          </cell>
          <cell r="Z459" t="str">
            <v>In SLA</v>
          </cell>
          <cell r="AA459" t="str">
            <v>PT BINATEL PRIMA</v>
          </cell>
          <cell r="AB459" t="str">
            <v>PT AMARATIRTA NUSANTARA</v>
          </cell>
          <cell r="AC459" t="str">
            <v>RFI</v>
          </cell>
          <cell r="AD459" t="str">
            <v>eRFI Done</v>
          </cell>
          <cell r="AE459">
            <v>45807</v>
          </cell>
          <cell r="AF459" t="str">
            <v/>
          </cell>
          <cell r="AG459" t="str">
            <v>Connect PLN &amp; RFI</v>
          </cell>
          <cell r="AH459" t="str">
            <v>02.RFI</v>
          </cell>
          <cell r="AI459" t="str">
            <v>03.RFI</v>
          </cell>
          <cell r="AJ459" t="str">
            <v>05.RFI</v>
          </cell>
        </row>
        <row r="460">
          <cell r="F460" t="str">
            <v>KED321</v>
          </cell>
          <cell r="G460" t="str">
            <v>KAYENKIDULDMT</v>
          </cell>
          <cell r="H460" t="e">
            <v>#N/A</v>
          </cell>
          <cell r="I460" t="str">
            <v>Area3</v>
          </cell>
          <cell r="J460" t="str">
            <v>Jatim</v>
          </cell>
          <cell r="K460" t="str">
            <v>Jawa Timur</v>
          </cell>
          <cell r="L460" t="str">
            <v>Kab. Kediri</v>
          </cell>
          <cell r="M460" t="str">
            <v>-7.741486 112.093286</v>
          </cell>
          <cell r="N460" t="str">
            <v>-</v>
          </cell>
          <cell r="O460" t="str">
            <v>Internal</v>
          </cell>
          <cell r="P460" t="str">
            <v>B2S</v>
          </cell>
          <cell r="Q460" t="str">
            <v>Tyson</v>
          </cell>
          <cell r="R460" t="str">
            <v>Tyson_B#1</v>
          </cell>
          <cell r="U460">
            <v>50</v>
          </cell>
          <cell r="V460">
            <v>72</v>
          </cell>
          <cell r="W460" t="str">
            <v>SST 72 3 Leg C</v>
          </cell>
          <cell r="X460">
            <v>45572</v>
          </cell>
          <cell r="Y460">
            <v>104</v>
          </cell>
          <cell r="Z460" t="str">
            <v>In SLA</v>
          </cell>
          <cell r="AA460" t="str">
            <v>PT IDE SEHATI</v>
          </cell>
          <cell r="AB460" t="str">
            <v>PT AMARATIRTA NUSANTARA</v>
          </cell>
          <cell r="AC460" t="str">
            <v>RFI</v>
          </cell>
          <cell r="AD460" t="str">
            <v>No Need</v>
          </cell>
          <cell r="AF460" t="str">
            <v/>
          </cell>
          <cell r="AG460" t="str">
            <v>Connect PLN &amp; RFI</v>
          </cell>
          <cell r="AH460" t="str">
            <v>02.RFI</v>
          </cell>
          <cell r="AI460" t="str">
            <v>03.RFI</v>
          </cell>
          <cell r="AJ460" t="str">
            <v>05.RFI</v>
          </cell>
        </row>
        <row r="461">
          <cell r="F461" t="str">
            <v>BDS870</v>
          </cell>
          <cell r="G461" t="str">
            <v>KCJBSTASIUNTEGALLUAR</v>
          </cell>
          <cell r="H461" t="str">
            <v>KCJBSTASIUNTEGALLUAR</v>
          </cell>
          <cell r="I461" t="str">
            <v>Area2</v>
          </cell>
          <cell r="J461" t="str">
            <v>Jabar</v>
          </cell>
          <cell r="K461" t="str">
            <v>Jawa Barat</v>
          </cell>
          <cell r="L461" t="str">
            <v>Kab. Bandung</v>
          </cell>
          <cell r="M461" t="str">
            <v>-6.964153 107.713882</v>
          </cell>
          <cell r="N461" t="str">
            <v>-</v>
          </cell>
          <cell r="O461" t="str">
            <v>External</v>
          </cell>
          <cell r="P461" t="str">
            <v>B2S</v>
          </cell>
          <cell r="Q461" t="str">
            <v>Combat</v>
          </cell>
          <cell r="R461" t="str">
            <v>Combat_B#1</v>
          </cell>
          <cell r="S461" t="str">
            <v>CP1_2024</v>
          </cell>
          <cell r="U461">
            <v>42</v>
          </cell>
          <cell r="V461">
            <v>42</v>
          </cell>
          <cell r="W461" t="str">
            <v>Mini Tower SST 25m</v>
          </cell>
          <cell r="X461">
            <v>45286</v>
          </cell>
          <cell r="Y461">
            <v>61</v>
          </cell>
          <cell r="Z461" t="str">
            <v>In SLA</v>
          </cell>
          <cell r="AA461" t="str">
            <v>PT SUMBERSOLUSINDO HITECH</v>
          </cell>
          <cell r="AC461" t="str">
            <v>RFI</v>
          </cell>
          <cell r="AD461" t="e">
            <v>#N/A</v>
          </cell>
          <cell r="AE461">
            <v>45293</v>
          </cell>
          <cell r="AF461" t="str">
            <v/>
          </cell>
          <cell r="AG461" t="str">
            <v>Connect PLN &amp; RFI</v>
          </cell>
          <cell r="AH461" t="str">
            <v>02.RFI</v>
          </cell>
          <cell r="AI461" t="str">
            <v>03.RFI</v>
          </cell>
          <cell r="AJ461" t="str">
            <v>05.RFI</v>
          </cell>
        </row>
        <row r="462">
          <cell r="F462" t="str">
            <v>SMP158</v>
          </cell>
          <cell r="G462" t="str">
            <v>KEBONDADAPDMT</v>
          </cell>
          <cell r="H462" t="e">
            <v>#N/A</v>
          </cell>
          <cell r="I462" t="str">
            <v>Area3</v>
          </cell>
          <cell r="J462" t="str">
            <v>Jatim</v>
          </cell>
          <cell r="K462" t="str">
            <v>Jawa Timur</v>
          </cell>
          <cell r="L462" t="str">
            <v>Kab. Sumenep</v>
          </cell>
          <cell r="M462" t="str">
            <v>-7.097245 113.857063</v>
          </cell>
          <cell r="N462" t="str">
            <v>-</v>
          </cell>
          <cell r="O462" t="str">
            <v>Internal</v>
          </cell>
          <cell r="P462" t="str">
            <v>B2S</v>
          </cell>
          <cell r="Q462" t="str">
            <v>Tyson</v>
          </cell>
          <cell r="R462" t="str">
            <v>Tyson_B#1</v>
          </cell>
          <cell r="U462">
            <v>50</v>
          </cell>
          <cell r="V462">
            <v>72</v>
          </cell>
          <cell r="W462" t="str">
            <v>SST 72 3 Leg C</v>
          </cell>
          <cell r="X462">
            <v>45572</v>
          </cell>
          <cell r="Y462">
            <v>104</v>
          </cell>
          <cell r="Z462" t="str">
            <v>In SLA</v>
          </cell>
          <cell r="AA462" t="str">
            <v>PT PRIMATAMA KONSTRUKSI</v>
          </cell>
          <cell r="AC462" t="str">
            <v>RFI</v>
          </cell>
          <cell r="AD462" t="str">
            <v>No Need</v>
          </cell>
          <cell r="AF462" t="str">
            <v/>
          </cell>
          <cell r="AG462" t="str">
            <v>Connect PLN &amp; RFI</v>
          </cell>
          <cell r="AH462" t="str">
            <v>02.RFI</v>
          </cell>
          <cell r="AI462" t="str">
            <v>03.RFI</v>
          </cell>
          <cell r="AJ462" t="str">
            <v>05.RFI</v>
          </cell>
        </row>
        <row r="463">
          <cell r="F463" t="str">
            <v>JPX005</v>
          </cell>
          <cell r="G463" t="str">
            <v>KEBONKACANG4DMT</v>
          </cell>
          <cell r="H463" t="str">
            <v/>
          </cell>
          <cell r="I463" t="str">
            <v>Area2</v>
          </cell>
          <cell r="J463" t="str">
            <v>Jabodetabek</v>
          </cell>
          <cell r="K463" t="str">
            <v>DKI Jakarta</v>
          </cell>
          <cell r="L463" t="str">
            <v>Kota Adm. Jakarta Pusat</v>
          </cell>
          <cell r="N463" t="str">
            <v>-</v>
          </cell>
          <cell r="O463" t="str">
            <v>Internal</v>
          </cell>
          <cell r="P463" t="str">
            <v>B2S</v>
          </cell>
          <cell r="Q463" t="str">
            <v>Rescoping</v>
          </cell>
          <cell r="R463" t="str">
            <v>Rescoping_New</v>
          </cell>
          <cell r="T463" t="str">
            <v>Macro Solution</v>
          </cell>
          <cell r="U463">
            <v>42</v>
          </cell>
          <cell r="V463" t="str">
            <v/>
          </cell>
          <cell r="W463" t="str">
            <v/>
          </cell>
          <cell r="X463">
            <v>45546</v>
          </cell>
          <cell r="Y463">
            <v>457</v>
          </cell>
          <cell r="Z463" t="str">
            <v>Out SLA</v>
          </cell>
          <cell r="AA463" t="str">
            <v>PT ANUGERAH SELARAS RAYA</v>
          </cell>
          <cell r="AC463" t="str">
            <v>OG</v>
          </cell>
          <cell r="AD463" t="str">
            <v>No Need</v>
          </cell>
          <cell r="AF463" t="str">
            <v/>
          </cell>
          <cell r="AG463" t="str">
            <v>BAN BAK</v>
          </cell>
          <cell r="AH463" t="str">
            <v>05.SITAC1</v>
          </cell>
          <cell r="AI463" t="str">
            <v>06.SITAC</v>
          </cell>
          <cell r="AJ463" t="str">
            <v>25.BAN/BAK</v>
          </cell>
        </row>
        <row r="464">
          <cell r="F464" t="str">
            <v>JPX062</v>
          </cell>
          <cell r="G464" t="str">
            <v>KEBONKACANG9DMT</v>
          </cell>
          <cell r="H464" t="str">
            <v/>
          </cell>
          <cell r="I464" t="str">
            <v>Area2</v>
          </cell>
          <cell r="J464" t="str">
            <v>Jabodetabek</v>
          </cell>
          <cell r="K464" t="str">
            <v>DKI Jakarta</v>
          </cell>
          <cell r="L464" t="str">
            <v>Kota Adm. Jakarta Pusat</v>
          </cell>
          <cell r="N464" t="str">
            <v>-</v>
          </cell>
          <cell r="O464" t="str">
            <v>Internal</v>
          </cell>
          <cell r="P464" t="str">
            <v>B2S</v>
          </cell>
          <cell r="Q464" t="str">
            <v>Rescoping</v>
          </cell>
          <cell r="R464" t="str">
            <v>Rescoping_New</v>
          </cell>
          <cell r="T464" t="str">
            <v>Macro Solution</v>
          </cell>
          <cell r="U464">
            <v>42</v>
          </cell>
          <cell r="V464" t="str">
            <v/>
          </cell>
          <cell r="W464" t="str">
            <v/>
          </cell>
          <cell r="X464">
            <v>45546</v>
          </cell>
          <cell r="Y464">
            <v>457</v>
          </cell>
          <cell r="Z464" t="str">
            <v>Out SLA</v>
          </cell>
          <cell r="AA464" t="str">
            <v>PT ANUGERAH SELARAS RAYA</v>
          </cell>
          <cell r="AC464" t="str">
            <v>OG</v>
          </cell>
          <cell r="AD464" t="str">
            <v>No Need</v>
          </cell>
          <cell r="AF464" t="str">
            <v/>
          </cell>
          <cell r="AG464" t="str">
            <v>Survey/Rehunting</v>
          </cell>
          <cell r="AH464" t="str">
            <v>06.SIS</v>
          </cell>
          <cell r="AI464" t="str">
            <v>08b.SIS Done</v>
          </cell>
          <cell r="AJ464" t="str">
            <v>26.ReHunting</v>
          </cell>
        </row>
        <row r="465">
          <cell r="F465" t="str">
            <v>KND074</v>
          </cell>
          <cell r="G465" t="str">
            <v>TEGOREJOPEGANDON</v>
          </cell>
          <cell r="H465" t="str">
            <v>Tegorejo Pegandon</v>
          </cell>
          <cell r="I465" t="str">
            <v>Area3</v>
          </cell>
          <cell r="J465" t="str">
            <v>Jateng</v>
          </cell>
          <cell r="K465" t="str">
            <v>Jawa Tengah</v>
          </cell>
          <cell r="L465" t="str">
            <v>Kab. Kendal</v>
          </cell>
          <cell r="M465" t="str">
            <v>-6.981780556, 110.1479889</v>
          </cell>
          <cell r="N465" t="str">
            <v>-06.98242 110.15492</v>
          </cell>
          <cell r="O465" t="str">
            <v>External</v>
          </cell>
          <cell r="P465" t="str">
            <v>B2S</v>
          </cell>
          <cell r="Q465" t="str">
            <v>B#1_2025</v>
          </cell>
          <cell r="R465" t="str">
            <v>B#136B2S</v>
          </cell>
          <cell r="S465" t="str">
            <v>Q1_B2S</v>
          </cell>
          <cell r="T465" t="str">
            <v>B#RAFI</v>
          </cell>
          <cell r="U465">
            <v>62</v>
          </cell>
          <cell r="V465">
            <v>62</v>
          </cell>
          <cell r="W465" t="str">
            <v>SST 62 3 Leg C</v>
          </cell>
          <cell r="X465">
            <v>45803</v>
          </cell>
          <cell r="Y465">
            <v>49</v>
          </cell>
          <cell r="Z465" t="str">
            <v>In SLA</v>
          </cell>
          <cell r="AA465" t="str">
            <v>PT SINERGI REKTA DENTA</v>
          </cell>
          <cell r="AB465" t="str">
            <v>PT DIGJAYA MANDIRI TEKNIK</v>
          </cell>
          <cell r="AC465" t="str">
            <v>RFI</v>
          </cell>
          <cell r="AD465" t="str">
            <v>eRFI Done</v>
          </cell>
          <cell r="AE465">
            <v>45807</v>
          </cell>
          <cell r="AF465" t="str">
            <v/>
          </cell>
          <cell r="AG465" t="str">
            <v>Connect PLN &amp; RFI</v>
          </cell>
          <cell r="AH465" t="str">
            <v>02.RFI</v>
          </cell>
          <cell r="AI465" t="str">
            <v>03.RFI</v>
          </cell>
          <cell r="AJ465" t="str">
            <v>05.RFI</v>
          </cell>
        </row>
        <row r="466">
          <cell r="F466" t="str">
            <v>CAN010</v>
          </cell>
          <cell r="G466" t="str">
            <v>KEBONSARIMOJOREJO2</v>
          </cell>
          <cell r="H466" t="str">
            <v/>
          </cell>
          <cell r="I466" t="str">
            <v>Area3</v>
          </cell>
          <cell r="J466" t="str">
            <v>Jatim</v>
          </cell>
          <cell r="K466" t="str">
            <v>Jawa Timur</v>
          </cell>
          <cell r="L466" t="str">
            <v>Kab. Madiun</v>
          </cell>
          <cell r="M466" t="str">
            <v>-7.73407, 111.462</v>
          </cell>
          <cell r="N466" t="str">
            <v>-7,734001 111,462634</v>
          </cell>
          <cell r="O466" t="str">
            <v>External</v>
          </cell>
          <cell r="P466" t="str">
            <v>B2S</v>
          </cell>
          <cell r="Q466" t="str">
            <v>B#1_2025</v>
          </cell>
          <cell r="R466" t="str">
            <v>B#136B2S</v>
          </cell>
          <cell r="S466" t="str">
            <v>Q1_B2S</v>
          </cell>
          <cell r="T466" t="str">
            <v>B#RAFI</v>
          </cell>
          <cell r="U466">
            <v>62</v>
          </cell>
          <cell r="V466">
            <v>62</v>
          </cell>
          <cell r="W466" t="str">
            <v>SST 62 3 Leg C</v>
          </cell>
          <cell r="X466">
            <v>45803</v>
          </cell>
          <cell r="Y466">
            <v>37</v>
          </cell>
          <cell r="Z466" t="str">
            <v>In SLA</v>
          </cell>
          <cell r="AA466" t="str">
            <v>PT VELACOM INDONESIA</v>
          </cell>
          <cell r="AB466" t="str">
            <v>PT AMARATIRTA NUSANTARA</v>
          </cell>
          <cell r="AC466" t="str">
            <v>RFI</v>
          </cell>
          <cell r="AD466" t="str">
            <v>eRFI Done</v>
          </cell>
          <cell r="AE466">
            <v>45807</v>
          </cell>
          <cell r="AF466" t="str">
            <v/>
          </cell>
          <cell r="AG466" t="str">
            <v>Connect PLN &amp; RFI</v>
          </cell>
          <cell r="AH466" t="str">
            <v>02.RFI</v>
          </cell>
          <cell r="AI466" t="str">
            <v>03.RFI</v>
          </cell>
          <cell r="AJ466" t="str">
            <v>05.RFI</v>
          </cell>
        </row>
        <row r="467">
          <cell r="F467" t="str">
            <v>CAN012</v>
          </cell>
          <cell r="G467" t="str">
            <v>KEBONSARITAMBAKMAS1</v>
          </cell>
          <cell r="H467" t="str">
            <v>KEBONSARITAMBAKMAS1</v>
          </cell>
          <cell r="I467" t="str">
            <v>Area3</v>
          </cell>
          <cell r="J467" t="str">
            <v>Jatim</v>
          </cell>
          <cell r="K467" t="str">
            <v>Jawa Timur</v>
          </cell>
          <cell r="L467" t="str">
            <v>Kab. Madiun</v>
          </cell>
          <cell r="M467" t="str">
            <v>-7.771307, 111.452062</v>
          </cell>
          <cell r="N467" t="str">
            <v>-7,771647 111,452602</v>
          </cell>
          <cell r="O467" t="str">
            <v>External</v>
          </cell>
          <cell r="P467" t="str">
            <v>B2S</v>
          </cell>
          <cell r="Q467" t="str">
            <v>B#1_2025</v>
          </cell>
          <cell r="R467" t="str">
            <v>B#122Colo</v>
          </cell>
          <cell r="S467" t="str">
            <v>Colo TP</v>
          </cell>
          <cell r="T467" t="str">
            <v>B#RAFI</v>
          </cell>
          <cell r="U467">
            <v>52</v>
          </cell>
          <cell r="V467">
            <v>52</v>
          </cell>
          <cell r="W467" t="str">
            <v>SST 52 3 Leg C</v>
          </cell>
          <cell r="X467">
            <v>45793</v>
          </cell>
          <cell r="Y467">
            <v>27</v>
          </cell>
          <cell r="Z467" t="str">
            <v>In SLA</v>
          </cell>
          <cell r="AA467" t="str">
            <v>PT VELACOM INDONESIA</v>
          </cell>
          <cell r="AB467" t="str">
            <v>PT AMARATIRTA NUSANTARA</v>
          </cell>
          <cell r="AC467" t="str">
            <v>RFI</v>
          </cell>
          <cell r="AD467" t="str">
            <v>eRFI Done</v>
          </cell>
          <cell r="AE467">
            <v>45800</v>
          </cell>
          <cell r="AF467" t="str">
            <v/>
          </cell>
          <cell r="AG467" t="str">
            <v>Connect PLN &amp; RFI</v>
          </cell>
          <cell r="AH467" t="str">
            <v>02.RFI</v>
          </cell>
          <cell r="AI467" t="str">
            <v>03.RFI</v>
          </cell>
          <cell r="AJ467" t="str">
            <v>05.RFI</v>
          </cell>
        </row>
        <row r="468">
          <cell r="F468" t="str">
            <v>JPX048</v>
          </cell>
          <cell r="G468" t="str">
            <v>KEBONSAYURMELATIDMT</v>
          </cell>
          <cell r="H468" t="str">
            <v/>
          </cell>
          <cell r="I468" t="str">
            <v>Area2</v>
          </cell>
          <cell r="J468" t="str">
            <v>Jabodetabek</v>
          </cell>
          <cell r="K468" t="str">
            <v>DKI Jakarta</v>
          </cell>
          <cell r="L468" t="str">
            <v>Kota Adm. Jakarta Pusat</v>
          </cell>
          <cell r="N468" t="str">
            <v>-</v>
          </cell>
          <cell r="O468" t="str">
            <v>Internal</v>
          </cell>
          <cell r="P468" t="str">
            <v>B2S</v>
          </cell>
          <cell r="Q468" t="str">
            <v>Rescoping</v>
          </cell>
          <cell r="R468" t="str">
            <v>NY Rescoping</v>
          </cell>
          <cell r="T468" t="str">
            <v>Macro</v>
          </cell>
          <cell r="U468">
            <v>42</v>
          </cell>
          <cell r="V468" t="str">
            <v/>
          </cell>
          <cell r="W468" t="str">
            <v/>
          </cell>
          <cell r="X468">
            <v>45546</v>
          </cell>
          <cell r="Y468">
            <v>457</v>
          </cell>
          <cell r="Z468" t="str">
            <v>Out SLA</v>
          </cell>
          <cell r="AA468" t="str">
            <v>PT ANUGERAH SELARAS RAYA</v>
          </cell>
          <cell r="AC468" t="str">
            <v>OG</v>
          </cell>
          <cell r="AD468" t="str">
            <v>No Need</v>
          </cell>
          <cell r="AF468" t="str">
            <v/>
          </cell>
          <cell r="AG468" t="str">
            <v>BAN BAK</v>
          </cell>
          <cell r="AH468" t="str">
            <v>05.SITAC1</v>
          </cell>
          <cell r="AI468" t="str">
            <v>06.SITAC</v>
          </cell>
          <cell r="AJ468" t="str">
            <v>25.BAN/BAK</v>
          </cell>
        </row>
        <row r="469">
          <cell r="F469" t="str">
            <v>MTR263</v>
          </cell>
          <cell r="G469" t="str">
            <v>Kebun Sari DMT</v>
          </cell>
          <cell r="H469" t="str">
            <v/>
          </cell>
          <cell r="I469" t="str">
            <v>Area3</v>
          </cell>
          <cell r="J469" t="str">
            <v>Balinusra</v>
          </cell>
          <cell r="K469" t="str">
            <v>Nusa Tenggara Barat</v>
          </cell>
          <cell r="L469" t="str">
            <v>Kota Mataram</v>
          </cell>
          <cell r="M469" t="str">
            <v>-8.574337 116.08775</v>
          </cell>
          <cell r="N469" t="str">
            <v>-</v>
          </cell>
          <cell r="O469" t="str">
            <v>Internal</v>
          </cell>
          <cell r="P469" t="str">
            <v>B2S</v>
          </cell>
          <cell r="Q469" t="str">
            <v>Solution</v>
          </cell>
          <cell r="R469" t="str">
            <v>Solution_25</v>
          </cell>
          <cell r="U469">
            <v>25</v>
          </cell>
          <cell r="V469" t="str">
            <v/>
          </cell>
          <cell r="W469" t="str">
            <v/>
          </cell>
          <cell r="X469">
            <v>45680</v>
          </cell>
          <cell r="Y469">
            <v>323</v>
          </cell>
          <cell r="Z469" t="str">
            <v>Out SLA</v>
          </cell>
          <cell r="AA469" t="str">
            <v>PT DENTRA MITRA ABADI</v>
          </cell>
          <cell r="AB469" t="str">
            <v>PT MEGADAYA INDO PERKASA</v>
          </cell>
          <cell r="AC469" t="str">
            <v>DROP</v>
          </cell>
          <cell r="AD469" t="str">
            <v>No Need</v>
          </cell>
          <cell r="AF469" t="str">
            <v/>
          </cell>
          <cell r="AG469" t="str">
            <v>PropCancel/Hold</v>
          </cell>
          <cell r="AH469" t="str">
            <v>07.Pro.Cancel</v>
          </cell>
          <cell r="AI469" t="str">
            <v>09.Pro.Cancel</v>
          </cell>
          <cell r="AJ469" t="str">
            <v>30.Pro.Cancel</v>
          </cell>
        </row>
        <row r="470">
          <cell r="F470" t="str">
            <v>SKL010</v>
          </cell>
          <cell r="G470" t="str">
            <v>KEBUN SITUBAN MAKMUR</v>
          </cell>
          <cell r="H470" t="str">
            <v/>
          </cell>
          <cell r="I470" t="str">
            <v>Area1</v>
          </cell>
          <cell r="J470" t="str">
            <v>Sumbagut</v>
          </cell>
          <cell r="K470" t="str">
            <v>Aceh</v>
          </cell>
          <cell r="L470" t="str">
            <v>Aceh Singkil</v>
          </cell>
          <cell r="M470" t="str">
            <v>2.30703 98.0609</v>
          </cell>
          <cell r="N470" t="str">
            <v>-</v>
          </cell>
          <cell r="O470" t="str">
            <v>External</v>
          </cell>
          <cell r="P470" t="str">
            <v>B2S</v>
          </cell>
          <cell r="Q470" t="str">
            <v>Combat</v>
          </cell>
          <cell r="R470" t="str">
            <v>Combat_B#2</v>
          </cell>
          <cell r="U470">
            <v>72</v>
          </cell>
          <cell r="V470" t="str">
            <v/>
          </cell>
          <cell r="W470" t="str">
            <v/>
          </cell>
          <cell r="X470">
            <v>45576</v>
          </cell>
          <cell r="Y470">
            <v>31</v>
          </cell>
          <cell r="Z470" t="str">
            <v>In SLA</v>
          </cell>
          <cell r="AC470" t="str">
            <v>RFI</v>
          </cell>
          <cell r="AD470" t="e">
            <v>#N/A</v>
          </cell>
          <cell r="AF470" t="str">
            <v/>
          </cell>
          <cell r="AG470" t="str">
            <v>Connect PLN &amp; RFI</v>
          </cell>
          <cell r="AH470" t="str">
            <v>02.RFI</v>
          </cell>
          <cell r="AI470" t="str">
            <v>03.RFI</v>
          </cell>
          <cell r="AJ470" t="str">
            <v>05.RFI</v>
          </cell>
        </row>
        <row r="471">
          <cell r="F471" t="str">
            <v>RAP019</v>
          </cell>
          <cell r="G471" t="str">
            <v>KEBUN TANJUNG SELAMAT</v>
          </cell>
          <cell r="H471" t="str">
            <v/>
          </cell>
          <cell r="I471" t="str">
            <v>Area1</v>
          </cell>
          <cell r="J471" t="str">
            <v>Sumbagut</v>
          </cell>
          <cell r="K471" t="str">
            <v>Sumatera Utara</v>
          </cell>
          <cell r="L471" t="str">
            <v>Labuhan Batu</v>
          </cell>
          <cell r="M471" t="str">
            <v>2.130454 100.103355</v>
          </cell>
          <cell r="N471" t="str">
            <v>-</v>
          </cell>
          <cell r="O471" t="str">
            <v>External</v>
          </cell>
          <cell r="P471" t="str">
            <v>B2S</v>
          </cell>
          <cell r="Q471" t="str">
            <v>Combat</v>
          </cell>
          <cell r="R471" t="str">
            <v>Combat_B#2</v>
          </cell>
          <cell r="U471">
            <v>72</v>
          </cell>
          <cell r="V471" t="str">
            <v/>
          </cell>
          <cell r="W471" t="str">
            <v/>
          </cell>
          <cell r="X471">
            <v>45576</v>
          </cell>
          <cell r="Y471">
            <v>31</v>
          </cell>
          <cell r="Z471" t="str">
            <v>In SLA</v>
          </cell>
          <cell r="AC471" t="str">
            <v>RFI</v>
          </cell>
          <cell r="AD471" t="e">
            <v>#N/A</v>
          </cell>
          <cell r="AF471" t="str">
            <v/>
          </cell>
          <cell r="AG471" t="str">
            <v>Connect PLN &amp; RFI</v>
          </cell>
          <cell r="AH471" t="str">
            <v>02.RFI</v>
          </cell>
          <cell r="AI471" t="str">
            <v>03.RFI</v>
          </cell>
          <cell r="AJ471" t="str">
            <v>05.RFI</v>
          </cell>
        </row>
        <row r="472">
          <cell r="F472" t="str">
            <v>SKB632</v>
          </cell>
          <cell r="G472" t="str">
            <v>Kec. Ciracap</v>
          </cell>
          <cell r="H472" t="str">
            <v/>
          </cell>
          <cell r="I472" t="str">
            <v>Area2</v>
          </cell>
          <cell r="J472" t="str">
            <v>Jabodetabek</v>
          </cell>
          <cell r="K472" t="str">
            <v>Jawa Barat</v>
          </cell>
          <cell r="L472" t="str">
            <v>Kab. Sukabumi</v>
          </cell>
          <cell r="M472" t="str">
            <v>-7,268,359 106,536,418</v>
          </cell>
          <cell r="N472" t="str">
            <v>-</v>
          </cell>
          <cell r="O472" t="str">
            <v>Internal</v>
          </cell>
          <cell r="P472" t="str">
            <v>B2S</v>
          </cell>
          <cell r="Q472" t="str">
            <v>Tyson</v>
          </cell>
          <cell r="R472" t="str">
            <v>Tyson_B#1</v>
          </cell>
          <cell r="U472">
            <v>60</v>
          </cell>
          <cell r="V472" t="str">
            <v/>
          </cell>
          <cell r="W472" t="str">
            <v/>
          </cell>
          <cell r="X472">
            <v>45572</v>
          </cell>
          <cell r="Y472">
            <v>431</v>
          </cell>
          <cell r="Z472" t="str">
            <v>Out SLA</v>
          </cell>
          <cell r="AA472" t="str">
            <v>PT INTEGRA LINTAS TEKNOLOGI</v>
          </cell>
          <cell r="AC472" t="str">
            <v>DROP</v>
          </cell>
          <cell r="AD472" t="str">
            <v>No Need</v>
          </cell>
          <cell r="AF472" t="str">
            <v/>
          </cell>
          <cell r="AG472" t="str">
            <v>PropCancel/Hold</v>
          </cell>
          <cell r="AH472" t="str">
            <v>07.Pro.Cancel</v>
          </cell>
          <cell r="AI472" t="str">
            <v>09.Pro.Cancel</v>
          </cell>
          <cell r="AJ472" t="str">
            <v>26.ReHunting</v>
          </cell>
        </row>
        <row r="473">
          <cell r="F473" t="str">
            <v>SKB102</v>
          </cell>
          <cell r="G473" t="str">
            <v>Kec.Pabuaran</v>
          </cell>
          <cell r="H473" t="str">
            <v/>
          </cell>
          <cell r="I473" t="str">
            <v>Area2</v>
          </cell>
          <cell r="J473" t="str">
            <v>Jabodetabek</v>
          </cell>
          <cell r="K473" t="str">
            <v>Jawa Barat</v>
          </cell>
          <cell r="L473" t="str">
            <v>Kab. Sukabumi</v>
          </cell>
          <cell r="M473" t="str">
            <v>-716,511,404 106,780,197</v>
          </cell>
          <cell r="N473" t="str">
            <v>-7,16511404 106,780197</v>
          </cell>
          <cell r="O473" t="str">
            <v>Internal</v>
          </cell>
          <cell r="P473" t="str">
            <v>B2S</v>
          </cell>
          <cell r="Q473" t="str">
            <v>Tyson</v>
          </cell>
          <cell r="R473" t="str">
            <v>Tyson_B#1</v>
          </cell>
          <cell r="U473">
            <v>72</v>
          </cell>
          <cell r="V473" t="str">
            <v/>
          </cell>
          <cell r="W473" t="str">
            <v>SST 72 3 Leg C</v>
          </cell>
          <cell r="X473">
            <v>45572</v>
          </cell>
          <cell r="Y473">
            <v>431</v>
          </cell>
          <cell r="Z473" t="str">
            <v>Out SLA</v>
          </cell>
          <cell r="AA473" t="str">
            <v>PT DENTRA MITRA ABADI</v>
          </cell>
          <cell r="AC473" t="str">
            <v>RFI</v>
          </cell>
          <cell r="AD473" t="str">
            <v>No Need</v>
          </cell>
          <cell r="AF473" t="str">
            <v/>
          </cell>
          <cell r="AG473" t="str">
            <v>Connect PLN &amp; RFI</v>
          </cell>
          <cell r="AH473" t="str">
            <v>01.BAUK</v>
          </cell>
          <cell r="AI473" t="str">
            <v>02.BAUK</v>
          </cell>
          <cell r="AJ473" t="str">
            <v>03.ATPDone</v>
          </cell>
        </row>
        <row r="474">
          <cell r="F474" t="str">
            <v>SEN002</v>
          </cell>
          <cell r="G474" t="str">
            <v>KEDABURAPAT2</v>
          </cell>
          <cell r="H474" t="str">
            <v/>
          </cell>
          <cell r="I474" t="str">
            <v>Area1</v>
          </cell>
          <cell r="J474" t="str">
            <v>Sumbagteng</v>
          </cell>
          <cell r="K474" t="str">
            <v>Riau</v>
          </cell>
          <cell r="L474" t="str">
            <v>Kab. Kepulauan Meranti</v>
          </cell>
          <cell r="M474" t="str">
            <v>1.11614, 102.7532</v>
          </cell>
          <cell r="N474" t="str">
            <v>-</v>
          </cell>
          <cell r="O474" t="str">
            <v>External</v>
          </cell>
          <cell r="P474" t="str">
            <v>B2S</v>
          </cell>
          <cell r="Q474" t="str">
            <v>B#2_2025</v>
          </cell>
          <cell r="R474" t="str">
            <v>B#2_B2S</v>
          </cell>
          <cell r="S474" t="str">
            <v>B#2-B2S</v>
          </cell>
          <cell r="T474" t="str">
            <v>B#RAFI_#2</v>
          </cell>
          <cell r="U474">
            <v>72</v>
          </cell>
          <cell r="V474" t="str">
            <v/>
          </cell>
          <cell r="W474" t="str">
            <v>SST 72 3 Leg C</v>
          </cell>
          <cell r="X474">
            <v>45880</v>
          </cell>
          <cell r="Y474">
            <v>123</v>
          </cell>
          <cell r="Z474" t="str">
            <v>Out SLA</v>
          </cell>
          <cell r="AA474" t="str">
            <v>PT AGUNGMAS PRIMA SEMPURNA</v>
          </cell>
          <cell r="AB474" t="str">
            <v>PT DWIRAY SUKSES MULIA</v>
          </cell>
          <cell r="AC474" t="str">
            <v>RFI</v>
          </cell>
          <cell r="AD474" t="str">
            <v>eRFI Done</v>
          </cell>
          <cell r="AF474" t="str">
            <v/>
          </cell>
          <cell r="AG474" t="str">
            <v>Connect PLN &amp; RFI</v>
          </cell>
          <cell r="AH474" t="str">
            <v>01.BAUK</v>
          </cell>
          <cell r="AI474" t="str">
            <v>02.BAUK</v>
          </cell>
          <cell r="AJ474" t="str">
            <v>03.ATPDone</v>
          </cell>
        </row>
        <row r="475">
          <cell r="F475" t="str">
            <v>LMG068</v>
          </cell>
          <cell r="G475" t="str">
            <v>Kediren Lamongan_DMT</v>
          </cell>
          <cell r="H475" t="e">
            <v>#N/A</v>
          </cell>
          <cell r="I475" t="str">
            <v>Area3</v>
          </cell>
          <cell r="J475" t="str">
            <v>Jatim</v>
          </cell>
          <cell r="K475" t="str">
            <v>Jawa Timur</v>
          </cell>
          <cell r="L475" t="str">
            <v>Kab. Lamongan</v>
          </cell>
          <cell r="M475" t="str">
            <v>-6.99744840176904 112.406630051253</v>
          </cell>
          <cell r="N475" t="str">
            <v>-</v>
          </cell>
          <cell r="O475" t="str">
            <v>Internal</v>
          </cell>
          <cell r="P475" t="str">
            <v>B2S</v>
          </cell>
          <cell r="Q475" t="str">
            <v>Tyson</v>
          </cell>
          <cell r="R475" t="str">
            <v>Tyson_B#1</v>
          </cell>
          <cell r="U475">
            <v>40</v>
          </cell>
          <cell r="V475">
            <v>72</v>
          </cell>
          <cell r="W475" t="str">
            <v/>
          </cell>
          <cell r="X475">
            <v>45572</v>
          </cell>
          <cell r="Y475">
            <v>431</v>
          </cell>
          <cell r="Z475" t="str">
            <v>Out SLA</v>
          </cell>
          <cell r="AA475" t="str">
            <v>PT PILAR GAPURA NUSA</v>
          </cell>
          <cell r="AB475" t="str">
            <v>PT AMARATIRTA NUSANTARA</v>
          </cell>
          <cell r="AC475" t="str">
            <v>DROP</v>
          </cell>
          <cell r="AD475" t="str">
            <v>No Need</v>
          </cell>
          <cell r="AF475" t="str">
            <v/>
          </cell>
          <cell r="AG475" t="str">
            <v>PropCancel/Hold</v>
          </cell>
          <cell r="AH475" t="str">
            <v>07.Pro.Cancel</v>
          </cell>
          <cell r="AI475" t="str">
            <v>09.Pro.Cancel</v>
          </cell>
          <cell r="AJ475" t="str">
            <v>30.Pro.Cancel</v>
          </cell>
        </row>
        <row r="476">
          <cell r="F476" t="str">
            <v>MLG262</v>
          </cell>
          <cell r="G476" t="str">
            <v>Kedung Rejo Pakis DMT</v>
          </cell>
          <cell r="H476" t="e">
            <v>#N/A</v>
          </cell>
          <cell r="I476" t="str">
            <v>Area3</v>
          </cell>
          <cell r="J476" t="str">
            <v>Jatim</v>
          </cell>
          <cell r="K476" t="str">
            <v>Jawa Timur</v>
          </cell>
          <cell r="L476" t="str">
            <v>Kota Malang</v>
          </cell>
          <cell r="M476" t="str">
            <v>-7.9996 112.679</v>
          </cell>
          <cell r="N476" t="str">
            <v>-</v>
          </cell>
          <cell r="O476" t="str">
            <v>Internal</v>
          </cell>
          <cell r="P476" t="str">
            <v>B2S</v>
          </cell>
          <cell r="Q476" t="str">
            <v>Tyson</v>
          </cell>
          <cell r="R476" t="str">
            <v>Tyson_B#1</v>
          </cell>
          <cell r="U476">
            <v>35</v>
          </cell>
          <cell r="V476">
            <v>72</v>
          </cell>
          <cell r="W476" t="str">
            <v/>
          </cell>
          <cell r="X476">
            <v>45572</v>
          </cell>
          <cell r="Y476">
            <v>431</v>
          </cell>
          <cell r="Z476" t="str">
            <v>Out SLA</v>
          </cell>
          <cell r="AA476" t="str">
            <v>PT IDE SEHATI</v>
          </cell>
          <cell r="AB476" t="str">
            <v>PT AMARATIRTA NUSANTARA</v>
          </cell>
          <cell r="AC476" t="str">
            <v>DROP</v>
          </cell>
          <cell r="AD476" t="str">
            <v>No Need</v>
          </cell>
          <cell r="AF476" t="str">
            <v/>
          </cell>
          <cell r="AG476" t="str">
            <v>PropCancel/Hold</v>
          </cell>
          <cell r="AH476" t="str">
            <v>07.Pro.Cancel</v>
          </cell>
          <cell r="AI476" t="str">
            <v>09.Pro.Cancel</v>
          </cell>
          <cell r="AJ476" t="str">
            <v>30.Pro.Cancel</v>
          </cell>
        </row>
        <row r="477">
          <cell r="F477" t="str">
            <v>SPG058</v>
          </cell>
          <cell r="G477" t="str">
            <v>KEDUNGDUNGBATOPOROBARAT2</v>
          </cell>
          <cell r="H477" t="str">
            <v/>
          </cell>
          <cell r="I477" t="str">
            <v>Area3</v>
          </cell>
          <cell r="J477" t="str">
            <v>Jatim</v>
          </cell>
          <cell r="K477" t="str">
            <v>Jawa Timur</v>
          </cell>
          <cell r="L477" t="str">
            <v>Kab. Sampang</v>
          </cell>
          <cell r="M477" t="str">
            <v>-7.071636, 113.254293</v>
          </cell>
          <cell r="N477" t="str">
            <v>-7,071743333 113,2544883333</v>
          </cell>
          <cell r="O477" t="str">
            <v>External</v>
          </cell>
          <cell r="P477" t="str">
            <v>B2S</v>
          </cell>
          <cell r="Q477" t="str">
            <v>B#1_2025</v>
          </cell>
          <cell r="R477" t="str">
            <v>B#136B2S</v>
          </cell>
          <cell r="S477" t="str">
            <v>Q1_B2S</v>
          </cell>
          <cell r="T477" t="str">
            <v>B#RAFI</v>
          </cell>
          <cell r="U477">
            <v>62</v>
          </cell>
          <cell r="V477">
            <v>62</v>
          </cell>
          <cell r="W477" t="str">
            <v>SST 62 3 Leg C</v>
          </cell>
          <cell r="X477">
            <v>45803</v>
          </cell>
          <cell r="Y477">
            <v>39</v>
          </cell>
          <cell r="Z477" t="str">
            <v>In SLA</v>
          </cell>
          <cell r="AA477" t="str">
            <v>PT PERSADA SOKKA TAMA</v>
          </cell>
          <cell r="AB477" t="str">
            <v>PT MEGADAYA INDO PERKASA</v>
          </cell>
          <cell r="AC477" t="str">
            <v>RFI</v>
          </cell>
          <cell r="AD477" t="str">
            <v>eRFI Done</v>
          </cell>
          <cell r="AE477">
            <v>45807</v>
          </cell>
          <cell r="AF477" t="str">
            <v/>
          </cell>
          <cell r="AG477" t="str">
            <v>Connect PLN &amp; RFI</v>
          </cell>
          <cell r="AH477" t="str">
            <v>02.RFI</v>
          </cell>
          <cell r="AI477" t="str">
            <v>03.RFI</v>
          </cell>
          <cell r="AJ477" t="str">
            <v>05.RFI</v>
          </cell>
        </row>
        <row r="478">
          <cell r="F478" t="str">
            <v>SPG083</v>
          </cell>
          <cell r="G478" t="str">
            <v>KEDUNGDUNGNYELOH1</v>
          </cell>
          <cell r="H478" t="str">
            <v/>
          </cell>
          <cell r="I478" t="str">
            <v>Area3</v>
          </cell>
          <cell r="J478" t="str">
            <v>Jatim</v>
          </cell>
          <cell r="K478" t="str">
            <v>Jawa Timur</v>
          </cell>
          <cell r="L478" t="str">
            <v>Kab. Sampang</v>
          </cell>
          <cell r="M478" t="str">
            <v>-7.090292, 113.19133</v>
          </cell>
          <cell r="N478" t="str">
            <v>-7,09003 113,19117</v>
          </cell>
          <cell r="O478" t="str">
            <v>External</v>
          </cell>
          <cell r="P478" t="str">
            <v>B2S</v>
          </cell>
          <cell r="Q478" t="str">
            <v>B#1_2025</v>
          </cell>
          <cell r="R478" t="str">
            <v>B#136B2S</v>
          </cell>
          <cell r="S478" t="str">
            <v>Q1_B2S</v>
          </cell>
          <cell r="T478" t="str">
            <v>B#RAFI</v>
          </cell>
          <cell r="U478">
            <v>62</v>
          </cell>
          <cell r="V478">
            <v>62</v>
          </cell>
          <cell r="W478" t="str">
            <v>SST 62 3 Leg C</v>
          </cell>
          <cell r="X478">
            <v>45803</v>
          </cell>
          <cell r="Y478">
            <v>35</v>
          </cell>
          <cell r="Z478" t="str">
            <v>In SLA</v>
          </cell>
          <cell r="AA478" t="str">
            <v>PT DENTRA MITRA ABADI</v>
          </cell>
          <cell r="AB478" t="str">
            <v>PT MEGADAYA INDO PERKASA</v>
          </cell>
          <cell r="AC478" t="str">
            <v>RFI</v>
          </cell>
          <cell r="AD478" t="str">
            <v>eRFI Done</v>
          </cell>
          <cell r="AE478">
            <v>45807</v>
          </cell>
          <cell r="AF478" t="str">
            <v/>
          </cell>
          <cell r="AG478" t="str">
            <v>Connect PLN &amp; RFI</v>
          </cell>
          <cell r="AH478" t="str">
            <v>02.RFI</v>
          </cell>
          <cell r="AI478" t="str">
            <v>03.RFI</v>
          </cell>
          <cell r="AJ478" t="str">
            <v>05.RFI</v>
          </cell>
        </row>
        <row r="479">
          <cell r="F479" t="str">
            <v>KBM114</v>
          </cell>
          <cell r="G479" t="str">
            <v>KEDUNGGONGSADANG</v>
          </cell>
          <cell r="H479" t="str">
            <v>Kedunggong Sadang</v>
          </cell>
          <cell r="I479" t="str">
            <v>Area3</v>
          </cell>
          <cell r="J479" t="str">
            <v>Jateng</v>
          </cell>
          <cell r="K479" t="str">
            <v>Jawa Tengah</v>
          </cell>
          <cell r="L479" t="str">
            <v>Kab. Kebumen</v>
          </cell>
          <cell r="M479" t="str">
            <v>-7.467533, 109.751563</v>
          </cell>
          <cell r="N479" t="str">
            <v>-</v>
          </cell>
          <cell r="O479" t="str">
            <v>External</v>
          </cell>
          <cell r="P479" t="str">
            <v>B2S</v>
          </cell>
          <cell r="Q479" t="str">
            <v>Reg_2025</v>
          </cell>
          <cell r="R479" t="str">
            <v>B#RAFI</v>
          </cell>
          <cell r="T479" t="str">
            <v>B#RAFI_#2</v>
          </cell>
          <cell r="U479">
            <v>62</v>
          </cell>
          <cell r="V479">
            <v>62</v>
          </cell>
          <cell r="W479" t="str">
            <v/>
          </cell>
          <cell r="Y479" t="str">
            <v>-</v>
          </cell>
          <cell r="Z479" t="str">
            <v/>
          </cell>
          <cell r="AA479" t="str">
            <v>PT BANYU MANUNGGAL SEJAHTERA</v>
          </cell>
          <cell r="AB479" t="str">
            <v>PT DIGJAYA MANDIRI TEKNIK</v>
          </cell>
          <cell r="AC479" t="str">
            <v>DROP</v>
          </cell>
          <cell r="AD479" t="str">
            <v>eRFI NY</v>
          </cell>
          <cell r="AF479" t="str">
            <v/>
          </cell>
          <cell r="AG479" t="str">
            <v>PropCancel/Hold</v>
          </cell>
          <cell r="AH479" t="str">
            <v>07.Pro.Cancel</v>
          </cell>
          <cell r="AI479" t="str">
            <v>09.Pro.Cancel</v>
          </cell>
          <cell r="AJ479" t="str">
            <v>29.SISOG</v>
          </cell>
        </row>
        <row r="480">
          <cell r="F480" t="str">
            <v>LMJ058</v>
          </cell>
          <cell r="G480" t="str">
            <v>KEDUNGJAJANGTEMPURSARI1</v>
          </cell>
          <cell r="H480" t="e">
            <v>#N/A</v>
          </cell>
          <cell r="I480" t="str">
            <v>Area3</v>
          </cell>
          <cell r="J480" t="str">
            <v>Jatim</v>
          </cell>
          <cell r="K480" t="str">
            <v>Jawa Timur</v>
          </cell>
          <cell r="L480" t="str">
            <v>Kab. Lumajang</v>
          </cell>
          <cell r="M480" t="str">
            <v>-8.009367 113.215259</v>
          </cell>
          <cell r="N480" t="str">
            <v>-</v>
          </cell>
          <cell r="O480" t="str">
            <v>External</v>
          </cell>
          <cell r="P480" t="str">
            <v>CoRe</v>
          </cell>
          <cell r="Q480" t="str">
            <v>Combat</v>
          </cell>
          <cell r="R480" t="str">
            <v>Combat_B#4</v>
          </cell>
          <cell r="T480" t="str">
            <v>WinJava</v>
          </cell>
          <cell r="U480">
            <v>62</v>
          </cell>
          <cell r="V480" t="str">
            <v/>
          </cell>
          <cell r="W480" t="str">
            <v xml:space="preserve">SST 62 3 Leg C </v>
          </cell>
          <cell r="X480">
            <v>45597</v>
          </cell>
          <cell r="Y480">
            <v>24</v>
          </cell>
          <cell r="Z480" t="str">
            <v>In SLA</v>
          </cell>
          <cell r="AA480" t="str">
            <v>PT QUADRAN EMPAT PERSADA</v>
          </cell>
          <cell r="AC480" t="str">
            <v>RFI</v>
          </cell>
          <cell r="AD480" t="e">
            <v>#N/A</v>
          </cell>
          <cell r="AF480" t="str">
            <v/>
          </cell>
          <cell r="AG480" t="str">
            <v>Connect PLN &amp; RFI</v>
          </cell>
          <cell r="AH480" t="str">
            <v>02.RFI</v>
          </cell>
          <cell r="AI480" t="str">
            <v>03.RFI</v>
          </cell>
          <cell r="AJ480" t="str">
            <v>05.RFI</v>
          </cell>
        </row>
        <row r="481">
          <cell r="F481" t="str">
            <v>LMG101</v>
          </cell>
          <cell r="G481" t="str">
            <v>KEDUNGPRINGBANJARREJO1</v>
          </cell>
          <cell r="H481" t="str">
            <v>KEDUNGPRINGBANJARREJO1</v>
          </cell>
          <cell r="I481" t="str">
            <v>Area3</v>
          </cell>
          <cell r="J481" t="str">
            <v>Jatim</v>
          </cell>
          <cell r="K481" t="str">
            <v>Jawa Timur</v>
          </cell>
          <cell r="L481" t="str">
            <v>Kab. Lamongan</v>
          </cell>
          <cell r="M481" t="str">
            <v>-7.139316, 112.209286</v>
          </cell>
          <cell r="N481" t="str">
            <v>-7,13832 112,20782</v>
          </cell>
          <cell r="O481" t="str">
            <v>External</v>
          </cell>
          <cell r="P481" t="str">
            <v>B2S</v>
          </cell>
          <cell r="Q481" t="str">
            <v>B#1_2025</v>
          </cell>
          <cell r="R481" t="str">
            <v>B#122Colo</v>
          </cell>
          <cell r="S481" t="str">
            <v>Colo TP</v>
          </cell>
          <cell r="T481" t="str">
            <v>B#RAFI</v>
          </cell>
          <cell r="U481">
            <v>52</v>
          </cell>
          <cell r="V481">
            <v>52</v>
          </cell>
          <cell r="W481" t="str">
            <v>SST 52 3 Leg C</v>
          </cell>
          <cell r="X481">
            <v>45793</v>
          </cell>
          <cell r="Y481">
            <v>32</v>
          </cell>
          <cell r="Z481" t="str">
            <v>In SLA</v>
          </cell>
          <cell r="AA481" t="str">
            <v>PT SUMBERSOLUSINDO HITECH</v>
          </cell>
          <cell r="AB481" t="str">
            <v>PT AMARATIRTA NUSANTARA</v>
          </cell>
          <cell r="AC481" t="str">
            <v>RFI</v>
          </cell>
          <cell r="AD481" t="str">
            <v>eRFI Done</v>
          </cell>
          <cell r="AE481">
            <v>45800</v>
          </cell>
          <cell r="AF481" t="str">
            <v/>
          </cell>
          <cell r="AG481" t="str">
            <v>Connect PLN &amp; RFI</v>
          </cell>
          <cell r="AH481" t="str">
            <v>02.RFI</v>
          </cell>
          <cell r="AI481" t="str">
            <v>03.RFI</v>
          </cell>
          <cell r="AJ481" t="str">
            <v>05.RFI</v>
          </cell>
        </row>
        <row r="482">
          <cell r="F482" t="str">
            <v>MTB082</v>
          </cell>
          <cell r="G482" t="str">
            <v>SAKOMAKMUR</v>
          </cell>
          <cell r="H482" t="str">
            <v/>
          </cell>
          <cell r="I482" t="str">
            <v>Area1</v>
          </cell>
          <cell r="J482" t="str">
            <v>Sumbagsel</v>
          </cell>
          <cell r="K482" t="str">
            <v>Jambi</v>
          </cell>
          <cell r="L482" t="str">
            <v>Kab. Tebo</v>
          </cell>
          <cell r="M482" t="str">
            <v>-1.152028, 102.234109</v>
          </cell>
          <cell r="N482" t="str">
            <v>-</v>
          </cell>
          <cell r="O482" t="str">
            <v>External</v>
          </cell>
          <cell r="P482" t="str">
            <v>B2S</v>
          </cell>
          <cell r="Q482" t="str">
            <v>B#1_2025</v>
          </cell>
          <cell r="R482" t="str">
            <v>B#122Colo</v>
          </cell>
          <cell r="S482" t="str">
            <v>Mapping_RAFI</v>
          </cell>
          <cell r="T482" t="str">
            <v>Acceptor</v>
          </cell>
          <cell r="U482">
            <v>52</v>
          </cell>
          <cell r="V482" t="str">
            <v/>
          </cell>
          <cell r="W482" t="str">
            <v>SST 52 NL</v>
          </cell>
          <cell r="X482">
            <v>45821</v>
          </cell>
          <cell r="Y482">
            <v>32</v>
          </cell>
          <cell r="Z482" t="str">
            <v>In SLA</v>
          </cell>
          <cell r="AA482" t="str">
            <v>PT DENTRA MITRA ABADI</v>
          </cell>
          <cell r="AB482" t="str">
            <v>PT UPTRANS TELEKOMUNIKASI</v>
          </cell>
          <cell r="AC482" t="str">
            <v>RFI</v>
          </cell>
          <cell r="AD482" t="str">
            <v>eRFI Done</v>
          </cell>
          <cell r="AF482" t="str">
            <v/>
          </cell>
          <cell r="AG482" t="str">
            <v>Connect PLN &amp; RFI</v>
          </cell>
          <cell r="AH482" t="str">
            <v>02.RFI</v>
          </cell>
          <cell r="AI482" t="str">
            <v>03.RFI</v>
          </cell>
          <cell r="AJ482" t="str">
            <v>05.RFI</v>
          </cell>
        </row>
        <row r="483">
          <cell r="F483" t="str">
            <v>JSX933</v>
          </cell>
          <cell r="G483" t="str">
            <v>KEMAJUANMULIA2DMT</v>
          </cell>
          <cell r="H483" t="str">
            <v/>
          </cell>
          <cell r="I483" t="str">
            <v>Area2</v>
          </cell>
          <cell r="J483" t="str">
            <v>Jabodetabek</v>
          </cell>
          <cell r="K483" t="str">
            <v>DKI Jakarta</v>
          </cell>
          <cell r="L483" t="str">
            <v>Kota Adm. Jakarta Selatan</v>
          </cell>
          <cell r="N483" t="str">
            <v>-</v>
          </cell>
          <cell r="O483" t="str">
            <v>Internal</v>
          </cell>
          <cell r="P483" t="str">
            <v>B2S</v>
          </cell>
          <cell r="Q483" t="str">
            <v>Rescoping</v>
          </cell>
          <cell r="R483" t="str">
            <v>NY Rescoping</v>
          </cell>
          <cell r="T483" t="str">
            <v>Macro</v>
          </cell>
          <cell r="U483">
            <v>42</v>
          </cell>
          <cell r="V483" t="str">
            <v/>
          </cell>
          <cell r="W483" t="str">
            <v/>
          </cell>
          <cell r="X483">
            <v>45546</v>
          </cell>
          <cell r="Y483">
            <v>457</v>
          </cell>
          <cell r="Z483" t="str">
            <v>Out SLA</v>
          </cell>
          <cell r="AA483" t="str">
            <v>PT MITRA SARANA KARYA BANGSA</v>
          </cell>
          <cell r="AB483" t="str">
            <v>KOPERASI JASA DAYAMITRA TELEKOMUNIKASI</v>
          </cell>
          <cell r="AC483" t="str">
            <v>OG</v>
          </cell>
          <cell r="AD483" t="str">
            <v>No Need</v>
          </cell>
          <cell r="AF483" t="str">
            <v/>
          </cell>
          <cell r="AG483" t="str">
            <v>IW</v>
          </cell>
          <cell r="AH483" t="str">
            <v>05.SITAC1</v>
          </cell>
          <cell r="AI483" t="str">
            <v>06.SITAC</v>
          </cell>
          <cell r="AJ483" t="str">
            <v>24. IjinWarga</v>
          </cell>
        </row>
        <row r="484">
          <cell r="F484" t="str">
            <v>JSX741</v>
          </cell>
          <cell r="G484" t="str">
            <v>KEMANDORANPLUIS1DMT</v>
          </cell>
          <cell r="H484" t="str">
            <v/>
          </cell>
          <cell r="I484" t="str">
            <v>Area2</v>
          </cell>
          <cell r="J484" t="str">
            <v>Jabodetabek</v>
          </cell>
          <cell r="K484" t="str">
            <v>DKI Jakarta</v>
          </cell>
          <cell r="L484" t="str">
            <v>Kota Adm. Jakarta Selatan</v>
          </cell>
          <cell r="N484" t="str">
            <v>-</v>
          </cell>
          <cell r="O484" t="str">
            <v>Internal</v>
          </cell>
          <cell r="P484" t="str">
            <v>B2S</v>
          </cell>
          <cell r="Q484" t="str">
            <v>Rescoping</v>
          </cell>
          <cell r="R484" t="str">
            <v>NY Rescoping</v>
          </cell>
          <cell r="T484" t="str">
            <v>Macro</v>
          </cell>
          <cell r="U484">
            <v>42</v>
          </cell>
          <cell r="V484" t="str">
            <v/>
          </cell>
          <cell r="W484" t="str">
            <v/>
          </cell>
          <cell r="X484">
            <v>45546</v>
          </cell>
          <cell r="Y484">
            <v>457</v>
          </cell>
          <cell r="Z484" t="str">
            <v>Out SLA</v>
          </cell>
          <cell r="AA484" t="str">
            <v>PT SUMBERSOLUSINDO HITECH</v>
          </cell>
          <cell r="AB484" t="str">
            <v>KOPERASI JASA DAYAMITRA TELEKOMUNIKASI</v>
          </cell>
          <cell r="AC484" t="str">
            <v>OG</v>
          </cell>
          <cell r="AD484" t="str">
            <v>No Need</v>
          </cell>
          <cell r="AF484" t="str">
            <v/>
          </cell>
          <cell r="AG484" t="str">
            <v>Rekom</v>
          </cell>
          <cell r="AH484" t="str">
            <v>04.SITAC2</v>
          </cell>
          <cell r="AI484" t="str">
            <v>06.SITAC</v>
          </cell>
          <cell r="AJ484" t="str">
            <v>23.Rekom LurCam</v>
          </cell>
        </row>
        <row r="485">
          <cell r="F485" t="str">
            <v>BKS522</v>
          </cell>
          <cell r="G485" t="str">
            <v>Kemang Pratama 3</v>
          </cell>
          <cell r="H485" t="str">
            <v/>
          </cell>
          <cell r="I485" t="str">
            <v>Area2</v>
          </cell>
          <cell r="J485" t="str">
            <v>Jabodetabek</v>
          </cell>
          <cell r="K485" t="str">
            <v>Jawa Barat</v>
          </cell>
          <cell r="L485" t="str">
            <v>Kota Bekasi</v>
          </cell>
          <cell r="M485" t="str">
            <v>-625.679 106,981,848</v>
          </cell>
          <cell r="N485" t="str">
            <v>-</v>
          </cell>
          <cell r="O485" t="str">
            <v>Internal</v>
          </cell>
          <cell r="P485" t="str">
            <v>B2S</v>
          </cell>
          <cell r="Q485" t="str">
            <v>Tyson</v>
          </cell>
          <cell r="R485" t="str">
            <v>Tyson_B#1</v>
          </cell>
          <cell r="U485">
            <v>40</v>
          </cell>
          <cell r="V485" t="str">
            <v/>
          </cell>
          <cell r="W485" t="str">
            <v/>
          </cell>
          <cell r="X485">
            <v>45572</v>
          </cell>
          <cell r="Y485">
            <v>431</v>
          </cell>
          <cell r="Z485" t="str">
            <v>Out SLA</v>
          </cell>
          <cell r="AA485" t="str">
            <v>PT CIPTA KARSA ANUGERAH SEMESTA</v>
          </cell>
          <cell r="AC485" t="str">
            <v>DROP</v>
          </cell>
          <cell r="AD485" t="str">
            <v>No Need</v>
          </cell>
          <cell r="AF485" t="str">
            <v/>
          </cell>
          <cell r="AG485" t="str">
            <v>PropCancel/Hold</v>
          </cell>
          <cell r="AH485" t="str">
            <v>07.Pro.Cancel</v>
          </cell>
          <cell r="AI485" t="str">
            <v>09.Pro.Cancel</v>
          </cell>
          <cell r="AJ485" t="str">
            <v>26.ReHunting</v>
          </cell>
        </row>
        <row r="486">
          <cell r="F486" t="str">
            <v>JBX021</v>
          </cell>
          <cell r="G486" t="str">
            <v>KEMBANGANBARUDMT</v>
          </cell>
          <cell r="H486" t="str">
            <v/>
          </cell>
          <cell r="I486" t="str">
            <v>Area2</v>
          </cell>
          <cell r="J486" t="str">
            <v>Jabodetabek</v>
          </cell>
          <cell r="K486" t="str">
            <v>DKI Jakarta</v>
          </cell>
          <cell r="L486" t="str">
            <v>Kota Adm. Jakarta Barat</v>
          </cell>
          <cell r="N486" t="str">
            <v>-</v>
          </cell>
          <cell r="O486" t="str">
            <v>Internal</v>
          </cell>
          <cell r="P486" t="str">
            <v>B2S</v>
          </cell>
          <cell r="Q486" t="str">
            <v>Rescoping</v>
          </cell>
          <cell r="R486" t="str">
            <v>Rescoping_New</v>
          </cell>
          <cell r="T486" t="str">
            <v>Macro Solution</v>
          </cell>
          <cell r="U486">
            <v>42</v>
          </cell>
          <cell r="V486" t="str">
            <v/>
          </cell>
          <cell r="W486" t="str">
            <v/>
          </cell>
          <cell r="X486">
            <v>45546</v>
          </cell>
          <cell r="Y486">
            <v>457</v>
          </cell>
          <cell r="Z486" t="str">
            <v>Out SLA</v>
          </cell>
          <cell r="AA486" t="str">
            <v>PT JAGANATA SAKTI UNGGUL</v>
          </cell>
          <cell r="AB486" t="str">
            <v>KOPERASI JASA DAYAMITRA TELEKOMUNIKASI</v>
          </cell>
          <cell r="AC486" t="str">
            <v>OG</v>
          </cell>
          <cell r="AD486" t="str">
            <v>No Need</v>
          </cell>
          <cell r="AF486" t="str">
            <v/>
          </cell>
          <cell r="AG486" t="str">
            <v>Survey/Rehunting</v>
          </cell>
          <cell r="AH486" t="str">
            <v>06.SIS</v>
          </cell>
          <cell r="AI486" t="str">
            <v>08b.SIS Done</v>
          </cell>
          <cell r="AJ486" t="str">
            <v>26.ReHunting</v>
          </cell>
        </row>
        <row r="487">
          <cell r="F487" t="str">
            <v>SUB379</v>
          </cell>
          <cell r="G487" t="str">
            <v>Kembangsari-Pabuaran</v>
          </cell>
          <cell r="H487" t="str">
            <v/>
          </cell>
          <cell r="I487" t="str">
            <v>Area2</v>
          </cell>
          <cell r="J487" t="str">
            <v>Jabar</v>
          </cell>
          <cell r="K487" t="str">
            <v>Jawa Barat</v>
          </cell>
          <cell r="L487" t="str">
            <v>Kab. Subang</v>
          </cell>
          <cell r="M487" t="str">
            <v>107.638 -644.181</v>
          </cell>
          <cell r="N487" t="str">
            <v>-</v>
          </cell>
          <cell r="O487" t="str">
            <v>Internal</v>
          </cell>
          <cell r="P487" t="str">
            <v>B2S</v>
          </cell>
          <cell r="Q487" t="str">
            <v>Tyson</v>
          </cell>
          <cell r="R487" t="str">
            <v>Tyson_B#1</v>
          </cell>
          <cell r="U487">
            <v>70</v>
          </cell>
          <cell r="V487" t="str">
            <v/>
          </cell>
          <cell r="W487" t="str">
            <v xml:space="preserve">SST 62 3 Leg C </v>
          </cell>
          <cell r="X487">
            <v>45572</v>
          </cell>
          <cell r="Y487">
            <v>132</v>
          </cell>
          <cell r="Z487" t="str">
            <v>Out SLA</v>
          </cell>
          <cell r="AA487" t="str">
            <v>PT JAYA BINANGUN BHASKARA PRIMA</v>
          </cell>
          <cell r="AC487" t="str">
            <v>RFI</v>
          </cell>
          <cell r="AD487" t="str">
            <v>No Need</v>
          </cell>
          <cell r="AF487" t="str">
            <v/>
          </cell>
          <cell r="AG487" t="str">
            <v>Connect PLN &amp; RFI</v>
          </cell>
          <cell r="AH487" t="str">
            <v>02.RFI</v>
          </cell>
          <cell r="AI487" t="str">
            <v>03.RFI</v>
          </cell>
          <cell r="AJ487" t="str">
            <v>05.RFI</v>
          </cell>
        </row>
        <row r="488">
          <cell r="F488" t="str">
            <v>BWI222</v>
          </cell>
          <cell r="G488" t="str">
            <v>KEMBIRITANDMT</v>
          </cell>
          <cell r="H488" t="e">
            <v>#N/A</v>
          </cell>
          <cell r="I488" t="str">
            <v>Area3</v>
          </cell>
          <cell r="J488" t="str">
            <v>Jatim</v>
          </cell>
          <cell r="K488" t="str">
            <v>Jawa Timur</v>
          </cell>
          <cell r="L488" t="str">
            <v>Kab. Banyuwangi</v>
          </cell>
          <cell r="N488" t="str">
            <v>-</v>
          </cell>
          <cell r="O488" t="str">
            <v>Internal</v>
          </cell>
          <cell r="P488" t="str">
            <v>???</v>
          </cell>
          <cell r="Q488" t="str">
            <v>Refinement</v>
          </cell>
          <cell r="R488" t="str">
            <v>Refine_Dummy</v>
          </cell>
          <cell r="T488" t="str">
            <v>NY</v>
          </cell>
          <cell r="V488" t="str">
            <v/>
          </cell>
          <cell r="W488" t="str">
            <v/>
          </cell>
          <cell r="Y488" t="str">
            <v>-</v>
          </cell>
          <cell r="Z488" t="str">
            <v/>
          </cell>
          <cell r="AC488" t="str">
            <v>OG</v>
          </cell>
          <cell r="AD488" t="e">
            <v>#N/A</v>
          </cell>
          <cell r="AF488" t="str">
            <v/>
          </cell>
          <cell r="AG488" t="str">
            <v>PropCancel/Hold</v>
          </cell>
          <cell r="AH488" t="str">
            <v>09.Hold</v>
          </cell>
          <cell r="AI488" t="str">
            <v>11.Hold</v>
          </cell>
          <cell r="AJ488" t="str">
            <v>33.Hold</v>
          </cell>
        </row>
        <row r="489">
          <cell r="F489" t="str">
            <v>JKT118</v>
          </cell>
          <cell r="G489" t="str">
            <v>KEMERDEKAAN</v>
          </cell>
          <cell r="H489" t="str">
            <v/>
          </cell>
          <cell r="I489" t="str">
            <v>Area2</v>
          </cell>
          <cell r="J489" t="str">
            <v>Jabodetabek</v>
          </cell>
          <cell r="K489" t="str">
            <v>DKI Jakarta</v>
          </cell>
          <cell r="L489" t="str">
            <v>Kota Adm. Jakarta Utara</v>
          </cell>
          <cell r="N489" t="str">
            <v>-</v>
          </cell>
          <cell r="O489" t="str">
            <v>Internal</v>
          </cell>
          <cell r="P489" t="str">
            <v>B2S</v>
          </cell>
          <cell r="Q489" t="str">
            <v>Solution</v>
          </cell>
          <cell r="R489" t="str">
            <v>Solution_New</v>
          </cell>
          <cell r="U489">
            <v>42</v>
          </cell>
          <cell r="V489" t="str">
            <v/>
          </cell>
          <cell r="W489" t="str">
            <v>Monopole 32</v>
          </cell>
          <cell r="X489">
            <v>45546</v>
          </cell>
          <cell r="Y489">
            <v>255</v>
          </cell>
          <cell r="Z489" t="str">
            <v>Out SLA</v>
          </cell>
          <cell r="AA489" t="str">
            <v>PT DYEVA DIGITAL SELULAR</v>
          </cell>
          <cell r="AC489" t="str">
            <v>RFI</v>
          </cell>
          <cell r="AD489" t="str">
            <v>No Need</v>
          </cell>
          <cell r="AF489" t="str">
            <v/>
          </cell>
          <cell r="AG489" t="str">
            <v>Connect PLN &amp; RFI</v>
          </cell>
          <cell r="AH489" t="str">
            <v>02.RFI</v>
          </cell>
          <cell r="AI489" t="str">
            <v>03.RFI</v>
          </cell>
          <cell r="AJ489" t="str">
            <v>05.RFI</v>
          </cell>
        </row>
        <row r="490">
          <cell r="F490" t="str">
            <v>BWI116</v>
          </cell>
          <cell r="G490" t="str">
            <v>KEMIRISINGOJURUH</v>
          </cell>
          <cell r="H490" t="e">
            <v>#N/A</v>
          </cell>
          <cell r="I490" t="str">
            <v>Area3</v>
          </cell>
          <cell r="J490" t="str">
            <v>Jatim</v>
          </cell>
          <cell r="K490" t="str">
            <v>Jawa Timur</v>
          </cell>
          <cell r="L490" t="str">
            <v>Kab. Banyuwangi</v>
          </cell>
          <cell r="M490" t="str">
            <v>-8.26357564 114.18078601</v>
          </cell>
          <cell r="N490" t="str">
            <v>-</v>
          </cell>
          <cell r="O490" t="str">
            <v>Internal</v>
          </cell>
          <cell r="P490" t="str">
            <v>B2S</v>
          </cell>
          <cell r="Q490" t="str">
            <v>Tyson</v>
          </cell>
          <cell r="R490" t="str">
            <v>Tyson_B#1</v>
          </cell>
          <cell r="U490">
            <v>42</v>
          </cell>
          <cell r="V490">
            <v>72</v>
          </cell>
          <cell r="W490" t="str">
            <v>SST 72 3 Leg C</v>
          </cell>
          <cell r="X490">
            <v>45572</v>
          </cell>
          <cell r="Y490">
            <v>291</v>
          </cell>
          <cell r="Z490" t="str">
            <v>Out SLA</v>
          </cell>
          <cell r="AA490" t="str">
            <v>PT VELACOM INDONESIA</v>
          </cell>
          <cell r="AC490" t="str">
            <v>RFI</v>
          </cell>
          <cell r="AD490" t="str">
            <v>No Need</v>
          </cell>
          <cell r="AF490" t="str">
            <v/>
          </cell>
          <cell r="AG490" t="str">
            <v>Connect PLN &amp; RFI</v>
          </cell>
          <cell r="AH490" t="str">
            <v>02.RFI</v>
          </cell>
          <cell r="AI490" t="str">
            <v>03.RFI</v>
          </cell>
          <cell r="AJ490" t="str">
            <v>05.RFI</v>
          </cell>
        </row>
        <row r="491">
          <cell r="F491" t="str">
            <v>WOS083</v>
          </cell>
          <cell r="G491" t="str">
            <v>KEMOROSARIPIYAMAN</v>
          </cell>
          <cell r="H491" t="str">
            <v>KEMOROSARIPIYAMAN</v>
          </cell>
          <cell r="I491" t="str">
            <v>Area3</v>
          </cell>
          <cell r="J491" t="str">
            <v>Jateng</v>
          </cell>
          <cell r="K491" t="str">
            <v>DI Yogyakarta</v>
          </cell>
          <cell r="L491" t="str">
            <v>Kab. Gunung Kidul</v>
          </cell>
          <cell r="M491" t="str">
            <v>-7.94158 110.59173</v>
          </cell>
          <cell r="N491" t="str">
            <v>-07.94158 110.59173</v>
          </cell>
          <cell r="O491" t="str">
            <v>External</v>
          </cell>
          <cell r="P491" t="str">
            <v>CoRe</v>
          </cell>
          <cell r="Q491" t="str">
            <v>B#1_2025</v>
          </cell>
          <cell r="R491" t="str">
            <v>B#122Colo</v>
          </cell>
          <cell r="S491" t="str">
            <v>Colo MV</v>
          </cell>
          <cell r="T491" t="str">
            <v>New Order</v>
          </cell>
          <cell r="U491">
            <v>42</v>
          </cell>
          <cell r="V491" t="str">
            <v/>
          </cell>
          <cell r="W491" t="str">
            <v/>
          </cell>
          <cell r="X491">
            <v>45793</v>
          </cell>
          <cell r="Y491">
            <v>22</v>
          </cell>
          <cell r="Z491" t="str">
            <v>In SLA</v>
          </cell>
          <cell r="AA491" t="str">
            <v>PT SATRIAVI BERKAH PERKASA</v>
          </cell>
          <cell r="AC491" t="str">
            <v>RFI</v>
          </cell>
          <cell r="AD491" t="str">
            <v>eRFI Done</v>
          </cell>
          <cell r="AE491">
            <v>45800</v>
          </cell>
          <cell r="AF491" t="str">
            <v/>
          </cell>
          <cell r="AG491" t="str">
            <v>Connect PLN &amp; RFI</v>
          </cell>
          <cell r="AH491" t="str">
            <v>02.RFI</v>
          </cell>
          <cell r="AI491" t="str">
            <v>03.RFI</v>
          </cell>
          <cell r="AJ491" t="str">
            <v>05.RFI</v>
          </cell>
        </row>
        <row r="492">
          <cell r="F492" t="str">
            <v>PLG608</v>
          </cell>
          <cell r="G492" t="str">
            <v>KEMUNING POLDA PH1</v>
          </cell>
          <cell r="H492" t="str">
            <v>KEMUNING POLDA PH1</v>
          </cell>
          <cell r="I492" t="str">
            <v>Area1</v>
          </cell>
          <cell r="J492" t="str">
            <v>Sumbagsel</v>
          </cell>
          <cell r="K492" t="str">
            <v>Sumatera Selatan</v>
          </cell>
          <cell r="L492" t="str">
            <v>Kota Palembang</v>
          </cell>
          <cell r="N492" t="str">
            <v>-</v>
          </cell>
          <cell r="O492" t="str">
            <v>Internal</v>
          </cell>
          <cell r="P492" t="str">
            <v>CoRe</v>
          </cell>
          <cell r="Q492" t="str">
            <v>Rescoping</v>
          </cell>
          <cell r="R492" t="str">
            <v>Rescoping_New</v>
          </cell>
          <cell r="T492" t="str">
            <v>Add Equipment</v>
          </cell>
          <cell r="U492">
            <v>20</v>
          </cell>
          <cell r="V492" t="str">
            <v/>
          </cell>
          <cell r="W492" t="str">
            <v/>
          </cell>
          <cell r="X492">
            <v>45587</v>
          </cell>
          <cell r="Y492">
            <v>416</v>
          </cell>
          <cell r="Z492" t="str">
            <v>Out SLA</v>
          </cell>
          <cell r="AA492" t="str">
            <v>PT INDOTEKNIK TJANDRA UTAMA</v>
          </cell>
          <cell r="AB492" t="str">
            <v>PT UPTRANS TELEKOMUNIKASI</v>
          </cell>
          <cell r="AC492" t="str">
            <v>OG</v>
          </cell>
          <cell r="AD492" t="str">
            <v>No Need</v>
          </cell>
          <cell r="AF492" t="str">
            <v/>
          </cell>
          <cell r="AG492" t="str">
            <v>PropCancel/Hold</v>
          </cell>
          <cell r="AH492" t="str">
            <v>09.Hold</v>
          </cell>
          <cell r="AI492" t="str">
            <v>11.Hold</v>
          </cell>
          <cell r="AJ492" t="str">
            <v>33.Hold</v>
          </cell>
        </row>
        <row r="493">
          <cell r="F493" t="str">
            <v>PLG616</v>
          </cell>
          <cell r="G493" t="str">
            <v>KEMUNING POLDA PH2</v>
          </cell>
          <cell r="H493" t="str">
            <v>KEMUNING POLDA PH2</v>
          </cell>
          <cell r="I493" t="str">
            <v>Area1</v>
          </cell>
          <cell r="J493" t="str">
            <v>Sumbagsel</v>
          </cell>
          <cell r="K493" t="str">
            <v>Sumatera Selatan</v>
          </cell>
          <cell r="L493" t="str">
            <v>Kota Palembang</v>
          </cell>
          <cell r="N493" t="str">
            <v>-</v>
          </cell>
          <cell r="O493" t="str">
            <v>Internal</v>
          </cell>
          <cell r="P493" t="str">
            <v>???</v>
          </cell>
          <cell r="Q493" t="str">
            <v>Refinement</v>
          </cell>
          <cell r="R493" t="str">
            <v>Refine_B#3</v>
          </cell>
          <cell r="T493" t="str">
            <v>Add Equipment</v>
          </cell>
          <cell r="V493" t="str">
            <v/>
          </cell>
          <cell r="W493" t="str">
            <v/>
          </cell>
          <cell r="X493">
            <v>45618</v>
          </cell>
          <cell r="Y493">
            <v>385</v>
          </cell>
          <cell r="Z493" t="str">
            <v>Out SLA</v>
          </cell>
          <cell r="AC493" t="str">
            <v>OG</v>
          </cell>
          <cell r="AD493" t="e">
            <v>#N/A</v>
          </cell>
          <cell r="AF493" t="str">
            <v/>
          </cell>
          <cell r="AG493" t="str">
            <v>NY Start</v>
          </cell>
          <cell r="AH493" t="str">
            <v>NY Start</v>
          </cell>
          <cell r="AI493" t="str">
            <v>08.SIS</v>
          </cell>
          <cell r="AJ493" t="str">
            <v/>
          </cell>
        </row>
        <row r="494">
          <cell r="F494" t="str">
            <v>PLG617</v>
          </cell>
          <cell r="G494" t="str">
            <v>KEMUNING POLDA PH3</v>
          </cell>
          <cell r="H494" t="str">
            <v>KEMUNING POLDA PH3</v>
          </cell>
          <cell r="I494" t="str">
            <v>Area1</v>
          </cell>
          <cell r="J494" t="str">
            <v>Sumbagsel</v>
          </cell>
          <cell r="N494" t="str">
            <v>-</v>
          </cell>
          <cell r="O494" t="str">
            <v>Internal</v>
          </cell>
          <cell r="P494" t="str">
            <v>???</v>
          </cell>
          <cell r="Q494" t="str">
            <v>Refinement</v>
          </cell>
          <cell r="R494" t="str">
            <v>Refine_Dummy</v>
          </cell>
          <cell r="T494" t="str">
            <v>NY</v>
          </cell>
          <cell r="V494" t="str">
            <v/>
          </cell>
          <cell r="W494" t="str">
            <v/>
          </cell>
          <cell r="X494">
            <v>45531</v>
          </cell>
          <cell r="Y494">
            <v>472</v>
          </cell>
          <cell r="Z494" t="str">
            <v>Out SLA</v>
          </cell>
          <cell r="AC494" t="str">
            <v>OG</v>
          </cell>
          <cell r="AD494" t="str">
            <v>No Need</v>
          </cell>
          <cell r="AF494" t="str">
            <v/>
          </cell>
          <cell r="AG494" t="str">
            <v>NY Start</v>
          </cell>
          <cell r="AH494" t="str">
            <v>NY Start</v>
          </cell>
          <cell r="AI494" t="str">
            <v>08.SIS</v>
          </cell>
          <cell r="AJ494" t="str">
            <v/>
          </cell>
        </row>
        <row r="495">
          <cell r="F495" t="str">
            <v>PLG618</v>
          </cell>
          <cell r="G495" t="str">
            <v>KEMUNING POLDA PH4</v>
          </cell>
          <cell r="H495" t="str">
            <v>KEMUNING POLDA PH4</v>
          </cell>
          <cell r="I495" t="str">
            <v>Area1</v>
          </cell>
          <cell r="J495" t="str">
            <v>Sumbagsel</v>
          </cell>
          <cell r="K495" t="str">
            <v>Sumatera Selatan</v>
          </cell>
          <cell r="L495" t="str">
            <v>Kota Palembang</v>
          </cell>
          <cell r="N495" t="str">
            <v>-</v>
          </cell>
          <cell r="O495" t="str">
            <v>Internal</v>
          </cell>
          <cell r="P495" t="str">
            <v>MCP</v>
          </cell>
          <cell r="Q495" t="str">
            <v>Rescoping</v>
          </cell>
          <cell r="R495" t="str">
            <v>Rescoping_New</v>
          </cell>
          <cell r="T495" t="str">
            <v>Add Equipment</v>
          </cell>
          <cell r="U495">
            <v>6</v>
          </cell>
          <cell r="V495" t="str">
            <v/>
          </cell>
          <cell r="W495" t="str">
            <v/>
          </cell>
          <cell r="X495">
            <v>45587</v>
          </cell>
          <cell r="Y495">
            <v>214</v>
          </cell>
          <cell r="Z495" t="str">
            <v>Out SLA</v>
          </cell>
          <cell r="AA495" t="str">
            <v>PT INDOTEKNIK TJANDRA UTAMA</v>
          </cell>
          <cell r="AC495" t="str">
            <v>RFI</v>
          </cell>
          <cell r="AD495" t="str">
            <v>No Need</v>
          </cell>
          <cell r="AF495" t="str">
            <v/>
          </cell>
          <cell r="AG495" t="str">
            <v>Connect PLN &amp; RFI</v>
          </cell>
          <cell r="AH495" t="str">
            <v>02.RFI</v>
          </cell>
          <cell r="AI495" t="str">
            <v>03.RFI</v>
          </cell>
          <cell r="AJ495" t="str">
            <v>05.RFI</v>
          </cell>
        </row>
        <row r="496">
          <cell r="F496" t="str">
            <v>PLG620</v>
          </cell>
          <cell r="G496" t="str">
            <v>KEMUNING POLDA PH6</v>
          </cell>
          <cell r="H496" t="str">
            <v>KEMUNING POLDA PH6</v>
          </cell>
          <cell r="I496" t="str">
            <v>Area1</v>
          </cell>
          <cell r="J496" t="str">
            <v>Sumbagsel</v>
          </cell>
          <cell r="N496" t="str">
            <v>-</v>
          </cell>
          <cell r="O496" t="str">
            <v>Internal</v>
          </cell>
          <cell r="P496" t="str">
            <v>???</v>
          </cell>
          <cell r="Q496" t="str">
            <v>Refinement</v>
          </cell>
          <cell r="R496" t="str">
            <v>Refine_Dummy</v>
          </cell>
          <cell r="T496" t="str">
            <v>NY</v>
          </cell>
          <cell r="V496" t="str">
            <v/>
          </cell>
          <cell r="W496" t="str">
            <v/>
          </cell>
          <cell r="X496">
            <v>45134</v>
          </cell>
          <cell r="Y496">
            <v>869</v>
          </cell>
          <cell r="Z496" t="str">
            <v>Out SLA</v>
          </cell>
          <cell r="AC496" t="str">
            <v>OG</v>
          </cell>
          <cell r="AD496" t="str">
            <v>No Need</v>
          </cell>
          <cell r="AF496" t="str">
            <v/>
          </cell>
          <cell r="AG496" t="str">
            <v>NY Start</v>
          </cell>
          <cell r="AH496" t="str">
            <v>NY Start</v>
          </cell>
          <cell r="AI496" t="str">
            <v>08.SIS</v>
          </cell>
          <cell r="AJ496" t="str">
            <v/>
          </cell>
        </row>
        <row r="497">
          <cell r="F497" t="str">
            <v>KRW659</v>
          </cell>
          <cell r="G497" t="str">
            <v>KENDALJAYA</v>
          </cell>
          <cell r="H497" t="str">
            <v/>
          </cell>
          <cell r="I497" t="str">
            <v>Area2</v>
          </cell>
          <cell r="J497" t="str">
            <v>Jabodetabek</v>
          </cell>
          <cell r="K497" t="str">
            <v>Jawa Barat</v>
          </cell>
          <cell r="L497" t="str">
            <v>Kab. Karawang</v>
          </cell>
          <cell r="M497" t="str">
            <v>-6,076,028 107,390,028</v>
          </cell>
          <cell r="N497" t="str">
            <v>-6,076028 107,390028</v>
          </cell>
          <cell r="O497" t="str">
            <v>Internal</v>
          </cell>
          <cell r="P497" t="str">
            <v>B2S</v>
          </cell>
          <cell r="Q497" t="str">
            <v>Tyson</v>
          </cell>
          <cell r="R497" t="str">
            <v>Tyson_B#1</v>
          </cell>
          <cell r="U497">
            <v>70</v>
          </cell>
          <cell r="V497" t="str">
            <v/>
          </cell>
          <cell r="W497" t="str">
            <v>SST 72 3 Leg C</v>
          </cell>
          <cell r="X497">
            <v>45572</v>
          </cell>
          <cell r="Y497">
            <v>158</v>
          </cell>
          <cell r="Z497" t="str">
            <v>Out SLA</v>
          </cell>
          <cell r="AA497" t="str">
            <v>PT INFRAKO DAYAMITRA</v>
          </cell>
          <cell r="AC497" t="str">
            <v>RFI</v>
          </cell>
          <cell r="AD497" t="str">
            <v>No Need</v>
          </cell>
          <cell r="AF497" t="str">
            <v/>
          </cell>
          <cell r="AG497" t="str">
            <v>Connect PLN &amp; RFI</v>
          </cell>
          <cell r="AH497" t="str">
            <v>02.RFI</v>
          </cell>
          <cell r="AI497" t="str">
            <v>03.RFI</v>
          </cell>
          <cell r="AJ497" t="str">
            <v>05.RFI</v>
          </cell>
        </row>
        <row r="498">
          <cell r="F498" t="str">
            <v>PAE036</v>
          </cell>
          <cell r="G498" t="str">
            <v>KEPUNGKAMPUNGBARU2</v>
          </cell>
          <cell r="H498" t="e">
            <v>#N/A</v>
          </cell>
          <cell r="I498" t="str">
            <v>Area3</v>
          </cell>
          <cell r="J498" t="str">
            <v>Jatim</v>
          </cell>
          <cell r="K498" t="str">
            <v>Jawa Timur</v>
          </cell>
          <cell r="L498" t="str">
            <v>Kab. Kediri</v>
          </cell>
          <cell r="M498" t="str">
            <v>-7.83377 112.293</v>
          </cell>
          <cell r="N498" t="str">
            <v>-</v>
          </cell>
          <cell r="O498" t="str">
            <v>External</v>
          </cell>
          <cell r="P498" t="str">
            <v>CoRe</v>
          </cell>
          <cell r="Q498" t="str">
            <v>Combat</v>
          </cell>
          <cell r="R498" t="str">
            <v>Combat_B#4</v>
          </cell>
          <cell r="T498" t="str">
            <v>WinJava</v>
          </cell>
          <cell r="U498">
            <v>62</v>
          </cell>
          <cell r="V498" t="str">
            <v/>
          </cell>
          <cell r="W498" t="str">
            <v xml:space="preserve">SST 62 3 Leg C </v>
          </cell>
          <cell r="X498">
            <v>45597</v>
          </cell>
          <cell r="Y498">
            <v>23</v>
          </cell>
          <cell r="Z498" t="str">
            <v>In SLA</v>
          </cell>
          <cell r="AA498" t="str">
            <v>PT PRASETIA DWIDHARMA</v>
          </cell>
          <cell r="AB498" t="str">
            <v>KOPERASI JASA DAYAMITRA TELEKOMUNIKASI</v>
          </cell>
          <cell r="AC498" t="str">
            <v>RFI</v>
          </cell>
          <cell r="AD498" t="e">
            <v>#N/A</v>
          </cell>
          <cell r="AF498" t="str">
            <v/>
          </cell>
          <cell r="AG498" t="str">
            <v>Connect PLN &amp; RFI</v>
          </cell>
          <cell r="AH498" t="str">
            <v>02.RFI</v>
          </cell>
          <cell r="AI498" t="str">
            <v>03.RFI</v>
          </cell>
          <cell r="AJ498" t="str">
            <v>05.RFI</v>
          </cell>
        </row>
        <row r="499">
          <cell r="F499" t="str">
            <v>SBY730</v>
          </cell>
          <cell r="G499" t="str">
            <v>Keputih Timur Surabaya DMT (Keputih ISAT)</v>
          </cell>
          <cell r="H499" t="e">
            <v>#N/A</v>
          </cell>
          <cell r="I499" t="str">
            <v>Area3</v>
          </cell>
          <cell r="J499" t="str">
            <v>Jatim</v>
          </cell>
          <cell r="K499" t="str">
            <v>Jawa Timur</v>
          </cell>
          <cell r="L499" t="str">
            <v>Kota Surabaya</v>
          </cell>
          <cell r="M499" t="str">
            <v>-7.28893 112.8015</v>
          </cell>
          <cell r="N499" t="str">
            <v>-</v>
          </cell>
          <cell r="O499" t="str">
            <v>Internal</v>
          </cell>
          <cell r="P499" t="str">
            <v>B2S</v>
          </cell>
          <cell r="Q499" t="str">
            <v>Tyson</v>
          </cell>
          <cell r="R499" t="str">
            <v>Tyson_B#1</v>
          </cell>
          <cell r="U499">
            <v>30</v>
          </cell>
          <cell r="V499">
            <v>42</v>
          </cell>
          <cell r="W499" t="str">
            <v/>
          </cell>
          <cell r="X499">
            <v>45572</v>
          </cell>
          <cell r="Y499">
            <v>431</v>
          </cell>
          <cell r="Z499" t="str">
            <v>Out SLA</v>
          </cell>
          <cell r="AA499" t="str">
            <v>PT IDE SEHATI</v>
          </cell>
          <cell r="AB499" t="str">
            <v>PT AMARATIRTA NUSANTARA</v>
          </cell>
          <cell r="AC499" t="str">
            <v>DROP</v>
          </cell>
          <cell r="AD499" t="str">
            <v>No Need</v>
          </cell>
          <cell r="AF499" t="str">
            <v/>
          </cell>
          <cell r="AG499" t="str">
            <v>PropCancel/Hold</v>
          </cell>
          <cell r="AH499" t="str">
            <v>07.Pro.Cancel</v>
          </cell>
          <cell r="AI499" t="str">
            <v>09.Pro.Cancel</v>
          </cell>
          <cell r="AJ499" t="str">
            <v>30.Pro.Cancel</v>
          </cell>
        </row>
        <row r="500">
          <cell r="F500" t="str">
            <v>IND140</v>
          </cell>
          <cell r="G500" t="str">
            <v>Kertamulya Bendoyasa</v>
          </cell>
          <cell r="H500" t="str">
            <v/>
          </cell>
          <cell r="I500" t="str">
            <v>Area2</v>
          </cell>
          <cell r="J500" t="str">
            <v>Jabar</v>
          </cell>
          <cell r="K500" t="str">
            <v>Jawa Barat</v>
          </cell>
          <cell r="L500" t="str">
            <v>Kab. Indramayu</v>
          </cell>
          <cell r="M500" t="str">
            <v>-6.3752 107.9973</v>
          </cell>
          <cell r="N500" t="str">
            <v>-</v>
          </cell>
          <cell r="O500" t="str">
            <v>Internal</v>
          </cell>
          <cell r="P500" t="str">
            <v>B2S</v>
          </cell>
          <cell r="Q500" t="str">
            <v>Tyson</v>
          </cell>
          <cell r="R500" t="str">
            <v>Tyson_B#1</v>
          </cell>
          <cell r="U500">
            <v>40</v>
          </cell>
          <cell r="V500" t="str">
            <v/>
          </cell>
          <cell r="W500" t="str">
            <v>SST 42 NL</v>
          </cell>
          <cell r="X500">
            <v>45572</v>
          </cell>
          <cell r="Y500">
            <v>215</v>
          </cell>
          <cell r="Z500" t="str">
            <v>Out SLA</v>
          </cell>
          <cell r="AA500" t="str">
            <v>PT INFRAKO DAYAMITRA</v>
          </cell>
          <cell r="AB500" t="str">
            <v>PT DIGJAYA MANDIRI TEKNIK</v>
          </cell>
          <cell r="AC500" t="str">
            <v>RFI</v>
          </cell>
          <cell r="AD500" t="str">
            <v>No Need</v>
          </cell>
          <cell r="AF500" t="str">
            <v/>
          </cell>
          <cell r="AG500" t="str">
            <v>Connect PLN &amp; RFI</v>
          </cell>
          <cell r="AH500" t="str">
            <v>02.RFI</v>
          </cell>
          <cell r="AI500" t="str">
            <v>03.RFI</v>
          </cell>
          <cell r="AJ500" t="str">
            <v>05.RFI</v>
          </cell>
        </row>
        <row r="501">
          <cell r="F501" t="str">
            <v>KRW043</v>
          </cell>
          <cell r="G501" t="str">
            <v>KERTARAHAYU</v>
          </cell>
          <cell r="H501" t="str">
            <v/>
          </cell>
          <cell r="I501" t="str">
            <v>Area2</v>
          </cell>
          <cell r="J501" t="str">
            <v>Jabodetabek</v>
          </cell>
          <cell r="K501" t="str">
            <v>Jawa Barat</v>
          </cell>
          <cell r="L501" t="str">
            <v>Kab. Bekasi</v>
          </cell>
          <cell r="M501" t="str">
            <v>-638.794 107,052,361</v>
          </cell>
          <cell r="N501" t="str">
            <v>-</v>
          </cell>
          <cell r="O501" t="str">
            <v>Internal</v>
          </cell>
          <cell r="P501" t="str">
            <v>B2S</v>
          </cell>
          <cell r="Q501" t="str">
            <v>Tyson</v>
          </cell>
          <cell r="R501" t="str">
            <v>Tyson_B#1</v>
          </cell>
          <cell r="U501">
            <v>70</v>
          </cell>
          <cell r="V501" t="str">
            <v/>
          </cell>
          <cell r="W501" t="str">
            <v/>
          </cell>
          <cell r="X501">
            <v>45572</v>
          </cell>
          <cell r="Y501">
            <v>431</v>
          </cell>
          <cell r="Z501" t="str">
            <v>Out SLA</v>
          </cell>
          <cell r="AA501" t="str">
            <v>PT PERSADA SOKKA TAMA</v>
          </cell>
          <cell r="AB501" t="str">
            <v>PT TRITECH CONSULT</v>
          </cell>
          <cell r="AC501" t="str">
            <v>DROP</v>
          </cell>
          <cell r="AD501" t="str">
            <v>No Need</v>
          </cell>
          <cell r="AF501" t="str">
            <v/>
          </cell>
          <cell r="AG501" t="str">
            <v>PropCancel/Hold</v>
          </cell>
          <cell r="AH501" t="str">
            <v>07.Pro.Cancel</v>
          </cell>
          <cell r="AI501" t="str">
            <v>09.Pro.Cancel</v>
          </cell>
          <cell r="AJ501" t="str">
            <v>16.SiteOpening</v>
          </cell>
        </row>
        <row r="502">
          <cell r="F502" t="str">
            <v>DPR102</v>
          </cell>
          <cell r="G502" t="str">
            <v>Kertawijaya</v>
          </cell>
          <cell r="H502" t="str">
            <v/>
          </cell>
          <cell r="I502" t="str">
            <v>Area3</v>
          </cell>
          <cell r="J502" t="str">
            <v>Balinusra</v>
          </cell>
          <cell r="K502" t="str">
            <v>Bali</v>
          </cell>
          <cell r="L502" t="str">
            <v>Kota Denpasar</v>
          </cell>
          <cell r="M502" t="str">
            <v>-8.66721 115.21339</v>
          </cell>
          <cell r="N502" t="str">
            <v>-</v>
          </cell>
          <cell r="O502" t="str">
            <v>Internal</v>
          </cell>
          <cell r="P502" t="str">
            <v>B2S</v>
          </cell>
          <cell r="Q502" t="str">
            <v>Solution</v>
          </cell>
          <cell r="R502" t="str">
            <v>Solution_New</v>
          </cell>
          <cell r="U502">
            <v>42</v>
          </cell>
          <cell r="V502" t="str">
            <v/>
          </cell>
          <cell r="W502" t="str">
            <v>Monopole 36</v>
          </cell>
          <cell r="X502">
            <v>45313</v>
          </cell>
          <cell r="Y502">
            <v>68</v>
          </cell>
          <cell r="Z502" t="str">
            <v>In SLA</v>
          </cell>
          <cell r="AA502" t="str">
            <v>PT PERSADA SOKKA TAMA</v>
          </cell>
          <cell r="AC502" t="str">
            <v>RFI</v>
          </cell>
          <cell r="AD502" t="str">
            <v>No Need</v>
          </cell>
          <cell r="AF502" t="str">
            <v/>
          </cell>
          <cell r="AG502" t="str">
            <v>Connect PLN &amp; RFI</v>
          </cell>
          <cell r="AH502" t="str">
            <v>02.RFI</v>
          </cell>
          <cell r="AI502" t="str">
            <v>03.RFI</v>
          </cell>
          <cell r="AJ502" t="str">
            <v>05.RFI</v>
          </cell>
        </row>
        <row r="503">
          <cell r="F503" t="str">
            <v>JMB072</v>
          </cell>
          <cell r="G503" t="str">
            <v>KERTOREJONGORODMT</v>
          </cell>
          <cell r="H503" t="e">
            <v>#N/A</v>
          </cell>
          <cell r="I503" t="str">
            <v>Area3</v>
          </cell>
          <cell r="J503" t="str">
            <v>Jatim</v>
          </cell>
          <cell r="K503" t="str">
            <v>Jawa Timur</v>
          </cell>
          <cell r="L503" t="str">
            <v>Kab. Jombang</v>
          </cell>
          <cell r="M503" t="str">
            <v>-7.65816 112.261</v>
          </cell>
          <cell r="N503" t="str">
            <v>-</v>
          </cell>
          <cell r="O503" t="str">
            <v>Internal</v>
          </cell>
          <cell r="P503" t="str">
            <v>B2S</v>
          </cell>
          <cell r="Q503" t="str">
            <v>Tyson</v>
          </cell>
          <cell r="R503" t="str">
            <v>Tyson_B#1</v>
          </cell>
          <cell r="U503">
            <v>40</v>
          </cell>
          <cell r="V503">
            <v>72</v>
          </cell>
          <cell r="W503" t="str">
            <v>SST 72 3 Leg C</v>
          </cell>
          <cell r="X503">
            <v>45572</v>
          </cell>
          <cell r="Y503">
            <v>431</v>
          </cell>
          <cell r="Z503" t="str">
            <v>Out SLA</v>
          </cell>
          <cell r="AA503" t="str">
            <v>PT MULTI BAGASANTI MAHDY</v>
          </cell>
          <cell r="AB503" t="str">
            <v>PT AMARATIRTA NUSANTARA</v>
          </cell>
          <cell r="AC503" t="str">
            <v>DROP</v>
          </cell>
          <cell r="AD503" t="str">
            <v>No Need</v>
          </cell>
          <cell r="AF503" t="str">
            <v/>
          </cell>
          <cell r="AG503" t="str">
            <v>PropCancel/Hold</v>
          </cell>
          <cell r="AH503" t="str">
            <v>07.Pro.Cancel</v>
          </cell>
          <cell r="AI503" t="str">
            <v>09.Pro.Cancel</v>
          </cell>
          <cell r="AJ503" t="str">
            <v>30.Pro.Cancel</v>
          </cell>
        </row>
        <row r="504">
          <cell r="F504" t="str">
            <v>PCN072</v>
          </cell>
          <cell r="G504" t="str">
            <v>KETANGGUNGSUDIMORO</v>
          </cell>
          <cell r="H504" t="str">
            <v/>
          </cell>
          <cell r="I504" t="str">
            <v>Area3</v>
          </cell>
          <cell r="J504" t="str">
            <v>Jatim</v>
          </cell>
          <cell r="K504" t="str">
            <v>Jawa Timur</v>
          </cell>
          <cell r="L504" t="str">
            <v>Kab. Pacitan</v>
          </cell>
          <cell r="M504" t="str">
            <v>-8.195412, 111.386075</v>
          </cell>
          <cell r="N504" t="str">
            <v>-8,1952 111,3862</v>
          </cell>
          <cell r="O504" t="str">
            <v>External</v>
          </cell>
          <cell r="P504" t="str">
            <v>B2S</v>
          </cell>
          <cell r="Q504" t="str">
            <v>B#1_2025</v>
          </cell>
          <cell r="R504" t="str">
            <v>B#136B2S</v>
          </cell>
          <cell r="S504" t="str">
            <v>Q1_B2S</v>
          </cell>
          <cell r="T504" t="str">
            <v>B#RAFI</v>
          </cell>
          <cell r="U504">
            <v>62</v>
          </cell>
          <cell r="V504">
            <v>72</v>
          </cell>
          <cell r="W504" t="str">
            <v>SST 72 3 Leg C</v>
          </cell>
          <cell r="X504">
            <v>45803</v>
          </cell>
          <cell r="Y504">
            <v>94</v>
          </cell>
          <cell r="Z504" t="str">
            <v>In SLA</v>
          </cell>
          <cell r="AA504" t="str">
            <v>PT PRIMATAMA KONSTRUKSI</v>
          </cell>
          <cell r="AB504" t="str">
            <v>PT AMARATIRTA NUSANTARA</v>
          </cell>
          <cell r="AC504" t="str">
            <v>RFI</v>
          </cell>
          <cell r="AD504" t="str">
            <v>eRFI Done</v>
          </cell>
          <cell r="AE504">
            <v>45807</v>
          </cell>
          <cell r="AF504" t="str">
            <v/>
          </cell>
          <cell r="AG504" t="str">
            <v>Connect PLN &amp; RFI</v>
          </cell>
          <cell r="AH504" t="str">
            <v>02.RFI</v>
          </cell>
          <cell r="AI504" t="str">
            <v>03.RFI</v>
          </cell>
          <cell r="AJ504" t="str">
            <v>05.RFI</v>
          </cell>
        </row>
        <row r="505">
          <cell r="F505" t="str">
            <v>SPG061</v>
          </cell>
          <cell r="G505" t="str">
            <v>KETAPANGPANGEREMAN1</v>
          </cell>
          <cell r="H505" t="str">
            <v/>
          </cell>
          <cell r="I505" t="str">
            <v>Area3</v>
          </cell>
          <cell r="J505" t="str">
            <v>Jatim</v>
          </cell>
          <cell r="K505" t="str">
            <v>Jawa Timur</v>
          </cell>
          <cell r="L505" t="str">
            <v>Kab. Sampang</v>
          </cell>
          <cell r="M505" t="str">
            <v>-6.918286, 113.359278</v>
          </cell>
          <cell r="N505" t="str">
            <v>-6,91791333 113,3601016666</v>
          </cell>
          <cell r="O505" t="str">
            <v>External</v>
          </cell>
          <cell r="P505" t="str">
            <v>B2S</v>
          </cell>
          <cell r="Q505" t="str">
            <v>B#1_2025</v>
          </cell>
          <cell r="R505" t="str">
            <v>B#136B2S</v>
          </cell>
          <cell r="S505" t="str">
            <v>Q1_B2S</v>
          </cell>
          <cell r="T505" t="str">
            <v>B#RAFI</v>
          </cell>
          <cell r="U505">
            <v>62</v>
          </cell>
          <cell r="V505">
            <v>62</v>
          </cell>
          <cell r="W505" t="str">
            <v>SST 62 3 Leg C</v>
          </cell>
          <cell r="X505">
            <v>45803</v>
          </cell>
          <cell r="Y505">
            <v>39</v>
          </cell>
          <cell r="Z505" t="str">
            <v>In SLA</v>
          </cell>
          <cell r="AA505" t="str">
            <v>PT PERSADA SOKKA TAMA</v>
          </cell>
          <cell r="AB505" t="str">
            <v>PT MEGADAYA INDO PERKASA</v>
          </cell>
          <cell r="AC505" t="str">
            <v>RFI</v>
          </cell>
          <cell r="AD505" t="str">
            <v>eRFI Done</v>
          </cell>
          <cell r="AE505">
            <v>45807</v>
          </cell>
          <cell r="AF505" t="str">
            <v/>
          </cell>
          <cell r="AG505" t="str">
            <v>Connect PLN &amp; RFI</v>
          </cell>
          <cell r="AH505" t="str">
            <v>02.RFI</v>
          </cell>
          <cell r="AI505" t="str">
            <v>03.RFI</v>
          </cell>
          <cell r="AJ505" t="str">
            <v>05.RFI</v>
          </cell>
        </row>
        <row r="506">
          <cell r="F506" t="str">
            <v>SKY135</v>
          </cell>
          <cell r="G506" t="str">
            <v>Ketapat Bening Rawas Ilir</v>
          </cell>
          <cell r="H506" t="str">
            <v>Ketapat Bening Rawas Ilir</v>
          </cell>
          <cell r="I506" t="str">
            <v>Area1</v>
          </cell>
          <cell r="J506" t="str">
            <v>Sumbagsel</v>
          </cell>
          <cell r="K506" t="str">
            <v>Sumatera Selatan</v>
          </cell>
          <cell r="L506" t="str">
            <v>Kab. Musi Rawas Utara</v>
          </cell>
          <cell r="M506" t="str">
            <v>103.23897 -2.5297</v>
          </cell>
          <cell r="N506" t="str">
            <v>-</v>
          </cell>
          <cell r="O506" t="str">
            <v>Internal</v>
          </cell>
          <cell r="P506" t="str">
            <v>B2S</v>
          </cell>
          <cell r="Q506" t="str">
            <v>Tyson</v>
          </cell>
          <cell r="R506" t="str">
            <v>Tyson_B#1</v>
          </cell>
          <cell r="U506">
            <v>70</v>
          </cell>
          <cell r="V506" t="str">
            <v/>
          </cell>
          <cell r="W506" t="str">
            <v/>
          </cell>
          <cell r="X506">
            <v>45572</v>
          </cell>
          <cell r="Y506">
            <v>431</v>
          </cell>
          <cell r="Z506" t="str">
            <v>Out SLA</v>
          </cell>
          <cell r="AA506" t="str">
            <v>PT MARTUMBUR BERSAMA ABADI</v>
          </cell>
          <cell r="AB506" t="str">
            <v>PT TRITECH CONSULT</v>
          </cell>
          <cell r="AC506" t="str">
            <v>DROP</v>
          </cell>
          <cell r="AD506" t="str">
            <v>No Need</v>
          </cell>
          <cell r="AF506" t="str">
            <v/>
          </cell>
          <cell r="AG506" t="str">
            <v>PropCancel/Hold</v>
          </cell>
          <cell r="AH506" t="str">
            <v>07.Pro.Cancel</v>
          </cell>
          <cell r="AI506" t="str">
            <v>09.Pro.Cancel</v>
          </cell>
          <cell r="AJ506" t="str">
            <v>31.Cancel</v>
          </cell>
        </row>
        <row r="507">
          <cell r="F507" t="str">
            <v>BKS478</v>
          </cell>
          <cell r="G507" t="str">
            <v>KHM Seman</v>
          </cell>
          <cell r="H507" t="str">
            <v/>
          </cell>
          <cell r="I507" t="str">
            <v>Area2</v>
          </cell>
          <cell r="J507" t="str">
            <v>Jabodetabek</v>
          </cell>
          <cell r="K507" t="str">
            <v>Jawa Barat</v>
          </cell>
          <cell r="L507" t="str">
            <v>Kota Bekasi</v>
          </cell>
          <cell r="M507" t="str">
            <v>-626.995 1,069,488</v>
          </cell>
          <cell r="N507" t="str">
            <v>-</v>
          </cell>
          <cell r="O507" t="str">
            <v>Internal</v>
          </cell>
          <cell r="P507" t="str">
            <v>B2S</v>
          </cell>
          <cell r="Q507" t="str">
            <v>Tyson</v>
          </cell>
          <cell r="R507" t="str">
            <v>Tyson_B#1</v>
          </cell>
          <cell r="U507">
            <v>40</v>
          </cell>
          <cell r="V507" t="str">
            <v/>
          </cell>
          <cell r="W507" t="str">
            <v/>
          </cell>
          <cell r="X507">
            <v>45572</v>
          </cell>
          <cell r="Y507">
            <v>431</v>
          </cell>
          <cell r="Z507" t="str">
            <v>Out SLA</v>
          </cell>
          <cell r="AA507" t="str">
            <v>PT CIPTA KARSA ANUGERAH SEMESTA</v>
          </cell>
          <cell r="AC507" t="str">
            <v>DROP</v>
          </cell>
          <cell r="AD507" t="str">
            <v>No Need</v>
          </cell>
          <cell r="AF507" t="str">
            <v/>
          </cell>
          <cell r="AG507" t="str">
            <v>PropCancel/Hold</v>
          </cell>
          <cell r="AH507" t="str">
            <v>07.Pro.Cancel</v>
          </cell>
          <cell r="AI507" t="str">
            <v>09.Pro.Cancel</v>
          </cell>
          <cell r="AJ507" t="str">
            <v>24. IjinWarga</v>
          </cell>
        </row>
        <row r="508">
          <cell r="F508" t="str">
            <v>BRS110</v>
          </cell>
          <cell r="G508" t="str">
            <v>BRENGKOKTARABAN</v>
          </cell>
          <cell r="H508" t="str">
            <v>Brengkok Taraban</v>
          </cell>
          <cell r="I508" t="str">
            <v>Area3</v>
          </cell>
          <cell r="J508" t="str">
            <v>Jateng</v>
          </cell>
          <cell r="K508" t="str">
            <v>Jawa Tengah</v>
          </cell>
          <cell r="L508" t="str">
            <v>Kab. Brebes</v>
          </cell>
          <cell r="M508" t="str">
            <v>-7.292862, 109.01116</v>
          </cell>
          <cell r="N508" t="str">
            <v>-07.28544 109.01184</v>
          </cell>
          <cell r="O508" t="str">
            <v>External</v>
          </cell>
          <cell r="P508" t="str">
            <v>B2S</v>
          </cell>
          <cell r="Q508" t="str">
            <v>B#1_2025</v>
          </cell>
          <cell r="R508" t="str">
            <v>B#136B2S</v>
          </cell>
          <cell r="S508" t="str">
            <v>Q1_B2S</v>
          </cell>
          <cell r="T508" t="str">
            <v>B#RAFI</v>
          </cell>
          <cell r="U508">
            <v>72</v>
          </cell>
          <cell r="V508">
            <v>72</v>
          </cell>
          <cell r="W508" t="str">
            <v>SST 72 3 Leg C</v>
          </cell>
          <cell r="X508">
            <v>45803</v>
          </cell>
          <cell r="Y508">
            <v>66</v>
          </cell>
          <cell r="Z508" t="str">
            <v>In SLA</v>
          </cell>
          <cell r="AA508" t="str">
            <v>PT SINERGI REKTA DENTA</v>
          </cell>
          <cell r="AB508" t="str">
            <v>PT AMARATIRTA NUSANTARA</v>
          </cell>
          <cell r="AC508" t="str">
            <v>RFI</v>
          </cell>
          <cell r="AD508" t="str">
            <v>eRFI Done</v>
          </cell>
          <cell r="AE508">
            <v>45807</v>
          </cell>
          <cell r="AF508" t="str">
            <v/>
          </cell>
          <cell r="AG508" t="str">
            <v>Connect PLN &amp; RFI</v>
          </cell>
          <cell r="AH508" t="str">
            <v>02.RFI</v>
          </cell>
          <cell r="AI508" t="str">
            <v>03.RFI</v>
          </cell>
          <cell r="AJ508" t="str">
            <v>05.RFI</v>
          </cell>
        </row>
        <row r="509">
          <cell r="F509" t="str">
            <v>PNJ080</v>
          </cell>
          <cell r="G509" t="str">
            <v>KIPP-1A_IKN-51 (ikn_0024)</v>
          </cell>
          <cell r="H509" t="str">
            <v>DMT_HPK_2</v>
          </cell>
          <cell r="I509" t="str">
            <v>Area4</v>
          </cell>
          <cell r="J509" t="str">
            <v>Kalimantan</v>
          </cell>
          <cell r="K509" t="str">
            <v>Kalimantan Timur</v>
          </cell>
          <cell r="L509" t="str">
            <v>Kab. Penajam Paser Utara</v>
          </cell>
          <cell r="M509" t="str">
            <v>-0.958503 116.718</v>
          </cell>
          <cell r="N509" t="str">
            <v>116,71702 -0,95497</v>
          </cell>
          <cell r="O509" t="str">
            <v>External</v>
          </cell>
          <cell r="P509" t="str">
            <v>B2S</v>
          </cell>
          <cell r="Q509" t="str">
            <v>Combat</v>
          </cell>
          <cell r="R509" t="str">
            <v>Combat_IKN</v>
          </cell>
          <cell r="S509" t="str">
            <v>IKN</v>
          </cell>
          <cell r="T509" t="str">
            <v>KIPP1B</v>
          </cell>
          <cell r="U509">
            <v>32</v>
          </cell>
          <cell r="V509">
            <v>32</v>
          </cell>
          <cell r="W509" t="str">
            <v/>
          </cell>
          <cell r="X509">
            <v>45469</v>
          </cell>
          <cell r="Y509">
            <v>55</v>
          </cell>
          <cell r="Z509" t="str">
            <v>In SLA</v>
          </cell>
          <cell r="AA509" t="str">
            <v>PT PERSADA SOKKA TAMA</v>
          </cell>
          <cell r="AC509" t="str">
            <v>RFI</v>
          </cell>
          <cell r="AD509" t="e">
            <v>#N/A</v>
          </cell>
          <cell r="AF509" t="str">
            <v/>
          </cell>
          <cell r="AG509" t="str">
            <v>RFI Combat</v>
          </cell>
          <cell r="AH509" t="str">
            <v>02.RFI</v>
          </cell>
          <cell r="AI509" t="str">
            <v>03a.RFI Combat</v>
          </cell>
          <cell r="AJ509" t="str">
            <v>05A.RFICombat</v>
          </cell>
        </row>
        <row r="510">
          <cell r="F510" t="str">
            <v>LMJ077</v>
          </cell>
          <cell r="G510" t="str">
            <v>KLAKAHTEGALCIUT1</v>
          </cell>
          <cell r="H510" t="e">
            <v>#N/A</v>
          </cell>
          <cell r="I510" t="str">
            <v>Area3</v>
          </cell>
          <cell r="J510" t="str">
            <v>Jatim</v>
          </cell>
          <cell r="K510" t="str">
            <v>Jawa Timur</v>
          </cell>
          <cell r="L510" t="str">
            <v>Lumajang</v>
          </cell>
          <cell r="M510" t="str">
            <v>-7.979681 113.235798</v>
          </cell>
          <cell r="N510" t="str">
            <v>-</v>
          </cell>
          <cell r="O510" t="str">
            <v>External</v>
          </cell>
          <cell r="P510" t="str">
            <v>CoRe</v>
          </cell>
          <cell r="Q510" t="str">
            <v>Combat</v>
          </cell>
          <cell r="R510" t="str">
            <v>Combat_B#4</v>
          </cell>
          <cell r="T510" t="str">
            <v>WinJava</v>
          </cell>
          <cell r="U510">
            <v>62</v>
          </cell>
          <cell r="V510" t="str">
            <v/>
          </cell>
          <cell r="W510" t="str">
            <v xml:space="preserve">SST 62 3 Leg C </v>
          </cell>
          <cell r="X510">
            <v>45597</v>
          </cell>
          <cell r="Y510">
            <v>28</v>
          </cell>
          <cell r="Z510" t="str">
            <v>In SLA</v>
          </cell>
          <cell r="AA510" t="str">
            <v>PT SERAGON PARAMARTA NAWASENA</v>
          </cell>
          <cell r="AC510" t="str">
            <v>RFI</v>
          </cell>
          <cell r="AD510" t="e">
            <v>#N/A</v>
          </cell>
          <cell r="AF510" t="str">
            <v/>
          </cell>
          <cell r="AG510" t="str">
            <v>Connect PLN &amp; RFI</v>
          </cell>
          <cell r="AH510" t="str">
            <v>02.RFI</v>
          </cell>
          <cell r="AI510" t="str">
            <v>03.RFI</v>
          </cell>
          <cell r="AJ510" t="str">
            <v>05.RFI</v>
          </cell>
        </row>
        <row r="511">
          <cell r="F511" t="str">
            <v>KED112</v>
          </cell>
          <cell r="G511" t="str">
            <v>KLAMPISANKEPUNG</v>
          </cell>
          <cell r="H511" t="e">
            <v>#N/A</v>
          </cell>
          <cell r="I511" t="str">
            <v>Area3</v>
          </cell>
          <cell r="J511" t="str">
            <v>Jatim</v>
          </cell>
          <cell r="K511" t="str">
            <v>Jawa Timur</v>
          </cell>
          <cell r="L511" t="str">
            <v>Kab. Kediri</v>
          </cell>
          <cell r="M511" t="str">
            <v>-7.77233 112.258</v>
          </cell>
          <cell r="N511" t="str">
            <v>-</v>
          </cell>
          <cell r="O511" t="str">
            <v>Internal</v>
          </cell>
          <cell r="P511" t="str">
            <v>B2S</v>
          </cell>
          <cell r="Q511" t="str">
            <v>Tyson</v>
          </cell>
          <cell r="R511" t="str">
            <v>Tyson_B#1</v>
          </cell>
          <cell r="U511">
            <v>40</v>
          </cell>
          <cell r="V511">
            <v>62</v>
          </cell>
          <cell r="W511" t="str">
            <v/>
          </cell>
          <cell r="X511">
            <v>45572</v>
          </cell>
          <cell r="Y511">
            <v>431</v>
          </cell>
          <cell r="Z511" t="str">
            <v>Out SLA</v>
          </cell>
          <cell r="AA511" t="str">
            <v>PT PRASETIA DWIDHARMA</v>
          </cell>
          <cell r="AB511" t="str">
            <v>PT AMARATIRTA NUSANTARA</v>
          </cell>
          <cell r="AC511" t="str">
            <v>DROP</v>
          </cell>
          <cell r="AD511" t="str">
            <v>No Need</v>
          </cell>
          <cell r="AF511" t="str">
            <v/>
          </cell>
          <cell r="AG511" t="str">
            <v>PropCancel/Hold</v>
          </cell>
          <cell r="AH511" t="str">
            <v>07.Pro.Cancel</v>
          </cell>
          <cell r="AI511" t="str">
            <v>09.Pro.Cancel</v>
          </cell>
          <cell r="AJ511" t="str">
            <v>30.Pro.Cancel</v>
          </cell>
        </row>
        <row r="512">
          <cell r="F512" t="str">
            <v>BYL083</v>
          </cell>
          <cell r="G512" t="str">
            <v>KLARIKARANGGEDE</v>
          </cell>
          <cell r="H512" t="str">
            <v>Klari Karanggede</v>
          </cell>
          <cell r="I512" t="str">
            <v>Area3</v>
          </cell>
          <cell r="J512" t="str">
            <v>Jateng</v>
          </cell>
          <cell r="K512" t="str">
            <v>Jawa Tengah</v>
          </cell>
          <cell r="L512" t="str">
            <v>Kab. Boyolali</v>
          </cell>
          <cell r="M512" t="str">
            <v>-7.33543396, 110.6467438</v>
          </cell>
          <cell r="N512" t="str">
            <v>-</v>
          </cell>
          <cell r="O512" t="str">
            <v>External</v>
          </cell>
          <cell r="P512" t="str">
            <v>B2S</v>
          </cell>
          <cell r="Q512" t="str">
            <v>Reg_2025</v>
          </cell>
          <cell r="R512" t="str">
            <v>B#RAFI</v>
          </cell>
          <cell r="T512" t="str">
            <v>B#RAFI_#2</v>
          </cell>
          <cell r="U512">
            <v>72</v>
          </cell>
          <cell r="V512">
            <v>72</v>
          </cell>
          <cell r="W512" t="str">
            <v/>
          </cell>
          <cell r="Y512" t="str">
            <v>-</v>
          </cell>
          <cell r="Z512" t="str">
            <v/>
          </cell>
          <cell r="AA512" t="str">
            <v>PT APRILLIA PROFESIONAL TEKNOLOGI</v>
          </cell>
          <cell r="AB512" t="str">
            <v>PT AMARATIRTA NUSANTARA</v>
          </cell>
          <cell r="AC512" t="str">
            <v>DROP</v>
          </cell>
          <cell r="AD512" t="str">
            <v>eRFI NY</v>
          </cell>
          <cell r="AF512" t="str">
            <v/>
          </cell>
          <cell r="AG512" t="str">
            <v>PropCancel/Hold</v>
          </cell>
          <cell r="AH512" t="str">
            <v>07.Pro.Cancel</v>
          </cell>
          <cell r="AI512" t="str">
            <v>09.Pro.Cancel</v>
          </cell>
          <cell r="AJ512" t="str">
            <v>28.Validasi</v>
          </cell>
        </row>
        <row r="513">
          <cell r="F513" t="str">
            <v>SKB673</v>
          </cell>
          <cell r="G513" t="str">
            <v>KMNING_BAROS</v>
          </cell>
          <cell r="H513" t="str">
            <v/>
          </cell>
          <cell r="I513" t="str">
            <v>Area2</v>
          </cell>
          <cell r="J513" t="str">
            <v>Jabodetabek</v>
          </cell>
          <cell r="K513" t="str">
            <v>Jawa Barat</v>
          </cell>
          <cell r="L513" t="str">
            <v>Kab. Sukabumi</v>
          </cell>
          <cell r="M513" t="str">
            <v>-6.966 106.959</v>
          </cell>
          <cell r="N513" t="str">
            <v>-</v>
          </cell>
          <cell r="O513" t="str">
            <v>Internal</v>
          </cell>
          <cell r="P513" t="str">
            <v>B2S</v>
          </cell>
          <cell r="Q513" t="str">
            <v>Tyson</v>
          </cell>
          <cell r="R513" t="str">
            <v>Tyson_B#1</v>
          </cell>
          <cell r="U513">
            <v>70</v>
          </cell>
          <cell r="V513" t="str">
            <v/>
          </cell>
          <cell r="W513" t="str">
            <v/>
          </cell>
          <cell r="X513">
            <v>45572</v>
          </cell>
          <cell r="Y513">
            <v>431</v>
          </cell>
          <cell r="Z513" t="str">
            <v>Out SLA</v>
          </cell>
          <cell r="AA513" t="str">
            <v>PT INTEGRA LINTAS TEKNOLOGI</v>
          </cell>
          <cell r="AC513" t="str">
            <v>DROP</v>
          </cell>
          <cell r="AD513" t="str">
            <v>No Need</v>
          </cell>
          <cell r="AF513" t="str">
            <v/>
          </cell>
          <cell r="AG513" t="str">
            <v>PropCancel/Hold</v>
          </cell>
          <cell r="AH513" t="str">
            <v>07.Pro.Cancel</v>
          </cell>
          <cell r="AI513" t="str">
            <v>09.Pro.Cancel</v>
          </cell>
          <cell r="AJ513" t="str">
            <v>23.Rekom LurCam</v>
          </cell>
        </row>
        <row r="514">
          <cell r="F514" t="str">
            <v>KND686</v>
          </cell>
          <cell r="G514" t="str">
            <v>KND686M41_BLUEMANGGUNHARJOPLANTUNGAN-DMT</v>
          </cell>
          <cell r="H514" t="str">
            <v>KND686M41_BLUEMANGGUNHARJOPLANTUNGAN-DMT</v>
          </cell>
          <cell r="I514" t="str">
            <v>Area3</v>
          </cell>
          <cell r="J514" t="str">
            <v>Jateng</v>
          </cell>
          <cell r="N514" t="str">
            <v>-07.11288 109.98145</v>
          </cell>
          <cell r="O514" t="str">
            <v>Internal</v>
          </cell>
          <cell r="P514" t="str">
            <v>B2S</v>
          </cell>
          <cell r="Q514" t="str">
            <v>SSTnisasi</v>
          </cell>
          <cell r="R514" t="str">
            <v>SSTnisasi_24</v>
          </cell>
          <cell r="U514">
            <v>52</v>
          </cell>
          <cell r="V514">
            <v>52</v>
          </cell>
          <cell r="W514" t="str">
            <v>SST 52 3 Leg C</v>
          </cell>
          <cell r="X514">
            <v>45597</v>
          </cell>
          <cell r="Y514">
            <v>107</v>
          </cell>
          <cell r="Z514" t="str">
            <v>In SLA</v>
          </cell>
          <cell r="AC514" t="str">
            <v>RFI</v>
          </cell>
          <cell r="AD514" t="str">
            <v>No Need</v>
          </cell>
          <cell r="AF514" t="str">
            <v/>
          </cell>
          <cell r="AG514" t="str">
            <v>Connect PLN &amp; RFI</v>
          </cell>
          <cell r="AH514" t="str">
            <v>02.RFI</v>
          </cell>
          <cell r="AI514" t="str">
            <v>03.RFI</v>
          </cell>
          <cell r="AJ514" t="str">
            <v>05.RFI</v>
          </cell>
        </row>
        <row r="515">
          <cell r="F515" t="str">
            <v>JKU208</v>
          </cell>
          <cell r="G515" t="str">
            <v>KOMPGDNDOLOG</v>
          </cell>
          <cell r="H515" t="str">
            <v/>
          </cell>
          <cell r="I515" t="str">
            <v>Area2</v>
          </cell>
          <cell r="J515" t="str">
            <v>Jabodetabek</v>
          </cell>
          <cell r="K515" t="str">
            <v>DKI Jakarta</v>
          </cell>
          <cell r="L515" t="str">
            <v>Kota Adm. Jakarta Utara</v>
          </cell>
          <cell r="M515" t="str">
            <v>-6.16234 106.89745</v>
          </cell>
          <cell r="N515" t="str">
            <v>-</v>
          </cell>
          <cell r="O515" t="str">
            <v>Internal</v>
          </cell>
          <cell r="P515" t="str">
            <v>B2S</v>
          </cell>
          <cell r="Q515" t="str">
            <v>Solution</v>
          </cell>
          <cell r="R515" t="str">
            <v>Solution_25</v>
          </cell>
          <cell r="U515">
            <v>30</v>
          </cell>
          <cell r="V515" t="str">
            <v/>
          </cell>
          <cell r="W515" t="str">
            <v/>
          </cell>
          <cell r="X515">
            <v>45727</v>
          </cell>
          <cell r="Y515">
            <v>276</v>
          </cell>
          <cell r="Z515" t="str">
            <v>Out SLA</v>
          </cell>
          <cell r="AA515" t="str">
            <v>PT GEAF SOLUSIANDA PRATAMA</v>
          </cell>
          <cell r="AB515" t="str">
            <v>KOPERASI JASA DAYAMITRA TELEKOMUNIKASI</v>
          </cell>
          <cell r="AC515" t="str">
            <v>OG</v>
          </cell>
          <cell r="AD515" t="str">
            <v>No Need</v>
          </cell>
          <cell r="AF515" t="str">
            <v/>
          </cell>
          <cell r="AG515" t="str">
            <v>Survey/Rehunting</v>
          </cell>
          <cell r="AH515" t="str">
            <v>06.SIS</v>
          </cell>
          <cell r="AI515" t="str">
            <v>08.SIS</v>
          </cell>
          <cell r="AJ515" t="str">
            <v>26.ReHunting</v>
          </cell>
        </row>
        <row r="516">
          <cell r="F516" t="str">
            <v>BKS419</v>
          </cell>
          <cell r="G516" t="str">
            <v>KomplekBulog</v>
          </cell>
          <cell r="H516" t="str">
            <v/>
          </cell>
          <cell r="I516" t="str">
            <v>Area2</v>
          </cell>
          <cell r="J516" t="str">
            <v>Jabodetabek</v>
          </cell>
          <cell r="K516" t="str">
            <v>Jawa Barat</v>
          </cell>
          <cell r="L516" t="str">
            <v>Kota Bekasi</v>
          </cell>
          <cell r="M516" t="str">
            <v>-6263652 10699629</v>
          </cell>
          <cell r="N516" t="str">
            <v>-</v>
          </cell>
          <cell r="O516" t="str">
            <v>Internal</v>
          </cell>
          <cell r="P516" t="str">
            <v>B2S</v>
          </cell>
          <cell r="Q516" t="str">
            <v>Tyson</v>
          </cell>
          <cell r="R516" t="str">
            <v>Tyson_B#1</v>
          </cell>
          <cell r="U516">
            <v>30</v>
          </cell>
          <cell r="V516" t="str">
            <v/>
          </cell>
          <cell r="W516" t="str">
            <v/>
          </cell>
          <cell r="X516">
            <v>45572</v>
          </cell>
          <cell r="Y516">
            <v>431</v>
          </cell>
          <cell r="Z516" t="str">
            <v>Out SLA</v>
          </cell>
          <cell r="AA516" t="str">
            <v>PT CELEBES KONTRUKSINDO</v>
          </cell>
          <cell r="AB516" t="str">
            <v>PT TUNAS GEOTEKNIK INDONESIA</v>
          </cell>
          <cell r="AC516" t="str">
            <v>DROP</v>
          </cell>
          <cell r="AD516" t="str">
            <v>No Need</v>
          </cell>
          <cell r="AF516" t="str">
            <v/>
          </cell>
          <cell r="AG516" t="str">
            <v>PropCancel/Hold</v>
          </cell>
          <cell r="AH516" t="str">
            <v>07.Pro.Cancel</v>
          </cell>
          <cell r="AI516" t="str">
            <v>09.Pro.Cancel</v>
          </cell>
          <cell r="AJ516" t="str">
            <v>24. IjinWarga</v>
          </cell>
        </row>
        <row r="517">
          <cell r="F517" t="str">
            <v>JSX771</v>
          </cell>
          <cell r="G517" t="str">
            <v>KOMPLEKDEPSOSPDKINDHDMT</v>
          </cell>
          <cell r="H517" t="str">
            <v/>
          </cell>
          <cell r="I517" t="str">
            <v>Area2</v>
          </cell>
          <cell r="J517" t="str">
            <v>Jabodetabek</v>
          </cell>
          <cell r="K517" t="str">
            <v>DKI Jakarta</v>
          </cell>
          <cell r="L517" t="str">
            <v>Kota Adm. Jakarta Selatan</v>
          </cell>
          <cell r="N517" t="str">
            <v>-</v>
          </cell>
          <cell r="O517" t="str">
            <v>Internal</v>
          </cell>
          <cell r="P517" t="str">
            <v>B2S</v>
          </cell>
          <cell r="Q517" t="str">
            <v>Rescoping</v>
          </cell>
          <cell r="R517" t="str">
            <v>Rescoping_New</v>
          </cell>
          <cell r="T517" t="str">
            <v>Macro Solution</v>
          </cell>
          <cell r="U517">
            <v>42</v>
          </cell>
          <cell r="V517" t="str">
            <v/>
          </cell>
          <cell r="W517" t="str">
            <v/>
          </cell>
          <cell r="X517">
            <v>45546</v>
          </cell>
          <cell r="Y517">
            <v>457</v>
          </cell>
          <cell r="Z517" t="str">
            <v>Out SLA</v>
          </cell>
          <cell r="AA517" t="str">
            <v>PT SUMBERSOLUSINDO HITECH</v>
          </cell>
          <cell r="AB517" t="str">
            <v>KOPERASI JASA DAYAMITRA TELEKOMUNIKASI</v>
          </cell>
          <cell r="AC517" t="str">
            <v>OG</v>
          </cell>
          <cell r="AD517" t="str">
            <v>No Need</v>
          </cell>
          <cell r="AF517" t="str">
            <v/>
          </cell>
          <cell r="AG517" t="str">
            <v>BAN BAK</v>
          </cell>
          <cell r="AH517" t="str">
            <v>05.SITAC1</v>
          </cell>
          <cell r="AI517" t="str">
            <v>06.SITAC</v>
          </cell>
          <cell r="AJ517" t="str">
            <v>25.BAN/BAK</v>
          </cell>
        </row>
        <row r="518">
          <cell r="F518" t="str">
            <v>JBX052</v>
          </cell>
          <cell r="G518" t="str">
            <v>KOMPLEKMIGASDMT</v>
          </cell>
          <cell r="H518" t="str">
            <v/>
          </cell>
          <cell r="I518" t="str">
            <v>Area2</v>
          </cell>
          <cell r="J518" t="str">
            <v>Jabodetabek</v>
          </cell>
          <cell r="K518" t="str">
            <v>DKI Jakarta</v>
          </cell>
          <cell r="L518" t="str">
            <v>Kota Adm. Jakarta Barat</v>
          </cell>
          <cell r="N518" t="str">
            <v>-</v>
          </cell>
          <cell r="O518" t="str">
            <v>Internal</v>
          </cell>
          <cell r="P518" t="str">
            <v>B2S</v>
          </cell>
          <cell r="Q518" t="str">
            <v>Rescoping</v>
          </cell>
          <cell r="R518" t="str">
            <v>NY Rescoping</v>
          </cell>
          <cell r="T518" t="str">
            <v>Macro</v>
          </cell>
          <cell r="U518">
            <v>42</v>
          </cell>
          <cell r="V518" t="str">
            <v/>
          </cell>
          <cell r="W518" t="str">
            <v/>
          </cell>
          <cell r="X518">
            <v>45546</v>
          </cell>
          <cell r="Y518">
            <v>457</v>
          </cell>
          <cell r="Z518" t="str">
            <v>Out SLA</v>
          </cell>
          <cell r="AA518" t="str">
            <v>PT JAGANATA SAKTI UNGGUL</v>
          </cell>
          <cell r="AB518" t="str">
            <v>KOPERASI JASA DAYAMITRA TELEKOMUNIKASI</v>
          </cell>
          <cell r="AC518" t="str">
            <v>OG</v>
          </cell>
          <cell r="AD518" t="str">
            <v>No Need</v>
          </cell>
          <cell r="AF518" t="str">
            <v/>
          </cell>
          <cell r="AG518" t="str">
            <v>BAN BAK</v>
          </cell>
          <cell r="AH518" t="str">
            <v>05.SITAC1</v>
          </cell>
          <cell r="AI518" t="str">
            <v>06.SITAC</v>
          </cell>
          <cell r="AJ518" t="str">
            <v>25.BAN/BAK</v>
          </cell>
        </row>
        <row r="519">
          <cell r="F519" t="str">
            <v>JSX695</v>
          </cell>
          <cell r="G519" t="str">
            <v>KOMPLEKSEKNEGLAMADMT</v>
          </cell>
          <cell r="H519" t="str">
            <v/>
          </cell>
          <cell r="I519" t="str">
            <v>Area2</v>
          </cell>
          <cell r="J519" t="str">
            <v>Jabodetabek</v>
          </cell>
          <cell r="K519" t="str">
            <v>DKI Jakarta</v>
          </cell>
          <cell r="L519" t="str">
            <v>Kota Adm. Jakarta Selatan</v>
          </cell>
          <cell r="N519" t="str">
            <v>-</v>
          </cell>
          <cell r="O519" t="str">
            <v>Internal</v>
          </cell>
          <cell r="P519" t="str">
            <v>B2S</v>
          </cell>
          <cell r="Q519" t="str">
            <v>Solution</v>
          </cell>
          <cell r="R519" t="str">
            <v>Solution_New</v>
          </cell>
          <cell r="U519">
            <v>42</v>
          </cell>
          <cell r="V519" t="str">
            <v/>
          </cell>
          <cell r="W519" t="str">
            <v/>
          </cell>
          <cell r="X519">
            <v>45546</v>
          </cell>
          <cell r="Y519">
            <v>457</v>
          </cell>
          <cell r="Z519" t="str">
            <v>Out SLA</v>
          </cell>
          <cell r="AA519" t="str">
            <v>PT SUMBERSOLUSINDO HITECH</v>
          </cell>
          <cell r="AB519" t="str">
            <v>KOPERASI JASA DAYAMITRA TELEKOMUNIKASI</v>
          </cell>
          <cell r="AC519" t="str">
            <v>OG</v>
          </cell>
          <cell r="AD519" t="str">
            <v>No Need</v>
          </cell>
          <cell r="AF519" t="str">
            <v/>
          </cell>
          <cell r="AG519" t="str">
            <v>Validasi</v>
          </cell>
          <cell r="AH519" t="str">
            <v>06.SIS</v>
          </cell>
          <cell r="AI519" t="str">
            <v>08.SIS</v>
          </cell>
          <cell r="AJ519" t="str">
            <v>28.Validasi</v>
          </cell>
        </row>
        <row r="520">
          <cell r="F520" t="str">
            <v>BKS628</v>
          </cell>
          <cell r="G520" t="str">
            <v>KOMPRUMDISJABMW</v>
          </cell>
          <cell r="H520" t="str">
            <v/>
          </cell>
          <cell r="I520" t="str">
            <v>Area2</v>
          </cell>
          <cell r="J520" t="str">
            <v>Jabodetabek</v>
          </cell>
          <cell r="K520" t="str">
            <v>Jawa Barat</v>
          </cell>
          <cell r="L520" t="str">
            <v>Kota Bekasi</v>
          </cell>
          <cell r="M520" t="str">
            <v>-6,357,389 106,943,917</v>
          </cell>
          <cell r="N520" t="str">
            <v>-</v>
          </cell>
          <cell r="O520" t="str">
            <v>Internal</v>
          </cell>
          <cell r="P520" t="str">
            <v>B2S</v>
          </cell>
          <cell r="Q520" t="str">
            <v>Tyson</v>
          </cell>
          <cell r="R520" t="str">
            <v>Tyson_B#1</v>
          </cell>
          <cell r="U520">
            <v>60</v>
          </cell>
          <cell r="V520" t="str">
            <v/>
          </cell>
          <cell r="W520" t="str">
            <v/>
          </cell>
          <cell r="X520">
            <v>45572</v>
          </cell>
          <cell r="Y520">
            <v>431</v>
          </cell>
          <cell r="Z520" t="str">
            <v>Out SLA</v>
          </cell>
          <cell r="AA520" t="str">
            <v>PT GLOBAL ARDHITYA SWAMANDIRI</v>
          </cell>
          <cell r="AB520" t="str">
            <v>PT TUNAS GEOTEKNIK INDONESIA</v>
          </cell>
          <cell r="AC520" t="str">
            <v>DROP</v>
          </cell>
          <cell r="AD520" t="str">
            <v>No Need</v>
          </cell>
          <cell r="AF520" t="str">
            <v/>
          </cell>
          <cell r="AG520" t="str">
            <v>PropCancel/Hold</v>
          </cell>
          <cell r="AH520" t="str">
            <v>07.Pro.Cancel</v>
          </cell>
          <cell r="AI520" t="str">
            <v>09.Pro.Cancel</v>
          </cell>
          <cell r="AJ520" t="str">
            <v>26.ReHunting</v>
          </cell>
        </row>
        <row r="521">
          <cell r="F521" t="str">
            <v>RKB652</v>
          </cell>
          <cell r="G521" t="str">
            <v>KOPI</v>
          </cell>
          <cell r="H521" t="str">
            <v/>
          </cell>
          <cell r="I521" t="str">
            <v>Area2</v>
          </cell>
          <cell r="J521" t="str">
            <v>Jabodetabek</v>
          </cell>
          <cell r="K521" t="str">
            <v>Banten</v>
          </cell>
          <cell r="L521" t="str">
            <v>Kab. Lebak</v>
          </cell>
          <cell r="M521" t="str">
            <v>-6.443533 106.05719</v>
          </cell>
          <cell r="N521" t="str">
            <v>-6,44333333333333 106,056944444444</v>
          </cell>
          <cell r="O521" t="str">
            <v>Internal</v>
          </cell>
          <cell r="P521" t="str">
            <v>B2S</v>
          </cell>
          <cell r="Q521" t="str">
            <v>Tyson</v>
          </cell>
          <cell r="R521" t="str">
            <v>Tyson_B#1</v>
          </cell>
          <cell r="U521">
            <v>50</v>
          </cell>
          <cell r="V521" t="str">
            <v/>
          </cell>
          <cell r="W521" t="str">
            <v xml:space="preserve">SST 52 3 Leg C </v>
          </cell>
          <cell r="X521">
            <v>45572</v>
          </cell>
          <cell r="Y521">
            <v>105</v>
          </cell>
          <cell r="Z521" t="str">
            <v>In SLA</v>
          </cell>
          <cell r="AA521" t="str">
            <v>PT INFRAKO DAYAMITRA</v>
          </cell>
          <cell r="AC521" t="str">
            <v>RFI</v>
          </cell>
          <cell r="AD521" t="str">
            <v>No Need</v>
          </cell>
          <cell r="AF521" t="str">
            <v/>
          </cell>
          <cell r="AG521" t="str">
            <v>Connect PLN &amp; RFI</v>
          </cell>
          <cell r="AH521" t="str">
            <v>02.RFI</v>
          </cell>
          <cell r="AI521" t="str">
            <v>03.RFI</v>
          </cell>
          <cell r="AJ521" t="str">
            <v>05.RFI</v>
          </cell>
        </row>
        <row r="522">
          <cell r="F522" t="str">
            <v>CBN188</v>
          </cell>
          <cell r="G522" t="str">
            <v>KOPO_CISARUA</v>
          </cell>
          <cell r="H522" t="str">
            <v/>
          </cell>
          <cell r="I522" t="str">
            <v>Area2</v>
          </cell>
          <cell r="J522" t="str">
            <v>Jabodetabek</v>
          </cell>
          <cell r="K522" t="str">
            <v>Jawa Barat</v>
          </cell>
          <cell r="L522" t="str">
            <v>Kab. Bogor</v>
          </cell>
          <cell r="M522" t="str">
            <v>-6.323538 107.086756</v>
          </cell>
          <cell r="N522" t="str">
            <v>-</v>
          </cell>
          <cell r="O522" t="str">
            <v>Internal</v>
          </cell>
          <cell r="P522" t="str">
            <v>B2S</v>
          </cell>
          <cell r="Q522" t="str">
            <v>Tyson</v>
          </cell>
          <cell r="R522" t="str">
            <v>Tyson_B#1</v>
          </cell>
          <cell r="U522">
            <v>42</v>
          </cell>
          <cell r="V522" t="str">
            <v/>
          </cell>
          <cell r="W522" t="str">
            <v/>
          </cell>
          <cell r="X522">
            <v>45572</v>
          </cell>
          <cell r="Y522">
            <v>431</v>
          </cell>
          <cell r="Z522" t="str">
            <v>Out SLA</v>
          </cell>
          <cell r="AA522" t="str">
            <v>PT INFRAKO DAYAMITRA</v>
          </cell>
          <cell r="AC522" t="str">
            <v>DROP</v>
          </cell>
          <cell r="AD522" t="str">
            <v>No Need</v>
          </cell>
          <cell r="AF522" t="str">
            <v/>
          </cell>
          <cell r="AG522" t="str">
            <v>PropCancel/Hold</v>
          </cell>
          <cell r="AH522" t="str">
            <v>07.Pro.Cancel</v>
          </cell>
          <cell r="AI522" t="str">
            <v>09.Pro.Cancel</v>
          </cell>
          <cell r="AJ522" t="str">
            <v>24. IjinWarga</v>
          </cell>
        </row>
        <row r="523">
          <cell r="F523" t="str">
            <v>NTA016</v>
          </cell>
          <cell r="G523" t="str">
            <v>Kota Batu Simeulue</v>
          </cell>
          <cell r="H523" t="str">
            <v/>
          </cell>
          <cell r="I523" t="str">
            <v>Area1</v>
          </cell>
          <cell r="J523" t="str">
            <v>Sumbagut</v>
          </cell>
          <cell r="K523" t="str">
            <v>Aceh</v>
          </cell>
          <cell r="L523" t="str">
            <v>Kab. Simeulue</v>
          </cell>
          <cell r="M523" t="str">
            <v>2.459934 96.411284</v>
          </cell>
          <cell r="N523" t="str">
            <v>-</v>
          </cell>
          <cell r="O523" t="str">
            <v>External</v>
          </cell>
          <cell r="P523" t="str">
            <v>B2S</v>
          </cell>
          <cell r="Q523" t="str">
            <v>Non Reguler</v>
          </cell>
          <cell r="R523" t="str">
            <v>N3T_2025</v>
          </cell>
          <cell r="T523">
            <v>2025</v>
          </cell>
          <cell r="U523">
            <v>72</v>
          </cell>
          <cell r="V523" t="str">
            <v/>
          </cell>
          <cell r="W523" t="str">
            <v>SST 72 3 Leg C</v>
          </cell>
          <cell r="X523">
            <v>45734</v>
          </cell>
          <cell r="Y523">
            <v>92</v>
          </cell>
          <cell r="Z523" t="str">
            <v>In SLA</v>
          </cell>
          <cell r="AA523" t="str">
            <v>PT INDOTEKNIK TJANDRA UTAMA</v>
          </cell>
          <cell r="AB523" t="str">
            <v>PT DIGJAYA MANDIRI TEKNIK</v>
          </cell>
          <cell r="AC523" t="str">
            <v>RFI</v>
          </cell>
          <cell r="AD523" t="str">
            <v>eRFI Done</v>
          </cell>
          <cell r="AF523" t="str">
            <v/>
          </cell>
          <cell r="AG523" t="str">
            <v>Connect PLN &amp; RFI</v>
          </cell>
          <cell r="AH523" t="str">
            <v>02.RFI</v>
          </cell>
          <cell r="AI523" t="str">
            <v>03.RFI</v>
          </cell>
          <cell r="AJ523" t="str">
            <v>05.RFI</v>
          </cell>
        </row>
        <row r="524">
          <cell r="F524" t="str">
            <v>SMD195</v>
          </cell>
          <cell r="G524" t="str">
            <v>KOTA KALER 2</v>
          </cell>
          <cell r="H524" t="str">
            <v/>
          </cell>
          <cell r="I524" t="str">
            <v>Area2</v>
          </cell>
          <cell r="J524" t="str">
            <v>Jabar</v>
          </cell>
          <cell r="K524" t="str">
            <v>Jawa Barat</v>
          </cell>
          <cell r="L524" t="str">
            <v>Kab. Sumedang</v>
          </cell>
          <cell r="N524" t="str">
            <v>-</v>
          </cell>
          <cell r="O524" t="str">
            <v>Internal</v>
          </cell>
          <cell r="P524" t="str">
            <v>B2S</v>
          </cell>
          <cell r="Q524" t="str">
            <v>Solution</v>
          </cell>
          <cell r="R524" t="str">
            <v>Solution_New</v>
          </cell>
          <cell r="U524">
            <v>42</v>
          </cell>
          <cell r="V524" t="str">
            <v/>
          </cell>
          <cell r="W524" t="str">
            <v/>
          </cell>
          <cell r="X524">
            <v>45583</v>
          </cell>
          <cell r="Y524">
            <v>420</v>
          </cell>
          <cell r="Z524" t="str">
            <v>Out SLA</v>
          </cell>
          <cell r="AA524" t="str">
            <v>PT PERSADA SOKKA TAMA</v>
          </cell>
          <cell r="AB524" t="str">
            <v>PT REKAYASA PANCA GEMILANG</v>
          </cell>
          <cell r="AC524" t="str">
            <v>DROP</v>
          </cell>
          <cell r="AD524" t="str">
            <v>No Need</v>
          </cell>
          <cell r="AF524" t="str">
            <v/>
          </cell>
          <cell r="AG524" t="str">
            <v>PropCancel/Hold</v>
          </cell>
          <cell r="AH524" t="str">
            <v>07.Pro.Cancel</v>
          </cell>
          <cell r="AI524" t="str">
            <v>09.Pro.Cancel</v>
          </cell>
          <cell r="AJ524" t="str">
            <v>30.Pro.Cancel</v>
          </cell>
        </row>
        <row r="525">
          <cell r="F525" t="str">
            <v>JBX084</v>
          </cell>
          <cell r="G525" t="str">
            <v>KOTABAMBUSELATANDMT</v>
          </cell>
          <cell r="H525" t="str">
            <v/>
          </cell>
          <cell r="I525" t="str">
            <v>Area2</v>
          </cell>
          <cell r="J525" t="str">
            <v>Jabodetabek</v>
          </cell>
          <cell r="K525" t="str">
            <v>DKI Jakarta</v>
          </cell>
          <cell r="L525" t="str">
            <v>Kota Adm. Jakarta Barat</v>
          </cell>
          <cell r="N525" t="str">
            <v>-</v>
          </cell>
          <cell r="O525" t="str">
            <v>Internal</v>
          </cell>
          <cell r="P525" t="str">
            <v>B2S</v>
          </cell>
          <cell r="Q525" t="str">
            <v>Rescoping</v>
          </cell>
          <cell r="R525" t="str">
            <v>NY Rescoping</v>
          </cell>
          <cell r="T525" t="str">
            <v>Macro</v>
          </cell>
          <cell r="U525">
            <v>42</v>
          </cell>
          <cell r="V525" t="str">
            <v/>
          </cell>
          <cell r="W525" t="str">
            <v>Monopole 32</v>
          </cell>
          <cell r="X525">
            <v>45546</v>
          </cell>
          <cell r="Y525">
            <v>457</v>
          </cell>
          <cell r="Z525" t="str">
            <v>Out SLA</v>
          </cell>
          <cell r="AA525" t="str">
            <v>PT JAGANATA SAKTI UNGGUL</v>
          </cell>
          <cell r="AB525" t="str">
            <v>KOPERASI JASA DAYAMITRA TELEKOMUNIKASI</v>
          </cell>
          <cell r="AC525" t="str">
            <v>OG</v>
          </cell>
          <cell r="AD525" t="str">
            <v>No Need</v>
          </cell>
          <cell r="AF525" t="str">
            <v/>
          </cell>
          <cell r="AG525" t="str">
            <v>BAN BAK</v>
          </cell>
          <cell r="AH525" t="str">
            <v>05.SITAC1</v>
          </cell>
          <cell r="AI525" t="str">
            <v>06.SITAC</v>
          </cell>
          <cell r="AJ525" t="str">
            <v>25.BAN/BAK</v>
          </cell>
        </row>
        <row r="526">
          <cell r="F526" t="str">
            <v>JBX083</v>
          </cell>
          <cell r="G526" t="str">
            <v>KOTABAMBUUTARADMT</v>
          </cell>
          <cell r="H526" t="str">
            <v/>
          </cell>
          <cell r="I526" t="str">
            <v>Area2</v>
          </cell>
          <cell r="J526" t="str">
            <v>Jabodetabek</v>
          </cell>
          <cell r="K526" t="str">
            <v>DKI Jakarta</v>
          </cell>
          <cell r="L526" t="str">
            <v>Kota Adm. Jakarta Barat</v>
          </cell>
          <cell r="N526" t="str">
            <v>-</v>
          </cell>
          <cell r="O526" t="str">
            <v>Internal</v>
          </cell>
          <cell r="P526" t="str">
            <v>B2S</v>
          </cell>
          <cell r="Q526" t="str">
            <v>Solution</v>
          </cell>
          <cell r="R526" t="str">
            <v>Solution_New</v>
          </cell>
          <cell r="U526">
            <v>42</v>
          </cell>
          <cell r="V526" t="str">
            <v/>
          </cell>
          <cell r="W526" t="str">
            <v/>
          </cell>
          <cell r="X526">
            <v>45546</v>
          </cell>
          <cell r="Y526">
            <v>457</v>
          </cell>
          <cell r="Z526" t="str">
            <v>Out SLA</v>
          </cell>
          <cell r="AA526" t="str">
            <v>PT JAGANATA SAKTI UNGGUL</v>
          </cell>
          <cell r="AB526" t="str">
            <v>KOPERASI JASA DAYAMITRA TELEKOMUNIKASI</v>
          </cell>
          <cell r="AC526" t="str">
            <v>OG</v>
          </cell>
          <cell r="AD526" t="str">
            <v>No Need</v>
          </cell>
          <cell r="AF526" t="str">
            <v/>
          </cell>
          <cell r="AG526" t="str">
            <v>Survey/Rehunting</v>
          </cell>
          <cell r="AH526" t="str">
            <v>06.SIS</v>
          </cell>
          <cell r="AI526" t="str">
            <v>08.SIS</v>
          </cell>
          <cell r="AJ526" t="str">
            <v>26.ReHunting</v>
          </cell>
        </row>
        <row r="527">
          <cell r="F527" t="str">
            <v>KRW095</v>
          </cell>
          <cell r="G527" t="str">
            <v>Kotamaneuh</v>
          </cell>
          <cell r="H527" t="str">
            <v/>
          </cell>
          <cell r="I527" t="str">
            <v>Area2</v>
          </cell>
          <cell r="J527" t="str">
            <v>Jabodetabek</v>
          </cell>
          <cell r="K527" t="str">
            <v>Jawa Barat</v>
          </cell>
          <cell r="L527" t="str">
            <v>Kab. Karawang</v>
          </cell>
          <cell r="M527" t="str">
            <v>-649.636 107.266</v>
          </cell>
          <cell r="N527" t="str">
            <v>-6,49636 107,266</v>
          </cell>
          <cell r="O527" t="str">
            <v>Internal</v>
          </cell>
          <cell r="P527" t="str">
            <v>B2S</v>
          </cell>
          <cell r="Q527" t="str">
            <v>Tyson</v>
          </cell>
          <cell r="R527" t="str">
            <v>Tyson_B#1</v>
          </cell>
          <cell r="U527">
            <v>50</v>
          </cell>
          <cell r="V527" t="str">
            <v/>
          </cell>
          <cell r="W527" t="str">
            <v xml:space="preserve">SST 52 3 Leg C </v>
          </cell>
          <cell r="X527">
            <v>45572</v>
          </cell>
          <cell r="Y527">
            <v>431</v>
          </cell>
          <cell r="Z527" t="str">
            <v>Out SLA</v>
          </cell>
          <cell r="AA527" t="str">
            <v>PT SUMBERSOLUSINDO HITECH</v>
          </cell>
          <cell r="AC527" t="str">
            <v>RFI</v>
          </cell>
          <cell r="AD527" t="str">
            <v>No Need</v>
          </cell>
          <cell r="AF527" t="str">
            <v/>
          </cell>
          <cell r="AG527" t="str">
            <v>Connect PLN &amp; RFI</v>
          </cell>
          <cell r="AH527" t="str">
            <v>01.BAUK</v>
          </cell>
          <cell r="AI527" t="str">
            <v>02.BAUK</v>
          </cell>
          <cell r="AJ527" t="str">
            <v>03.ATPDone</v>
          </cell>
        </row>
        <row r="528">
          <cell r="F528" t="str">
            <v>PWK196</v>
          </cell>
          <cell r="G528" t="str">
            <v>KPBABAKANJATIPLEREDJQ</v>
          </cell>
          <cell r="H528" t="str">
            <v/>
          </cell>
          <cell r="I528" t="str">
            <v>Area2</v>
          </cell>
          <cell r="J528" t="str">
            <v>Jabodetabek</v>
          </cell>
          <cell r="K528" t="str">
            <v>Jawa Barat</v>
          </cell>
          <cell r="L528" t="str">
            <v>Kab. Purwakarta</v>
          </cell>
          <cell r="M528" t="str">
            <v>-6.654324 107.398914</v>
          </cell>
          <cell r="N528" t="str">
            <v>-</v>
          </cell>
          <cell r="O528" t="str">
            <v>External</v>
          </cell>
          <cell r="P528" t="str">
            <v>B2S</v>
          </cell>
          <cell r="Q528" t="str">
            <v>CO2024</v>
          </cell>
          <cell r="R528" t="str">
            <v>B2S</v>
          </cell>
          <cell r="T528" t="str">
            <v>B#4_WinJava</v>
          </cell>
          <cell r="U528">
            <v>61</v>
          </cell>
          <cell r="V528" t="str">
            <v/>
          </cell>
          <cell r="W528" t="str">
            <v xml:space="preserve">SST 62 3 Leg C </v>
          </cell>
          <cell r="X528">
            <v>45597</v>
          </cell>
          <cell r="Y528">
            <v>62</v>
          </cell>
          <cell r="Z528" t="str">
            <v>In SLA</v>
          </cell>
          <cell r="AA528" t="str">
            <v>PT NAER TUNAS INDONESIA</v>
          </cell>
          <cell r="AB528" t="str">
            <v>KOPERASI JASA DAYAMITRA TELEKOMUNIKASI</v>
          </cell>
          <cell r="AC528" t="str">
            <v>RFI</v>
          </cell>
          <cell r="AD528" t="str">
            <v>eRFI Done</v>
          </cell>
          <cell r="AF528" t="str">
            <v/>
          </cell>
          <cell r="AG528" t="str">
            <v>Connect PLN &amp; RFI</v>
          </cell>
          <cell r="AH528" t="str">
            <v>02.RFI</v>
          </cell>
          <cell r="AI528" t="str">
            <v>03.RFI</v>
          </cell>
          <cell r="AJ528" t="str">
            <v>05.RFI</v>
          </cell>
        </row>
        <row r="529">
          <cell r="F529" t="str">
            <v>BKS631</v>
          </cell>
          <cell r="G529" t="str">
            <v>KPG_SEMPUR_DMT</v>
          </cell>
          <cell r="H529" t="str">
            <v/>
          </cell>
          <cell r="I529" t="str">
            <v>Area2</v>
          </cell>
          <cell r="J529" t="str">
            <v>Jabodetabek</v>
          </cell>
          <cell r="K529" t="str">
            <v>Jawa Barat</v>
          </cell>
          <cell r="L529" t="str">
            <v>Kab. Bekasi</v>
          </cell>
          <cell r="M529" t="str">
            <v>-637.322 107.141</v>
          </cell>
          <cell r="N529" t="str">
            <v>-6,37322 107,141</v>
          </cell>
          <cell r="O529" t="str">
            <v>Internal</v>
          </cell>
          <cell r="P529" t="str">
            <v>B2S</v>
          </cell>
          <cell r="Q529" t="str">
            <v>Tyson</v>
          </cell>
          <cell r="R529" t="str">
            <v>Tyson_B#1</v>
          </cell>
          <cell r="U529">
            <v>70</v>
          </cell>
          <cell r="V529" t="str">
            <v/>
          </cell>
          <cell r="W529" t="str">
            <v>SST 72 3 Leg C</v>
          </cell>
          <cell r="X529">
            <v>45572</v>
          </cell>
          <cell r="Y529">
            <v>266</v>
          </cell>
          <cell r="Z529" t="str">
            <v>Out SLA</v>
          </cell>
          <cell r="AA529" t="str">
            <v>PT INFRAKO DAYAMITRA</v>
          </cell>
          <cell r="AB529" t="str">
            <v>PT TRITECH CONSULT</v>
          </cell>
          <cell r="AC529" t="str">
            <v>RFI</v>
          </cell>
          <cell r="AD529" t="str">
            <v>No Need</v>
          </cell>
          <cell r="AF529" t="str">
            <v/>
          </cell>
          <cell r="AG529" t="str">
            <v>Connect PLN &amp; RFI</v>
          </cell>
          <cell r="AH529" t="str">
            <v>02.RFI</v>
          </cell>
          <cell r="AI529" t="str">
            <v>03.RFI</v>
          </cell>
          <cell r="AJ529" t="str">
            <v>05.RFI</v>
          </cell>
        </row>
        <row r="530">
          <cell r="F530" t="str">
            <v>JTX054</v>
          </cell>
          <cell r="G530" t="str">
            <v>KRAMATTIMURDMT</v>
          </cell>
          <cell r="H530" t="str">
            <v/>
          </cell>
          <cell r="I530" t="str">
            <v>Area2</v>
          </cell>
          <cell r="J530" t="str">
            <v>Jabodetabek</v>
          </cell>
          <cell r="K530" t="str">
            <v>DKI Jakarta</v>
          </cell>
          <cell r="L530" t="str">
            <v>Kota Adm. Jakarta Timur</v>
          </cell>
          <cell r="N530" t="str">
            <v>-</v>
          </cell>
          <cell r="O530" t="str">
            <v>Internal</v>
          </cell>
          <cell r="P530" t="str">
            <v>B2S</v>
          </cell>
          <cell r="Q530" t="str">
            <v>Solution</v>
          </cell>
          <cell r="R530" t="str">
            <v>Solution_New</v>
          </cell>
          <cell r="U530">
            <v>42</v>
          </cell>
          <cell r="V530" t="str">
            <v/>
          </cell>
          <cell r="W530" t="str">
            <v/>
          </cell>
          <cell r="X530">
            <v>45546</v>
          </cell>
          <cell r="Y530">
            <v>457</v>
          </cell>
          <cell r="Z530" t="str">
            <v>Out SLA</v>
          </cell>
          <cell r="AA530" t="str">
            <v>PT CIPTA KARSA ANUGERAH SEMESTA</v>
          </cell>
          <cell r="AB530" t="str">
            <v>KOPERASI JASA DAYAMITRA TELEKOMUNIKASI</v>
          </cell>
          <cell r="AC530" t="str">
            <v>OG</v>
          </cell>
          <cell r="AD530" t="str">
            <v>No Need</v>
          </cell>
          <cell r="AF530" t="str">
            <v/>
          </cell>
          <cell r="AG530" t="str">
            <v>Rekom</v>
          </cell>
          <cell r="AH530" t="str">
            <v>04.SITAC2</v>
          </cell>
          <cell r="AI530" t="str">
            <v>06.SITAC</v>
          </cell>
          <cell r="AJ530" t="str">
            <v>24. IW done</v>
          </cell>
        </row>
        <row r="531">
          <cell r="F531" t="str">
            <v>SLW022</v>
          </cell>
          <cell r="G531" t="str">
            <v>KREMANWARUREJA</v>
          </cell>
          <cell r="H531" t="str">
            <v>Kreman Warureja</v>
          </cell>
          <cell r="I531" t="str">
            <v>Area3</v>
          </cell>
          <cell r="J531" t="str">
            <v>Jateng</v>
          </cell>
          <cell r="K531" t="str">
            <v>Jawa Tengah</v>
          </cell>
          <cell r="L531" t="str">
            <v>Kab. Tegal</v>
          </cell>
          <cell r="M531" t="str">
            <v>-6.923124, 109.300594</v>
          </cell>
          <cell r="N531" t="str">
            <v>-</v>
          </cell>
          <cell r="O531" t="str">
            <v>External</v>
          </cell>
          <cell r="P531" t="str">
            <v>B2S</v>
          </cell>
          <cell r="Q531" t="str">
            <v>Reg_2025</v>
          </cell>
          <cell r="R531" t="str">
            <v>B#RAFI</v>
          </cell>
          <cell r="T531" t="str">
            <v>B#RAFI_#2</v>
          </cell>
          <cell r="U531">
            <v>72</v>
          </cell>
          <cell r="V531">
            <v>72</v>
          </cell>
          <cell r="W531" t="str">
            <v/>
          </cell>
          <cell r="Y531" t="str">
            <v>-</v>
          </cell>
          <cell r="Z531" t="str">
            <v/>
          </cell>
          <cell r="AA531" t="str">
            <v>PT JARINGAN SOLUSI TEKNIK</v>
          </cell>
          <cell r="AB531" t="str">
            <v>PT MEGADAYA INDO PERKASA</v>
          </cell>
          <cell r="AC531" t="str">
            <v>DROP</v>
          </cell>
          <cell r="AD531" t="str">
            <v>eRFI NY</v>
          </cell>
          <cell r="AF531" t="str">
            <v/>
          </cell>
          <cell r="AG531" t="str">
            <v>PropCancel/Hold</v>
          </cell>
          <cell r="AH531" t="str">
            <v>07.Pro.Cancel</v>
          </cell>
          <cell r="AI531" t="str">
            <v>09.Pro.Cancel</v>
          </cell>
          <cell r="AJ531" t="str">
            <v>28.Validasi</v>
          </cell>
        </row>
        <row r="532">
          <cell r="F532" t="str">
            <v>KRA063</v>
          </cell>
          <cell r="G532" t="str">
            <v>KRENDOWAHONOGONDANGREJO</v>
          </cell>
          <cell r="H532" t="str">
            <v>Krendowahono Gondangrejo</v>
          </cell>
          <cell r="I532" t="str">
            <v>Area3</v>
          </cell>
          <cell r="J532" t="str">
            <v>Jateng</v>
          </cell>
          <cell r="K532" t="str">
            <v>Jawa Tengah</v>
          </cell>
          <cell r="L532" t="str">
            <v>Kab. Karanganyar</v>
          </cell>
          <cell r="M532" t="str">
            <v>-7.468115, 110.826688</v>
          </cell>
          <cell r="N532" t="str">
            <v>-</v>
          </cell>
          <cell r="O532" t="str">
            <v>External</v>
          </cell>
          <cell r="P532" t="str">
            <v>B2S</v>
          </cell>
          <cell r="Q532" t="str">
            <v>Reg_2025</v>
          </cell>
          <cell r="R532" t="str">
            <v>B#RAFI</v>
          </cell>
          <cell r="T532" t="str">
            <v>B#RAFI_#2</v>
          </cell>
          <cell r="U532">
            <v>72</v>
          </cell>
          <cell r="V532">
            <v>72</v>
          </cell>
          <cell r="W532" t="str">
            <v/>
          </cell>
          <cell r="Y532" t="str">
            <v>-</v>
          </cell>
          <cell r="Z532" t="str">
            <v/>
          </cell>
          <cell r="AA532" t="str">
            <v>PT CIPTA KARSA ANUGERAH SEMESTA</v>
          </cell>
          <cell r="AB532" t="str">
            <v>PT DIGJAYA MANDIRI TEKNIK</v>
          </cell>
          <cell r="AC532" t="str">
            <v>DROP</v>
          </cell>
          <cell r="AD532" t="str">
            <v>eRFI NY</v>
          </cell>
          <cell r="AF532" t="str">
            <v/>
          </cell>
          <cell r="AG532" t="str">
            <v>PropCancel/Hold</v>
          </cell>
          <cell r="AH532" t="str">
            <v>07.Pro.Cancel</v>
          </cell>
          <cell r="AI532" t="str">
            <v>09.Pro.Cancel</v>
          </cell>
          <cell r="AJ532" t="str">
            <v>29.SISOG</v>
          </cell>
        </row>
        <row r="533">
          <cell r="F533" t="str">
            <v>TAG070</v>
          </cell>
          <cell r="G533" t="str">
            <v>KRESIKANRELOC</v>
          </cell>
          <cell r="H533" t="e">
            <v>#N/A</v>
          </cell>
          <cell r="I533" t="str">
            <v>Area3</v>
          </cell>
          <cell r="J533" t="str">
            <v>Jatim</v>
          </cell>
          <cell r="K533" t="str">
            <v>Jawa Timur</v>
          </cell>
          <cell r="L533" t="str">
            <v>Kab. Tulungagung</v>
          </cell>
          <cell r="M533" t="str">
            <v>-8.248100, 111.899750</v>
          </cell>
          <cell r="N533" t="str">
            <v>-</v>
          </cell>
          <cell r="O533" t="str">
            <v>External</v>
          </cell>
          <cell r="P533" t="str">
            <v>CoRe</v>
          </cell>
          <cell r="Q533" t="str">
            <v>Reg_2025</v>
          </cell>
          <cell r="R533" t="str">
            <v>Collocation</v>
          </cell>
          <cell r="U533">
            <v>61</v>
          </cell>
          <cell r="V533" t="str">
            <v/>
          </cell>
          <cell r="W533" t="str">
            <v/>
          </cell>
          <cell r="X533">
            <v>45735</v>
          </cell>
          <cell r="Y533">
            <v>28</v>
          </cell>
          <cell r="Z533" t="str">
            <v>In SLA</v>
          </cell>
          <cell r="AA533" t="str">
            <v>PT IDE SEHATI</v>
          </cell>
          <cell r="AC533" t="str">
            <v>RFI</v>
          </cell>
          <cell r="AD533" t="str">
            <v>eRFI Done</v>
          </cell>
          <cell r="AF533" t="str">
            <v/>
          </cell>
          <cell r="AG533" t="str">
            <v>Connect PLN &amp; RFI</v>
          </cell>
          <cell r="AH533" t="str">
            <v>02.RFI</v>
          </cell>
          <cell r="AI533" t="str">
            <v>03.RFI</v>
          </cell>
          <cell r="AJ533" t="str">
            <v>05.RFI</v>
          </cell>
        </row>
        <row r="534">
          <cell r="F534" t="str">
            <v>KAJ021</v>
          </cell>
          <cell r="G534" t="str">
            <v>KROMPENGTALUN</v>
          </cell>
          <cell r="H534" t="str">
            <v/>
          </cell>
          <cell r="I534" t="str">
            <v>Area3</v>
          </cell>
          <cell r="J534" t="str">
            <v>Jateng</v>
          </cell>
          <cell r="K534" t="str">
            <v>Jawa Tengah</v>
          </cell>
          <cell r="L534" t="str">
            <v>PEKALONGAN</v>
          </cell>
          <cell r="M534" t="str">
            <v>-6.991541 109.722857</v>
          </cell>
          <cell r="N534" t="str">
            <v>-</v>
          </cell>
          <cell r="O534" t="str">
            <v>External</v>
          </cell>
          <cell r="P534" t="str">
            <v>B2S</v>
          </cell>
          <cell r="Q534" t="str">
            <v>Reg_2025</v>
          </cell>
          <cell r="R534" t="str">
            <v>B#RAFI</v>
          </cell>
          <cell r="T534" t="str">
            <v>B#RAFI_#2</v>
          </cell>
          <cell r="U534">
            <v>72</v>
          </cell>
          <cell r="V534" t="e">
            <v>#N/A</v>
          </cell>
          <cell r="W534" t="str">
            <v/>
          </cell>
          <cell r="Y534" t="str">
            <v>-</v>
          </cell>
          <cell r="Z534" t="str">
            <v/>
          </cell>
          <cell r="AC534" t="str">
            <v>DROP</v>
          </cell>
          <cell r="AD534" t="str">
            <v>eRFI NY</v>
          </cell>
          <cell r="AF534" t="str">
            <v/>
          </cell>
          <cell r="AG534" t="str">
            <v>PropCancel/Hold</v>
          </cell>
          <cell r="AH534" t="str">
            <v>07.Pro.Cancel</v>
          </cell>
          <cell r="AI534" t="str">
            <v>09.Pro.Cancel</v>
          </cell>
          <cell r="AJ534" t="str">
            <v>29.SISOG</v>
          </cell>
        </row>
        <row r="535">
          <cell r="F535" t="str">
            <v>KRW185</v>
          </cell>
          <cell r="G535" t="str">
            <v>KRW185-KIS4DMT-BTS HOTEL</v>
          </cell>
          <cell r="H535" t="str">
            <v/>
          </cell>
          <cell r="I535" t="str">
            <v>Area2</v>
          </cell>
          <cell r="J535" t="str">
            <v>Jabodetabek</v>
          </cell>
          <cell r="K535" t="str">
            <v>Jawa Barat</v>
          </cell>
          <cell r="L535" t="str">
            <v>Kab. Karawang</v>
          </cell>
          <cell r="N535" t="str">
            <v>-</v>
          </cell>
          <cell r="O535" t="str">
            <v>Internal</v>
          </cell>
          <cell r="P535" t="str">
            <v>???</v>
          </cell>
          <cell r="Q535" t="str">
            <v>Refinement</v>
          </cell>
          <cell r="R535" t="str">
            <v>Refine_2025</v>
          </cell>
          <cell r="T535" t="str">
            <v>Macro Solution</v>
          </cell>
          <cell r="U535">
            <v>42</v>
          </cell>
          <cell r="V535" t="str">
            <v/>
          </cell>
          <cell r="W535" t="str">
            <v/>
          </cell>
          <cell r="X535">
            <v>45667</v>
          </cell>
          <cell r="Y535">
            <v>336</v>
          </cell>
          <cell r="Z535" t="str">
            <v>Out SLA</v>
          </cell>
          <cell r="AA535" t="str">
            <v>PT SEMESTA ENERGI SERVICES</v>
          </cell>
          <cell r="AB535" t="str">
            <v>PT TRITECH CONSULT</v>
          </cell>
          <cell r="AC535" t="str">
            <v>OG</v>
          </cell>
          <cell r="AD535" t="str">
            <v>No Need</v>
          </cell>
          <cell r="AF535" t="str">
            <v/>
          </cell>
          <cell r="AG535" t="str">
            <v>BAN BAK</v>
          </cell>
          <cell r="AH535" t="str">
            <v>05.SITAC1</v>
          </cell>
          <cell r="AI535" t="str">
            <v>06.SITAC</v>
          </cell>
          <cell r="AJ535" t="str">
            <v>25.BAN/BAK</v>
          </cell>
        </row>
        <row r="536">
          <cell r="F536" t="str">
            <v>KRW807</v>
          </cell>
          <cell r="G536" t="str">
            <v>KRW807-KIIC1DMT-BTS HOTEL</v>
          </cell>
          <cell r="H536" t="str">
            <v/>
          </cell>
          <cell r="I536" t="str">
            <v>Area2</v>
          </cell>
          <cell r="J536" t="str">
            <v>Jabodetabek</v>
          </cell>
          <cell r="K536" t="str">
            <v>Jawa Barat</v>
          </cell>
          <cell r="L536" t="str">
            <v>Kab. Karawang</v>
          </cell>
          <cell r="N536" t="str">
            <v>-</v>
          </cell>
          <cell r="O536" t="str">
            <v>Internal</v>
          </cell>
          <cell r="P536" t="str">
            <v>???</v>
          </cell>
          <cell r="Q536" t="str">
            <v>Refinement</v>
          </cell>
          <cell r="R536" t="str">
            <v>Refine_2025</v>
          </cell>
          <cell r="T536" t="str">
            <v>Macro Solution</v>
          </cell>
          <cell r="U536">
            <v>42</v>
          </cell>
          <cell r="V536" t="str">
            <v/>
          </cell>
          <cell r="W536" t="str">
            <v>SST 42 NL</v>
          </cell>
          <cell r="X536">
            <v>45667</v>
          </cell>
          <cell r="Y536">
            <v>336</v>
          </cell>
          <cell r="Z536" t="str">
            <v>Out SLA</v>
          </cell>
          <cell r="AA536" t="str">
            <v>PT AGUNGMAS PRIMA SEMPURNA</v>
          </cell>
          <cell r="AB536" t="str">
            <v>KOPERASI JASA DAYAMITRA TELEKOMUNIKASI</v>
          </cell>
          <cell r="AC536" t="str">
            <v>OG</v>
          </cell>
          <cell r="AD536" t="str">
            <v>No Need</v>
          </cell>
          <cell r="AF536" t="str">
            <v/>
          </cell>
          <cell r="AG536" t="str">
            <v>Excavation</v>
          </cell>
          <cell r="AH536" t="str">
            <v>03.CONSTRUCTION</v>
          </cell>
          <cell r="AI536" t="str">
            <v>04.CME</v>
          </cell>
          <cell r="AJ536" t="str">
            <v>15.Excavation</v>
          </cell>
        </row>
        <row r="537">
          <cell r="F537" t="str">
            <v>KRW809</v>
          </cell>
          <cell r="G537" t="str">
            <v>KRW809-KIIC3DMT-BTS HOTEL</v>
          </cell>
          <cell r="H537" t="str">
            <v/>
          </cell>
          <cell r="I537" t="str">
            <v>Area2</v>
          </cell>
          <cell r="J537" t="str">
            <v>Jabodetabek</v>
          </cell>
          <cell r="K537" t="str">
            <v>Jawa Barat</v>
          </cell>
          <cell r="L537" t="str">
            <v>Kab. Karawang</v>
          </cell>
          <cell r="N537" t="str">
            <v>-</v>
          </cell>
          <cell r="O537" t="str">
            <v>Internal</v>
          </cell>
          <cell r="P537" t="str">
            <v>???</v>
          </cell>
          <cell r="Q537" t="str">
            <v>Refinement</v>
          </cell>
          <cell r="R537" t="str">
            <v>Refine_2025</v>
          </cell>
          <cell r="T537" t="str">
            <v>Macro Solution</v>
          </cell>
          <cell r="U537">
            <v>42</v>
          </cell>
          <cell r="V537" t="str">
            <v/>
          </cell>
          <cell r="W537" t="str">
            <v>SST 42 NL</v>
          </cell>
          <cell r="X537">
            <v>45667</v>
          </cell>
          <cell r="Y537">
            <v>336</v>
          </cell>
          <cell r="Z537" t="str">
            <v>Out SLA</v>
          </cell>
          <cell r="AA537" t="str">
            <v>PT AGUNGMAS PRIMA SEMPURNA</v>
          </cell>
          <cell r="AB537" t="str">
            <v>KOPERASI JASA DAYAMITRA TELEKOMUNIKASI</v>
          </cell>
          <cell r="AC537" t="str">
            <v>OG</v>
          </cell>
          <cell r="AD537" t="str">
            <v>No Need</v>
          </cell>
          <cell r="AF537" t="str">
            <v/>
          </cell>
          <cell r="AG537" t="str">
            <v>Excavation</v>
          </cell>
          <cell r="AH537" t="str">
            <v>03.CONSTRUCTION</v>
          </cell>
          <cell r="AI537" t="str">
            <v>04.CME</v>
          </cell>
          <cell r="AJ537" t="str">
            <v>15.Excavation</v>
          </cell>
        </row>
        <row r="538">
          <cell r="F538" t="str">
            <v>KRW811</v>
          </cell>
          <cell r="G538" t="str">
            <v>KRW811-KIIC5DMT-BTS HOTEL</v>
          </cell>
          <cell r="H538" t="str">
            <v/>
          </cell>
          <cell r="I538" t="str">
            <v>Area2</v>
          </cell>
          <cell r="J538" t="str">
            <v>Jabodetabek</v>
          </cell>
          <cell r="K538" t="str">
            <v>Jawa Barat</v>
          </cell>
          <cell r="L538" t="str">
            <v>Kab. Karawang</v>
          </cell>
          <cell r="N538" t="str">
            <v>-</v>
          </cell>
          <cell r="O538" t="str">
            <v>Internal</v>
          </cell>
          <cell r="P538" t="str">
            <v>???</v>
          </cell>
          <cell r="Q538" t="str">
            <v>Refinement</v>
          </cell>
          <cell r="R538" t="str">
            <v>Refine_2025</v>
          </cell>
          <cell r="T538" t="str">
            <v>Macro Solution</v>
          </cell>
          <cell r="U538">
            <v>42</v>
          </cell>
          <cell r="V538" t="str">
            <v/>
          </cell>
          <cell r="W538" t="str">
            <v>SST 42 NL</v>
          </cell>
          <cell r="X538">
            <v>45667</v>
          </cell>
          <cell r="Y538">
            <v>336</v>
          </cell>
          <cell r="Z538" t="str">
            <v>Out SLA</v>
          </cell>
          <cell r="AA538" t="str">
            <v>PT AGUNGMAS PRIMA SEMPURNA</v>
          </cell>
          <cell r="AB538" t="str">
            <v>KOPERASI JASA DAYAMITRA TELEKOMUNIKASI</v>
          </cell>
          <cell r="AC538" t="str">
            <v>OG</v>
          </cell>
          <cell r="AD538" t="str">
            <v>No Need</v>
          </cell>
          <cell r="AF538" t="str">
            <v/>
          </cell>
          <cell r="AG538" t="str">
            <v>Erection</v>
          </cell>
          <cell r="AH538" t="str">
            <v>03.CONSTRUCTION</v>
          </cell>
          <cell r="AI538" t="str">
            <v>04.CME</v>
          </cell>
          <cell r="AJ538" t="str">
            <v>10.TowerErection</v>
          </cell>
        </row>
        <row r="539">
          <cell r="F539" t="str">
            <v>KRW817</v>
          </cell>
          <cell r="G539" t="str">
            <v>KRW817-KIIC13DMT-BTS HOTEL</v>
          </cell>
          <cell r="H539" t="str">
            <v/>
          </cell>
          <cell r="I539" t="str">
            <v>Area2</v>
          </cell>
          <cell r="J539" t="str">
            <v>Jabodetabek</v>
          </cell>
          <cell r="K539" t="str">
            <v>Jawa Barat</v>
          </cell>
          <cell r="L539" t="str">
            <v>Kab. Karawang</v>
          </cell>
          <cell r="N539" t="str">
            <v>-</v>
          </cell>
          <cell r="O539" t="str">
            <v>Internal</v>
          </cell>
          <cell r="P539" t="str">
            <v>???</v>
          </cell>
          <cell r="Q539" t="str">
            <v>Refinement</v>
          </cell>
          <cell r="R539" t="str">
            <v>Refine_2025</v>
          </cell>
          <cell r="T539" t="str">
            <v>Macro Solution</v>
          </cell>
          <cell r="U539">
            <v>42</v>
          </cell>
          <cell r="V539" t="str">
            <v/>
          </cell>
          <cell r="W539" t="str">
            <v>SST 42 NL</v>
          </cell>
          <cell r="X539">
            <v>45667</v>
          </cell>
          <cell r="Y539">
            <v>336</v>
          </cell>
          <cell r="Z539" t="str">
            <v>Out SLA</v>
          </cell>
          <cell r="AA539" t="str">
            <v>PT AGUNGMAS PRIMA SEMPURNA</v>
          </cell>
          <cell r="AB539" t="str">
            <v>KOPERASI JASA DAYAMITRA TELEKOMUNIKASI</v>
          </cell>
          <cell r="AC539" t="str">
            <v>OG</v>
          </cell>
          <cell r="AD539" t="str">
            <v>No Need</v>
          </cell>
          <cell r="AF539" t="str">
            <v/>
          </cell>
          <cell r="AG539" t="str">
            <v>ME</v>
          </cell>
          <cell r="AH539" t="str">
            <v>03.CONSTRUCTION</v>
          </cell>
          <cell r="AI539" t="str">
            <v>04.CME</v>
          </cell>
          <cell r="AJ539" t="str">
            <v>09.M/Eongoing</v>
          </cell>
        </row>
        <row r="540">
          <cell r="F540" t="str">
            <v>KRW828</v>
          </cell>
          <cell r="G540" t="str">
            <v>KRW828-KIM6DMT-BTS HOTEL</v>
          </cell>
          <cell r="H540" t="str">
            <v/>
          </cell>
          <cell r="I540" t="str">
            <v>Area2</v>
          </cell>
          <cell r="J540" t="str">
            <v>Jabodetabek</v>
          </cell>
          <cell r="K540" t="str">
            <v>Jawa Barat</v>
          </cell>
          <cell r="L540" t="str">
            <v>Kab. Karawang</v>
          </cell>
          <cell r="N540" t="str">
            <v>-</v>
          </cell>
          <cell r="O540" t="str">
            <v>Internal</v>
          </cell>
          <cell r="P540" t="str">
            <v>???</v>
          </cell>
          <cell r="Q540" t="str">
            <v>Refinement</v>
          </cell>
          <cell r="R540" t="str">
            <v>Refine_2025</v>
          </cell>
          <cell r="T540" t="str">
            <v>Macro Solution</v>
          </cell>
          <cell r="U540">
            <v>42</v>
          </cell>
          <cell r="V540" t="str">
            <v/>
          </cell>
          <cell r="W540" t="str">
            <v/>
          </cell>
          <cell r="X540">
            <v>45667</v>
          </cell>
          <cell r="Y540">
            <v>336</v>
          </cell>
          <cell r="Z540" t="str">
            <v>Out SLA</v>
          </cell>
          <cell r="AA540" t="str">
            <v>PT. Samanta Fibra Abadi</v>
          </cell>
          <cell r="AB540" t="str">
            <v>KOPERASI JASA DAYAMITRA TELEKOMUNIKASI</v>
          </cell>
          <cell r="AC540" t="str">
            <v>OG</v>
          </cell>
          <cell r="AD540" t="str">
            <v>No Need</v>
          </cell>
          <cell r="AF540" t="str">
            <v/>
          </cell>
          <cell r="AG540" t="str">
            <v>IW</v>
          </cell>
          <cell r="AH540" t="str">
            <v>05.SITAC1</v>
          </cell>
          <cell r="AI540" t="str">
            <v>06.SITAC</v>
          </cell>
          <cell r="AJ540" t="str">
            <v>24. IjinWarga</v>
          </cell>
        </row>
        <row r="541">
          <cell r="F541" t="str">
            <v>KRW829</v>
          </cell>
          <cell r="G541" t="str">
            <v>KRW829-KIM7DMT-BTS HOTEL</v>
          </cell>
          <cell r="H541" t="str">
            <v/>
          </cell>
          <cell r="I541" t="str">
            <v>Area2</v>
          </cell>
          <cell r="J541" t="str">
            <v>Jabodetabek</v>
          </cell>
          <cell r="K541" t="str">
            <v>Jawa Barat</v>
          </cell>
          <cell r="L541" t="str">
            <v>Kab. Karawang</v>
          </cell>
          <cell r="N541" t="str">
            <v>-</v>
          </cell>
          <cell r="O541" t="str">
            <v>Internal</v>
          </cell>
          <cell r="P541" t="str">
            <v>???</v>
          </cell>
          <cell r="Q541" t="str">
            <v>Refinement</v>
          </cell>
          <cell r="R541" t="str">
            <v>Refine_2025</v>
          </cell>
          <cell r="T541" t="str">
            <v>Macro Solution</v>
          </cell>
          <cell r="U541">
            <v>42</v>
          </cell>
          <cell r="V541" t="str">
            <v/>
          </cell>
          <cell r="W541" t="str">
            <v/>
          </cell>
          <cell r="X541">
            <v>45667</v>
          </cell>
          <cell r="Y541">
            <v>336</v>
          </cell>
          <cell r="Z541" t="str">
            <v>Out SLA</v>
          </cell>
          <cell r="AA541" t="str">
            <v>PT. Samanta Fibra Abadi</v>
          </cell>
          <cell r="AB541" t="str">
            <v>KOPERASI JASA DAYAMITRA TELEKOMUNIKASI</v>
          </cell>
          <cell r="AC541" t="str">
            <v>OG</v>
          </cell>
          <cell r="AD541" t="str">
            <v>No Need</v>
          </cell>
          <cell r="AF541" t="str">
            <v/>
          </cell>
          <cell r="AG541" t="str">
            <v>IW</v>
          </cell>
          <cell r="AH541" t="str">
            <v>05.SITAC1</v>
          </cell>
          <cell r="AI541" t="str">
            <v>06.SITAC</v>
          </cell>
          <cell r="AJ541" t="str">
            <v>24. IjinWarga</v>
          </cell>
        </row>
        <row r="542">
          <cell r="F542" t="str">
            <v>KRW831</v>
          </cell>
          <cell r="G542" t="str">
            <v>KRW831-KIM9DMT-BTS HOTEL</v>
          </cell>
          <cell r="H542" t="str">
            <v/>
          </cell>
          <cell r="I542" t="str">
            <v>Area2</v>
          </cell>
          <cell r="J542" t="str">
            <v>Jabodetabek</v>
          </cell>
          <cell r="K542" t="str">
            <v>Jawa Barat</v>
          </cell>
          <cell r="L542" t="str">
            <v>Kab. Karawang</v>
          </cell>
          <cell r="N542" t="str">
            <v>-</v>
          </cell>
          <cell r="O542" t="str">
            <v>Internal</v>
          </cell>
          <cell r="P542" t="str">
            <v>???</v>
          </cell>
          <cell r="Q542" t="str">
            <v>Refinement</v>
          </cell>
          <cell r="R542" t="str">
            <v>Refine_2025</v>
          </cell>
          <cell r="T542" t="str">
            <v>Macro Solution</v>
          </cell>
          <cell r="U542">
            <v>42</v>
          </cell>
          <cell r="V542" t="str">
            <v/>
          </cell>
          <cell r="W542" t="str">
            <v/>
          </cell>
          <cell r="X542">
            <v>45667</v>
          </cell>
          <cell r="Y542">
            <v>336</v>
          </cell>
          <cell r="Z542" t="str">
            <v>Out SLA</v>
          </cell>
          <cell r="AA542" t="str">
            <v>PT. Samanta Fibra Abadi</v>
          </cell>
          <cell r="AB542" t="str">
            <v>PT TRITECH CONSULT</v>
          </cell>
          <cell r="AC542" t="str">
            <v>OG</v>
          </cell>
          <cell r="AD542" t="str">
            <v>No Need</v>
          </cell>
          <cell r="AF542" t="str">
            <v/>
          </cell>
          <cell r="AG542" t="str">
            <v>IW</v>
          </cell>
          <cell r="AH542" t="str">
            <v>05.SITAC1</v>
          </cell>
          <cell r="AI542" t="str">
            <v>06.SITAC</v>
          </cell>
          <cell r="AJ542" t="str">
            <v>24. IjinWarga</v>
          </cell>
        </row>
        <row r="543">
          <cell r="F543" t="str">
            <v>KRW833</v>
          </cell>
          <cell r="G543" t="str">
            <v>KRW833-KIM11DMT-BTS HOTEL</v>
          </cell>
          <cell r="H543" t="str">
            <v/>
          </cell>
          <cell r="I543" t="str">
            <v>Area2</v>
          </cell>
          <cell r="J543" t="str">
            <v>Jabodetabek</v>
          </cell>
          <cell r="K543" t="str">
            <v>Jawa Barat</v>
          </cell>
          <cell r="L543" t="str">
            <v>Kab. Karawang</v>
          </cell>
          <cell r="N543" t="str">
            <v>-</v>
          </cell>
          <cell r="O543" t="str">
            <v>Internal</v>
          </cell>
          <cell r="P543" t="str">
            <v>???</v>
          </cell>
          <cell r="Q543" t="str">
            <v>Refinement</v>
          </cell>
          <cell r="R543" t="str">
            <v>Refine_2025</v>
          </cell>
          <cell r="T543" t="str">
            <v>Macro Solution</v>
          </cell>
          <cell r="U543">
            <v>42</v>
          </cell>
          <cell r="V543" t="str">
            <v/>
          </cell>
          <cell r="W543" t="str">
            <v/>
          </cell>
          <cell r="X543">
            <v>45667</v>
          </cell>
          <cell r="Y543">
            <v>336</v>
          </cell>
          <cell r="Z543" t="str">
            <v>Out SLA</v>
          </cell>
          <cell r="AA543" t="str">
            <v>PT. Samanta Fibra Abadi</v>
          </cell>
          <cell r="AB543" t="str">
            <v>PT TRITECH CONSULT</v>
          </cell>
          <cell r="AC543" t="str">
            <v>OG</v>
          </cell>
          <cell r="AD543" t="str">
            <v>No Need</v>
          </cell>
          <cell r="AF543" t="str">
            <v/>
          </cell>
          <cell r="AG543" t="str">
            <v>IW</v>
          </cell>
          <cell r="AH543" t="str">
            <v>05.SITAC1</v>
          </cell>
          <cell r="AI543" t="str">
            <v>06.SITAC</v>
          </cell>
          <cell r="AJ543" t="str">
            <v>24. IjinWarga</v>
          </cell>
        </row>
        <row r="544">
          <cell r="F544" t="str">
            <v>KRW841</v>
          </cell>
          <cell r="G544" t="str">
            <v>KRW841-KIS6DMT-BTS HOTEL</v>
          </cell>
          <cell r="H544" t="str">
            <v/>
          </cell>
          <cell r="I544" t="str">
            <v>Area2</v>
          </cell>
          <cell r="J544" t="str">
            <v>Jabodetabek</v>
          </cell>
          <cell r="K544" t="str">
            <v>Jawa Barat</v>
          </cell>
          <cell r="L544" t="str">
            <v>Kab. Karawang</v>
          </cell>
          <cell r="N544" t="str">
            <v>-</v>
          </cell>
          <cell r="O544" t="str">
            <v>Internal</v>
          </cell>
          <cell r="P544" t="str">
            <v>???</v>
          </cell>
          <cell r="Q544" t="str">
            <v>Refinement</v>
          </cell>
          <cell r="R544" t="str">
            <v>Refine_2025</v>
          </cell>
          <cell r="T544" t="str">
            <v>Macro Solution</v>
          </cell>
          <cell r="U544">
            <v>42</v>
          </cell>
          <cell r="V544" t="str">
            <v/>
          </cell>
          <cell r="W544" t="str">
            <v/>
          </cell>
          <cell r="X544">
            <v>45667</v>
          </cell>
          <cell r="Y544">
            <v>336</v>
          </cell>
          <cell r="Z544" t="str">
            <v>Out SLA</v>
          </cell>
          <cell r="AA544" t="str">
            <v>PT SEMESTA ENERGI SERVICES</v>
          </cell>
          <cell r="AB544" t="str">
            <v>PT TRITECH CONSULT</v>
          </cell>
          <cell r="AC544" t="str">
            <v>OG</v>
          </cell>
          <cell r="AD544" t="str">
            <v>No Need</v>
          </cell>
          <cell r="AF544" t="str">
            <v/>
          </cell>
          <cell r="AG544" t="str">
            <v>Validasi</v>
          </cell>
          <cell r="AH544" t="str">
            <v>06.SIS</v>
          </cell>
          <cell r="AI544" t="str">
            <v>08.SIS</v>
          </cell>
          <cell r="AJ544" t="str">
            <v>28.Validasi</v>
          </cell>
        </row>
        <row r="545">
          <cell r="F545" t="str">
            <v>KRW846</v>
          </cell>
          <cell r="G545" t="str">
            <v>KRW846-KIS11DMT-BTS HOTEL</v>
          </cell>
          <cell r="H545" t="str">
            <v/>
          </cell>
          <cell r="I545" t="str">
            <v>Area2</v>
          </cell>
          <cell r="J545" t="str">
            <v>Jabodetabek</v>
          </cell>
          <cell r="K545" t="str">
            <v>Jawa Barat</v>
          </cell>
          <cell r="L545" t="str">
            <v>Kab. Karawang</v>
          </cell>
          <cell r="N545" t="str">
            <v>-</v>
          </cell>
          <cell r="O545" t="str">
            <v>Internal</v>
          </cell>
          <cell r="P545" t="str">
            <v>???</v>
          </cell>
          <cell r="Q545" t="str">
            <v>Refinement</v>
          </cell>
          <cell r="R545" t="str">
            <v>Refine_2025</v>
          </cell>
          <cell r="T545" t="str">
            <v>Macro Solution</v>
          </cell>
          <cell r="U545">
            <v>42</v>
          </cell>
          <cell r="V545" t="str">
            <v/>
          </cell>
          <cell r="W545" t="str">
            <v/>
          </cell>
          <cell r="X545">
            <v>45667</v>
          </cell>
          <cell r="Y545">
            <v>336</v>
          </cell>
          <cell r="Z545" t="str">
            <v>Out SLA</v>
          </cell>
          <cell r="AA545" t="str">
            <v>PT SEMESTA ENERGI SERVICES</v>
          </cell>
          <cell r="AB545" t="str">
            <v>PT TRITECH CONSULT</v>
          </cell>
          <cell r="AC545" t="str">
            <v>OG</v>
          </cell>
          <cell r="AD545" t="str">
            <v>No Need</v>
          </cell>
          <cell r="AF545" t="str">
            <v/>
          </cell>
          <cell r="AG545" t="str">
            <v>Validasi</v>
          </cell>
          <cell r="AH545" t="str">
            <v>06.SIS</v>
          </cell>
          <cell r="AI545" t="str">
            <v>08.SIS</v>
          </cell>
          <cell r="AJ545" t="str">
            <v>28.Validasi</v>
          </cell>
        </row>
        <row r="546">
          <cell r="F546" t="str">
            <v>KRW953</v>
          </cell>
          <cell r="G546" t="str">
            <v>KRW953-KIM10DMT-BTS HOTEL</v>
          </cell>
          <cell r="H546" t="str">
            <v/>
          </cell>
          <cell r="I546" t="str">
            <v>Area2</v>
          </cell>
          <cell r="J546" t="str">
            <v>Jabodetabek</v>
          </cell>
          <cell r="K546" t="str">
            <v>Jawa Barat</v>
          </cell>
          <cell r="L546" t="str">
            <v>Kab. Karawang</v>
          </cell>
          <cell r="N546" t="str">
            <v>-</v>
          </cell>
          <cell r="O546" t="str">
            <v>Internal</v>
          </cell>
          <cell r="P546" t="str">
            <v>???</v>
          </cell>
          <cell r="Q546" t="str">
            <v>Refinement</v>
          </cell>
          <cell r="R546" t="str">
            <v>Refine_2025</v>
          </cell>
          <cell r="T546" t="str">
            <v>Macro Solution</v>
          </cell>
          <cell r="U546">
            <v>42</v>
          </cell>
          <cell r="V546" t="str">
            <v/>
          </cell>
          <cell r="W546" t="str">
            <v/>
          </cell>
          <cell r="X546">
            <v>45667</v>
          </cell>
          <cell r="Y546">
            <v>336</v>
          </cell>
          <cell r="Z546" t="str">
            <v>Out SLA</v>
          </cell>
          <cell r="AA546" t="str">
            <v>PT. Samanta Fibra Abadi</v>
          </cell>
          <cell r="AB546" t="str">
            <v>PT TRITECH CONSULT</v>
          </cell>
          <cell r="AC546" t="str">
            <v>OG</v>
          </cell>
          <cell r="AD546" t="str">
            <v>No Need</v>
          </cell>
          <cell r="AF546" t="str">
            <v/>
          </cell>
          <cell r="AG546" t="str">
            <v>BAN BAK</v>
          </cell>
          <cell r="AH546" t="str">
            <v>05.SITAC1</v>
          </cell>
          <cell r="AI546" t="str">
            <v>06.SITAC</v>
          </cell>
          <cell r="AJ546" t="str">
            <v>25.BAN/BAK</v>
          </cell>
        </row>
        <row r="547">
          <cell r="F547" t="str">
            <v>BAT055</v>
          </cell>
          <cell r="G547" t="str">
            <v>KUMESUREBAN</v>
          </cell>
          <cell r="H547" t="str">
            <v>Kumesu Reban</v>
          </cell>
          <cell r="I547" t="str">
            <v>Area3</v>
          </cell>
          <cell r="J547" t="str">
            <v>Jateng</v>
          </cell>
          <cell r="K547" t="str">
            <v>Jawa Tengah</v>
          </cell>
          <cell r="L547" t="str">
            <v>Kab. Batang</v>
          </cell>
          <cell r="M547" t="str">
            <v>-7.0776013, 109.8990739</v>
          </cell>
          <cell r="N547" t="str">
            <v>-07.07928 109.89653</v>
          </cell>
          <cell r="O547" t="str">
            <v>External</v>
          </cell>
          <cell r="P547" t="str">
            <v>B2S</v>
          </cell>
          <cell r="Q547" t="str">
            <v>B#2_2025</v>
          </cell>
          <cell r="R547" t="str">
            <v>B#2_B2S</v>
          </cell>
          <cell r="S547" t="str">
            <v>B#2-B2S</v>
          </cell>
          <cell r="T547" t="str">
            <v>B#RAFI_#2</v>
          </cell>
          <cell r="U547">
            <v>72</v>
          </cell>
          <cell r="V547">
            <v>72</v>
          </cell>
          <cell r="W547" t="str">
            <v>SST 72 3 Leg C</v>
          </cell>
          <cell r="X547">
            <v>45880</v>
          </cell>
          <cell r="Y547">
            <v>63</v>
          </cell>
          <cell r="Z547" t="str">
            <v>In SLA</v>
          </cell>
          <cell r="AA547" t="str">
            <v>PT MULTI BAGASANTI MAHDY</v>
          </cell>
          <cell r="AB547" t="str">
            <v>PT AMARATIRTA NUSANTARA</v>
          </cell>
          <cell r="AC547" t="str">
            <v>RFI</v>
          </cell>
          <cell r="AD547" t="str">
            <v>eRFI NY</v>
          </cell>
          <cell r="AF547" t="str">
            <v/>
          </cell>
          <cell r="AG547" t="str">
            <v>Connect PLN &amp; RFI</v>
          </cell>
          <cell r="AH547" t="str">
            <v>02.RFI</v>
          </cell>
          <cell r="AI547" t="str">
            <v>03.RFI</v>
          </cell>
          <cell r="AJ547" t="str">
            <v>05.RFI</v>
          </cell>
        </row>
        <row r="548">
          <cell r="F548" t="str">
            <v>LSK087</v>
          </cell>
          <cell r="G548" t="str">
            <v>Kumpulan Simpati</v>
          </cell>
          <cell r="H548" t="str">
            <v/>
          </cell>
          <cell r="I548" t="str">
            <v>Area1</v>
          </cell>
          <cell r="J548" t="str">
            <v>Sumbagteng</v>
          </cell>
          <cell r="K548" t="str">
            <v>Sumatera Barat</v>
          </cell>
          <cell r="L548" t="str">
            <v>Kab. Pasaman</v>
          </cell>
          <cell r="M548" t="str">
            <v>-0.021002 100.171666666667</v>
          </cell>
          <cell r="N548" t="str">
            <v>-</v>
          </cell>
          <cell r="O548" t="str">
            <v>Internal</v>
          </cell>
          <cell r="P548" t="str">
            <v>B2S</v>
          </cell>
          <cell r="Q548" t="str">
            <v>Tyson</v>
          </cell>
          <cell r="R548" t="str">
            <v>Tyson_B#1</v>
          </cell>
          <cell r="U548">
            <v>65</v>
          </cell>
          <cell r="V548" t="str">
            <v/>
          </cell>
          <cell r="W548" t="str">
            <v>SST 72 3 Leg C</v>
          </cell>
          <cell r="X548">
            <v>45572</v>
          </cell>
          <cell r="Y548">
            <v>431</v>
          </cell>
          <cell r="Z548" t="str">
            <v>Out SLA</v>
          </cell>
          <cell r="AA548" t="str">
            <v>PT SUMBERSOLUSINDO HITECH</v>
          </cell>
          <cell r="AB548" t="str">
            <v>PT DWIRAY SUKSES MULIA</v>
          </cell>
          <cell r="AC548" t="str">
            <v>RFI</v>
          </cell>
          <cell r="AD548" t="str">
            <v>No Need</v>
          </cell>
          <cell r="AF548" t="str">
            <v/>
          </cell>
          <cell r="AG548" t="str">
            <v>Connect PLN &amp; RFI</v>
          </cell>
          <cell r="AH548" t="str">
            <v>01.BAUK</v>
          </cell>
          <cell r="AI548" t="str">
            <v>02.BAUK</v>
          </cell>
          <cell r="AJ548" t="str">
            <v>03.ATPDone</v>
          </cell>
        </row>
        <row r="549">
          <cell r="F549" t="str">
            <v>TNX258</v>
          </cell>
          <cell r="G549" t="str">
            <v>KUNCIRAN</v>
          </cell>
          <cell r="H549" t="str">
            <v/>
          </cell>
          <cell r="I549" t="str">
            <v>Area2</v>
          </cell>
          <cell r="J549" t="str">
            <v>Jabodetabek</v>
          </cell>
          <cell r="K549" t="str">
            <v>Banten</v>
          </cell>
          <cell r="L549" t="str">
            <v>Kota Tangerang</v>
          </cell>
          <cell r="M549" t="str">
            <v>-6.21935 106.671461</v>
          </cell>
          <cell r="N549" t="str">
            <v>-</v>
          </cell>
          <cell r="O549" t="str">
            <v>Internal</v>
          </cell>
          <cell r="P549" t="str">
            <v>B2S</v>
          </cell>
          <cell r="Q549" t="str">
            <v>Tyson</v>
          </cell>
          <cell r="R549" t="str">
            <v>Tyson_B#1</v>
          </cell>
          <cell r="U549">
            <v>36</v>
          </cell>
          <cell r="V549" t="str">
            <v/>
          </cell>
          <cell r="W549" t="str">
            <v/>
          </cell>
          <cell r="X549">
            <v>45572</v>
          </cell>
          <cell r="Y549">
            <v>431</v>
          </cell>
          <cell r="Z549" t="str">
            <v>Out SLA</v>
          </cell>
          <cell r="AA549" t="str">
            <v>PT JAGANATA SAKTI UNGGUL</v>
          </cell>
          <cell r="AB549" t="str">
            <v>PT DIGJAYA MANDIRI TEKNIK</v>
          </cell>
          <cell r="AC549" t="str">
            <v>DROP</v>
          </cell>
          <cell r="AD549" t="str">
            <v>No Need</v>
          </cell>
          <cell r="AF549" t="str">
            <v/>
          </cell>
          <cell r="AG549" t="str">
            <v>PropCancel/Hold</v>
          </cell>
          <cell r="AH549" t="str">
            <v>07.Pro.Cancel</v>
          </cell>
          <cell r="AI549" t="str">
            <v>09.Pro.Cancel</v>
          </cell>
          <cell r="AJ549" t="str">
            <v>23.Rekom LurCam</v>
          </cell>
        </row>
        <row r="550">
          <cell r="F550" t="str">
            <v>PYB022</v>
          </cell>
          <cell r="G550" t="str">
            <v>KUNKUN</v>
          </cell>
          <cell r="H550" t="str">
            <v/>
          </cell>
          <cell r="I550" t="str">
            <v>Area1</v>
          </cell>
          <cell r="J550" t="str">
            <v>Sumbagut</v>
          </cell>
          <cell r="K550" t="str">
            <v>Sumatera Utara</v>
          </cell>
          <cell r="L550" t="str">
            <v>Kab. Mandailing Natal</v>
          </cell>
          <cell r="M550" t="str">
            <v>00.65802 99.09042</v>
          </cell>
          <cell r="N550" t="str">
            <v>-</v>
          </cell>
          <cell r="O550" t="str">
            <v>Internal</v>
          </cell>
          <cell r="P550" t="str">
            <v>B2S</v>
          </cell>
          <cell r="Q550" t="str">
            <v>Tyson</v>
          </cell>
          <cell r="R550" t="str">
            <v>Tyson_B#1</v>
          </cell>
          <cell r="U550">
            <v>66</v>
          </cell>
          <cell r="V550" t="str">
            <v/>
          </cell>
          <cell r="W550" t="str">
            <v>SST 72 3 Leg C</v>
          </cell>
          <cell r="X550">
            <v>45572</v>
          </cell>
          <cell r="Y550">
            <v>431</v>
          </cell>
          <cell r="Z550" t="str">
            <v>Out SLA</v>
          </cell>
          <cell r="AA550" t="str">
            <v>PT RAYATEHUTAMA TELADAN CANGGIH</v>
          </cell>
          <cell r="AC550" t="str">
            <v>RFI</v>
          </cell>
          <cell r="AD550" t="str">
            <v>No Need</v>
          </cell>
          <cell r="AF550" t="str">
            <v/>
          </cell>
          <cell r="AG550" t="str">
            <v>Connect PLN &amp; RFI</v>
          </cell>
          <cell r="AH550" t="str">
            <v>01.BAUK</v>
          </cell>
          <cell r="AI550" t="str">
            <v>02.BAUK</v>
          </cell>
          <cell r="AJ550" t="str">
            <v>03.ATPDone</v>
          </cell>
        </row>
        <row r="551">
          <cell r="F551" t="str">
            <v>TAK062</v>
          </cell>
          <cell r="G551" t="str">
            <v>SEBERANGPANTAI</v>
          </cell>
          <cell r="H551" t="str">
            <v/>
          </cell>
          <cell r="I551" t="str">
            <v>Area1</v>
          </cell>
          <cell r="J551" t="str">
            <v>Sumbagteng</v>
          </cell>
          <cell r="K551" t="str">
            <v>Riau</v>
          </cell>
          <cell r="L551" t="str">
            <v>Kab. Kuantan Singingi</v>
          </cell>
          <cell r="M551" t="str">
            <v>-0.649067 101.475306</v>
          </cell>
          <cell r="N551" t="str">
            <v>-</v>
          </cell>
          <cell r="O551" t="str">
            <v>External</v>
          </cell>
          <cell r="P551" t="str">
            <v>B2S</v>
          </cell>
          <cell r="Q551" t="str">
            <v>B#1_2025</v>
          </cell>
          <cell r="R551" t="str">
            <v>B#122Colo</v>
          </cell>
          <cell r="S551" t="str">
            <v>Colo TP</v>
          </cell>
          <cell r="T551" t="str">
            <v>New Order</v>
          </cell>
          <cell r="U551">
            <v>42</v>
          </cell>
          <cell r="V551" t="str">
            <v/>
          </cell>
          <cell r="W551" t="str">
            <v>SST 42 NL</v>
          </cell>
          <cell r="X551">
            <v>45793</v>
          </cell>
          <cell r="Y551">
            <v>210</v>
          </cell>
          <cell r="Z551" t="str">
            <v>Out SLA</v>
          </cell>
          <cell r="AA551" t="str">
            <v>PT INDOTEKNIK TJANDRA UTAMA</v>
          </cell>
          <cell r="AB551" t="str">
            <v>PT DWIRAY SUKSES MULIA</v>
          </cell>
          <cell r="AC551" t="str">
            <v>RFI</v>
          </cell>
          <cell r="AD551" t="str">
            <v>eRFI Done</v>
          </cell>
          <cell r="AE551">
            <v>45800</v>
          </cell>
          <cell r="AF551" t="str">
            <v/>
          </cell>
          <cell r="AG551" t="str">
            <v>Connect PLN &amp; RFI</v>
          </cell>
          <cell r="AH551" t="str">
            <v>01.BAUK</v>
          </cell>
          <cell r="AI551" t="str">
            <v>02.BAUK</v>
          </cell>
          <cell r="AJ551" t="str">
            <v>03.ATPDone</v>
          </cell>
        </row>
        <row r="552">
          <cell r="F552" t="str">
            <v>MPR050</v>
          </cell>
          <cell r="G552" t="str">
            <v>Kurungan Nyawa-1</v>
          </cell>
          <cell r="H552" t="str">
            <v>Kurungan Nyawa-1</v>
          </cell>
          <cell r="I552" t="str">
            <v>Area1</v>
          </cell>
          <cell r="J552" t="str">
            <v>Sumbagsel</v>
          </cell>
          <cell r="K552" t="str">
            <v>Sumatera Selatan</v>
          </cell>
          <cell r="L552" t="str">
            <v>Ogan Komering Ulu Timur</v>
          </cell>
          <cell r="M552" t="str">
            <v>104.50991 -4.248587</v>
          </cell>
          <cell r="N552" t="str">
            <v>-</v>
          </cell>
          <cell r="O552" t="str">
            <v>Internal</v>
          </cell>
          <cell r="P552" t="str">
            <v>B2S</v>
          </cell>
          <cell r="Q552" t="str">
            <v>Tyson</v>
          </cell>
          <cell r="R552" t="str">
            <v>Tyson_B#1</v>
          </cell>
          <cell r="U552">
            <v>50</v>
          </cell>
          <cell r="V552" t="str">
            <v/>
          </cell>
          <cell r="W552" t="str">
            <v xml:space="preserve">SST 52 3 Leg C </v>
          </cell>
          <cell r="X552">
            <v>45572</v>
          </cell>
          <cell r="Y552">
            <v>67</v>
          </cell>
          <cell r="Z552" t="str">
            <v>In SLA</v>
          </cell>
          <cell r="AA552" t="str">
            <v>PT MARTUMBUR BERSAMA ABADI</v>
          </cell>
          <cell r="AC552" t="str">
            <v>RFI</v>
          </cell>
          <cell r="AD552" t="str">
            <v>No Need</v>
          </cell>
          <cell r="AF552" t="str">
            <v/>
          </cell>
          <cell r="AG552" t="str">
            <v>Connect PLN &amp; RFI</v>
          </cell>
          <cell r="AH552" t="str">
            <v>02.RFI</v>
          </cell>
          <cell r="AI552" t="str">
            <v>03.RFI</v>
          </cell>
          <cell r="AJ552" t="str">
            <v>05.RFI</v>
          </cell>
        </row>
        <row r="553">
          <cell r="F553" t="str">
            <v>SPG080</v>
          </cell>
          <cell r="G553" t="str">
            <v>KUSUMABANGSA</v>
          </cell>
          <cell r="H553" t="e">
            <v>#N/A</v>
          </cell>
          <cell r="I553" t="str">
            <v>Area3</v>
          </cell>
          <cell r="J553" t="str">
            <v>Jatim</v>
          </cell>
          <cell r="K553" t="str">
            <v>Jawa Timur</v>
          </cell>
          <cell r="L553" t="str">
            <v>Kab. Sampang</v>
          </cell>
          <cell r="N553" t="str">
            <v>-</v>
          </cell>
          <cell r="O553" t="str">
            <v>Internal</v>
          </cell>
          <cell r="P553" t="str">
            <v>???</v>
          </cell>
          <cell r="Q553" t="str">
            <v>Refinement</v>
          </cell>
          <cell r="R553" t="str">
            <v>Refine_B#2</v>
          </cell>
          <cell r="T553" t="str">
            <v>Macro Solution</v>
          </cell>
          <cell r="U553">
            <v>52</v>
          </cell>
          <cell r="V553" t="str">
            <v/>
          </cell>
          <cell r="W553" t="str">
            <v/>
          </cell>
          <cell r="X553">
            <v>45488</v>
          </cell>
          <cell r="Y553">
            <v>515</v>
          </cell>
          <cell r="Z553" t="str">
            <v>Out SLA</v>
          </cell>
          <cell r="AB553" t="str">
            <v>PT AMARATIRTA NUSANTARA</v>
          </cell>
          <cell r="AC553" t="str">
            <v>OG</v>
          </cell>
          <cell r="AD553" t="str">
            <v>No Need</v>
          </cell>
          <cell r="AF553" t="str">
            <v/>
          </cell>
          <cell r="AG553" t="str">
            <v>Rekom</v>
          </cell>
          <cell r="AH553" t="str">
            <v>04.SITAC2</v>
          </cell>
          <cell r="AI553" t="str">
            <v>06.SITAC</v>
          </cell>
          <cell r="AJ553" t="str">
            <v>23.Rekom LurCam</v>
          </cell>
        </row>
        <row r="554">
          <cell r="F554" t="str">
            <v>PBG059</v>
          </cell>
          <cell r="G554" t="str">
            <v>KUTABAWAKARANGREJA</v>
          </cell>
          <cell r="H554" t="str">
            <v>Kutabawa Karangreja</v>
          </cell>
          <cell r="I554" t="str">
            <v>Area3</v>
          </cell>
          <cell r="J554" t="str">
            <v>Jateng</v>
          </cell>
          <cell r="K554" t="str">
            <v>Jawa Tengah</v>
          </cell>
          <cell r="L554" t="str">
            <v>Kab. Purbalingga</v>
          </cell>
          <cell r="M554" t="str">
            <v>-7.22674, 109.263953</v>
          </cell>
          <cell r="N554" t="str">
            <v>-07.22733 109.26398</v>
          </cell>
          <cell r="O554" t="str">
            <v>External</v>
          </cell>
          <cell r="P554" t="str">
            <v>B2S</v>
          </cell>
          <cell r="Q554" t="str">
            <v>B#2_2025</v>
          </cell>
          <cell r="R554" t="str">
            <v>B#2_B2S</v>
          </cell>
          <cell r="S554" t="str">
            <v>B#2-B2S</v>
          </cell>
          <cell r="T554" t="str">
            <v>B#RAFI_#2</v>
          </cell>
          <cell r="U554">
            <v>72</v>
          </cell>
          <cell r="V554">
            <v>72</v>
          </cell>
          <cell r="W554" t="str">
            <v>SST 72 3 Leg C</v>
          </cell>
          <cell r="X554">
            <v>45880</v>
          </cell>
          <cell r="Y554">
            <v>20</v>
          </cell>
          <cell r="Z554" t="str">
            <v>In SLA</v>
          </cell>
          <cell r="AA554" t="str">
            <v>PT NAER TUNAS INDONESIA</v>
          </cell>
          <cell r="AB554" t="str">
            <v>PT DIGJAYA MANDIRI TEKNIK</v>
          </cell>
          <cell r="AC554" t="str">
            <v>RFI</v>
          </cell>
          <cell r="AD554" t="str">
            <v>eRFI Done</v>
          </cell>
          <cell r="AF554" t="str">
            <v/>
          </cell>
          <cell r="AG554" t="str">
            <v>Connect PLN &amp; RFI</v>
          </cell>
          <cell r="AH554" t="str">
            <v>02.RFI</v>
          </cell>
          <cell r="AI554" t="str">
            <v>03.RFI</v>
          </cell>
          <cell r="AJ554" t="str">
            <v>05.RFI</v>
          </cell>
        </row>
        <row r="555">
          <cell r="F555" t="str">
            <v>PMR086</v>
          </cell>
          <cell r="G555" t="str">
            <v>PULOPITUMARIHAT</v>
          </cell>
          <cell r="H555" t="str">
            <v/>
          </cell>
          <cell r="I555" t="str">
            <v>Area1</v>
          </cell>
          <cell r="J555" t="str">
            <v>Sumbagut</v>
          </cell>
          <cell r="K555" t="str">
            <v>Sumatera Utara</v>
          </cell>
          <cell r="L555" t="str">
            <v>Kab. Simalungun</v>
          </cell>
          <cell r="M555" t="str">
            <v>3.04268, 99.49548</v>
          </cell>
          <cell r="N555" t="str">
            <v>-</v>
          </cell>
          <cell r="O555" t="str">
            <v>External</v>
          </cell>
          <cell r="P555" t="str">
            <v>B2S</v>
          </cell>
          <cell r="Q555" t="str">
            <v>B#1_2025</v>
          </cell>
          <cell r="R555" t="str">
            <v>B#136B2S</v>
          </cell>
          <cell r="S555" t="str">
            <v>Mapping_RAFI</v>
          </cell>
          <cell r="T555" t="str">
            <v>Acceptor</v>
          </cell>
          <cell r="U555">
            <v>72</v>
          </cell>
          <cell r="V555" t="str">
            <v/>
          </cell>
          <cell r="W555" t="str">
            <v>SST 72 3 Leg C</v>
          </cell>
          <cell r="X555">
            <v>45831</v>
          </cell>
          <cell r="Y555">
            <v>32</v>
          </cell>
          <cell r="Z555" t="str">
            <v>In SLA</v>
          </cell>
          <cell r="AA555" t="str">
            <v>PT MARTUMBUR BERSAMA ABADI</v>
          </cell>
          <cell r="AB555" t="str">
            <v>PT DIGJAYA MANDIRI TEKNIK</v>
          </cell>
          <cell r="AC555" t="str">
            <v>RFI</v>
          </cell>
          <cell r="AD555" t="str">
            <v>eRFI Done</v>
          </cell>
          <cell r="AF555" t="str">
            <v/>
          </cell>
          <cell r="AG555" t="str">
            <v>Connect PLN &amp; RFI</v>
          </cell>
          <cell r="AH555" t="str">
            <v>02.RFI</v>
          </cell>
          <cell r="AI555" t="str">
            <v>03.RFI</v>
          </cell>
          <cell r="AJ555" t="str">
            <v>05.RFI</v>
          </cell>
        </row>
        <row r="556">
          <cell r="F556" t="str">
            <v>TNG687</v>
          </cell>
          <cell r="G556" t="str">
            <v>Kutruk</v>
          </cell>
          <cell r="H556" t="str">
            <v/>
          </cell>
          <cell r="I556" t="str">
            <v>Area2</v>
          </cell>
          <cell r="J556" t="str">
            <v>Jabodetabek</v>
          </cell>
          <cell r="K556" t="str">
            <v>Banten</v>
          </cell>
          <cell r="L556" t="str">
            <v>Kab. Tangerang</v>
          </cell>
          <cell r="M556" t="str">
            <v>-6.3003 106.5004</v>
          </cell>
          <cell r="N556" t="str">
            <v>-6,3003 106,5004</v>
          </cell>
          <cell r="O556" t="str">
            <v>Internal</v>
          </cell>
          <cell r="P556" t="str">
            <v>B2S</v>
          </cell>
          <cell r="Q556" t="str">
            <v>Tyson</v>
          </cell>
          <cell r="R556" t="str">
            <v>Tyson_B#1</v>
          </cell>
          <cell r="U556">
            <v>40</v>
          </cell>
          <cell r="V556" t="str">
            <v/>
          </cell>
          <cell r="W556" t="str">
            <v xml:space="preserve">SST 52 3 Leg C </v>
          </cell>
          <cell r="X556">
            <v>45572</v>
          </cell>
          <cell r="Y556">
            <v>431</v>
          </cell>
          <cell r="Z556" t="str">
            <v>Out SLA</v>
          </cell>
          <cell r="AA556" t="str">
            <v>PT SINERGI REKTA DENTA</v>
          </cell>
          <cell r="AC556" t="str">
            <v>RFI</v>
          </cell>
          <cell r="AD556" t="str">
            <v>No Need</v>
          </cell>
          <cell r="AF556" t="str">
            <v/>
          </cell>
          <cell r="AG556" t="str">
            <v>Connect PLN &amp; RFI</v>
          </cell>
          <cell r="AH556" t="str">
            <v>01.BAUK</v>
          </cell>
          <cell r="AI556" t="str">
            <v>02.BAUK</v>
          </cell>
          <cell r="AJ556" t="str">
            <v>03.ATPDone</v>
          </cell>
        </row>
        <row r="557">
          <cell r="F557" t="str">
            <v>LKN022</v>
          </cell>
          <cell r="G557" t="str">
            <v>MEUNASAHPANTE</v>
          </cell>
          <cell r="H557" t="str">
            <v/>
          </cell>
          <cell r="I557" t="str">
            <v>Area1</v>
          </cell>
          <cell r="J557" t="str">
            <v>Sumbagut</v>
          </cell>
          <cell r="K557" t="str">
            <v>Aceh</v>
          </cell>
          <cell r="L557" t="str">
            <v>Kab. Aceh Utara</v>
          </cell>
          <cell r="M557" t="str">
            <v>5.166116, 97.346529</v>
          </cell>
          <cell r="N557" t="str">
            <v>-</v>
          </cell>
          <cell r="O557" t="str">
            <v>External</v>
          </cell>
          <cell r="P557" t="str">
            <v>B2S</v>
          </cell>
          <cell r="Q557" t="str">
            <v>B#1_2025</v>
          </cell>
          <cell r="R557" t="str">
            <v>B#136B2S</v>
          </cell>
          <cell r="S557" t="str">
            <v>Q1_B2S</v>
          </cell>
          <cell r="T557" t="str">
            <v>B#RAFI</v>
          </cell>
          <cell r="U557">
            <v>72</v>
          </cell>
          <cell r="V557" t="str">
            <v/>
          </cell>
          <cell r="W557" t="str">
            <v>SST 72 3 Leg C</v>
          </cell>
          <cell r="X557">
            <v>45803</v>
          </cell>
          <cell r="Y557">
            <v>56</v>
          </cell>
          <cell r="Z557" t="str">
            <v>In SLA</v>
          </cell>
          <cell r="AA557" t="str">
            <v>PT RAYATEHUTAMA TELADAN CANGGIH</v>
          </cell>
          <cell r="AB557" t="str">
            <v>PT DIGJAYA MANDIRI TEKNIK</v>
          </cell>
          <cell r="AC557" t="str">
            <v>RFI</v>
          </cell>
          <cell r="AD557" t="str">
            <v>eRFI Done</v>
          </cell>
          <cell r="AE557">
            <v>45807</v>
          </cell>
          <cell r="AF557" t="str">
            <v/>
          </cell>
          <cell r="AG557" t="str">
            <v>Connect PLN &amp; RFI</v>
          </cell>
          <cell r="AH557" t="str">
            <v>02.RFI</v>
          </cell>
          <cell r="AI557" t="str">
            <v>03.RFI</v>
          </cell>
          <cell r="AJ557" t="str">
            <v>05.RFI</v>
          </cell>
        </row>
        <row r="558">
          <cell r="F558" t="str">
            <v>LBR750</v>
          </cell>
          <cell r="G558" t="str">
            <v>LABERSA</v>
          </cell>
          <cell r="H558" t="str">
            <v/>
          </cell>
          <cell r="I558" t="str">
            <v>Area1</v>
          </cell>
          <cell r="J558" t="str">
            <v>Sumbagteng</v>
          </cell>
          <cell r="K558" t="str">
            <v>Riau</v>
          </cell>
          <cell r="L558" t="str">
            <v>Kab. Kampar</v>
          </cell>
          <cell r="M558" t="str">
            <v>0.43419,
101.48271</v>
          </cell>
          <cell r="N558" t="str">
            <v>-</v>
          </cell>
          <cell r="O558" t="str">
            <v>Internal</v>
          </cell>
          <cell r="P558" t="str">
            <v>B2S</v>
          </cell>
          <cell r="Q558" t="str">
            <v>Solution</v>
          </cell>
          <cell r="R558" t="str">
            <v>Solution_25</v>
          </cell>
          <cell r="U558">
            <v>42</v>
          </cell>
          <cell r="V558" t="str">
            <v/>
          </cell>
          <cell r="W558" t="str">
            <v>SST 42 NL</v>
          </cell>
          <cell r="X558">
            <v>45795</v>
          </cell>
          <cell r="Y558">
            <v>208</v>
          </cell>
          <cell r="Z558" t="str">
            <v>Out SLA</v>
          </cell>
          <cell r="AA558" t="str">
            <v>PT KONCERFO SUKSES CEMERLANG</v>
          </cell>
          <cell r="AB558" t="str">
            <v>PT DWIRAY SUKSES MULIA</v>
          </cell>
          <cell r="AC558" t="str">
            <v>RFI</v>
          </cell>
          <cell r="AD558" t="str">
            <v>No Need</v>
          </cell>
          <cell r="AF558" t="str">
            <v/>
          </cell>
          <cell r="AG558" t="str">
            <v>Connect PLN &amp; RFI</v>
          </cell>
          <cell r="AH558" t="str">
            <v>01.BAUK</v>
          </cell>
          <cell r="AI558" t="str">
            <v>02.BAUK</v>
          </cell>
          <cell r="AJ558" t="str">
            <v>03.ATPDone</v>
          </cell>
        </row>
        <row r="559">
          <cell r="F559" t="str">
            <v>SLT118</v>
          </cell>
          <cell r="G559" t="str">
            <v>Labu Puding Besar</v>
          </cell>
          <cell r="H559" t="str">
            <v>Labu Puding Besar</v>
          </cell>
          <cell r="I559" t="str">
            <v>Area1</v>
          </cell>
          <cell r="J559" t="str">
            <v>Sumbagsel</v>
          </cell>
          <cell r="K559" t="str">
            <v>Kepulauan Bangka Belitung</v>
          </cell>
          <cell r="L559" t="str">
            <v>Bangka</v>
          </cell>
          <cell r="M559" t="str">
            <v>-2.03192 105.88297</v>
          </cell>
          <cell r="N559" t="str">
            <v>-</v>
          </cell>
          <cell r="O559" t="str">
            <v>Internal</v>
          </cell>
          <cell r="P559" t="str">
            <v>B2S</v>
          </cell>
          <cell r="Q559" t="str">
            <v>SSTnisasi</v>
          </cell>
          <cell r="R559" t="str">
            <v>SSTnisasi_23</v>
          </cell>
          <cell r="U559">
            <v>42</v>
          </cell>
          <cell r="V559" t="str">
            <v/>
          </cell>
          <cell r="W559" t="str">
            <v>SST 52 M FM Pipa</v>
          </cell>
          <cell r="X559">
            <v>45023</v>
          </cell>
          <cell r="Y559">
            <v>748</v>
          </cell>
          <cell r="Z559" t="str">
            <v>Out SLA</v>
          </cell>
          <cell r="AA559" t="str">
            <v>GLOBAL COMTECH SEJAHTERA</v>
          </cell>
          <cell r="AC559" t="str">
            <v>RFI</v>
          </cell>
          <cell r="AD559" t="str">
            <v>eRFI Done</v>
          </cell>
          <cell r="AF559" t="str">
            <v/>
          </cell>
          <cell r="AG559" t="str">
            <v>Connect PLN &amp; RFI</v>
          </cell>
          <cell r="AH559" t="str">
            <v>02.RFI</v>
          </cell>
          <cell r="AI559" t="str">
            <v>03.RFI</v>
          </cell>
          <cell r="AJ559" t="str">
            <v>05.RFI</v>
          </cell>
        </row>
        <row r="560">
          <cell r="F560" t="str">
            <v>TBH072</v>
          </cell>
          <cell r="G560" t="str">
            <v>LAHANGHULU</v>
          </cell>
          <cell r="H560" t="str">
            <v/>
          </cell>
          <cell r="I560" t="str">
            <v>Area1</v>
          </cell>
          <cell r="J560" t="str">
            <v>Sumbagteng</v>
          </cell>
          <cell r="K560" t="str">
            <v>Riau</v>
          </cell>
          <cell r="L560" t="str">
            <v>Kab. Indragiri Hilir</v>
          </cell>
          <cell r="M560" t="str">
            <v>-0.078595, 103.317803</v>
          </cell>
          <cell r="N560" t="str">
            <v>-</v>
          </cell>
          <cell r="O560" t="str">
            <v>External</v>
          </cell>
          <cell r="P560" t="str">
            <v>B2S</v>
          </cell>
          <cell r="Q560" t="str">
            <v>B#2_2025</v>
          </cell>
          <cell r="R560" t="str">
            <v>B#2_B2S</v>
          </cell>
          <cell r="S560" t="str">
            <v>B#2-B2S</v>
          </cell>
          <cell r="T560" t="str">
            <v>B#RAFI_#2</v>
          </cell>
          <cell r="U560">
            <v>72</v>
          </cell>
          <cell r="V560" t="str">
            <v/>
          </cell>
          <cell r="W560" t="str">
            <v>SST 72 3 Leg C</v>
          </cell>
          <cell r="X560">
            <v>45880</v>
          </cell>
          <cell r="Y560">
            <v>123</v>
          </cell>
          <cell r="Z560" t="str">
            <v>Out SLA</v>
          </cell>
          <cell r="AA560" t="str">
            <v>PT AGUNGMAS PRIMA SEMPURNA</v>
          </cell>
          <cell r="AB560" t="str">
            <v>PT DWIRAY SUKSES MULIA</v>
          </cell>
          <cell r="AC560" t="str">
            <v>RFI</v>
          </cell>
          <cell r="AD560" t="str">
            <v>eRFI Done</v>
          </cell>
          <cell r="AF560" t="str">
            <v/>
          </cell>
          <cell r="AG560" t="str">
            <v>Connect PLN &amp; RFI</v>
          </cell>
          <cell r="AH560" t="str">
            <v>01.BAUK</v>
          </cell>
          <cell r="AI560" t="str">
            <v>02.BAUK</v>
          </cell>
          <cell r="AJ560" t="str">
            <v>04.ATPprocess</v>
          </cell>
        </row>
        <row r="561">
          <cell r="F561" t="str">
            <v>CMS172</v>
          </cell>
          <cell r="G561" t="str">
            <v>LAKBOKMD</v>
          </cell>
          <cell r="H561" t="str">
            <v/>
          </cell>
          <cell r="I561" t="str">
            <v>Area2</v>
          </cell>
          <cell r="J561" t="str">
            <v>Jabar</v>
          </cell>
          <cell r="K561" t="str">
            <v>Jawa Barat</v>
          </cell>
          <cell r="L561" t="str">
            <v>Kab. Ciamis</v>
          </cell>
          <cell r="M561" t="str">
            <v>-7.39031,
108.66466</v>
          </cell>
          <cell r="N561" t="str">
            <v>-</v>
          </cell>
          <cell r="O561" t="str">
            <v>Internal</v>
          </cell>
          <cell r="P561" t="str">
            <v>B2S</v>
          </cell>
          <cell r="Q561" t="str">
            <v>Solution</v>
          </cell>
          <cell r="R561" t="str">
            <v>Solution_25</v>
          </cell>
          <cell r="U561">
            <v>72</v>
          </cell>
          <cell r="V561" t="str">
            <v/>
          </cell>
          <cell r="W561" t="str">
            <v/>
          </cell>
          <cell r="X561">
            <v>45784</v>
          </cell>
          <cell r="Y561">
            <v>219</v>
          </cell>
          <cell r="Z561" t="str">
            <v>Out SLA</v>
          </cell>
          <cell r="AA561" t="str">
            <v>PT DESATRIA ALARD MANDIRI</v>
          </cell>
          <cell r="AB561" t="str">
            <v>PT ATMAJAYA ARTHA PERKASA</v>
          </cell>
          <cell r="AC561" t="str">
            <v>OG</v>
          </cell>
          <cell r="AD561" t="str">
            <v>No Need</v>
          </cell>
          <cell r="AF561" t="str">
            <v/>
          </cell>
          <cell r="AG561" t="str">
            <v>Rekom</v>
          </cell>
          <cell r="AH561" t="str">
            <v>04.SITAC2</v>
          </cell>
          <cell r="AI561" t="str">
            <v>06.SITAC</v>
          </cell>
          <cell r="AJ561" t="str">
            <v>24. IW done</v>
          </cell>
        </row>
        <row r="562">
          <cell r="F562" t="str">
            <v>UPD077</v>
          </cell>
          <cell r="G562" t="str">
            <v>LANTAMAL</v>
          </cell>
          <cell r="H562" t="str">
            <v>DMT LANTAMAL</v>
          </cell>
          <cell r="I562" t="str">
            <v>Area4</v>
          </cell>
          <cell r="J562" t="str">
            <v>Sulawesi</v>
          </cell>
          <cell r="K562" t="str">
            <v>Sulawesi Selatan</v>
          </cell>
          <cell r="L562" t="str">
            <v>Kota Makassar</v>
          </cell>
          <cell r="N562" t="str">
            <v>-</v>
          </cell>
          <cell r="O562" t="str">
            <v>Internal</v>
          </cell>
          <cell r="P562" t="str">
            <v>B2S</v>
          </cell>
          <cell r="Q562" t="str">
            <v>Solution</v>
          </cell>
          <cell r="R562" t="str">
            <v>Solution_New</v>
          </cell>
          <cell r="T562" t="str">
            <v>Mini Macro</v>
          </cell>
          <cell r="U562">
            <v>22</v>
          </cell>
          <cell r="V562" t="str">
            <v/>
          </cell>
          <cell r="W562" t="str">
            <v/>
          </cell>
          <cell r="X562">
            <v>45586</v>
          </cell>
          <cell r="Y562">
            <v>311</v>
          </cell>
          <cell r="Z562" t="str">
            <v>Out SLA</v>
          </cell>
          <cell r="AA562" t="str">
            <v>PT PRASETIA DWIDHARMA</v>
          </cell>
          <cell r="AB562" t="str">
            <v>PT TUNAS GEOTEKNIK INDONESIA</v>
          </cell>
          <cell r="AC562" t="str">
            <v>RFI</v>
          </cell>
          <cell r="AD562" t="str">
            <v>No Need</v>
          </cell>
          <cell r="AF562" t="str">
            <v/>
          </cell>
          <cell r="AG562" t="str">
            <v>Connect PLN &amp; RFI</v>
          </cell>
          <cell r="AH562" t="str">
            <v>02.RFI</v>
          </cell>
          <cell r="AI562" t="str">
            <v>03.RFI</v>
          </cell>
          <cell r="AJ562" t="str">
            <v>05.RFI</v>
          </cell>
        </row>
        <row r="563">
          <cell r="F563" t="str">
            <v>KAJ713</v>
          </cell>
          <cell r="G563" t="str">
            <v>Larikan Doro Relok</v>
          </cell>
          <cell r="H563" t="str">
            <v>Larikan Doro Relok</v>
          </cell>
          <cell r="I563" t="str">
            <v>Area3</v>
          </cell>
          <cell r="J563" t="str">
            <v>Jateng</v>
          </cell>
          <cell r="K563" t="str">
            <v>Jawa Tengah</v>
          </cell>
          <cell r="L563" t="str">
            <v>Kab. Pekalongan</v>
          </cell>
          <cell r="M563" t="str">
            <v>-7.024990, 109.658780</v>
          </cell>
          <cell r="N563" t="str">
            <v>-07.02499 109.65878</v>
          </cell>
          <cell r="O563" t="str">
            <v>External</v>
          </cell>
          <cell r="P563" t="str">
            <v>CoRe</v>
          </cell>
          <cell r="Q563" t="str">
            <v>Reg_2025</v>
          </cell>
          <cell r="R563" t="str">
            <v>Collocation</v>
          </cell>
          <cell r="U563">
            <v>70</v>
          </cell>
          <cell r="V563">
            <v>72</v>
          </cell>
          <cell r="W563" t="str">
            <v/>
          </cell>
          <cell r="X563">
            <v>45736</v>
          </cell>
          <cell r="Y563">
            <v>27</v>
          </cell>
          <cell r="Z563" t="str">
            <v>In SLA</v>
          </cell>
          <cell r="AA563" t="str">
            <v>PT LAKSANA ANEKA SARANA</v>
          </cell>
          <cell r="AC563" t="str">
            <v>RFI</v>
          </cell>
          <cell r="AD563" t="str">
            <v>eRFI Done</v>
          </cell>
          <cell r="AF563" t="str">
            <v/>
          </cell>
          <cell r="AG563" t="str">
            <v>Connect PLN &amp; RFI</v>
          </cell>
          <cell r="AH563" t="str">
            <v>02.RFI</v>
          </cell>
          <cell r="AI563" t="str">
            <v>03.RFI</v>
          </cell>
          <cell r="AJ563" t="str">
            <v>05.RFI</v>
          </cell>
        </row>
        <row r="564">
          <cell r="F564" t="str">
            <v>BOO317</v>
          </cell>
          <cell r="G564" t="str">
            <v>Lebak Raya Parung</v>
          </cell>
          <cell r="H564" t="str">
            <v/>
          </cell>
          <cell r="I564" t="str">
            <v>Area2</v>
          </cell>
          <cell r="J564" t="str">
            <v>Jabodetabek</v>
          </cell>
          <cell r="K564" t="str">
            <v>Jawa Barat</v>
          </cell>
          <cell r="L564" t="str">
            <v>Kab. Bogor</v>
          </cell>
          <cell r="M564" t="str">
            <v>-644.184 106.732</v>
          </cell>
          <cell r="N564" t="str">
            <v>-6,44184 106,732</v>
          </cell>
          <cell r="O564" t="str">
            <v>Internal</v>
          </cell>
          <cell r="P564" t="str">
            <v>B2S</v>
          </cell>
          <cell r="Q564" t="str">
            <v>Tyson</v>
          </cell>
          <cell r="R564" t="str">
            <v>Tyson_B#1</v>
          </cell>
          <cell r="U564">
            <v>40</v>
          </cell>
          <cell r="V564" t="str">
            <v/>
          </cell>
          <cell r="W564" t="str">
            <v>SST 42 M FM Pipa DMT</v>
          </cell>
          <cell r="X564">
            <v>45572</v>
          </cell>
          <cell r="Y564">
            <v>351</v>
          </cell>
          <cell r="Z564" t="str">
            <v>Out SLA</v>
          </cell>
          <cell r="AA564" t="str">
            <v>PT SUMBERSOLUSINDO HITECH</v>
          </cell>
          <cell r="AB564" t="str">
            <v>PT TRITECH CONSULT</v>
          </cell>
          <cell r="AC564" t="str">
            <v>RFI</v>
          </cell>
          <cell r="AD564" t="str">
            <v>No Need</v>
          </cell>
          <cell r="AF564" t="str">
            <v/>
          </cell>
          <cell r="AG564" t="str">
            <v>Connect PLN &amp; RFI</v>
          </cell>
          <cell r="AH564" t="str">
            <v>02.RFI</v>
          </cell>
          <cell r="AI564" t="str">
            <v>03.RFI</v>
          </cell>
          <cell r="AJ564" t="str">
            <v>05.RFI</v>
          </cell>
        </row>
        <row r="565">
          <cell r="F565" t="str">
            <v>BKS408</v>
          </cell>
          <cell r="G565" t="str">
            <v>Lebansari</v>
          </cell>
          <cell r="H565" t="str">
            <v/>
          </cell>
          <cell r="I565" t="str">
            <v>Area2</v>
          </cell>
          <cell r="J565" t="str">
            <v>Jabodetabek</v>
          </cell>
          <cell r="K565" t="str">
            <v>Jawa Barat</v>
          </cell>
          <cell r="L565" t="str">
            <v>Kab. Bekasi</v>
          </cell>
          <cell r="M565" t="str">
            <v>-628.805 10,725,582</v>
          </cell>
          <cell r="N565" t="str">
            <v>-6,28805 107,25582</v>
          </cell>
          <cell r="O565" t="str">
            <v>Internal</v>
          </cell>
          <cell r="P565" t="str">
            <v>B2S</v>
          </cell>
          <cell r="Q565" t="str">
            <v>Tyson</v>
          </cell>
          <cell r="R565" t="str">
            <v>Tyson_B#1</v>
          </cell>
          <cell r="U565">
            <v>42</v>
          </cell>
          <cell r="V565" t="str">
            <v/>
          </cell>
          <cell r="W565" t="str">
            <v>SST 52 3 Leg C</v>
          </cell>
          <cell r="X565">
            <v>45572</v>
          </cell>
          <cell r="Y565">
            <v>431</v>
          </cell>
          <cell r="Z565" t="str">
            <v>Out SLA</v>
          </cell>
          <cell r="AA565" t="str">
            <v>PT INFRAKO DAYAMITRA</v>
          </cell>
          <cell r="AB565" t="str">
            <v>KOPERASI JASA DAYAMITRA TELEKOMUNIKASI</v>
          </cell>
          <cell r="AC565" t="str">
            <v>RFI</v>
          </cell>
          <cell r="AD565" t="str">
            <v>No Need</v>
          </cell>
          <cell r="AF565" t="str">
            <v/>
          </cell>
          <cell r="AG565" t="str">
            <v>Connect PLN &amp; RFI</v>
          </cell>
          <cell r="AH565" t="str">
            <v>01.BAUK</v>
          </cell>
          <cell r="AI565" t="str">
            <v>02.BAUK</v>
          </cell>
          <cell r="AJ565" t="str">
            <v>03.ATPDone</v>
          </cell>
        </row>
        <row r="566">
          <cell r="F566" t="str">
            <v>JBR127</v>
          </cell>
          <cell r="G566" t="str">
            <v>LEDOKOMBOKARANGPAITON1</v>
          </cell>
          <cell r="H566" t="str">
            <v/>
          </cell>
          <cell r="I566" t="str">
            <v>Area3</v>
          </cell>
          <cell r="J566" t="str">
            <v>Jatim</v>
          </cell>
          <cell r="K566" t="str">
            <v>Jawa Timur</v>
          </cell>
          <cell r="L566" t="str">
            <v>Kab. Jember</v>
          </cell>
          <cell r="M566" t="str">
            <v>-8.097109, 113.838435</v>
          </cell>
          <cell r="N566" t="str">
            <v>-8,09727 113,83936</v>
          </cell>
          <cell r="O566" t="str">
            <v>External</v>
          </cell>
          <cell r="P566" t="str">
            <v>B2S</v>
          </cell>
          <cell r="Q566" t="str">
            <v>B#1_2025</v>
          </cell>
          <cell r="R566" t="str">
            <v>B#136B2S</v>
          </cell>
          <cell r="S566" t="str">
            <v>Q1_B2S</v>
          </cell>
          <cell r="T566" t="str">
            <v>B#RAFI</v>
          </cell>
          <cell r="U566">
            <v>62</v>
          </cell>
          <cell r="V566">
            <v>62</v>
          </cell>
          <cell r="W566" t="str">
            <v>SST 62 3 Leg C</v>
          </cell>
          <cell r="X566">
            <v>45803</v>
          </cell>
          <cell r="Y566">
            <v>35</v>
          </cell>
          <cell r="Z566" t="str">
            <v>In SLA</v>
          </cell>
          <cell r="AA566" t="str">
            <v>PT IDE SEHATI</v>
          </cell>
          <cell r="AB566" t="str">
            <v>PT AMARATIRTA NUSANTARA</v>
          </cell>
          <cell r="AC566" t="str">
            <v>RFI</v>
          </cell>
          <cell r="AD566" t="str">
            <v>eRFI Done</v>
          </cell>
          <cell r="AE566">
            <v>45807</v>
          </cell>
          <cell r="AF566" t="str">
            <v/>
          </cell>
          <cell r="AG566" t="str">
            <v>Connect PLN &amp; RFI</v>
          </cell>
          <cell r="AH566" t="str">
            <v>02.RFI</v>
          </cell>
          <cell r="AI566" t="str">
            <v>03.RFI</v>
          </cell>
          <cell r="AJ566" t="str">
            <v>05.RFI</v>
          </cell>
        </row>
        <row r="567">
          <cell r="F567" t="str">
            <v>PAN042</v>
          </cell>
          <cell r="G567" t="str">
            <v>LEGOKJAWACIMERAK</v>
          </cell>
          <cell r="H567" t="str">
            <v/>
          </cell>
          <cell r="I567" t="str">
            <v>Area2</v>
          </cell>
          <cell r="J567" t="str">
            <v>Jabar</v>
          </cell>
          <cell r="K567" t="str">
            <v>Jawa Barat</v>
          </cell>
          <cell r="L567" t="str">
            <v>Kab. Pangandaran</v>
          </cell>
          <cell r="M567" t="str">
            <v>-7.815475, 108.420077</v>
          </cell>
          <cell r="N567" t="str">
            <v>-</v>
          </cell>
          <cell r="O567" t="str">
            <v>External</v>
          </cell>
          <cell r="P567" t="str">
            <v>B2S</v>
          </cell>
          <cell r="Q567" t="str">
            <v>B#2_2025</v>
          </cell>
          <cell r="R567" t="str">
            <v>B#2_B2S</v>
          </cell>
          <cell r="S567" t="str">
            <v>B#2-B2S</v>
          </cell>
          <cell r="T567" t="str">
            <v>B#RAFI_#2</v>
          </cell>
          <cell r="U567">
            <v>62</v>
          </cell>
          <cell r="V567" t="str">
            <v/>
          </cell>
          <cell r="W567" t="str">
            <v>SST 62 3 Leg C</v>
          </cell>
          <cell r="X567">
            <v>45880</v>
          </cell>
          <cell r="Y567">
            <v>48</v>
          </cell>
          <cell r="Z567" t="str">
            <v>In SLA</v>
          </cell>
          <cell r="AA567" t="str">
            <v>PT DESATRIA ALARD MANDIRI</v>
          </cell>
          <cell r="AB567" t="str">
            <v>PT ATMAJAYA ARTHA PERKASA</v>
          </cell>
          <cell r="AC567" t="str">
            <v>RFI</v>
          </cell>
          <cell r="AD567" t="str">
            <v>eRFI NY</v>
          </cell>
          <cell r="AF567" t="str">
            <v/>
          </cell>
          <cell r="AG567" t="str">
            <v>Connect PLN &amp; RFI</v>
          </cell>
          <cell r="AH567" t="str">
            <v>02.RFI</v>
          </cell>
          <cell r="AI567" t="str">
            <v>03.RFI</v>
          </cell>
          <cell r="AJ567" t="str">
            <v>05.RFI</v>
          </cell>
        </row>
        <row r="568">
          <cell r="F568" t="str">
            <v>CMS197</v>
          </cell>
          <cell r="G568" t="str">
            <v>Legokjawa-kertamukti</v>
          </cell>
          <cell r="H568" t="str">
            <v/>
          </cell>
          <cell r="I568" t="str">
            <v>Area2</v>
          </cell>
          <cell r="J568" t="str">
            <v>Jabar</v>
          </cell>
          <cell r="K568" t="str">
            <v>Jawa Barat</v>
          </cell>
          <cell r="L568" t="str">
            <v>Kab. Pangandaran</v>
          </cell>
          <cell r="M568" t="str">
            <v>-7.81429799 108.400767389</v>
          </cell>
          <cell r="N568" t="str">
            <v>-</v>
          </cell>
          <cell r="O568" t="str">
            <v>Internal</v>
          </cell>
          <cell r="P568" t="str">
            <v>B2S</v>
          </cell>
          <cell r="Q568" t="str">
            <v>Tyson</v>
          </cell>
          <cell r="R568" t="str">
            <v>Tyson_B#1</v>
          </cell>
          <cell r="U568">
            <v>70</v>
          </cell>
          <cell r="V568" t="str">
            <v/>
          </cell>
          <cell r="W568" t="str">
            <v>SST 72 3 Leg C</v>
          </cell>
          <cell r="X568">
            <v>45572</v>
          </cell>
          <cell r="Y568">
            <v>67</v>
          </cell>
          <cell r="Z568" t="str">
            <v>In SLA</v>
          </cell>
          <cell r="AA568" t="str">
            <v>PT DESATRIA ALARD MANDIRI</v>
          </cell>
          <cell r="AC568" t="str">
            <v>RFI</v>
          </cell>
          <cell r="AD568" t="str">
            <v>No Need</v>
          </cell>
          <cell r="AF568" t="str">
            <v/>
          </cell>
          <cell r="AG568" t="str">
            <v>Connect PLN &amp; RFI</v>
          </cell>
          <cell r="AH568" t="str">
            <v>02.RFI</v>
          </cell>
          <cell r="AI568" t="str">
            <v>03.RFI</v>
          </cell>
          <cell r="AJ568" t="str">
            <v>05.RFI</v>
          </cell>
        </row>
        <row r="569">
          <cell r="F569" t="str">
            <v>MGT055</v>
          </cell>
          <cell r="G569" t="str">
            <v>LEMBEYANKEDIREN1</v>
          </cell>
          <cell r="H569" t="str">
            <v/>
          </cell>
          <cell r="I569" t="str">
            <v>Area3</v>
          </cell>
          <cell r="J569" t="str">
            <v>Jatim</v>
          </cell>
          <cell r="K569" t="str">
            <v>Jawa Timur</v>
          </cell>
          <cell r="L569" t="str">
            <v>Kab. Magetan</v>
          </cell>
          <cell r="M569" t="str">
            <v>-7.750803, 111.38349</v>
          </cell>
          <cell r="N569" t="str">
            <v>-7,7526 111,38235</v>
          </cell>
          <cell r="O569" t="str">
            <v>External</v>
          </cell>
          <cell r="P569" t="str">
            <v>B2S</v>
          </cell>
          <cell r="Q569" t="str">
            <v>B#2_2025</v>
          </cell>
          <cell r="R569" t="str">
            <v>B#2_B2S</v>
          </cell>
          <cell r="S569" t="str">
            <v>B#2-B2S</v>
          </cell>
          <cell r="T569" t="str">
            <v>B#RAFI_#2</v>
          </cell>
          <cell r="U569">
            <v>62</v>
          </cell>
          <cell r="V569">
            <v>62</v>
          </cell>
          <cell r="W569" t="str">
            <v>SST 62 3 Leg C</v>
          </cell>
          <cell r="X569">
            <v>45880</v>
          </cell>
          <cell r="Y569">
            <v>23</v>
          </cell>
          <cell r="Z569" t="str">
            <v>In SLA</v>
          </cell>
          <cell r="AA569" t="str">
            <v>PT BINATEL PRIMA</v>
          </cell>
          <cell r="AB569" t="str">
            <v>PT AMARATIRTA NUSANTARA</v>
          </cell>
          <cell r="AC569" t="str">
            <v>RFI</v>
          </cell>
          <cell r="AD569" t="str">
            <v>eRFI Done</v>
          </cell>
          <cell r="AF569" t="str">
            <v/>
          </cell>
          <cell r="AG569" t="str">
            <v>Connect PLN &amp; RFI</v>
          </cell>
          <cell r="AH569" t="str">
            <v>02.RFI</v>
          </cell>
          <cell r="AI569" t="str">
            <v>03.RFI</v>
          </cell>
          <cell r="AJ569" t="str">
            <v>05.RFI</v>
          </cell>
        </row>
        <row r="570">
          <cell r="F570" t="str">
            <v>SPN034</v>
          </cell>
          <cell r="G570" t="str">
            <v>LEMPUR_TENGAH3</v>
          </cell>
          <cell r="H570" t="str">
            <v>LEMPUR_TENGAH3</v>
          </cell>
          <cell r="I570" t="str">
            <v>Area1</v>
          </cell>
          <cell r="J570" t="str">
            <v>Sumbagsel</v>
          </cell>
          <cell r="K570" t="str">
            <v>Jambi</v>
          </cell>
          <cell r="L570" t="str">
            <v>Kerinci</v>
          </cell>
          <cell r="M570" t="str">
            <v>101.5321 -2.26162</v>
          </cell>
          <cell r="N570" t="str">
            <v>-</v>
          </cell>
          <cell r="O570" t="str">
            <v>Internal</v>
          </cell>
          <cell r="P570" t="str">
            <v>B2S</v>
          </cell>
          <cell r="Q570" t="str">
            <v>Tyson</v>
          </cell>
          <cell r="R570" t="str">
            <v>Tyson_B#1</v>
          </cell>
          <cell r="U570">
            <v>40</v>
          </cell>
          <cell r="V570" t="str">
            <v/>
          </cell>
          <cell r="W570" t="str">
            <v>SST 72 3 Leg C</v>
          </cell>
          <cell r="X570">
            <v>45572</v>
          </cell>
          <cell r="Y570">
            <v>212</v>
          </cell>
          <cell r="Z570" t="str">
            <v>Out SLA</v>
          </cell>
          <cell r="AA570" t="str">
            <v>PT INFINITI LAUTAN ARTHA</v>
          </cell>
          <cell r="AC570" t="str">
            <v>RFI</v>
          </cell>
          <cell r="AD570" t="str">
            <v>No Need</v>
          </cell>
          <cell r="AF570" t="str">
            <v/>
          </cell>
          <cell r="AG570" t="str">
            <v>Connect PLN &amp; RFI</v>
          </cell>
          <cell r="AH570" t="str">
            <v>02.RFI</v>
          </cell>
          <cell r="AI570" t="str">
            <v>03.RFI</v>
          </cell>
          <cell r="AJ570" t="str">
            <v>05.RFI</v>
          </cell>
        </row>
        <row r="571">
          <cell r="F571" t="str">
            <v>SLW023</v>
          </cell>
          <cell r="G571" t="str">
            <v>LENGKONGBOJONG</v>
          </cell>
          <cell r="H571" t="str">
            <v>Lengkong Bojong</v>
          </cell>
          <cell r="I571" t="str">
            <v>Area3</v>
          </cell>
          <cell r="J571" t="str">
            <v>Jateng</v>
          </cell>
          <cell r="K571" t="str">
            <v>Jawa Tengah</v>
          </cell>
          <cell r="L571" t="str">
            <v>Kab. Tegal</v>
          </cell>
          <cell r="M571" t="str">
            <v>-7.13359, 109.16</v>
          </cell>
          <cell r="N571" t="str">
            <v>-07.13339 109.15620</v>
          </cell>
          <cell r="O571" t="str">
            <v>External</v>
          </cell>
          <cell r="P571" t="str">
            <v>B2S</v>
          </cell>
          <cell r="Q571" t="str">
            <v>B#1_2025</v>
          </cell>
          <cell r="R571" t="str">
            <v>B#136B2S</v>
          </cell>
          <cell r="S571" t="str">
            <v>Q1_B2S</v>
          </cell>
          <cell r="T571" t="str">
            <v>B#RAFI</v>
          </cell>
          <cell r="U571">
            <v>72</v>
          </cell>
          <cell r="V571">
            <v>72</v>
          </cell>
          <cell r="W571" t="str">
            <v>SST 72 3 Leg C</v>
          </cell>
          <cell r="X571">
            <v>45803</v>
          </cell>
          <cell r="Y571">
            <v>96</v>
          </cell>
          <cell r="Z571" t="str">
            <v>In SLA</v>
          </cell>
          <cell r="AA571" t="str">
            <v>PT JARINGAN SOLUSI TEKNIK</v>
          </cell>
          <cell r="AB571" t="str">
            <v>PT MEGADAYA INDO PERKASA</v>
          </cell>
          <cell r="AC571" t="str">
            <v>RFI</v>
          </cell>
          <cell r="AD571" t="str">
            <v>eRFI Done</v>
          </cell>
          <cell r="AE571">
            <v>45807</v>
          </cell>
          <cell r="AF571" t="str">
            <v/>
          </cell>
          <cell r="AG571" t="str">
            <v>Connect PLN &amp; RFI</v>
          </cell>
          <cell r="AH571" t="str">
            <v>02.RFI</v>
          </cell>
          <cell r="AI571" t="str">
            <v>03.RFI</v>
          </cell>
          <cell r="AJ571" t="str">
            <v>05.RFI</v>
          </cell>
        </row>
        <row r="572">
          <cell r="F572" t="str">
            <v>PDG629</v>
          </cell>
          <cell r="G572" t="str">
            <v>LEUWIBALANG</v>
          </cell>
          <cell r="H572" t="str">
            <v/>
          </cell>
          <cell r="I572" t="str">
            <v>Area2</v>
          </cell>
          <cell r="J572" t="str">
            <v>Jabodetabek</v>
          </cell>
          <cell r="K572" t="str">
            <v>Banten</v>
          </cell>
          <cell r="L572" t="str">
            <v>Kab. Pandeglang</v>
          </cell>
          <cell r="M572" t="str">
            <v>-6.673888 105.84916</v>
          </cell>
          <cell r="N572" t="str">
            <v>-</v>
          </cell>
          <cell r="O572" t="str">
            <v>Internal</v>
          </cell>
          <cell r="P572" t="str">
            <v>B2S</v>
          </cell>
          <cell r="Q572" t="str">
            <v>Tyson</v>
          </cell>
          <cell r="R572" t="str">
            <v>Tyson_B#1</v>
          </cell>
          <cell r="U572">
            <v>42</v>
          </cell>
          <cell r="V572" t="str">
            <v/>
          </cell>
          <cell r="W572" t="str">
            <v/>
          </cell>
          <cell r="X572">
            <v>45572</v>
          </cell>
          <cell r="Y572">
            <v>431</v>
          </cell>
          <cell r="Z572" t="str">
            <v>Out SLA</v>
          </cell>
          <cell r="AA572" t="str">
            <v>PT AGUNGMAS PRIMA SEMPURNA</v>
          </cell>
          <cell r="AB572" t="str">
            <v>PT DIGJAYA MANDIRI TEKNIK</v>
          </cell>
          <cell r="AC572" t="str">
            <v>DROP</v>
          </cell>
          <cell r="AD572" t="str">
            <v>No Need</v>
          </cell>
          <cell r="AF572" t="str">
            <v/>
          </cell>
          <cell r="AG572" t="str">
            <v>PropCancel/Hold</v>
          </cell>
          <cell r="AH572" t="str">
            <v>07.Pro.Cancel</v>
          </cell>
          <cell r="AI572" t="str">
            <v>09.Pro.Cancel</v>
          </cell>
          <cell r="AJ572" t="str">
            <v>28.Validasi</v>
          </cell>
        </row>
        <row r="573">
          <cell r="F573" t="str">
            <v>LKN023</v>
          </cell>
          <cell r="G573" t="str">
            <v>TANJONGCEUNGAI</v>
          </cell>
          <cell r="H573" t="str">
            <v/>
          </cell>
          <cell r="I573" t="str">
            <v>Area1</v>
          </cell>
          <cell r="J573" t="str">
            <v>Sumbagut</v>
          </cell>
          <cell r="K573" t="str">
            <v>Aceh</v>
          </cell>
          <cell r="L573" t="str">
            <v>Kab. Aceh Utara</v>
          </cell>
          <cell r="M573" t="str">
            <v>5.132053, 97.465</v>
          </cell>
          <cell r="N573" t="str">
            <v>-</v>
          </cell>
          <cell r="O573" t="str">
            <v>External</v>
          </cell>
          <cell r="P573" t="str">
            <v>B2S</v>
          </cell>
          <cell r="Q573" t="str">
            <v>B#1_2025</v>
          </cell>
          <cell r="R573" t="str">
            <v>B#136B2S</v>
          </cell>
          <cell r="S573" t="str">
            <v>Q1_B2S</v>
          </cell>
          <cell r="T573" t="str">
            <v>B#RAFI</v>
          </cell>
          <cell r="U573">
            <v>72</v>
          </cell>
          <cell r="V573" t="str">
            <v/>
          </cell>
          <cell r="W573" t="str">
            <v>SST 72 3 Leg C</v>
          </cell>
          <cell r="X573">
            <v>45803</v>
          </cell>
          <cell r="Y573">
            <v>56</v>
          </cell>
          <cell r="Z573" t="str">
            <v>In SLA</v>
          </cell>
          <cell r="AA573" t="str">
            <v>PT RAYATEHUTAMA TELADAN CANGGIH</v>
          </cell>
          <cell r="AB573" t="str">
            <v>PT DIGJAYA MANDIRI TEKNIK</v>
          </cell>
          <cell r="AC573" t="str">
            <v>RFI</v>
          </cell>
          <cell r="AD573" t="str">
            <v>eRFI Done</v>
          </cell>
          <cell r="AE573">
            <v>45807</v>
          </cell>
          <cell r="AF573" t="str">
            <v/>
          </cell>
          <cell r="AG573" t="str">
            <v>Connect PLN &amp; RFI</v>
          </cell>
          <cell r="AH573" t="str">
            <v>02.RFI</v>
          </cell>
          <cell r="AI573" t="str">
            <v>03.RFI</v>
          </cell>
          <cell r="AJ573" t="str">
            <v>05.RFI</v>
          </cell>
        </row>
        <row r="574">
          <cell r="F574" t="str">
            <v>SPR033</v>
          </cell>
          <cell r="G574" t="str">
            <v>LINGGARAJASUKARAJA</v>
          </cell>
          <cell r="H574" t="str">
            <v/>
          </cell>
          <cell r="I574" t="str">
            <v>Area2</v>
          </cell>
          <cell r="J574" t="str">
            <v>Jabar</v>
          </cell>
          <cell r="K574" t="str">
            <v>Jawa Barat</v>
          </cell>
          <cell r="L574" t="str">
            <v>Kab. Tasikmalaya</v>
          </cell>
          <cell r="M574" t="str">
            <v>-7.425072, 108.136525</v>
          </cell>
          <cell r="N574" t="str">
            <v>-</v>
          </cell>
          <cell r="O574" t="str">
            <v>External</v>
          </cell>
          <cell r="P574" t="str">
            <v>B2S</v>
          </cell>
          <cell r="Q574" t="str">
            <v>B#2_2025</v>
          </cell>
          <cell r="R574" t="str">
            <v>B#2_B2S</v>
          </cell>
          <cell r="S574" t="str">
            <v>B#2-B2S</v>
          </cell>
          <cell r="T574" t="str">
            <v>B#RAFI_#2</v>
          </cell>
          <cell r="U574">
            <v>62</v>
          </cell>
          <cell r="V574" t="str">
            <v/>
          </cell>
          <cell r="W574" t="str">
            <v>SST 62 3 Leg C</v>
          </cell>
          <cell r="X574">
            <v>45880</v>
          </cell>
          <cell r="Y574">
            <v>45</v>
          </cell>
          <cell r="Z574" t="str">
            <v>In SLA</v>
          </cell>
          <cell r="AA574" t="str">
            <v>PT MANDAU JAYA KONTRINDO</v>
          </cell>
          <cell r="AB574" t="str">
            <v>PT ATMAJAYA ARTHA PERKASA</v>
          </cell>
          <cell r="AC574" t="str">
            <v>RFI</v>
          </cell>
          <cell r="AD574" t="str">
            <v>eRFI Done</v>
          </cell>
          <cell r="AF574" t="str">
            <v/>
          </cell>
          <cell r="AG574" t="str">
            <v>Connect PLN &amp; RFI</v>
          </cell>
          <cell r="AH574" t="str">
            <v>02.RFI</v>
          </cell>
          <cell r="AI574" t="str">
            <v>03.RFI</v>
          </cell>
          <cell r="AJ574" t="str">
            <v>05.RFI</v>
          </cell>
        </row>
        <row r="575">
          <cell r="F575" t="str">
            <v>RBG039</v>
          </cell>
          <cell r="G575" t="str">
            <v>Lodan</v>
          </cell>
          <cell r="H575" t="str">
            <v>Lodan</v>
          </cell>
          <cell r="I575" t="str">
            <v>Area3</v>
          </cell>
          <cell r="J575" t="str">
            <v>Jateng</v>
          </cell>
          <cell r="K575" t="str">
            <v>Jawa Tengah</v>
          </cell>
          <cell r="L575" t="str">
            <v>Kab. Rembang</v>
          </cell>
          <cell r="M575" t="str">
            <v>-6.783136 111.608182</v>
          </cell>
          <cell r="N575" t="str">
            <v>-06.78227 111.60474</v>
          </cell>
          <cell r="O575" t="str">
            <v>Internal</v>
          </cell>
          <cell r="P575" t="str">
            <v>B2S</v>
          </cell>
          <cell r="Q575" t="str">
            <v>Tyson</v>
          </cell>
          <cell r="R575" t="str">
            <v>Tyson_B#1</v>
          </cell>
          <cell r="U575">
            <v>71</v>
          </cell>
          <cell r="V575" t="str">
            <v>72 to. 62</v>
          </cell>
          <cell r="W575" t="str">
            <v/>
          </cell>
          <cell r="X575">
            <v>45572</v>
          </cell>
          <cell r="Y575">
            <v>191</v>
          </cell>
          <cell r="Z575" t="str">
            <v>Out SLA</v>
          </cell>
          <cell r="AA575" t="str">
            <v>PT CIPTA KARSA ANUGERAH SEMESTA</v>
          </cell>
          <cell r="AC575" t="str">
            <v>RFI</v>
          </cell>
          <cell r="AD575" t="str">
            <v>No Need</v>
          </cell>
          <cell r="AF575" t="str">
            <v/>
          </cell>
          <cell r="AG575" t="str">
            <v>Connect PLN &amp; RFI</v>
          </cell>
          <cell r="AH575" t="str">
            <v>02.RFI</v>
          </cell>
          <cell r="AI575" t="str">
            <v>03.RFI</v>
          </cell>
          <cell r="AJ575" t="str">
            <v>05.RFI</v>
          </cell>
        </row>
        <row r="576">
          <cell r="F576" t="str">
            <v>LBJ156</v>
          </cell>
          <cell r="G576" t="str">
            <v>LOH BUAYA PULAU RINCA</v>
          </cell>
          <cell r="H576" t="str">
            <v/>
          </cell>
          <cell r="I576" t="str">
            <v>Area3</v>
          </cell>
          <cell r="J576" t="str">
            <v>Balinusra</v>
          </cell>
          <cell r="K576" t="str">
            <v>Nusa Tenggara Timur</v>
          </cell>
          <cell r="L576" t="str">
            <v>Kab. Manggarai Barat</v>
          </cell>
          <cell r="N576" t="str">
            <v>-</v>
          </cell>
          <cell r="O576" t="str">
            <v>External</v>
          </cell>
          <cell r="P576" t="str">
            <v>B2S</v>
          </cell>
          <cell r="Q576" t="str">
            <v>CO2024</v>
          </cell>
          <cell r="R576" t="str">
            <v>BTNK</v>
          </cell>
          <cell r="U576">
            <v>72</v>
          </cell>
          <cell r="V576" t="str">
            <v/>
          </cell>
          <cell r="W576" t="str">
            <v>SST 72 NL</v>
          </cell>
          <cell r="X576">
            <v>45048</v>
          </cell>
          <cell r="Y576">
            <v>645</v>
          </cell>
          <cell r="Z576" t="str">
            <v>Out SLA</v>
          </cell>
          <cell r="AA576" t="str">
            <v>DENTRA MITRA ABADI</v>
          </cell>
          <cell r="AC576" t="str">
            <v>RFI</v>
          </cell>
          <cell r="AD576" t="str">
            <v>eRFI Done</v>
          </cell>
          <cell r="AF576" t="str">
            <v/>
          </cell>
          <cell r="AG576" t="str">
            <v>Connect PLN &amp; RFI</v>
          </cell>
          <cell r="AH576" t="str">
            <v>02.RFI</v>
          </cell>
          <cell r="AI576" t="str">
            <v>03.RFI</v>
          </cell>
          <cell r="AJ576" t="str">
            <v>05.RFI</v>
          </cell>
        </row>
        <row r="577">
          <cell r="F577" t="str">
            <v>LBJ154</v>
          </cell>
          <cell r="G577" t="str">
            <v>LOH LIANG</v>
          </cell>
          <cell r="H577" t="str">
            <v/>
          </cell>
          <cell r="I577" t="str">
            <v>Area3</v>
          </cell>
          <cell r="J577" t="str">
            <v>Balinusra</v>
          </cell>
          <cell r="K577" t="str">
            <v>Nusa Tenggara Timur</v>
          </cell>
          <cell r="L577" t="str">
            <v>Kab. Manggarai Barat</v>
          </cell>
          <cell r="N577" t="str">
            <v>-</v>
          </cell>
          <cell r="O577" t="str">
            <v>External</v>
          </cell>
          <cell r="P577" t="str">
            <v>B2S</v>
          </cell>
          <cell r="Q577" t="str">
            <v>CO2024</v>
          </cell>
          <cell r="R577" t="str">
            <v>BTNK</v>
          </cell>
          <cell r="U577">
            <v>42</v>
          </cell>
          <cell r="V577" t="str">
            <v/>
          </cell>
          <cell r="W577" t="str">
            <v/>
          </cell>
          <cell r="X577">
            <v>45048</v>
          </cell>
          <cell r="Y577">
            <v>955</v>
          </cell>
          <cell r="Z577" t="str">
            <v>Out SLA</v>
          </cell>
          <cell r="AA577" t="str">
            <v>DENTRA MITRA ABADI</v>
          </cell>
          <cell r="AC577" t="str">
            <v>DROP</v>
          </cell>
          <cell r="AD577" t="str">
            <v>eRFI NY</v>
          </cell>
          <cell r="AF577" t="str">
            <v/>
          </cell>
          <cell r="AG577" t="str">
            <v>PropCancel/Hold</v>
          </cell>
          <cell r="AH577" t="str">
            <v>08.Cancel</v>
          </cell>
          <cell r="AI577" t="str">
            <v>10.Cancel</v>
          </cell>
          <cell r="AJ577" t="str">
            <v>31.Cancel</v>
          </cell>
        </row>
        <row r="578">
          <cell r="F578" t="str">
            <v>TJG004</v>
          </cell>
          <cell r="G578" t="str">
            <v>LOLOANBAYAN</v>
          </cell>
          <cell r="H578" t="str">
            <v/>
          </cell>
          <cell r="I578" t="str">
            <v>Area3</v>
          </cell>
          <cell r="J578" t="str">
            <v>Balinusra</v>
          </cell>
          <cell r="K578" t="str">
            <v>Nusa Tenggara Barat</v>
          </cell>
          <cell r="L578" t="str">
            <v>Kab. Lombok Utara</v>
          </cell>
          <cell r="M578" t="str">
            <v>-8.25617 116.439</v>
          </cell>
          <cell r="N578" t="str">
            <v>-</v>
          </cell>
          <cell r="O578" t="str">
            <v>External</v>
          </cell>
          <cell r="P578" t="str">
            <v>CoRe</v>
          </cell>
          <cell r="Q578" t="str">
            <v>B#1_2025</v>
          </cell>
          <cell r="R578" t="str">
            <v>B#122Colo</v>
          </cell>
          <cell r="S578" t="str">
            <v>Colo MV</v>
          </cell>
          <cell r="T578" t="str">
            <v>New Order</v>
          </cell>
          <cell r="U578">
            <v>51</v>
          </cell>
          <cell r="V578">
            <v>51</v>
          </cell>
          <cell r="W578" t="str">
            <v/>
          </cell>
          <cell r="X578">
            <v>45793</v>
          </cell>
          <cell r="Y578">
            <v>22</v>
          </cell>
          <cell r="Z578" t="str">
            <v>In SLA</v>
          </cell>
          <cell r="AA578" t="str">
            <v>PT ARSHAKA RAYA PERKASA</v>
          </cell>
          <cell r="AB578" t="str">
            <v>PT MEGADAYA INDO PERKASA</v>
          </cell>
          <cell r="AC578" t="str">
            <v>RFI</v>
          </cell>
          <cell r="AD578" t="str">
            <v>eRFI Done</v>
          </cell>
          <cell r="AE578">
            <v>45800</v>
          </cell>
          <cell r="AF578" t="str">
            <v/>
          </cell>
          <cell r="AG578" t="str">
            <v>Connect PLN &amp; RFI</v>
          </cell>
          <cell r="AH578" t="str">
            <v>02.RFI</v>
          </cell>
          <cell r="AI578" t="str">
            <v>03.RFI</v>
          </cell>
          <cell r="AJ578" t="str">
            <v>05.RFI</v>
          </cell>
        </row>
        <row r="579">
          <cell r="F579" t="str">
            <v>TGT057</v>
          </cell>
          <cell r="G579" t="str">
            <v>LOMU</v>
          </cell>
          <cell r="H579" t="str">
            <v>DMT_PENGGUREN JAYA</v>
          </cell>
          <cell r="I579" t="str">
            <v>Area4</v>
          </cell>
          <cell r="J579" t="str">
            <v>Kalimantan</v>
          </cell>
          <cell r="K579" t="str">
            <v>Kalimantan Timur</v>
          </cell>
          <cell r="L579" t="str">
            <v>Kab. Paser</v>
          </cell>
          <cell r="M579" t="str">
            <v>-2.301464 116.26851</v>
          </cell>
          <cell r="N579" t="str">
            <v>116,33142 -2,33345</v>
          </cell>
          <cell r="O579" t="str">
            <v>External</v>
          </cell>
          <cell r="P579" t="str">
            <v>B2S</v>
          </cell>
          <cell r="Q579" t="str">
            <v>B#1_2025</v>
          </cell>
          <cell r="R579" t="str">
            <v>B#136B2S</v>
          </cell>
          <cell r="S579" t="str">
            <v>Q1_B2S</v>
          </cell>
          <cell r="T579" t="str">
            <v>New Order</v>
          </cell>
          <cell r="U579">
            <v>72</v>
          </cell>
          <cell r="V579">
            <v>72</v>
          </cell>
          <cell r="W579" t="str">
            <v>SST 72 3 Leg C</v>
          </cell>
          <cell r="X579">
            <v>45803</v>
          </cell>
          <cell r="Y579">
            <v>92</v>
          </cell>
          <cell r="Z579" t="str">
            <v>In SLA</v>
          </cell>
          <cell r="AA579" t="str">
            <v>PT RAFFASYA PUTRA SELATAN</v>
          </cell>
          <cell r="AB579" t="str">
            <v>PT TRIMATRA UTAMA KONSULTAN</v>
          </cell>
          <cell r="AC579" t="str">
            <v>RFI</v>
          </cell>
          <cell r="AD579" t="str">
            <v>eRFI NY</v>
          </cell>
          <cell r="AE579">
            <v>45807</v>
          </cell>
          <cell r="AF579" t="str">
            <v/>
          </cell>
          <cell r="AG579" t="str">
            <v>Connect PLN &amp; RFI</v>
          </cell>
          <cell r="AH579" t="str">
            <v>02.RFI</v>
          </cell>
          <cell r="AI579" t="str">
            <v>03.RFI</v>
          </cell>
          <cell r="AJ579" t="str">
            <v>05.RFI</v>
          </cell>
        </row>
        <row r="580">
          <cell r="F580" t="str">
            <v>SRG673</v>
          </cell>
          <cell r="G580" t="str">
            <v>LONTAR VILLAGE</v>
          </cell>
          <cell r="H580" t="str">
            <v/>
          </cell>
          <cell r="I580" t="str">
            <v>Area2</v>
          </cell>
          <cell r="J580" t="str">
            <v>Jabodetabek</v>
          </cell>
          <cell r="K580" t="str">
            <v>Banten</v>
          </cell>
          <cell r="L580" t="str">
            <v>Kab. Serang</v>
          </cell>
          <cell r="M580" t="str">
            <v>-5.97305556 106.3063889</v>
          </cell>
          <cell r="N580" t="str">
            <v>-5,97305555555556 106,306388888889</v>
          </cell>
          <cell r="O580" t="str">
            <v>Internal</v>
          </cell>
          <cell r="P580" t="str">
            <v>B2S</v>
          </cell>
          <cell r="Q580" t="str">
            <v>Tyson</v>
          </cell>
          <cell r="R580" t="str">
            <v>Tyson_B#1</v>
          </cell>
          <cell r="U580">
            <v>40</v>
          </cell>
          <cell r="V580" t="str">
            <v/>
          </cell>
          <cell r="W580" t="str">
            <v xml:space="preserve">SST 52 3 Leg C </v>
          </cell>
          <cell r="X580">
            <v>45572</v>
          </cell>
          <cell r="Y580">
            <v>132</v>
          </cell>
          <cell r="Z580" t="str">
            <v>Out SLA</v>
          </cell>
          <cell r="AA580" t="str">
            <v>PT SINERGI REKTA DENTA</v>
          </cell>
          <cell r="AC580" t="str">
            <v>RFI</v>
          </cell>
          <cell r="AD580" t="str">
            <v>No Need</v>
          </cell>
          <cell r="AF580" t="str">
            <v/>
          </cell>
          <cell r="AG580" t="str">
            <v>Connect PLN &amp; RFI</v>
          </cell>
          <cell r="AH580" t="str">
            <v>02.RFI</v>
          </cell>
          <cell r="AI580" t="str">
            <v>03.RFI</v>
          </cell>
          <cell r="AJ580" t="str">
            <v>05.RFI</v>
          </cell>
        </row>
        <row r="581">
          <cell r="F581" t="str">
            <v>LKN010</v>
          </cell>
          <cell r="G581" t="str">
            <v>LUBOK PUSAKA</v>
          </cell>
          <cell r="H581" t="str">
            <v/>
          </cell>
          <cell r="I581" t="str">
            <v>Area1</v>
          </cell>
          <cell r="J581" t="str">
            <v>Sumbagut</v>
          </cell>
          <cell r="K581" t="str">
            <v>Aceh</v>
          </cell>
          <cell r="L581" t="str">
            <v>Kab. Aceh Utara</v>
          </cell>
          <cell r="M581" t="str">
            <v>4.916153 97.358817</v>
          </cell>
          <cell r="N581" t="str">
            <v>-</v>
          </cell>
          <cell r="O581" t="str">
            <v>External</v>
          </cell>
          <cell r="P581" t="str">
            <v>B2S</v>
          </cell>
          <cell r="Q581" t="str">
            <v>Combat</v>
          </cell>
          <cell r="R581" t="str">
            <v>Combat_B#1</v>
          </cell>
          <cell r="S581" t="str">
            <v>CP1_2024</v>
          </cell>
          <cell r="U581">
            <v>72</v>
          </cell>
          <cell r="V581" t="str">
            <v/>
          </cell>
          <cell r="W581" t="str">
            <v>SST 72 3 Leg C</v>
          </cell>
          <cell r="X581">
            <v>45125</v>
          </cell>
          <cell r="Y581">
            <v>257</v>
          </cell>
          <cell r="Z581" t="str">
            <v>Out SLA</v>
          </cell>
          <cell r="AC581" t="str">
            <v>RFI</v>
          </cell>
          <cell r="AD581" t="e">
            <v>#N/A</v>
          </cell>
          <cell r="AF581" t="str">
            <v/>
          </cell>
          <cell r="AG581" t="str">
            <v>Connect PLN &amp; RFI</v>
          </cell>
          <cell r="AH581" t="str">
            <v>02.RFI</v>
          </cell>
          <cell r="AI581" t="str">
            <v>03.RFI</v>
          </cell>
          <cell r="AJ581" t="str">
            <v>05.RFI</v>
          </cell>
        </row>
        <row r="582">
          <cell r="F582" t="str">
            <v>PDA013</v>
          </cell>
          <cell r="G582" t="str">
            <v>LUBUKGADANGSELATAN</v>
          </cell>
          <cell r="H582" t="str">
            <v/>
          </cell>
          <cell r="I582" t="str">
            <v>Area1</v>
          </cell>
          <cell r="J582" t="str">
            <v>Sumbagteng</v>
          </cell>
          <cell r="K582" t="str">
            <v>Sumatera Barat</v>
          </cell>
          <cell r="L582" t="str">
            <v>Kab. Solok Selatan</v>
          </cell>
          <cell r="M582" t="str">
            <v>-1.589935, 101.208051</v>
          </cell>
          <cell r="N582" t="str">
            <v>-</v>
          </cell>
          <cell r="O582" t="str">
            <v>External</v>
          </cell>
          <cell r="P582" t="str">
            <v>B2S</v>
          </cell>
          <cell r="Q582" t="str">
            <v>B#1_2025</v>
          </cell>
          <cell r="R582" t="str">
            <v>B#136B2S</v>
          </cell>
          <cell r="S582" t="str">
            <v>Q1_B2S</v>
          </cell>
          <cell r="T582" t="str">
            <v>Donor</v>
          </cell>
          <cell r="U582">
            <v>72</v>
          </cell>
          <cell r="V582" t="str">
            <v/>
          </cell>
          <cell r="W582" t="str">
            <v/>
          </cell>
          <cell r="X582">
            <v>45803</v>
          </cell>
          <cell r="Y582">
            <v>200</v>
          </cell>
          <cell r="Z582" t="str">
            <v>Out SLA</v>
          </cell>
          <cell r="AA582" t="str">
            <v>PT SIDOMA JAYA MANDIRI</v>
          </cell>
          <cell r="AB582" t="str">
            <v>PT DWIRAY SUKSES MULIA</v>
          </cell>
          <cell r="AC582" t="str">
            <v>DROP</v>
          </cell>
          <cell r="AD582" t="str">
            <v>eRFI NY</v>
          </cell>
          <cell r="AE582">
            <v>45807</v>
          </cell>
          <cell r="AF582" t="str">
            <v/>
          </cell>
          <cell r="AG582" t="str">
            <v>PropCancel/Hold</v>
          </cell>
          <cell r="AH582" t="str">
            <v>08.Cancel</v>
          </cell>
          <cell r="AI582" t="str">
            <v>10.Cancel</v>
          </cell>
          <cell r="AJ582" t="str">
            <v>31.Cancel</v>
          </cell>
        </row>
        <row r="583">
          <cell r="F583" t="str">
            <v>BTM114</v>
          </cell>
          <cell r="G583" t="str">
            <v>LUCKY ESTATE 3 IN</v>
          </cell>
          <cell r="H583" t="str">
            <v/>
          </cell>
          <cell r="I583" t="str">
            <v>Area1</v>
          </cell>
          <cell r="J583" t="str">
            <v>Sumbagteng</v>
          </cell>
          <cell r="K583" t="str">
            <v>Kepulauan Riau</v>
          </cell>
          <cell r="L583" t="str">
            <v>Kota Batam</v>
          </cell>
          <cell r="M583" t="str">
            <v>1.13752 103.99561</v>
          </cell>
          <cell r="N583" t="str">
            <v>-</v>
          </cell>
          <cell r="O583" t="str">
            <v>Internal</v>
          </cell>
          <cell r="P583" t="str">
            <v>B2S</v>
          </cell>
          <cell r="Q583" t="str">
            <v>Rescoping</v>
          </cell>
          <cell r="R583" t="str">
            <v>Rescoping_New</v>
          </cell>
          <cell r="T583" t="str">
            <v>Macro Solution</v>
          </cell>
          <cell r="U583">
            <v>42</v>
          </cell>
          <cell r="V583" t="str">
            <v/>
          </cell>
          <cell r="W583" t="str">
            <v/>
          </cell>
          <cell r="X583">
            <v>45716</v>
          </cell>
          <cell r="Y583">
            <v>287</v>
          </cell>
          <cell r="Z583" t="str">
            <v>Out SLA</v>
          </cell>
          <cell r="AA583" t="str">
            <v>CV LUCKY PLAZA</v>
          </cell>
          <cell r="AB583" t="str">
            <v>PT DWIRAY SUKSES MULIA</v>
          </cell>
          <cell r="AC583" t="str">
            <v>OG</v>
          </cell>
          <cell r="AD583" t="str">
            <v>No Need</v>
          </cell>
          <cell r="AF583" t="str">
            <v/>
          </cell>
          <cell r="AG583" t="str">
            <v>IW</v>
          </cell>
          <cell r="AH583" t="str">
            <v>05.SITAC1</v>
          </cell>
          <cell r="AI583" t="str">
            <v>06.SITAC</v>
          </cell>
          <cell r="AJ583" t="str">
            <v>24. IjinWarga</v>
          </cell>
        </row>
        <row r="584">
          <cell r="F584" t="str">
            <v>PDG627</v>
          </cell>
          <cell r="G584" t="str">
            <v>Lumpi</v>
          </cell>
          <cell r="H584" t="str">
            <v/>
          </cell>
          <cell r="I584" t="str">
            <v>Area2</v>
          </cell>
          <cell r="J584" t="str">
            <v>Jabodetabek</v>
          </cell>
          <cell r="K584" t="str">
            <v>Banten</v>
          </cell>
          <cell r="L584" t="str">
            <v>Kab. Pandeglang</v>
          </cell>
          <cell r="M584" t="str">
            <v>-6.55694 105.89166</v>
          </cell>
          <cell r="N584" t="str">
            <v>-6,55694444444444 105,891666666667</v>
          </cell>
          <cell r="O584" t="str">
            <v>Internal</v>
          </cell>
          <cell r="P584" t="str">
            <v>B2S</v>
          </cell>
          <cell r="Q584" t="str">
            <v>Tyson</v>
          </cell>
          <cell r="R584" t="str">
            <v>Tyson_B#1</v>
          </cell>
          <cell r="U584">
            <v>42</v>
          </cell>
          <cell r="V584" t="str">
            <v/>
          </cell>
          <cell r="W584" t="str">
            <v xml:space="preserve">SST 52 3 Leg C </v>
          </cell>
          <cell r="X584">
            <v>45572</v>
          </cell>
          <cell r="Y584">
            <v>431</v>
          </cell>
          <cell r="Z584" t="str">
            <v>Out SLA</v>
          </cell>
          <cell r="AA584" t="str">
            <v>PT AGUNGMAS PRIMA SEMPURNA</v>
          </cell>
          <cell r="AC584" t="str">
            <v>RFI</v>
          </cell>
          <cell r="AD584" t="str">
            <v>No Need</v>
          </cell>
          <cell r="AF584" t="str">
            <v/>
          </cell>
          <cell r="AG584" t="str">
            <v>Connect PLN &amp; RFI</v>
          </cell>
          <cell r="AH584" t="str">
            <v>01.BAUK</v>
          </cell>
          <cell r="AI584" t="str">
            <v>02.BAUK</v>
          </cell>
          <cell r="AJ584" t="str">
            <v>03.ATPDone</v>
          </cell>
        </row>
        <row r="585">
          <cell r="F585" t="str">
            <v>WOS085</v>
          </cell>
          <cell r="G585" t="str">
            <v>LUWENGOMBOPURWODADI</v>
          </cell>
          <cell r="H585" t="str">
            <v>Luwengombo Purwodadi</v>
          </cell>
          <cell r="I585" t="str">
            <v>Area3</v>
          </cell>
          <cell r="J585" t="str">
            <v>Jateng</v>
          </cell>
          <cell r="K585" t="str">
            <v>DI Yogyakarta</v>
          </cell>
          <cell r="L585" t="str">
            <v>Kab. Gunung Kidul</v>
          </cell>
          <cell r="M585" t="str">
            <v>-8.15294, 110.677</v>
          </cell>
          <cell r="N585" t="str">
            <v>-</v>
          </cell>
          <cell r="O585" t="str">
            <v>External</v>
          </cell>
          <cell r="P585" t="str">
            <v>B2S</v>
          </cell>
          <cell r="Q585" t="str">
            <v>Reg_2025</v>
          </cell>
          <cell r="R585" t="str">
            <v>B#RAFI</v>
          </cell>
          <cell r="T585" t="str">
            <v>B#RAFI_#2</v>
          </cell>
          <cell r="U585">
            <v>62</v>
          </cell>
          <cell r="V585">
            <v>62</v>
          </cell>
          <cell r="W585" t="str">
            <v/>
          </cell>
          <cell r="Y585" t="str">
            <v>-</v>
          </cell>
          <cell r="Z585" t="str">
            <v/>
          </cell>
          <cell r="AA585" t="str">
            <v>PT LAYTON ENTER PRISE</v>
          </cell>
          <cell r="AB585" t="str">
            <v>PT AMARATIRTA NUSANTARA</v>
          </cell>
          <cell r="AC585" t="str">
            <v>DROP</v>
          </cell>
          <cell r="AD585" t="str">
            <v>eRFI NY</v>
          </cell>
          <cell r="AF585" t="str">
            <v/>
          </cell>
          <cell r="AG585" t="str">
            <v>PropCancel/Hold</v>
          </cell>
          <cell r="AH585" t="str">
            <v>07.Pro.Cancel</v>
          </cell>
          <cell r="AI585" t="str">
            <v>09.Pro.Cancel</v>
          </cell>
          <cell r="AJ585" t="str">
            <v>28.Validasi</v>
          </cell>
        </row>
        <row r="586">
          <cell r="F586" t="str">
            <v>SRP006</v>
          </cell>
          <cell r="G586" t="str">
            <v>NAGARAJA</v>
          </cell>
          <cell r="H586" t="str">
            <v/>
          </cell>
          <cell r="I586" t="str">
            <v>Area1</v>
          </cell>
          <cell r="J586" t="str">
            <v>Sumbagut</v>
          </cell>
          <cell r="K586" t="str">
            <v>Sumatera Utara</v>
          </cell>
          <cell r="L586" t="str">
            <v>Kab. Serdang Bedagai</v>
          </cell>
          <cell r="M586" t="str">
            <v>3.147738, 99.025892</v>
          </cell>
          <cell r="N586" t="str">
            <v>-</v>
          </cell>
          <cell r="O586" t="str">
            <v>External</v>
          </cell>
          <cell r="P586" t="str">
            <v>B2S</v>
          </cell>
          <cell r="Q586" t="str">
            <v>B#1_2025</v>
          </cell>
          <cell r="R586" t="str">
            <v>B#136B2S</v>
          </cell>
          <cell r="S586" t="str">
            <v>Q1_B2S</v>
          </cell>
          <cell r="T586" t="str">
            <v>B#RAFI</v>
          </cell>
          <cell r="U586">
            <v>72</v>
          </cell>
          <cell r="V586" t="str">
            <v/>
          </cell>
          <cell r="W586" t="str">
            <v>SST 72 3 Leg C</v>
          </cell>
          <cell r="X586">
            <v>45803</v>
          </cell>
          <cell r="Y586">
            <v>56</v>
          </cell>
          <cell r="Z586" t="str">
            <v>In SLA</v>
          </cell>
          <cell r="AA586" t="str">
            <v>PT MEDCOMM SOLUTION</v>
          </cell>
          <cell r="AB586" t="str">
            <v>PT DIGJAYA MANDIRI TEKNIK</v>
          </cell>
          <cell r="AC586" t="str">
            <v>RFI</v>
          </cell>
          <cell r="AD586" t="str">
            <v>eRFI Done</v>
          </cell>
          <cell r="AE586">
            <v>45807</v>
          </cell>
          <cell r="AF586" t="str">
            <v/>
          </cell>
          <cell r="AG586" t="str">
            <v>Connect PLN &amp; RFI</v>
          </cell>
          <cell r="AH586" t="str">
            <v>02.RFI</v>
          </cell>
          <cell r="AI586" t="str">
            <v>03.RFI</v>
          </cell>
          <cell r="AJ586" t="str">
            <v>05.RFI</v>
          </cell>
        </row>
        <row r="587">
          <cell r="F587" t="str">
            <v>MDN539</v>
          </cell>
          <cell r="G587" t="str">
            <v>Madio Utomo</v>
          </cell>
          <cell r="H587" t="str">
            <v/>
          </cell>
          <cell r="I587" t="str">
            <v>Area1</v>
          </cell>
          <cell r="J587" t="str">
            <v>Sumbagut</v>
          </cell>
          <cell r="K587" t="str">
            <v>Sumatera Utara</v>
          </cell>
          <cell r="L587" t="str">
            <v>Kota Medan</v>
          </cell>
          <cell r="M587" t="str">
            <v>03.60975 098.69067</v>
          </cell>
          <cell r="N587" t="str">
            <v>-</v>
          </cell>
          <cell r="O587" t="str">
            <v>Internal</v>
          </cell>
          <cell r="P587" t="str">
            <v>B2S</v>
          </cell>
          <cell r="Q587" t="str">
            <v>Tyson</v>
          </cell>
          <cell r="R587" t="str">
            <v>Tyson_B#1</v>
          </cell>
          <cell r="U587">
            <v>0</v>
          </cell>
          <cell r="V587" t="str">
            <v/>
          </cell>
          <cell r="W587" t="str">
            <v/>
          </cell>
          <cell r="X587">
            <v>45572</v>
          </cell>
          <cell r="Y587">
            <v>431</v>
          </cell>
          <cell r="Z587" t="str">
            <v>Out SLA</v>
          </cell>
          <cell r="AA587" t="str">
            <v>PT RAYATEHUTAMA TELADAN CANGGIH</v>
          </cell>
          <cell r="AB587" t="str">
            <v>PT DIGJAYA MANDIRI TEKNIK</v>
          </cell>
          <cell r="AC587" t="str">
            <v>DROP</v>
          </cell>
          <cell r="AD587" t="str">
            <v>No Need</v>
          </cell>
          <cell r="AF587" t="str">
            <v/>
          </cell>
          <cell r="AG587" t="str">
            <v>PropCancel/Hold</v>
          </cell>
          <cell r="AH587" t="str">
            <v>07.Pro.Cancel</v>
          </cell>
          <cell r="AI587" t="str">
            <v>09.Pro.Cancel</v>
          </cell>
          <cell r="AJ587" t="str">
            <v>33.Hold</v>
          </cell>
        </row>
        <row r="588">
          <cell r="F588" t="str">
            <v>PDG638</v>
          </cell>
          <cell r="G588" t="str">
            <v>MADUR</v>
          </cell>
          <cell r="H588" t="str">
            <v/>
          </cell>
          <cell r="I588" t="str">
            <v>Area2</v>
          </cell>
          <cell r="J588" t="str">
            <v>Jabodetabek</v>
          </cell>
          <cell r="K588" t="str">
            <v>Banten</v>
          </cell>
          <cell r="L588" t="str">
            <v>Kab. Pandeglang</v>
          </cell>
          <cell r="M588" t="str">
            <v>-6.839055556 105.6135278</v>
          </cell>
          <cell r="N588" t="str">
            <v>-6,83905555555556 105,613527777778</v>
          </cell>
          <cell r="O588" t="str">
            <v>Internal</v>
          </cell>
          <cell r="P588" t="str">
            <v>B2S</v>
          </cell>
          <cell r="Q588" t="str">
            <v>Tyson</v>
          </cell>
          <cell r="R588" t="str">
            <v>Tyson_B#1</v>
          </cell>
          <cell r="U588">
            <v>50</v>
          </cell>
          <cell r="V588" t="str">
            <v/>
          </cell>
          <cell r="W588" t="str">
            <v xml:space="preserve">SST 52 3 Leg C </v>
          </cell>
          <cell r="X588">
            <v>45572</v>
          </cell>
          <cell r="Y588">
            <v>431</v>
          </cell>
          <cell r="Z588" t="str">
            <v>Out SLA</v>
          </cell>
          <cell r="AA588" t="str">
            <v>PT AGUNGMAS PRIMA SEMPURNA</v>
          </cell>
          <cell r="AC588" t="str">
            <v>RFI</v>
          </cell>
          <cell r="AD588" t="str">
            <v>No Need</v>
          </cell>
          <cell r="AF588" t="str">
            <v/>
          </cell>
          <cell r="AG588" t="str">
            <v>Connect PLN &amp; RFI</v>
          </cell>
          <cell r="AH588" t="str">
            <v>01.BAUK</v>
          </cell>
          <cell r="AI588" t="str">
            <v>02.BAUK</v>
          </cell>
          <cell r="AJ588" t="str">
            <v>03.ATPDone</v>
          </cell>
        </row>
        <row r="589">
          <cell r="F589" t="str">
            <v>BDG794</v>
          </cell>
          <cell r="G589" t="str">
            <v>Malabar-Tanimukti</v>
          </cell>
          <cell r="H589" t="str">
            <v/>
          </cell>
          <cell r="I589" t="str">
            <v>Area2</v>
          </cell>
          <cell r="J589" t="str">
            <v>Jabar</v>
          </cell>
          <cell r="K589" t="str">
            <v>Jawa Barat</v>
          </cell>
          <cell r="L589" t="str">
            <v>Kab. Bandung</v>
          </cell>
          <cell r="M589" t="str">
            <v>-7.205805 107.591</v>
          </cell>
          <cell r="N589" t="str">
            <v>-</v>
          </cell>
          <cell r="O589" t="str">
            <v>Internal</v>
          </cell>
          <cell r="P589" t="str">
            <v>B2S</v>
          </cell>
          <cell r="Q589" t="str">
            <v>Tyson</v>
          </cell>
          <cell r="R589" t="str">
            <v>Tyson_B#1</v>
          </cell>
          <cell r="U589">
            <v>60</v>
          </cell>
          <cell r="V589" t="str">
            <v/>
          </cell>
          <cell r="W589" t="str">
            <v>SST 72 3 Leg C</v>
          </cell>
          <cell r="X589">
            <v>45572</v>
          </cell>
          <cell r="Y589">
            <v>132</v>
          </cell>
          <cell r="Z589" t="str">
            <v>Out SLA</v>
          </cell>
          <cell r="AA589" t="str">
            <v>PT INFRAKO DAYAMITRA</v>
          </cell>
          <cell r="AC589" t="str">
            <v>RFI</v>
          </cell>
          <cell r="AD589" t="str">
            <v>No Need</v>
          </cell>
          <cell r="AF589" t="str">
            <v/>
          </cell>
          <cell r="AG589" t="str">
            <v>Connect PLN &amp; RFI</v>
          </cell>
          <cell r="AH589" t="str">
            <v>02.RFI</v>
          </cell>
          <cell r="AI589" t="str">
            <v>03.RFI</v>
          </cell>
          <cell r="AJ589" t="str">
            <v>05.RFI</v>
          </cell>
        </row>
        <row r="590">
          <cell r="F590" t="str">
            <v>BRS075</v>
          </cell>
          <cell r="G590" t="str">
            <v>Malahayu</v>
          </cell>
          <cell r="H590" t="str">
            <v>Malahayu</v>
          </cell>
          <cell r="I590" t="str">
            <v>Area3</v>
          </cell>
          <cell r="J590" t="str">
            <v>Jateng</v>
          </cell>
          <cell r="K590" t="str">
            <v>Jawa Tengah</v>
          </cell>
          <cell r="L590" t="str">
            <v>Kab. Brebes</v>
          </cell>
          <cell r="M590" t="str">
            <v>-7.02385 108.82589</v>
          </cell>
          <cell r="N590" t="str">
            <v>-</v>
          </cell>
          <cell r="O590" t="str">
            <v>Internal</v>
          </cell>
          <cell r="P590" t="str">
            <v>B2S</v>
          </cell>
          <cell r="Q590" t="str">
            <v>Tyson</v>
          </cell>
          <cell r="R590" t="str">
            <v>Tyson_B#1</v>
          </cell>
          <cell r="U590">
            <v>69</v>
          </cell>
          <cell r="V590">
            <v>72</v>
          </cell>
          <cell r="W590" t="str">
            <v/>
          </cell>
          <cell r="X590">
            <v>45572</v>
          </cell>
          <cell r="Y590">
            <v>431</v>
          </cell>
          <cell r="Z590" t="str">
            <v>Out SLA</v>
          </cell>
          <cell r="AA590" t="str">
            <v>PT KANAWA ABADI NUSANTARA</v>
          </cell>
          <cell r="AB590" t="str">
            <v>PT TRI ANUGRAH RISKI GEMILANG</v>
          </cell>
          <cell r="AC590" t="str">
            <v>DROP</v>
          </cell>
          <cell r="AD590" t="str">
            <v>No Need</v>
          </cell>
          <cell r="AF590" t="str">
            <v/>
          </cell>
          <cell r="AG590" t="str">
            <v>PropCancel/Hold</v>
          </cell>
          <cell r="AH590" t="str">
            <v>07.Pro.Cancel</v>
          </cell>
          <cell r="AI590" t="str">
            <v>09.Pro.Cancel</v>
          </cell>
          <cell r="AJ590" t="str">
            <v>31.Cancel</v>
          </cell>
        </row>
        <row r="591">
          <cell r="F591" t="str">
            <v>LBB073</v>
          </cell>
          <cell r="G591" t="str">
            <v>MALALAKSELATAN</v>
          </cell>
          <cell r="H591" t="str">
            <v/>
          </cell>
          <cell r="I591" t="str">
            <v>Area1</v>
          </cell>
          <cell r="J591" t="str">
            <v>Sumbagteng</v>
          </cell>
          <cell r="K591" t="str">
            <v>Sumatera Barat</v>
          </cell>
          <cell r="L591" t="str">
            <v>Kab. Agam</v>
          </cell>
          <cell r="M591" t="str">
            <v>-0.430866, 100.2592316</v>
          </cell>
          <cell r="N591" t="str">
            <v>-</v>
          </cell>
          <cell r="O591" t="str">
            <v>External</v>
          </cell>
          <cell r="P591" t="str">
            <v>B2S</v>
          </cell>
          <cell r="Q591" t="str">
            <v>B#2_2025</v>
          </cell>
          <cell r="R591" t="str">
            <v>B#2_B2S</v>
          </cell>
          <cell r="S591" t="str">
            <v>B#2-B2S</v>
          </cell>
          <cell r="T591" t="str">
            <v>B#RAFI_#2</v>
          </cell>
          <cell r="U591">
            <v>72</v>
          </cell>
          <cell r="V591" t="str">
            <v/>
          </cell>
          <cell r="W591" t="str">
            <v>SST 72 3 Leg C</v>
          </cell>
          <cell r="X591">
            <v>45880</v>
          </cell>
          <cell r="Y591">
            <v>123</v>
          </cell>
          <cell r="Z591" t="str">
            <v>Out SLA</v>
          </cell>
          <cell r="AA591" t="str">
            <v>PT KONCERFO SUKSES CEMERLANG</v>
          </cell>
          <cell r="AB591" t="str">
            <v>PT DWIRAY SUKSES MULIA</v>
          </cell>
          <cell r="AC591" t="str">
            <v>RFI</v>
          </cell>
          <cell r="AD591" t="str">
            <v>eRFI Done</v>
          </cell>
          <cell r="AF591" t="str">
            <v/>
          </cell>
          <cell r="AG591" t="str">
            <v>Connect PLN &amp; RFI</v>
          </cell>
          <cell r="AH591" t="str">
            <v>01.BAUK</v>
          </cell>
          <cell r="AI591" t="str">
            <v>02.BAUK</v>
          </cell>
          <cell r="AJ591" t="str">
            <v>03.ATPDone</v>
          </cell>
        </row>
        <row r="592">
          <cell r="F592" t="str">
            <v>BKS405</v>
          </cell>
          <cell r="G592" t="str">
            <v>Mandor Demong</v>
          </cell>
          <cell r="H592" t="str">
            <v/>
          </cell>
          <cell r="I592" t="str">
            <v>Area2</v>
          </cell>
          <cell r="J592" t="str">
            <v>Jabodetabek</v>
          </cell>
          <cell r="K592" t="str">
            <v>Jawa Barat</v>
          </cell>
          <cell r="L592" t="str">
            <v>Kota Bekasi</v>
          </cell>
          <cell r="M592" t="str">
            <v>-629.573 107</v>
          </cell>
          <cell r="N592" t="str">
            <v>-</v>
          </cell>
          <cell r="O592" t="str">
            <v>Internal</v>
          </cell>
          <cell r="P592" t="str">
            <v>B2S</v>
          </cell>
          <cell r="Q592" t="str">
            <v>Tyson</v>
          </cell>
          <cell r="R592" t="str">
            <v>Tyson_B#1</v>
          </cell>
          <cell r="U592">
            <v>50</v>
          </cell>
          <cell r="V592" t="str">
            <v/>
          </cell>
          <cell r="W592" t="str">
            <v/>
          </cell>
          <cell r="X592">
            <v>45572</v>
          </cell>
          <cell r="Y592">
            <v>431</v>
          </cell>
          <cell r="Z592" t="str">
            <v>Out SLA</v>
          </cell>
          <cell r="AA592" t="str">
            <v>PT CIPTA KARSA ANUGERAH SEMESTA</v>
          </cell>
          <cell r="AB592" t="str">
            <v>PT TUNAS GEOTEKNIK INDONESIA</v>
          </cell>
          <cell r="AC592" t="str">
            <v>DROP</v>
          </cell>
          <cell r="AD592" t="str">
            <v>No Need</v>
          </cell>
          <cell r="AF592" t="str">
            <v/>
          </cell>
          <cell r="AG592" t="str">
            <v>PropCancel/Hold</v>
          </cell>
          <cell r="AH592" t="str">
            <v>07.Pro.Cancel</v>
          </cell>
          <cell r="AI592" t="str">
            <v>09.Pro.Cancel</v>
          </cell>
          <cell r="AJ592" t="str">
            <v>24. IjinWarga</v>
          </cell>
        </row>
        <row r="593">
          <cell r="F593" t="str">
            <v>JKS470</v>
          </cell>
          <cell r="G593" t="str">
            <v>Manggarai</v>
          </cell>
          <cell r="H593" t="str">
            <v/>
          </cell>
          <cell r="I593" t="str">
            <v>Area2</v>
          </cell>
          <cell r="J593" t="str">
            <v>Jabodetabek</v>
          </cell>
          <cell r="K593" t="str">
            <v>DKI Jakarta</v>
          </cell>
          <cell r="L593" t="str">
            <v>Kota Adm. Jakarta Pusat</v>
          </cell>
          <cell r="N593" t="str">
            <v>-</v>
          </cell>
          <cell r="O593" t="str">
            <v>Internal</v>
          </cell>
          <cell r="P593" t="str">
            <v>B2S</v>
          </cell>
          <cell r="Q593" t="str">
            <v>Solution</v>
          </cell>
          <cell r="R593" t="str">
            <v>Solution_New</v>
          </cell>
          <cell r="T593" t="str">
            <v>Mini Macro</v>
          </cell>
          <cell r="U593">
            <v>25</v>
          </cell>
          <cell r="V593" t="str">
            <v/>
          </cell>
          <cell r="W593" t="str">
            <v>Monopole 25</v>
          </cell>
          <cell r="X593">
            <v>45511</v>
          </cell>
          <cell r="Y593">
            <v>492</v>
          </cell>
          <cell r="Z593" t="str">
            <v>Out SLA</v>
          </cell>
          <cell r="AA593" t="str">
            <v>PT SINERGI REKTA DENTA</v>
          </cell>
          <cell r="AC593" t="str">
            <v>RFI</v>
          </cell>
          <cell r="AD593" t="str">
            <v>No Need</v>
          </cell>
          <cell r="AF593" t="str">
            <v/>
          </cell>
          <cell r="AG593" t="str">
            <v>Connect PLN &amp; RFI</v>
          </cell>
          <cell r="AH593" t="str">
            <v>01.BAUK</v>
          </cell>
          <cell r="AI593" t="str">
            <v>02.BAUK</v>
          </cell>
          <cell r="AJ593" t="str">
            <v>03.ATPDone</v>
          </cell>
        </row>
        <row r="594">
          <cell r="F594" t="str">
            <v>SKD165</v>
          </cell>
          <cell r="G594" t="str">
            <v>Manggarawan2</v>
          </cell>
          <cell r="H594" t="str">
            <v/>
          </cell>
          <cell r="I594" t="str">
            <v>Area1</v>
          </cell>
          <cell r="J594" t="str">
            <v>Sumbagsel</v>
          </cell>
          <cell r="K594" t="str">
            <v>Lampung</v>
          </cell>
          <cell r="L594" t="str">
            <v>Kab. Lampung Timur</v>
          </cell>
          <cell r="M594" t="str">
            <v>-5.16771 105.63225</v>
          </cell>
          <cell r="N594" t="str">
            <v>-</v>
          </cell>
          <cell r="O594" t="str">
            <v>Internal</v>
          </cell>
          <cell r="P594" t="str">
            <v>B2S</v>
          </cell>
          <cell r="Q594" t="str">
            <v>Refinement</v>
          </cell>
          <cell r="R594" t="str">
            <v>Refine_2025</v>
          </cell>
          <cell r="T594" t="str">
            <v>Extend Tower</v>
          </cell>
          <cell r="U594">
            <v>52</v>
          </cell>
          <cell r="V594" t="str">
            <v/>
          </cell>
          <cell r="W594" t="str">
            <v/>
          </cell>
          <cell r="X594">
            <v>45728</v>
          </cell>
          <cell r="Y594">
            <v>275</v>
          </cell>
          <cell r="Z594" t="str">
            <v>Out SLA</v>
          </cell>
          <cell r="AA594" t="str">
            <v>PT RAMOS KARYA MANDIRI</v>
          </cell>
          <cell r="AB594" t="str">
            <v>PT UPTRANS TELEKOMUNIKASI</v>
          </cell>
          <cell r="AC594" t="str">
            <v>OG</v>
          </cell>
          <cell r="AD594" t="e">
            <v>#N/A</v>
          </cell>
          <cell r="AF594" t="str">
            <v/>
          </cell>
          <cell r="AG594" t="str">
            <v>NY Start</v>
          </cell>
          <cell r="AH594" t="str">
            <v>NY Start</v>
          </cell>
          <cell r="AI594" t="str">
            <v>08.SIS</v>
          </cell>
          <cell r="AJ594" t="str">
            <v/>
          </cell>
        </row>
        <row r="595">
          <cell r="F595" t="str">
            <v>MNA033</v>
          </cell>
          <cell r="G595" t="str">
            <v>Manggul</v>
          </cell>
          <cell r="H595" t="str">
            <v>Manggul</v>
          </cell>
          <cell r="I595" t="str">
            <v>Area1</v>
          </cell>
          <cell r="J595" t="str">
            <v>Sumbagsel</v>
          </cell>
          <cell r="K595" t="str">
            <v>Bengkulu</v>
          </cell>
          <cell r="L595" t="str">
            <v>Kaur</v>
          </cell>
          <cell r="M595" t="str">
            <v>-4,490997 102.925993</v>
          </cell>
          <cell r="N595" t="str">
            <v>-</v>
          </cell>
          <cell r="O595" t="str">
            <v>Internal</v>
          </cell>
          <cell r="P595" t="str">
            <v>B2S</v>
          </cell>
          <cell r="Q595" t="str">
            <v>Tyson</v>
          </cell>
          <cell r="R595" t="str">
            <v>Tyson_B#1</v>
          </cell>
          <cell r="U595">
            <v>64</v>
          </cell>
          <cell r="V595" t="str">
            <v/>
          </cell>
          <cell r="W595" t="str">
            <v>SST 72 3 Leg C</v>
          </cell>
          <cell r="X595">
            <v>45572</v>
          </cell>
          <cell r="Y595">
            <v>148</v>
          </cell>
          <cell r="Z595" t="str">
            <v>Out SLA</v>
          </cell>
          <cell r="AA595" t="str">
            <v>PT INDOTEKNIK TJANDRA UTAMA</v>
          </cell>
          <cell r="AC595" t="str">
            <v>RFI</v>
          </cell>
          <cell r="AD595" t="str">
            <v>No Need</v>
          </cell>
          <cell r="AF595" t="str">
            <v/>
          </cell>
          <cell r="AG595" t="str">
            <v>Connect PLN &amp; RFI</v>
          </cell>
          <cell r="AH595" t="str">
            <v>02.RFI</v>
          </cell>
          <cell r="AI595" t="str">
            <v>03.RFI</v>
          </cell>
          <cell r="AJ595" t="str">
            <v>05.RFI</v>
          </cell>
        </row>
        <row r="596">
          <cell r="F596" t="str">
            <v>MGT040</v>
          </cell>
          <cell r="G596" t="str">
            <v>Mangkujayan Magetan DMT</v>
          </cell>
          <cell r="H596" t="e">
            <v>#N/A</v>
          </cell>
          <cell r="I596" t="str">
            <v>Area3</v>
          </cell>
          <cell r="J596" t="str">
            <v>Jatim</v>
          </cell>
          <cell r="K596" t="str">
            <v>Jawa Timur</v>
          </cell>
          <cell r="L596" t="str">
            <v>Kab. Magetan</v>
          </cell>
          <cell r="M596" t="str">
            <v>-7.6638 111.34055</v>
          </cell>
          <cell r="N596" t="str">
            <v>-</v>
          </cell>
          <cell r="O596" t="str">
            <v>Internal</v>
          </cell>
          <cell r="P596" t="str">
            <v>B2S</v>
          </cell>
          <cell r="Q596" t="str">
            <v>Tyson</v>
          </cell>
          <cell r="R596" t="str">
            <v>Tyson_B#1</v>
          </cell>
          <cell r="U596">
            <v>52</v>
          </cell>
          <cell r="V596">
            <v>62</v>
          </cell>
          <cell r="W596" t="str">
            <v xml:space="preserve">SST 62 3 Leg C </v>
          </cell>
          <cell r="X596">
            <v>45572</v>
          </cell>
          <cell r="Y596">
            <v>291</v>
          </cell>
          <cell r="Z596" t="str">
            <v>Out SLA</v>
          </cell>
          <cell r="AA596" t="str">
            <v>PT IDE SEHATI</v>
          </cell>
          <cell r="AC596" t="str">
            <v>RFI</v>
          </cell>
          <cell r="AD596" t="str">
            <v>No Need</v>
          </cell>
          <cell r="AF596" t="str">
            <v/>
          </cell>
          <cell r="AG596" t="str">
            <v>Connect PLN &amp; RFI</v>
          </cell>
          <cell r="AH596" t="str">
            <v>02.RFI</v>
          </cell>
          <cell r="AI596" t="str">
            <v>03.RFI</v>
          </cell>
          <cell r="AJ596" t="str">
            <v>05.RFI</v>
          </cell>
        </row>
        <row r="597">
          <cell r="F597" t="str">
            <v>LBB066</v>
          </cell>
          <cell r="G597" t="str">
            <v>MANGOPOH3</v>
          </cell>
          <cell r="H597" t="str">
            <v/>
          </cell>
          <cell r="I597" t="str">
            <v>Area1</v>
          </cell>
          <cell r="J597" t="str">
            <v>Sumbagteng</v>
          </cell>
          <cell r="K597" t="str">
            <v>Sumatera Barat</v>
          </cell>
          <cell r="L597" t="str">
            <v>Kab. Agam</v>
          </cell>
          <cell r="M597" t="str">
            <v>-0.27985999, 99.95996094</v>
          </cell>
          <cell r="N597" t="str">
            <v>-</v>
          </cell>
          <cell r="O597" t="str">
            <v>External</v>
          </cell>
          <cell r="P597" t="str">
            <v>B2S</v>
          </cell>
          <cell r="Q597" t="str">
            <v>B#2_2025</v>
          </cell>
          <cell r="R597" t="str">
            <v>B#2_B2S</v>
          </cell>
          <cell r="S597" t="str">
            <v>B#2-B2S</v>
          </cell>
          <cell r="T597" t="str">
            <v>B#RAFI_#2</v>
          </cell>
          <cell r="U597">
            <v>72</v>
          </cell>
          <cell r="V597" t="str">
            <v/>
          </cell>
          <cell r="W597" t="str">
            <v>SST 72 3 Leg C</v>
          </cell>
          <cell r="X597">
            <v>45880</v>
          </cell>
          <cell r="Y597">
            <v>123</v>
          </cell>
          <cell r="Z597" t="str">
            <v>Out SLA</v>
          </cell>
          <cell r="AA597" t="str">
            <v>PT KONCERFO SUKSES CEMERLANG</v>
          </cell>
          <cell r="AB597" t="str">
            <v>PT DWIRAY SUKSES MULIA</v>
          </cell>
          <cell r="AC597" t="str">
            <v>RFI</v>
          </cell>
          <cell r="AD597" t="str">
            <v>eRFI Done</v>
          </cell>
          <cell r="AF597" t="str">
            <v/>
          </cell>
          <cell r="AG597" t="str">
            <v>Connect PLN &amp; RFI</v>
          </cell>
          <cell r="AH597" t="str">
            <v>01.BAUK</v>
          </cell>
          <cell r="AI597" t="str">
            <v>02.BAUK</v>
          </cell>
          <cell r="AJ597" t="str">
            <v>03.ATPDone</v>
          </cell>
        </row>
        <row r="598">
          <cell r="F598" t="str">
            <v>KTP160</v>
          </cell>
          <cell r="G598" t="str">
            <v>MANTAREN_I</v>
          </cell>
          <cell r="H598" t="str">
            <v>DMT BERKAT NABATI SEJAHTERA</v>
          </cell>
          <cell r="I598" t="str">
            <v>Area4</v>
          </cell>
          <cell r="J598" t="str">
            <v>Kalimantan</v>
          </cell>
          <cell r="K598" t="str">
            <v>Kalimantan Tengah</v>
          </cell>
          <cell r="L598" t="str">
            <v>Kab. Pulang Pisau</v>
          </cell>
          <cell r="M598" t="str">
            <v>-2.7861 114.2402</v>
          </cell>
          <cell r="N598" t="str">
            <v>110,65997 -2,8556</v>
          </cell>
          <cell r="O598" t="str">
            <v>External</v>
          </cell>
          <cell r="P598" t="str">
            <v>B2S</v>
          </cell>
          <cell r="Q598" t="str">
            <v>B#1_2025</v>
          </cell>
          <cell r="R598" t="str">
            <v>B#136B2S</v>
          </cell>
          <cell r="S598" t="str">
            <v>Q1_B2S</v>
          </cell>
          <cell r="T598" t="str">
            <v>New Order</v>
          </cell>
          <cell r="U598">
            <v>72</v>
          </cell>
          <cell r="V598">
            <v>72</v>
          </cell>
          <cell r="W598" t="str">
            <v>SST 72 3 Leg C</v>
          </cell>
          <cell r="X598">
            <v>45849</v>
          </cell>
          <cell r="Y598">
            <v>50</v>
          </cell>
          <cell r="Z598" t="str">
            <v>In SLA</v>
          </cell>
          <cell r="AA598" t="str">
            <v>PT.BERKAH MAPPOTUWO JAYA</v>
          </cell>
          <cell r="AB598" t="str">
            <v>PT TUNAS GEOTEKNIK INDONESIA</v>
          </cell>
          <cell r="AC598" t="str">
            <v>RFI</v>
          </cell>
          <cell r="AD598" t="str">
            <v>eRFI NY</v>
          </cell>
          <cell r="AE598">
            <v>45807</v>
          </cell>
          <cell r="AF598" t="str">
            <v/>
          </cell>
          <cell r="AG598" t="str">
            <v>Connect PLN &amp; RFI</v>
          </cell>
          <cell r="AH598" t="str">
            <v>02.RFI</v>
          </cell>
          <cell r="AI598" t="str">
            <v>03.RFI</v>
          </cell>
          <cell r="AJ598" t="str">
            <v>05.RFI</v>
          </cell>
        </row>
        <row r="599">
          <cell r="F599" t="str">
            <v>SPK032</v>
          </cell>
          <cell r="G599" t="str">
            <v>PERKEBUNANBATANGTORU</v>
          </cell>
          <cell r="H599" t="str">
            <v/>
          </cell>
          <cell r="I599" t="str">
            <v>Area1</v>
          </cell>
          <cell r="J599" t="str">
            <v>Sumbagut</v>
          </cell>
          <cell r="K599" t="str">
            <v>Sumatera Utara</v>
          </cell>
          <cell r="L599" t="str">
            <v>Kab. Tapanuli Selatan</v>
          </cell>
          <cell r="M599" t="str">
            <v>1.460849, 99.015484</v>
          </cell>
          <cell r="N599" t="str">
            <v>-</v>
          </cell>
          <cell r="O599" t="str">
            <v>External</v>
          </cell>
          <cell r="P599" t="str">
            <v>B2S</v>
          </cell>
          <cell r="Q599" t="str">
            <v>B#1_2025</v>
          </cell>
          <cell r="R599" t="str">
            <v>B#136B2S</v>
          </cell>
          <cell r="S599" t="str">
            <v>Q1_B2S</v>
          </cell>
          <cell r="T599" t="str">
            <v>B#RAFI</v>
          </cell>
          <cell r="U599">
            <v>72</v>
          </cell>
          <cell r="V599" t="str">
            <v/>
          </cell>
          <cell r="W599" t="str">
            <v>SST 72 3 Leg C</v>
          </cell>
          <cell r="X599">
            <v>45803</v>
          </cell>
          <cell r="Y599">
            <v>56</v>
          </cell>
          <cell r="Z599" t="str">
            <v>In SLA</v>
          </cell>
          <cell r="AA599" t="str">
            <v>PT RAYATEHUTAMA TELADAN CANGGIH</v>
          </cell>
          <cell r="AB599" t="str">
            <v>PT DIGJAYA MANDIRI TEKNIK</v>
          </cell>
          <cell r="AC599" t="str">
            <v>RFI</v>
          </cell>
          <cell r="AD599" t="str">
            <v>eRFI Done</v>
          </cell>
          <cell r="AE599">
            <v>45807</v>
          </cell>
          <cell r="AF599" t="str">
            <v/>
          </cell>
          <cell r="AG599" t="str">
            <v>Connect PLN &amp; RFI</v>
          </cell>
          <cell r="AH599" t="str">
            <v>02.RFI</v>
          </cell>
          <cell r="AI599" t="str">
            <v>03.RFI</v>
          </cell>
          <cell r="AJ599" t="str">
            <v>05.RFI</v>
          </cell>
        </row>
        <row r="600">
          <cell r="F600" t="str">
            <v>KLK157</v>
          </cell>
          <cell r="G600" t="str">
            <v>MAPAKJEMPONGBARU</v>
          </cell>
          <cell r="H600" t="str">
            <v/>
          </cell>
          <cell r="I600" t="str">
            <v>Area3</v>
          </cell>
          <cell r="J600" t="str">
            <v>Balinusra</v>
          </cell>
          <cell r="K600" t="str">
            <v>Nusa Tenggara Barat</v>
          </cell>
          <cell r="L600" t="str">
            <v>Kota Mataram</v>
          </cell>
          <cell r="M600" t="str">
            <v>-8.61702 116.078</v>
          </cell>
          <cell r="N600" t="str">
            <v>-</v>
          </cell>
          <cell r="O600" t="str">
            <v>External</v>
          </cell>
          <cell r="P600" t="str">
            <v>B2S</v>
          </cell>
          <cell r="Q600" t="str">
            <v>B#1_2025</v>
          </cell>
          <cell r="R600" t="str">
            <v>B#122Colo</v>
          </cell>
          <cell r="S600" t="str">
            <v>Colo TP</v>
          </cell>
          <cell r="T600" t="str">
            <v>New Order</v>
          </cell>
          <cell r="U600">
            <v>42</v>
          </cell>
          <cell r="V600">
            <v>52</v>
          </cell>
          <cell r="W600" t="str">
            <v>SST 52 3 Leg C</v>
          </cell>
          <cell r="X600">
            <v>45793</v>
          </cell>
          <cell r="Y600">
            <v>102</v>
          </cell>
          <cell r="Z600" t="str">
            <v>In SLA</v>
          </cell>
          <cell r="AA600" t="str">
            <v>PT ARSHAKA RAYA PERKASA</v>
          </cell>
          <cell r="AB600" t="str">
            <v>PT MEGADAYA INDO PERKASA</v>
          </cell>
          <cell r="AC600" t="str">
            <v>RFI</v>
          </cell>
          <cell r="AD600" t="str">
            <v>eRFI Done</v>
          </cell>
          <cell r="AE600">
            <v>45800</v>
          </cell>
          <cell r="AF600" t="str">
            <v/>
          </cell>
          <cell r="AG600" t="str">
            <v>Connect PLN &amp; RFI</v>
          </cell>
          <cell r="AH600" t="str">
            <v>02.RFI</v>
          </cell>
          <cell r="AI600" t="str">
            <v>03.RFI</v>
          </cell>
          <cell r="AJ600" t="str">
            <v>05.RFI</v>
          </cell>
        </row>
        <row r="601">
          <cell r="F601" t="str">
            <v>SKD167</v>
          </cell>
          <cell r="G601" t="str">
            <v>Marga Sekampung</v>
          </cell>
          <cell r="H601" t="str">
            <v/>
          </cell>
          <cell r="I601" t="str">
            <v>Area1</v>
          </cell>
          <cell r="J601" t="str">
            <v>Sumbagsel</v>
          </cell>
          <cell r="K601" t="str">
            <v>Lampung</v>
          </cell>
          <cell r="L601" t="str">
            <v>Kab. Lampung Timur</v>
          </cell>
          <cell r="M601" t="str">
            <v>-5.336124 105.60733</v>
          </cell>
          <cell r="N601" t="str">
            <v>-</v>
          </cell>
          <cell r="O601" t="str">
            <v>Internal</v>
          </cell>
          <cell r="P601" t="str">
            <v>B2S</v>
          </cell>
          <cell r="Q601" t="str">
            <v>Refinement</v>
          </cell>
          <cell r="R601" t="str">
            <v>Refine_2025</v>
          </cell>
          <cell r="T601" t="str">
            <v>Extend Tower</v>
          </cell>
          <cell r="U601">
            <v>52</v>
          </cell>
          <cell r="V601" t="str">
            <v/>
          </cell>
          <cell r="W601" t="str">
            <v/>
          </cell>
          <cell r="X601">
            <v>45728</v>
          </cell>
          <cell r="Y601">
            <v>275</v>
          </cell>
          <cell r="Z601" t="str">
            <v>Out SLA</v>
          </cell>
          <cell r="AA601" t="str">
            <v>PT RAMOS KARYA MANDIRI</v>
          </cell>
          <cell r="AB601" t="str">
            <v>PT UPTRANS TELEKOMUNIKASI</v>
          </cell>
          <cell r="AC601" t="str">
            <v>OG</v>
          </cell>
          <cell r="AD601" t="e">
            <v>#N/A</v>
          </cell>
          <cell r="AF601" t="str">
            <v/>
          </cell>
          <cell r="AG601" t="str">
            <v>NY Start</v>
          </cell>
          <cell r="AH601" t="str">
            <v>NY Start</v>
          </cell>
          <cell r="AI601" t="str">
            <v>08.SIS</v>
          </cell>
          <cell r="AJ601" t="str">
            <v/>
          </cell>
        </row>
        <row r="602">
          <cell r="F602" t="str">
            <v>KNG104</v>
          </cell>
          <cell r="G602" t="str">
            <v>Margabakti-padahurip</v>
          </cell>
          <cell r="H602" t="str">
            <v/>
          </cell>
          <cell r="I602" t="str">
            <v>Area2</v>
          </cell>
          <cell r="J602" t="str">
            <v>Jabar</v>
          </cell>
          <cell r="K602" t="str">
            <v>Jawa Barat</v>
          </cell>
          <cell r="L602" t="str">
            <v>Kuningan</v>
          </cell>
          <cell r="M602" t="str">
            <v>-7.06166 108.433</v>
          </cell>
          <cell r="N602" t="str">
            <v>-</v>
          </cell>
          <cell r="O602" t="str">
            <v>Internal</v>
          </cell>
          <cell r="P602" t="str">
            <v>B2S</v>
          </cell>
          <cell r="Q602" t="str">
            <v>Tyson</v>
          </cell>
          <cell r="R602" t="str">
            <v>Tyson_B#1</v>
          </cell>
          <cell r="U602">
            <v>70</v>
          </cell>
          <cell r="V602" t="str">
            <v/>
          </cell>
          <cell r="W602" t="str">
            <v>SST 72 3 Leg C</v>
          </cell>
          <cell r="X602">
            <v>45572</v>
          </cell>
          <cell r="Y602">
            <v>191</v>
          </cell>
          <cell r="Z602" t="str">
            <v>Out SLA</v>
          </cell>
          <cell r="AA602" t="str">
            <v>PT GEAF SOLUSIANDA PRATAMA</v>
          </cell>
          <cell r="AC602" t="str">
            <v>RFI</v>
          </cell>
          <cell r="AD602" t="str">
            <v>No Need</v>
          </cell>
          <cell r="AF602" t="str">
            <v/>
          </cell>
          <cell r="AG602" t="str">
            <v>Connect PLN &amp; RFI</v>
          </cell>
          <cell r="AH602" t="str">
            <v>02.RFI</v>
          </cell>
          <cell r="AI602" t="str">
            <v>03.RFI</v>
          </cell>
          <cell r="AJ602" t="str">
            <v>05.RFI</v>
          </cell>
        </row>
        <row r="603">
          <cell r="F603" t="str">
            <v>BDG778</v>
          </cell>
          <cell r="G603" t="str">
            <v>Margahurip-Mangunjaya</v>
          </cell>
          <cell r="H603" t="str">
            <v/>
          </cell>
          <cell r="I603" t="str">
            <v>Area2</v>
          </cell>
          <cell r="J603" t="str">
            <v>Jabar</v>
          </cell>
          <cell r="K603" t="str">
            <v>Jawa Barat</v>
          </cell>
          <cell r="L603" t="str">
            <v>Kab. Bandung</v>
          </cell>
          <cell r="M603" t="str">
            <v>-7.06548002 107.591279</v>
          </cell>
          <cell r="N603" t="str">
            <v>-</v>
          </cell>
          <cell r="O603" t="str">
            <v>Internal</v>
          </cell>
          <cell r="P603" t="str">
            <v>B2S</v>
          </cell>
          <cell r="Q603" t="str">
            <v>Tyson</v>
          </cell>
          <cell r="R603" t="str">
            <v>Tyson_B#1</v>
          </cell>
          <cell r="U603">
            <v>50</v>
          </cell>
          <cell r="V603" t="str">
            <v/>
          </cell>
          <cell r="W603" t="str">
            <v>SST 72 3 Leg C</v>
          </cell>
          <cell r="X603">
            <v>45572</v>
          </cell>
          <cell r="Y603">
            <v>254</v>
          </cell>
          <cell r="Z603" t="str">
            <v>Out SLA</v>
          </cell>
          <cell r="AA603" t="str">
            <v>PT INFRAKO DAYAMITRA</v>
          </cell>
          <cell r="AB603" t="str">
            <v>PT DIGJAYA MANDIRI TEKNIK</v>
          </cell>
          <cell r="AC603" t="str">
            <v>RFI</v>
          </cell>
          <cell r="AD603" t="str">
            <v>No Need</v>
          </cell>
          <cell r="AF603" t="str">
            <v/>
          </cell>
          <cell r="AG603" t="str">
            <v>Connect PLN &amp; RFI</v>
          </cell>
          <cell r="AH603" t="str">
            <v>02.RFI</v>
          </cell>
          <cell r="AI603" t="str">
            <v>03.RFI</v>
          </cell>
          <cell r="AJ603" t="str">
            <v>05.RFI</v>
          </cell>
        </row>
        <row r="604">
          <cell r="F604" t="str">
            <v>BOO527</v>
          </cell>
          <cell r="G604" t="str">
            <v>MARGAJAYA BOGOR BARAT</v>
          </cell>
          <cell r="H604" t="str">
            <v/>
          </cell>
          <cell r="I604" t="str">
            <v>Area2</v>
          </cell>
          <cell r="J604" t="str">
            <v>Jabodetabek</v>
          </cell>
          <cell r="K604" t="str">
            <v>Jawa Barat</v>
          </cell>
          <cell r="L604" t="str">
            <v>Kota Bogor</v>
          </cell>
          <cell r="M604" t="str">
            <v>-6.6856 106.936</v>
          </cell>
          <cell r="N604" t="str">
            <v>-</v>
          </cell>
          <cell r="O604" t="str">
            <v>Internal</v>
          </cell>
          <cell r="P604" t="str">
            <v>B2S</v>
          </cell>
          <cell r="Q604" t="str">
            <v>Tyson</v>
          </cell>
          <cell r="R604" t="str">
            <v>Tyson_B#1</v>
          </cell>
          <cell r="U604">
            <v>56</v>
          </cell>
          <cell r="V604" t="str">
            <v/>
          </cell>
          <cell r="W604" t="str">
            <v/>
          </cell>
          <cell r="X604">
            <v>45572</v>
          </cell>
          <cell r="Y604">
            <v>431</v>
          </cell>
          <cell r="Z604" t="str">
            <v>Out SLA</v>
          </cell>
          <cell r="AA604" t="str">
            <v>PT MITRA SARANA KARYA BANGSA</v>
          </cell>
          <cell r="AC604" t="str">
            <v>DROP</v>
          </cell>
          <cell r="AD604" t="str">
            <v>No Need</v>
          </cell>
          <cell r="AF604" t="str">
            <v/>
          </cell>
          <cell r="AG604" t="str">
            <v>PropCancel/Hold</v>
          </cell>
          <cell r="AH604" t="str">
            <v>07.Pro.Cancel</v>
          </cell>
          <cell r="AI604" t="str">
            <v>09.Pro.Cancel</v>
          </cell>
          <cell r="AJ604" t="str">
            <v>26.ReHunting</v>
          </cell>
        </row>
        <row r="605">
          <cell r="F605" t="str">
            <v>KOT068</v>
          </cell>
          <cell r="G605" t="str">
            <v>Margosari</v>
          </cell>
          <cell r="H605" t="str">
            <v>Margosari</v>
          </cell>
          <cell r="I605" t="str">
            <v>Area1</v>
          </cell>
          <cell r="J605" t="str">
            <v>Sumbagsel</v>
          </cell>
          <cell r="K605" t="str">
            <v>Lampung</v>
          </cell>
          <cell r="L605" t="str">
            <v>Kab. Pringsewu</v>
          </cell>
          <cell r="M605" t="str">
            <v>104.88454 -5.27104</v>
          </cell>
          <cell r="N605" t="str">
            <v>-</v>
          </cell>
          <cell r="O605" t="str">
            <v>Internal</v>
          </cell>
          <cell r="P605" t="str">
            <v>B2S</v>
          </cell>
          <cell r="Q605" t="str">
            <v>Tyson</v>
          </cell>
          <cell r="R605" t="str">
            <v>Tyson_B#1</v>
          </cell>
          <cell r="U605">
            <v>70</v>
          </cell>
          <cell r="V605" t="str">
            <v/>
          </cell>
          <cell r="W605" t="str">
            <v>SST 72 3 Leg C</v>
          </cell>
          <cell r="X605">
            <v>45572</v>
          </cell>
          <cell r="Y605">
            <v>110</v>
          </cell>
          <cell r="Z605" t="str">
            <v>In SLA</v>
          </cell>
          <cell r="AA605" t="str">
            <v>PT INTEGRA LINTAS TEKNOLOGI</v>
          </cell>
          <cell r="AB605" t="str">
            <v>PT TRITECH CONSULT</v>
          </cell>
          <cell r="AC605" t="str">
            <v>RFI</v>
          </cell>
          <cell r="AD605" t="str">
            <v>No Need</v>
          </cell>
          <cell r="AF605" t="str">
            <v/>
          </cell>
          <cell r="AG605" t="str">
            <v>Connect PLN &amp; RFI</v>
          </cell>
          <cell r="AH605" t="str">
            <v>02.RFI</v>
          </cell>
          <cell r="AI605" t="str">
            <v>03.RFI</v>
          </cell>
          <cell r="AJ605" t="str">
            <v>05.RFI</v>
          </cell>
        </row>
        <row r="606">
          <cell r="F606" t="str">
            <v>CBN374</v>
          </cell>
          <cell r="G606" t="str">
            <v>MASJIDATTAQWABJGED</v>
          </cell>
          <cell r="H606" t="str">
            <v/>
          </cell>
          <cell r="I606" t="str">
            <v>Area2</v>
          </cell>
          <cell r="J606" t="str">
            <v>Jabodetabek</v>
          </cell>
          <cell r="K606" t="str">
            <v>Jawa Barat</v>
          </cell>
          <cell r="L606" t="str">
            <v>Kab. Bogor</v>
          </cell>
          <cell r="M606" t="str">
            <v>-6.4576 106.78661</v>
          </cell>
          <cell r="N606" t="str">
            <v>-</v>
          </cell>
          <cell r="O606" t="str">
            <v>External</v>
          </cell>
          <cell r="P606" t="str">
            <v>CoRe</v>
          </cell>
          <cell r="Q606" t="str">
            <v>B#1_2025</v>
          </cell>
          <cell r="R606" t="str">
            <v>B#122Colo</v>
          </cell>
          <cell r="S606" t="str">
            <v>Colo MV</v>
          </cell>
          <cell r="T606" t="str">
            <v>New Order</v>
          </cell>
          <cell r="U606">
            <v>35</v>
          </cell>
          <cell r="V606" t="str">
            <v/>
          </cell>
          <cell r="W606" t="str">
            <v/>
          </cell>
          <cell r="X606">
            <v>45793</v>
          </cell>
          <cell r="Y606">
            <v>22</v>
          </cell>
          <cell r="Z606" t="str">
            <v>In SLA</v>
          </cell>
          <cell r="AA606" t="str">
            <v>PT GEAF SOLUSIANDA PRATAMA</v>
          </cell>
          <cell r="AB606" t="str">
            <v>KOPERASI JASA DAYAMITRA TELEKOMUNIKASI</v>
          </cell>
          <cell r="AC606" t="str">
            <v>RFI</v>
          </cell>
          <cell r="AD606" t="str">
            <v>eRFI Done</v>
          </cell>
          <cell r="AE606">
            <v>45800</v>
          </cell>
          <cell r="AF606" t="str">
            <v/>
          </cell>
          <cell r="AG606" t="str">
            <v>Connect PLN &amp; RFI</v>
          </cell>
          <cell r="AH606" t="str">
            <v>02.RFI</v>
          </cell>
          <cell r="AI606" t="str">
            <v>03.RFI</v>
          </cell>
          <cell r="AJ606" t="str">
            <v>05.RFI</v>
          </cell>
        </row>
        <row r="607">
          <cell r="F607" t="str">
            <v>KPH022</v>
          </cell>
          <cell r="G607" t="str">
            <v>BATUBANDUNG3</v>
          </cell>
          <cell r="H607" t="str">
            <v/>
          </cell>
          <cell r="I607" t="str">
            <v>Area1</v>
          </cell>
          <cell r="J607" t="str">
            <v>Sumbagsel</v>
          </cell>
          <cell r="K607" t="str">
            <v>Bengkulu</v>
          </cell>
          <cell r="L607" t="str">
            <v>Kab. Kepahiang</v>
          </cell>
          <cell r="M607" t="str">
            <v>-3.626681, 102.73429</v>
          </cell>
          <cell r="N607" t="str">
            <v>-</v>
          </cell>
          <cell r="O607" t="str">
            <v>External</v>
          </cell>
          <cell r="P607" t="str">
            <v>B2S</v>
          </cell>
          <cell r="Q607" t="str">
            <v>B#1_2025</v>
          </cell>
          <cell r="R607" t="str">
            <v>B#122Colo</v>
          </cell>
          <cell r="S607" t="str">
            <v>Colo TP</v>
          </cell>
          <cell r="T607" t="str">
            <v>B#RAFI</v>
          </cell>
          <cell r="U607">
            <v>52</v>
          </cell>
          <cell r="V607" t="str">
            <v/>
          </cell>
          <cell r="W607" t="str">
            <v>SST 52 3 Leg C</v>
          </cell>
          <cell r="X607">
            <v>45793</v>
          </cell>
          <cell r="Y607">
            <v>76</v>
          </cell>
          <cell r="Z607" t="str">
            <v>In SLA</v>
          </cell>
          <cell r="AA607" t="str">
            <v>PT INTEGRA LINTAS TEKNOLOGI</v>
          </cell>
          <cell r="AB607" t="str">
            <v>PT UPTRANS TELEKOMUNIKASI</v>
          </cell>
          <cell r="AC607" t="str">
            <v>RFI</v>
          </cell>
          <cell r="AD607" t="str">
            <v>eRFI Done</v>
          </cell>
          <cell r="AE607">
            <v>45800</v>
          </cell>
          <cell r="AF607" t="str">
            <v/>
          </cell>
          <cell r="AG607" t="str">
            <v>Connect PLN &amp; RFI</v>
          </cell>
          <cell r="AH607" t="str">
            <v>02.RFI</v>
          </cell>
          <cell r="AI607" t="str">
            <v>03.RFI</v>
          </cell>
          <cell r="AJ607" t="str">
            <v>05.RFI</v>
          </cell>
        </row>
        <row r="608">
          <cell r="F608" t="str">
            <v>AMR026</v>
          </cell>
          <cell r="G608" t="str">
            <v>MAWASANGKA</v>
          </cell>
          <cell r="H608" t="str">
            <v>RITEY_DMT</v>
          </cell>
          <cell r="I608" t="str">
            <v>Area4</v>
          </cell>
          <cell r="J608" t="str">
            <v>Sulawesi</v>
          </cell>
          <cell r="K608" t="str">
            <v>Sulawesi Tenggara</v>
          </cell>
          <cell r="L608" t="str">
            <v>Kab. Buton</v>
          </cell>
          <cell r="M608" t="str">
            <v>-5.330133 122.372033</v>
          </cell>
          <cell r="N608" t="str">
            <v>-</v>
          </cell>
          <cell r="O608" t="str">
            <v>External</v>
          </cell>
          <cell r="P608" t="str">
            <v>B2S</v>
          </cell>
          <cell r="Q608" t="str">
            <v>B#1_2025</v>
          </cell>
          <cell r="R608" t="str">
            <v>B#136B2S</v>
          </cell>
          <cell r="S608" t="str">
            <v>Q1_B2S</v>
          </cell>
          <cell r="T608" t="str">
            <v>New Order</v>
          </cell>
          <cell r="U608">
            <v>70</v>
          </cell>
          <cell r="V608">
            <v>72</v>
          </cell>
          <cell r="W608" t="str">
            <v>SST 72 3 Leg C</v>
          </cell>
          <cell r="X608">
            <v>45868</v>
          </cell>
          <cell r="Y608">
            <v>76</v>
          </cell>
          <cell r="Z608" t="str">
            <v>In SLA</v>
          </cell>
          <cell r="AA608" t="str">
            <v>PT JARINGAN SOLUSI TEKNIK</v>
          </cell>
          <cell r="AB608" t="str">
            <v>PT TUNAS GEOTEKNIK INDONESIA</v>
          </cell>
          <cell r="AC608" t="str">
            <v>RFI</v>
          </cell>
          <cell r="AD608" t="str">
            <v>eRFI NY</v>
          </cell>
          <cell r="AE608">
            <v>45807</v>
          </cell>
          <cell r="AF608" t="str">
            <v/>
          </cell>
          <cell r="AG608" t="str">
            <v>Connect PLN &amp; RFI</v>
          </cell>
          <cell r="AH608" t="str">
            <v>02.RFI</v>
          </cell>
          <cell r="AI608" t="str">
            <v>03.RFI</v>
          </cell>
          <cell r="AJ608" t="str">
            <v>05.RFI</v>
          </cell>
        </row>
        <row r="609">
          <cell r="F609" t="str">
            <v>BJO092</v>
          </cell>
          <cell r="G609" t="str">
            <v>MAYANGREJOKALITIDU1</v>
          </cell>
          <cell r="H609" t="str">
            <v/>
          </cell>
          <cell r="I609" t="str">
            <v>Area3</v>
          </cell>
          <cell r="J609" t="str">
            <v>Jatim</v>
          </cell>
          <cell r="K609" t="str">
            <v>Jawa Timur</v>
          </cell>
          <cell r="L609" t="str">
            <v>Kab. Bojonegoro</v>
          </cell>
          <cell r="M609" t="str">
            <v>-7.115861, 111.78056</v>
          </cell>
          <cell r="N609" t="str">
            <v>-7,11552 111,78013</v>
          </cell>
          <cell r="O609" t="str">
            <v>External</v>
          </cell>
          <cell r="P609" t="str">
            <v>B2S</v>
          </cell>
          <cell r="Q609" t="str">
            <v>B#2_2025</v>
          </cell>
          <cell r="R609" t="str">
            <v>B#2_Colo</v>
          </cell>
          <cell r="S609" t="str">
            <v>B#2-Colo B2S</v>
          </cell>
          <cell r="T609" t="str">
            <v>B#RAFI_#2</v>
          </cell>
          <cell r="U609">
            <v>52</v>
          </cell>
          <cell r="V609">
            <v>52</v>
          </cell>
          <cell r="W609" t="str">
            <v>SST 52 3 Leg C</v>
          </cell>
          <cell r="X609">
            <v>45880</v>
          </cell>
          <cell r="Y609">
            <v>20</v>
          </cell>
          <cell r="Z609" t="str">
            <v>In SLA</v>
          </cell>
          <cell r="AA609" t="str">
            <v>PT MULTI BAGASANTI MAHDY</v>
          </cell>
          <cell r="AB609" t="str">
            <v>PT AMARATIRTA NUSANTARA</v>
          </cell>
          <cell r="AC609" t="str">
            <v>RFI</v>
          </cell>
          <cell r="AD609" t="str">
            <v>eRFI Done</v>
          </cell>
          <cell r="AF609" t="str">
            <v/>
          </cell>
          <cell r="AG609" t="str">
            <v>Connect PLN &amp; RFI</v>
          </cell>
          <cell r="AH609" t="str">
            <v>02.RFI</v>
          </cell>
          <cell r="AI609" t="str">
            <v>03.RFI</v>
          </cell>
          <cell r="AJ609" t="str">
            <v>05.RFI</v>
          </cell>
        </row>
        <row r="610">
          <cell r="F610" t="str">
            <v>PAL210</v>
          </cell>
          <cell r="G610" t="str">
            <v>MC Toko Surya Indah</v>
          </cell>
          <cell r="H610" t="str">
            <v/>
          </cell>
          <cell r="I610" t="str">
            <v>Area4</v>
          </cell>
          <cell r="J610" t="str">
            <v>Sulawesi</v>
          </cell>
          <cell r="K610" t="str">
            <v>Sulawesi Tengah</v>
          </cell>
          <cell r="L610" t="str">
            <v>Kab. Sigi</v>
          </cell>
          <cell r="M610" t="str">
            <v>-0.93764 119.85715</v>
          </cell>
          <cell r="N610" t="str">
            <v>-</v>
          </cell>
          <cell r="O610" t="str">
            <v>Internal</v>
          </cell>
          <cell r="P610" t="str">
            <v>CoRe</v>
          </cell>
          <cell r="Q610" t="str">
            <v>Relocation</v>
          </cell>
          <cell r="R610" t="str">
            <v>Collocation</v>
          </cell>
          <cell r="U610">
            <v>42</v>
          </cell>
          <cell r="V610" t="str">
            <v/>
          </cell>
          <cell r="W610" t="str">
            <v/>
          </cell>
          <cell r="X610">
            <v>45701</v>
          </cell>
          <cell r="Y610">
            <v>62</v>
          </cell>
          <cell r="Z610" t="str">
            <v>In SLA</v>
          </cell>
          <cell r="AA610" t="str">
            <v>PT.BERKAH MAPPOTUWO JAYA</v>
          </cell>
          <cell r="AB610" t="str">
            <v>PT TRIMATRA UTAMA KONSULTAN</v>
          </cell>
          <cell r="AC610" t="str">
            <v>RFI</v>
          </cell>
          <cell r="AD610" t="str">
            <v>No Need</v>
          </cell>
          <cell r="AF610" t="str">
            <v/>
          </cell>
          <cell r="AG610" t="str">
            <v>Connect PLN &amp; RFI</v>
          </cell>
          <cell r="AH610" t="str">
            <v>02.RFI</v>
          </cell>
          <cell r="AI610" t="str">
            <v>03.RFI</v>
          </cell>
          <cell r="AJ610" t="str">
            <v>05.RFI</v>
          </cell>
        </row>
        <row r="611">
          <cell r="F611" t="str">
            <v>MTP135</v>
          </cell>
          <cell r="G611" t="str">
            <v>MC_MASJIDSEKUMPUL</v>
          </cell>
          <cell r="H611" t="str">
            <v>MC_MASJIDSEKUMPUL</v>
          </cell>
          <cell r="I611" t="str">
            <v>Area4</v>
          </cell>
          <cell r="J611" t="str">
            <v>Kalimantan</v>
          </cell>
          <cell r="K611" t="str">
            <v>Kalimantan Selatan</v>
          </cell>
          <cell r="L611" t="str">
            <v>Kota Banjarbaru</v>
          </cell>
          <cell r="M611" t="str">
            <v>-3.429308, 114.8553</v>
          </cell>
          <cell r="N611" t="str">
            <v>114,855394 -3,429315</v>
          </cell>
          <cell r="O611" t="str">
            <v>Internal</v>
          </cell>
          <cell r="P611" t="str">
            <v>B2S</v>
          </cell>
          <cell r="Q611" t="str">
            <v>Solution</v>
          </cell>
          <cell r="R611" t="str">
            <v>Solution_New</v>
          </cell>
          <cell r="U611">
            <v>15</v>
          </cell>
          <cell r="V611">
            <v>15</v>
          </cell>
          <cell r="W611" t="str">
            <v/>
          </cell>
          <cell r="X611">
            <v>45637</v>
          </cell>
          <cell r="Y611">
            <v>56</v>
          </cell>
          <cell r="Z611" t="str">
            <v>In SLA</v>
          </cell>
          <cell r="AC611" t="str">
            <v>RFI</v>
          </cell>
          <cell r="AD611" t="str">
            <v>No Need</v>
          </cell>
          <cell r="AF611" t="str">
            <v/>
          </cell>
          <cell r="AG611" t="str">
            <v>Connect PLN &amp; RFI</v>
          </cell>
          <cell r="AH611" t="str">
            <v>02.RFI</v>
          </cell>
          <cell r="AI611" t="str">
            <v>03.RFI</v>
          </cell>
          <cell r="AJ611" t="str">
            <v>05.RFI</v>
          </cell>
        </row>
        <row r="612">
          <cell r="F612" t="str">
            <v>LBP314</v>
          </cell>
          <cell r="G612" t="str">
            <v>MCLUCKYSWALAYAN</v>
          </cell>
          <cell r="H612" t="str">
            <v/>
          </cell>
          <cell r="I612" t="str">
            <v>Area1</v>
          </cell>
          <cell r="J612" t="str">
            <v>Sumbagut</v>
          </cell>
          <cell r="K612" t="str">
            <v>Sumatera Utara</v>
          </cell>
          <cell r="L612" t="str">
            <v>Kab. Deli Serdang</v>
          </cell>
          <cell r="N612" t="str">
            <v>-</v>
          </cell>
          <cell r="O612" t="str">
            <v>Internal</v>
          </cell>
          <cell r="P612" t="str">
            <v>MCP</v>
          </cell>
          <cell r="Q612" t="str">
            <v>Rescoping</v>
          </cell>
          <cell r="R612" t="str">
            <v>Rescoping_New</v>
          </cell>
          <cell r="T612" t="str">
            <v>Macro Solution</v>
          </cell>
          <cell r="U612">
            <v>30</v>
          </cell>
          <cell r="V612" t="str">
            <v/>
          </cell>
          <cell r="W612" t="str">
            <v/>
          </cell>
          <cell r="X612">
            <v>45533</v>
          </cell>
          <cell r="Y612">
            <v>243</v>
          </cell>
          <cell r="Z612" t="str">
            <v>Out SLA</v>
          </cell>
          <cell r="AA612" t="str">
            <v>PT WINER INSAN SUKSES HUTAMA</v>
          </cell>
          <cell r="AC612" t="str">
            <v>RFI</v>
          </cell>
          <cell r="AD612" t="str">
            <v>No Need</v>
          </cell>
          <cell r="AF612" t="str">
            <v/>
          </cell>
          <cell r="AG612" t="str">
            <v>Connect PLN &amp; RFI</v>
          </cell>
          <cell r="AH612" t="str">
            <v>02.RFI</v>
          </cell>
          <cell r="AI612" t="str">
            <v>03.RFI</v>
          </cell>
          <cell r="AJ612" t="str">
            <v>05.RFI</v>
          </cell>
        </row>
        <row r="613">
          <cell r="F613" t="str">
            <v>UPD633</v>
          </cell>
          <cell r="G613" t="str">
            <v>MCMeranti</v>
          </cell>
          <cell r="H613" t="str">
            <v/>
          </cell>
          <cell r="I613" t="str">
            <v>Area4</v>
          </cell>
          <cell r="J613" t="str">
            <v>Sulawesi</v>
          </cell>
          <cell r="K613" t="str">
            <v>Sulawesi Selatan</v>
          </cell>
          <cell r="L613" t="str">
            <v>Kota Makassar</v>
          </cell>
          <cell r="N613" t="str">
            <v>-</v>
          </cell>
          <cell r="O613" t="str">
            <v>Internal</v>
          </cell>
          <cell r="P613" t="str">
            <v>MCP</v>
          </cell>
          <cell r="Q613" t="str">
            <v>Solution</v>
          </cell>
          <cell r="R613" t="str">
            <v>Solution_New</v>
          </cell>
          <cell r="U613">
            <v>9</v>
          </cell>
          <cell r="V613" t="str">
            <v/>
          </cell>
          <cell r="W613" t="str">
            <v/>
          </cell>
          <cell r="X613">
            <v>45632</v>
          </cell>
          <cell r="Y613">
            <v>371</v>
          </cell>
          <cell r="Z613" t="str">
            <v>Out SLA</v>
          </cell>
          <cell r="AC613" t="str">
            <v>OG</v>
          </cell>
          <cell r="AD613" t="str">
            <v>No Need</v>
          </cell>
          <cell r="AF613" t="str">
            <v/>
          </cell>
          <cell r="AG613" t="str">
            <v>Survey/Rehunting</v>
          </cell>
          <cell r="AH613" t="str">
            <v>06.SIS</v>
          </cell>
          <cell r="AI613" t="str">
            <v>08.SIS</v>
          </cell>
          <cell r="AJ613" t="str">
            <v>26.ReHunting</v>
          </cell>
        </row>
        <row r="614">
          <cell r="F614" t="str">
            <v>LBP322</v>
          </cell>
          <cell r="G614" t="str">
            <v>MCPASARTJMORAWA</v>
          </cell>
          <cell r="H614" t="str">
            <v/>
          </cell>
          <cell r="I614" t="str">
            <v>Area1</v>
          </cell>
          <cell r="J614" t="str">
            <v>Sumbagut</v>
          </cell>
          <cell r="K614" t="str">
            <v>Sumatera Utara</v>
          </cell>
          <cell r="L614" t="str">
            <v>Kab. Deli Serdang</v>
          </cell>
          <cell r="N614" t="str">
            <v>-</v>
          </cell>
          <cell r="O614" t="str">
            <v>Internal</v>
          </cell>
          <cell r="P614" t="str">
            <v>MCP</v>
          </cell>
          <cell r="Q614" t="str">
            <v>Rescoping</v>
          </cell>
          <cell r="R614" t="str">
            <v>Rescoping_New</v>
          </cell>
          <cell r="T614" t="str">
            <v>Macro Solution</v>
          </cell>
          <cell r="U614">
            <v>30</v>
          </cell>
          <cell r="V614" t="str">
            <v/>
          </cell>
          <cell r="W614" t="str">
            <v/>
          </cell>
          <cell r="X614">
            <v>45625</v>
          </cell>
          <cell r="Y614">
            <v>151</v>
          </cell>
          <cell r="Z614" t="str">
            <v>Out SLA</v>
          </cell>
          <cell r="AA614" t="str">
            <v>PT INDOTEKNIK TJANDRA UTAMA</v>
          </cell>
          <cell r="AC614" t="str">
            <v>RFI</v>
          </cell>
          <cell r="AD614" t="str">
            <v>No Need</v>
          </cell>
          <cell r="AF614" t="str">
            <v/>
          </cell>
          <cell r="AG614" t="str">
            <v>Connect PLN &amp; RFI</v>
          </cell>
          <cell r="AH614" t="str">
            <v>02.RFI</v>
          </cell>
          <cell r="AI614" t="str">
            <v>03.RFI</v>
          </cell>
          <cell r="AJ614" t="str">
            <v>05.RFI</v>
          </cell>
        </row>
        <row r="615">
          <cell r="F615" t="str">
            <v>LBP315</v>
          </cell>
          <cell r="G615" t="str">
            <v>MCTOLTJMORAWA</v>
          </cell>
          <cell r="H615" t="str">
            <v/>
          </cell>
          <cell r="I615" t="str">
            <v>Area1</v>
          </cell>
          <cell r="J615" t="str">
            <v>Sumbagut</v>
          </cell>
          <cell r="K615" t="str">
            <v>Sumatera Utara</v>
          </cell>
          <cell r="L615" t="str">
            <v>Kab. Deli Serdang</v>
          </cell>
          <cell r="N615" t="str">
            <v>-</v>
          </cell>
          <cell r="O615" t="str">
            <v>Internal</v>
          </cell>
          <cell r="P615" t="str">
            <v>B2S</v>
          </cell>
          <cell r="Q615" t="str">
            <v>Rescoping</v>
          </cell>
          <cell r="R615" t="str">
            <v>Rescoping_New</v>
          </cell>
          <cell r="T615" t="str">
            <v>Macro Solution</v>
          </cell>
          <cell r="U615">
            <v>30</v>
          </cell>
          <cell r="V615" t="str">
            <v/>
          </cell>
          <cell r="W615" t="str">
            <v>Monopole 30</v>
          </cell>
          <cell r="X615">
            <v>45533</v>
          </cell>
          <cell r="Y615">
            <v>446</v>
          </cell>
          <cell r="Z615" t="str">
            <v>Out SLA</v>
          </cell>
          <cell r="AA615" t="str">
            <v>PT EDTIM NATAMA PERSADA</v>
          </cell>
          <cell r="AB615" t="str">
            <v>PT DIGJAYA MANDIRI TEKNIK</v>
          </cell>
          <cell r="AC615" t="str">
            <v>RFI</v>
          </cell>
          <cell r="AD615" t="str">
            <v>No Need</v>
          </cell>
          <cell r="AF615" t="str">
            <v/>
          </cell>
          <cell r="AG615" t="str">
            <v>Connect PLN &amp; RFI</v>
          </cell>
          <cell r="AH615" t="str">
            <v>02.RFI</v>
          </cell>
          <cell r="AI615" t="str">
            <v>03.RFI</v>
          </cell>
          <cell r="AJ615" t="str">
            <v>05.RFI</v>
          </cell>
        </row>
        <row r="616">
          <cell r="F616" t="str">
            <v>PDG626</v>
          </cell>
          <cell r="G616" t="str">
            <v>Mega Camara</v>
          </cell>
          <cell r="H616" t="str">
            <v/>
          </cell>
          <cell r="I616" t="str">
            <v>Area2</v>
          </cell>
          <cell r="J616" t="str">
            <v>Jabodetabek</v>
          </cell>
          <cell r="K616" t="str">
            <v>Banten</v>
          </cell>
          <cell r="L616" t="str">
            <v>Kab. Pandeglang</v>
          </cell>
          <cell r="M616" t="str">
            <v>-6.61638 105.67638</v>
          </cell>
          <cell r="N616" t="str">
            <v>-6,61638888888889 105,676388888889</v>
          </cell>
          <cell r="O616" t="str">
            <v>Internal</v>
          </cell>
          <cell r="P616" t="str">
            <v>B2S</v>
          </cell>
          <cell r="Q616" t="str">
            <v>Tyson</v>
          </cell>
          <cell r="R616" t="str">
            <v>Tyson_B#1</v>
          </cell>
          <cell r="U616">
            <v>50</v>
          </cell>
          <cell r="V616" t="str">
            <v/>
          </cell>
          <cell r="W616" t="str">
            <v xml:space="preserve">SST 52 3 Leg C </v>
          </cell>
          <cell r="X616">
            <v>45572</v>
          </cell>
          <cell r="Y616">
            <v>132</v>
          </cell>
          <cell r="Z616" t="str">
            <v>Out SLA</v>
          </cell>
          <cell r="AA616" t="str">
            <v>PT INFRAKO DAYAMITRA</v>
          </cell>
          <cell r="AC616" t="str">
            <v>RFI</v>
          </cell>
          <cell r="AD616" t="str">
            <v>No Need</v>
          </cell>
          <cell r="AF616" t="str">
            <v/>
          </cell>
          <cell r="AG616" t="str">
            <v>Connect PLN &amp; RFI</v>
          </cell>
          <cell r="AH616" t="str">
            <v>02.RFI</v>
          </cell>
          <cell r="AI616" t="str">
            <v>03.RFI</v>
          </cell>
          <cell r="AJ616" t="str">
            <v>05.RFI</v>
          </cell>
        </row>
        <row r="617">
          <cell r="F617" t="str">
            <v>PML075</v>
          </cell>
          <cell r="G617" t="str">
            <v>MEJAGONGRANDUDONGKAL</v>
          </cell>
          <cell r="H617" t="str">
            <v>Mejagong Randudongkal</v>
          </cell>
          <cell r="I617" t="str">
            <v>Area3</v>
          </cell>
          <cell r="J617" t="str">
            <v>Jateng</v>
          </cell>
          <cell r="K617" t="str">
            <v>Jawa Tengah</v>
          </cell>
          <cell r="L617" t="str">
            <v>Kab. Pemalang</v>
          </cell>
          <cell r="M617" t="str">
            <v>-7.10077, 109.295</v>
          </cell>
          <cell r="N617" t="str">
            <v>-</v>
          </cell>
          <cell r="O617" t="str">
            <v>External</v>
          </cell>
          <cell r="P617" t="str">
            <v>B2S</v>
          </cell>
          <cell r="Q617" t="str">
            <v>Reg_2025</v>
          </cell>
          <cell r="R617" t="str">
            <v>B#RAFI</v>
          </cell>
          <cell r="T617" t="str">
            <v>B#RAFI_#2</v>
          </cell>
          <cell r="U617">
            <v>72</v>
          </cell>
          <cell r="V617">
            <v>72</v>
          </cell>
          <cell r="W617" t="str">
            <v/>
          </cell>
          <cell r="Y617" t="str">
            <v>-</v>
          </cell>
          <cell r="Z617" t="str">
            <v/>
          </cell>
          <cell r="AA617" t="str">
            <v>PT MULTI BAGASANTI MAHDY</v>
          </cell>
          <cell r="AB617" t="str">
            <v>PT DIGJAYA MANDIRI TEKNIK</v>
          </cell>
          <cell r="AC617" t="str">
            <v>DROP</v>
          </cell>
          <cell r="AD617" t="str">
            <v>eRFI NY</v>
          </cell>
          <cell r="AF617" t="str">
            <v/>
          </cell>
          <cell r="AG617" t="str">
            <v>PropCancel/Hold</v>
          </cell>
          <cell r="AH617" t="str">
            <v>07.Pro.Cancel</v>
          </cell>
          <cell r="AI617" t="str">
            <v>09.Pro.Cancel</v>
          </cell>
          <cell r="AJ617" t="str">
            <v>28.Validasi</v>
          </cell>
        </row>
        <row r="618">
          <cell r="F618" t="str">
            <v>PLR073</v>
          </cell>
          <cell r="G618" t="str">
            <v>MEKARJAYAKABANDUNGAN</v>
          </cell>
          <cell r="H618" t="str">
            <v/>
          </cell>
          <cell r="I618" t="str">
            <v>Area2</v>
          </cell>
          <cell r="J618" t="str">
            <v>Jabodetabek</v>
          </cell>
          <cell r="K618" t="str">
            <v>Jawa Barat</v>
          </cell>
          <cell r="L618" t="str">
            <v>Kab. Sukabumi</v>
          </cell>
          <cell r="M618" t="str">
            <v>-6.801775982, 106.6019229</v>
          </cell>
          <cell r="N618" t="str">
            <v>-</v>
          </cell>
          <cell r="O618" t="str">
            <v>External</v>
          </cell>
          <cell r="P618" t="str">
            <v>B2S</v>
          </cell>
          <cell r="Q618" t="str">
            <v>B#1_2025</v>
          </cell>
          <cell r="R618" t="str">
            <v>B#136B2S</v>
          </cell>
          <cell r="S618" t="str">
            <v>Q1_B2S</v>
          </cell>
          <cell r="T618" t="str">
            <v>B#RAFI</v>
          </cell>
          <cell r="U618">
            <v>72</v>
          </cell>
          <cell r="V618" t="str">
            <v/>
          </cell>
          <cell r="W618" t="str">
            <v>SST 72 3 Leg C</v>
          </cell>
          <cell r="X618">
            <v>45803</v>
          </cell>
          <cell r="Y618">
            <v>-89</v>
          </cell>
          <cell r="Z618" t="str">
            <v>In SLA</v>
          </cell>
          <cell r="AA618" t="str">
            <v>PT AJIAN TRI SUKSES</v>
          </cell>
          <cell r="AB618" t="str">
            <v>KOPERASI JASA DAYAMITRA TELEKOMUNIKASI</v>
          </cell>
          <cell r="AC618" t="str">
            <v>RFI</v>
          </cell>
          <cell r="AD618" t="str">
            <v>eRFI Done</v>
          </cell>
          <cell r="AE618">
            <v>45807</v>
          </cell>
          <cell r="AF618" t="str">
            <v/>
          </cell>
          <cell r="AG618" t="str">
            <v>RFI Combat</v>
          </cell>
          <cell r="AH618" t="str">
            <v>02.RFI</v>
          </cell>
          <cell r="AI618" t="str">
            <v>03a.RFI Combat</v>
          </cell>
          <cell r="AJ618" t="str">
            <v>05A.RFICombat</v>
          </cell>
        </row>
        <row r="619">
          <cell r="F619" t="str">
            <v>SUB089</v>
          </cell>
          <cell r="G619" t="str">
            <v>PERM_TERUNGTUMPATIMBAN</v>
          </cell>
          <cell r="H619" t="str">
            <v/>
          </cell>
          <cell r="I619" t="str">
            <v>Area2</v>
          </cell>
          <cell r="J619" t="str">
            <v>Jabar</v>
          </cell>
          <cell r="K619" t="str">
            <v>Jawa Barat</v>
          </cell>
          <cell r="L619" t="str">
            <v>Kab. Subang</v>
          </cell>
          <cell r="M619" t="str">
            <v>-6.24958, 107.91799</v>
          </cell>
          <cell r="N619" t="str">
            <v>-</v>
          </cell>
          <cell r="O619" t="str">
            <v>External</v>
          </cell>
          <cell r="P619" t="str">
            <v>B2S</v>
          </cell>
          <cell r="Q619" t="str">
            <v>B#1_2025</v>
          </cell>
          <cell r="R619" t="str">
            <v>B#122Colo</v>
          </cell>
          <cell r="S619" t="str">
            <v>Mapping_RAFI</v>
          </cell>
          <cell r="T619" t="str">
            <v>Acceptor</v>
          </cell>
          <cell r="U619">
            <v>62</v>
          </cell>
          <cell r="V619" t="str">
            <v/>
          </cell>
          <cell r="W619" t="str">
            <v>SST 52 3 Leg C</v>
          </cell>
          <cell r="X619">
            <v>45838</v>
          </cell>
          <cell r="Y619">
            <v>10</v>
          </cell>
          <cell r="Z619" t="str">
            <v>In SLA</v>
          </cell>
          <cell r="AA619" t="str">
            <v>PT INFRAKO DAYAMITRA</v>
          </cell>
          <cell r="AB619" t="str">
            <v>PT ATMAJAYA ARTHA PERKASA</v>
          </cell>
          <cell r="AC619" t="str">
            <v>RFI</v>
          </cell>
          <cell r="AD619" t="str">
            <v>eRFI Done</v>
          </cell>
          <cell r="AF619" t="str">
            <v/>
          </cell>
          <cell r="AG619" t="str">
            <v>Connect PLN &amp; RFI</v>
          </cell>
          <cell r="AH619" t="str">
            <v>02.RFI</v>
          </cell>
          <cell r="AI619" t="str">
            <v>03.RFI</v>
          </cell>
          <cell r="AJ619" t="str">
            <v>05.RFI</v>
          </cell>
        </row>
        <row r="620">
          <cell r="F620" t="str">
            <v>KBI055</v>
          </cell>
          <cell r="G620" t="str">
            <v>Mekarsari Lampung Utara</v>
          </cell>
          <cell r="H620" t="str">
            <v>Mekarsari Lampung Utara</v>
          </cell>
          <cell r="I620" t="str">
            <v>Area1</v>
          </cell>
          <cell r="J620" t="str">
            <v>Sumbagsel</v>
          </cell>
          <cell r="K620" t="str">
            <v>Lampung</v>
          </cell>
          <cell r="L620" t="str">
            <v>Lampung Utara</v>
          </cell>
          <cell r="M620" t="str">
            <v>104.762777777778 -4.70722222222222</v>
          </cell>
          <cell r="N620" t="str">
            <v>-</v>
          </cell>
          <cell r="O620" t="str">
            <v>Internal</v>
          </cell>
          <cell r="P620" t="str">
            <v>B2S</v>
          </cell>
          <cell r="Q620" t="str">
            <v>Tyson</v>
          </cell>
          <cell r="R620" t="str">
            <v>Tyson_B#1</v>
          </cell>
          <cell r="U620">
            <v>70</v>
          </cell>
          <cell r="V620" t="str">
            <v/>
          </cell>
          <cell r="W620" t="str">
            <v>SST 72 3 Leg C</v>
          </cell>
          <cell r="X620">
            <v>45572</v>
          </cell>
          <cell r="Y620">
            <v>87</v>
          </cell>
          <cell r="Z620" t="str">
            <v>In SLA</v>
          </cell>
          <cell r="AA620" t="str">
            <v>PT INFINITI LAUTAN ARTHA</v>
          </cell>
          <cell r="AC620" t="str">
            <v>RFI</v>
          </cell>
          <cell r="AD620" t="str">
            <v>No Need</v>
          </cell>
          <cell r="AF620" t="str">
            <v/>
          </cell>
          <cell r="AG620" t="str">
            <v>Connect PLN &amp; RFI</v>
          </cell>
          <cell r="AH620" t="str">
            <v>02.RFI</v>
          </cell>
          <cell r="AI620" t="str">
            <v>03.RFI</v>
          </cell>
          <cell r="AJ620" t="str">
            <v>05.RFI</v>
          </cell>
        </row>
        <row r="621">
          <cell r="F621" t="str">
            <v>RKB678</v>
          </cell>
          <cell r="G621" t="str">
            <v>Mekarsari Lebak2</v>
          </cell>
          <cell r="H621" t="str">
            <v/>
          </cell>
          <cell r="I621" t="str">
            <v>Area2</v>
          </cell>
          <cell r="J621" t="str">
            <v>Jabodetabek</v>
          </cell>
          <cell r="K621" t="str">
            <v>Banten</v>
          </cell>
          <cell r="L621" t="str">
            <v>Kab. Lebak</v>
          </cell>
          <cell r="M621" t="str">
            <v>-6.81936 106.38293</v>
          </cell>
          <cell r="N621" t="str">
            <v>-6,81944 106,3828</v>
          </cell>
          <cell r="O621" t="str">
            <v>Internal</v>
          </cell>
          <cell r="P621" t="str">
            <v>B2S</v>
          </cell>
          <cell r="Q621" t="str">
            <v>Tyson</v>
          </cell>
          <cell r="R621" t="str">
            <v>Tyson_B#1</v>
          </cell>
          <cell r="U621">
            <v>50</v>
          </cell>
          <cell r="V621" t="str">
            <v/>
          </cell>
          <cell r="W621" t="str">
            <v xml:space="preserve">SST 52 3 Leg C </v>
          </cell>
          <cell r="X621">
            <v>45572</v>
          </cell>
          <cell r="Y621">
            <v>121</v>
          </cell>
          <cell r="Z621" t="str">
            <v>Out SLA</v>
          </cell>
          <cell r="AA621" t="str">
            <v>PT GEAF SOLUSIANDA PRATAMA</v>
          </cell>
          <cell r="AC621" t="str">
            <v>RFI</v>
          </cell>
          <cell r="AD621" t="str">
            <v>No Need</v>
          </cell>
          <cell r="AF621" t="str">
            <v/>
          </cell>
          <cell r="AG621" t="str">
            <v>Connect PLN &amp; RFI</v>
          </cell>
          <cell r="AH621" t="str">
            <v>02.RFI</v>
          </cell>
          <cell r="AI621" t="str">
            <v>03.RFI</v>
          </cell>
          <cell r="AJ621" t="str">
            <v>05.RFI</v>
          </cell>
        </row>
        <row r="622">
          <cell r="F622" t="str">
            <v>SGI006</v>
          </cell>
          <cell r="G622" t="str">
            <v>PULOKAWA</v>
          </cell>
          <cell r="H622" t="str">
            <v/>
          </cell>
          <cell r="I622" t="str">
            <v>Area1</v>
          </cell>
          <cell r="J622" t="str">
            <v>Sumbagut</v>
          </cell>
          <cell r="K622" t="str">
            <v>Aceh</v>
          </cell>
          <cell r="L622" t="str">
            <v>Kab. Pidie</v>
          </cell>
          <cell r="M622" t="str">
            <v>5.02659559, 95.90399933</v>
          </cell>
          <cell r="N622" t="str">
            <v>-</v>
          </cell>
          <cell r="O622" t="str">
            <v>External</v>
          </cell>
          <cell r="P622" t="str">
            <v>B2S</v>
          </cell>
          <cell r="Q622" t="str">
            <v>B#1_2025</v>
          </cell>
          <cell r="R622" t="str">
            <v>B#136B2S</v>
          </cell>
          <cell r="S622" t="str">
            <v>Q1_B2S</v>
          </cell>
          <cell r="T622" t="str">
            <v>B#RAFI</v>
          </cell>
          <cell r="U622">
            <v>72</v>
          </cell>
          <cell r="V622" t="str">
            <v/>
          </cell>
          <cell r="W622" t="str">
            <v>SST 72 3 Leg C</v>
          </cell>
          <cell r="X622">
            <v>45803</v>
          </cell>
          <cell r="Y622">
            <v>56</v>
          </cell>
          <cell r="Z622" t="str">
            <v>In SLA</v>
          </cell>
          <cell r="AA622" t="str">
            <v>PT ANTONIO JAYA ABADI</v>
          </cell>
          <cell r="AB622" t="str">
            <v>PT DIGJAYA MANDIRI TEKNIK</v>
          </cell>
          <cell r="AC622" t="str">
            <v>RFI</v>
          </cell>
          <cell r="AD622" t="str">
            <v>eRFI Done</v>
          </cell>
          <cell r="AE622">
            <v>45807</v>
          </cell>
          <cell r="AF622" t="str">
            <v/>
          </cell>
          <cell r="AG622" t="str">
            <v>Connect PLN &amp; RFI</v>
          </cell>
          <cell r="AH622" t="str">
            <v>02.RFI</v>
          </cell>
          <cell r="AI622" t="str">
            <v>03.RFI</v>
          </cell>
          <cell r="AJ622" t="str">
            <v>05.RFI</v>
          </cell>
        </row>
        <row r="623">
          <cell r="F623" t="str">
            <v>GRT123</v>
          </cell>
          <cell r="G623" t="str">
            <v>MEKARWANGI-CIHURIP</v>
          </cell>
          <cell r="H623" t="str">
            <v/>
          </cell>
          <cell r="I623" t="str">
            <v>Area2</v>
          </cell>
          <cell r="J623" t="str">
            <v>Jabar</v>
          </cell>
          <cell r="K623" t="str">
            <v>Jawa Barat</v>
          </cell>
          <cell r="L623" t="str">
            <v>Kab. Garut</v>
          </cell>
          <cell r="M623" t="str">
            <v>-7.500028 107.841608</v>
          </cell>
          <cell r="N623" t="str">
            <v>-</v>
          </cell>
          <cell r="O623" t="str">
            <v>External</v>
          </cell>
          <cell r="P623" t="str">
            <v>B2S</v>
          </cell>
          <cell r="Q623" t="str">
            <v>Combat</v>
          </cell>
          <cell r="R623" t="str">
            <v>Combat_B#2</v>
          </cell>
          <cell r="U623">
            <v>61</v>
          </cell>
          <cell r="V623" t="str">
            <v/>
          </cell>
          <cell r="W623" t="str">
            <v>SST 62 NL</v>
          </cell>
          <cell r="X623">
            <v>45469</v>
          </cell>
          <cell r="Y623">
            <v>65</v>
          </cell>
          <cell r="Z623" t="str">
            <v>In SLA</v>
          </cell>
          <cell r="AA623" t="str">
            <v>PT ATMAJAYA ARTHA PERKASA</v>
          </cell>
          <cell r="AC623" t="str">
            <v>RFI</v>
          </cell>
          <cell r="AD623" t="e">
            <v>#N/A</v>
          </cell>
          <cell r="AF623" t="str">
            <v/>
          </cell>
          <cell r="AG623" t="str">
            <v>Connect PLN &amp; RFI</v>
          </cell>
          <cell r="AH623" t="str">
            <v>02.RFI</v>
          </cell>
          <cell r="AI623" t="str">
            <v>03.RFI</v>
          </cell>
          <cell r="AJ623" t="str">
            <v>05.RFI</v>
          </cell>
        </row>
        <row r="624">
          <cell r="F624" t="str">
            <v>JKU944</v>
          </cell>
          <cell r="G624" t="str">
            <v>MENARAMITRABAHARIDMT</v>
          </cell>
          <cell r="H624" t="str">
            <v/>
          </cell>
          <cell r="I624" t="str">
            <v>Area2</v>
          </cell>
          <cell r="J624" t="str">
            <v>Jabodetabek</v>
          </cell>
          <cell r="K624" t="str">
            <v>DKI Jakarta</v>
          </cell>
          <cell r="L624" t="str">
            <v>Kota Adm. Jakarta Utara</v>
          </cell>
          <cell r="N624" t="str">
            <v>-</v>
          </cell>
          <cell r="O624" t="str">
            <v>Internal</v>
          </cell>
          <cell r="P624" t="str">
            <v>B2S</v>
          </cell>
          <cell r="Q624" t="str">
            <v>Rescoping</v>
          </cell>
          <cell r="R624" t="str">
            <v>Rescoping_New</v>
          </cell>
          <cell r="T624" t="str">
            <v>Macro Solution</v>
          </cell>
          <cell r="U624">
            <v>42</v>
          </cell>
          <cell r="V624" t="str">
            <v/>
          </cell>
          <cell r="W624" t="str">
            <v/>
          </cell>
          <cell r="X624">
            <v>45546</v>
          </cell>
          <cell r="Y624">
            <v>457</v>
          </cell>
          <cell r="Z624" t="str">
            <v>Out SLA</v>
          </cell>
          <cell r="AA624" t="str">
            <v>PT NAER TUNAS INDONESIA</v>
          </cell>
          <cell r="AC624" t="str">
            <v>OG</v>
          </cell>
          <cell r="AD624" t="str">
            <v>No Need</v>
          </cell>
          <cell r="AF624" t="str">
            <v/>
          </cell>
          <cell r="AG624" t="str">
            <v>BAN BAK</v>
          </cell>
          <cell r="AH624" t="str">
            <v>05.SITAC1</v>
          </cell>
          <cell r="AI624" t="str">
            <v>06.SITAC</v>
          </cell>
          <cell r="AJ624" t="str">
            <v>25.BAN/BAK</v>
          </cell>
        </row>
        <row r="625">
          <cell r="F625" t="str">
            <v>KLT080</v>
          </cell>
          <cell r="G625" t="str">
            <v>MENDENKEBONARUM</v>
          </cell>
          <cell r="H625" t="str">
            <v>Menden Kebonarum</v>
          </cell>
          <cell r="I625" t="str">
            <v>Area3</v>
          </cell>
          <cell r="J625" t="str">
            <v>Jateng</v>
          </cell>
          <cell r="K625" t="str">
            <v>Jawa Tengah</v>
          </cell>
          <cell r="L625" t="str">
            <v>Kab. Klaten</v>
          </cell>
          <cell r="M625" t="str">
            <v>-7.692081, 110.548232</v>
          </cell>
          <cell r="N625" t="str">
            <v>-07.69292 110.55019</v>
          </cell>
          <cell r="O625" t="str">
            <v>External</v>
          </cell>
          <cell r="P625" t="str">
            <v>B2S</v>
          </cell>
          <cell r="Q625" t="str">
            <v>B#1_2025</v>
          </cell>
          <cell r="R625" t="str">
            <v>B#136B2S</v>
          </cell>
          <cell r="S625" t="str">
            <v>Q1_B2S</v>
          </cell>
          <cell r="T625" t="str">
            <v>B#RAFI</v>
          </cell>
          <cell r="U625">
            <v>72</v>
          </cell>
          <cell r="V625">
            <v>72</v>
          </cell>
          <cell r="W625" t="str">
            <v>SST 72 3 Leg C</v>
          </cell>
          <cell r="X625">
            <v>45803</v>
          </cell>
          <cell r="Y625">
            <v>35</v>
          </cell>
          <cell r="Z625" t="str">
            <v>In SLA</v>
          </cell>
          <cell r="AA625" t="str">
            <v>PT. Samanta Fibra Abadi</v>
          </cell>
          <cell r="AB625" t="str">
            <v>PT DIGJAYA MANDIRI TEKNIK</v>
          </cell>
          <cell r="AC625" t="str">
            <v>RFI</v>
          </cell>
          <cell r="AD625" t="str">
            <v>eRFI Done</v>
          </cell>
          <cell r="AE625">
            <v>45807</v>
          </cell>
          <cell r="AF625" t="str">
            <v/>
          </cell>
          <cell r="AG625" t="str">
            <v>Connect PLN &amp; RFI</v>
          </cell>
          <cell r="AH625" t="str">
            <v>02.RFI</v>
          </cell>
          <cell r="AI625" t="str">
            <v>03.RFI</v>
          </cell>
          <cell r="AJ625" t="str">
            <v>05.RFI</v>
          </cell>
        </row>
        <row r="626">
          <cell r="F626" t="str">
            <v>CLP103</v>
          </cell>
          <cell r="G626" t="str">
            <v>MENGANTIKESUGIHAN</v>
          </cell>
          <cell r="H626" t="str">
            <v>MENGANTI KESUGIHAN</v>
          </cell>
          <cell r="I626" t="str">
            <v>Area3</v>
          </cell>
          <cell r="J626" t="str">
            <v>Jateng</v>
          </cell>
          <cell r="K626" t="str">
            <v>Jawa Tengah</v>
          </cell>
          <cell r="L626" t="str">
            <v>Kab. Cilacap</v>
          </cell>
          <cell r="M626" t="str">
            <v>-7.67384 109.06856</v>
          </cell>
          <cell r="N626" t="str">
            <v>-07.67205 109.06846</v>
          </cell>
          <cell r="O626" t="str">
            <v>External</v>
          </cell>
          <cell r="P626" t="str">
            <v>B2S</v>
          </cell>
          <cell r="Q626" t="str">
            <v>B#1_2025</v>
          </cell>
          <cell r="R626" t="str">
            <v>B#122Colo</v>
          </cell>
          <cell r="S626" t="str">
            <v>Colo TP</v>
          </cell>
          <cell r="T626" t="str">
            <v>B#RAFI</v>
          </cell>
          <cell r="U626">
            <v>52</v>
          </cell>
          <cell r="V626" t="str">
            <v>42 to. 62</v>
          </cell>
          <cell r="W626" t="str">
            <v/>
          </cell>
          <cell r="X626">
            <v>45793</v>
          </cell>
          <cell r="Y626">
            <v>49</v>
          </cell>
          <cell r="Z626" t="str">
            <v>In SLA</v>
          </cell>
          <cell r="AA626" t="str">
            <v>PT IDE SEHATI</v>
          </cell>
          <cell r="AB626" t="str">
            <v>PT AMARATIRTA NUSANTARA</v>
          </cell>
          <cell r="AC626" t="str">
            <v>RFI</v>
          </cell>
          <cell r="AD626" t="str">
            <v>eRFI Done</v>
          </cell>
          <cell r="AE626">
            <v>45800</v>
          </cell>
          <cell r="AF626" t="str">
            <v/>
          </cell>
          <cell r="AG626" t="str">
            <v>Connect PLN &amp; RFI</v>
          </cell>
          <cell r="AH626" t="str">
            <v>02.RFI</v>
          </cell>
          <cell r="AI626" t="str">
            <v>03.RFI</v>
          </cell>
          <cell r="AJ626" t="str">
            <v>05.RFI</v>
          </cell>
        </row>
        <row r="627">
          <cell r="F627" t="str">
            <v>GSK098</v>
          </cell>
          <cell r="G627" t="str">
            <v>MENGANTIUTARA</v>
          </cell>
          <cell r="H627" t="e">
            <v>#N/A</v>
          </cell>
          <cell r="I627" t="str">
            <v>Area3</v>
          </cell>
          <cell r="J627" t="str">
            <v>Jatim</v>
          </cell>
          <cell r="K627" t="str">
            <v>Jawa Timur</v>
          </cell>
          <cell r="L627" t="str">
            <v>Kab. Gresik</v>
          </cell>
          <cell r="M627" t="str">
            <v>-7.26478 112.587</v>
          </cell>
          <cell r="N627" t="str">
            <v>-</v>
          </cell>
          <cell r="O627" t="str">
            <v>Internal</v>
          </cell>
          <cell r="P627" t="str">
            <v>B2S</v>
          </cell>
          <cell r="Q627" t="str">
            <v>Tyson</v>
          </cell>
          <cell r="R627" t="str">
            <v>Tyson_B#1</v>
          </cell>
          <cell r="U627">
            <v>42</v>
          </cell>
          <cell r="V627">
            <v>72</v>
          </cell>
          <cell r="W627" t="str">
            <v xml:space="preserve">SST 52 3 Leg C </v>
          </cell>
          <cell r="X627">
            <v>45572</v>
          </cell>
          <cell r="Y627">
            <v>121</v>
          </cell>
          <cell r="Z627" t="str">
            <v>Out SLA</v>
          </cell>
          <cell r="AA627" t="str">
            <v>PT IDE SEHATI</v>
          </cell>
          <cell r="AB627" t="str">
            <v>PT AMARATIRTA NUSANTARA</v>
          </cell>
          <cell r="AC627" t="str">
            <v>RFI</v>
          </cell>
          <cell r="AD627" t="str">
            <v>No Need</v>
          </cell>
          <cell r="AF627" t="str">
            <v/>
          </cell>
          <cell r="AG627" t="str">
            <v>Connect PLN &amp; RFI</v>
          </cell>
          <cell r="AH627" t="str">
            <v>02.RFI</v>
          </cell>
          <cell r="AI627" t="str">
            <v>03.RFI</v>
          </cell>
          <cell r="AJ627" t="str">
            <v>05.RFI</v>
          </cell>
        </row>
        <row r="628">
          <cell r="F628" t="str">
            <v>MTB032</v>
          </cell>
          <cell r="G628" t="str">
            <v>Mengupeh</v>
          </cell>
          <cell r="H628" t="str">
            <v>Mengupeh</v>
          </cell>
          <cell r="I628" t="str">
            <v>Area1</v>
          </cell>
          <cell r="J628" t="str">
            <v>Sumbagsel</v>
          </cell>
          <cell r="K628" t="str">
            <v>Jambi</v>
          </cell>
          <cell r="L628" t="str">
            <v>Batanghari</v>
          </cell>
          <cell r="M628" t="str">
            <v>102.667222222 -1.47</v>
          </cell>
          <cell r="N628" t="str">
            <v>-</v>
          </cell>
          <cell r="O628" t="str">
            <v>Internal</v>
          </cell>
          <cell r="P628" t="str">
            <v>B2S</v>
          </cell>
          <cell r="Q628" t="str">
            <v>Tyson</v>
          </cell>
          <cell r="R628" t="str">
            <v>Tyson_B#1</v>
          </cell>
          <cell r="U628">
            <v>72</v>
          </cell>
          <cell r="V628" t="str">
            <v/>
          </cell>
          <cell r="W628" t="str">
            <v>SST 72 3 Leg C</v>
          </cell>
          <cell r="X628">
            <v>45572</v>
          </cell>
          <cell r="Y628">
            <v>67</v>
          </cell>
          <cell r="Z628" t="str">
            <v>In SLA</v>
          </cell>
          <cell r="AA628" t="str">
            <v>PT INFINITI LAUTAN ARTHA</v>
          </cell>
          <cell r="AC628" t="str">
            <v>RFI</v>
          </cell>
          <cell r="AD628" t="str">
            <v>No Need</v>
          </cell>
          <cell r="AF628" t="str">
            <v/>
          </cell>
          <cell r="AG628" t="str">
            <v>Connect PLN &amp; RFI</v>
          </cell>
          <cell r="AH628" t="str">
            <v>02.RFI</v>
          </cell>
          <cell r="AI628" t="str">
            <v>03.RFI</v>
          </cell>
          <cell r="AJ628" t="str">
            <v>05.RFI</v>
          </cell>
        </row>
        <row r="629">
          <cell r="F629" t="str">
            <v>PML078</v>
          </cell>
          <cell r="G629" t="str">
            <v>MERENGWARUNGPRING</v>
          </cell>
          <cell r="H629" t="str">
            <v>Mereng Warungpring</v>
          </cell>
          <cell r="I629" t="str">
            <v>Area3</v>
          </cell>
          <cell r="J629" t="str">
            <v>Jateng</v>
          </cell>
          <cell r="K629" t="str">
            <v>Jawa Tengah</v>
          </cell>
          <cell r="L629" t="str">
            <v>Kab. Pemalang</v>
          </cell>
          <cell r="M629" t="str">
            <v>-7.06326, 109.269</v>
          </cell>
          <cell r="N629" t="str">
            <v>-07.06278 109.26676</v>
          </cell>
          <cell r="O629" t="str">
            <v>External</v>
          </cell>
          <cell r="P629" t="str">
            <v>B2S</v>
          </cell>
          <cell r="Q629" t="str">
            <v>B#2_2025</v>
          </cell>
          <cell r="R629" t="str">
            <v>B#2_B2S</v>
          </cell>
          <cell r="S629" t="str">
            <v>B#2-B2S</v>
          </cell>
          <cell r="T629" t="str">
            <v>B#RAFI_#2</v>
          </cell>
          <cell r="U629">
            <v>72</v>
          </cell>
          <cell r="V629">
            <v>72</v>
          </cell>
          <cell r="W629" t="str">
            <v>SST 72 3 Leg C</v>
          </cell>
          <cell r="X629">
            <v>45880</v>
          </cell>
          <cell r="Y629">
            <v>15</v>
          </cell>
          <cell r="Z629" t="str">
            <v>In SLA</v>
          </cell>
          <cell r="AA629" t="str">
            <v>PT MULTI BAGASANTI MAHDY</v>
          </cell>
          <cell r="AB629" t="str">
            <v>PT DIGJAYA MANDIRI TEKNIK</v>
          </cell>
          <cell r="AC629" t="str">
            <v>RFI</v>
          </cell>
          <cell r="AD629" t="str">
            <v>eRFI Done</v>
          </cell>
          <cell r="AF629" t="str">
            <v/>
          </cell>
          <cell r="AG629" t="str">
            <v>Connect PLN &amp; RFI</v>
          </cell>
          <cell r="AH629" t="str">
            <v>02.RFI</v>
          </cell>
          <cell r="AI629" t="str">
            <v>03.RFI</v>
          </cell>
          <cell r="AJ629" t="str">
            <v>05.RFI</v>
          </cell>
        </row>
        <row r="630">
          <cell r="F630" t="str">
            <v>JSX768</v>
          </cell>
          <cell r="G630" t="str">
            <v>MESJIDPONDOKINDAHDMT</v>
          </cell>
          <cell r="H630" t="str">
            <v/>
          </cell>
          <cell r="I630" t="str">
            <v>Area2</v>
          </cell>
          <cell r="J630" t="str">
            <v>Jabodetabek</v>
          </cell>
          <cell r="K630" t="str">
            <v>DKI Jakarta</v>
          </cell>
          <cell r="L630" t="str">
            <v>Kota Adm. Jakarta Selatan</v>
          </cell>
          <cell r="N630" t="str">
            <v>-</v>
          </cell>
          <cell r="O630" t="str">
            <v>Internal</v>
          </cell>
          <cell r="P630" t="str">
            <v>B2S</v>
          </cell>
          <cell r="Q630" t="str">
            <v>Rescoping</v>
          </cell>
          <cell r="R630" t="str">
            <v>NY Rescoping</v>
          </cell>
          <cell r="T630" t="str">
            <v>Macro</v>
          </cell>
          <cell r="U630">
            <v>42</v>
          </cell>
          <cell r="V630" t="str">
            <v/>
          </cell>
          <cell r="W630" t="str">
            <v/>
          </cell>
          <cell r="X630">
            <v>45546</v>
          </cell>
          <cell r="Y630">
            <v>457</v>
          </cell>
          <cell r="Z630" t="str">
            <v>Out SLA</v>
          </cell>
          <cell r="AA630" t="str">
            <v>PT SUMBERSOLUSINDO HITECH</v>
          </cell>
          <cell r="AB630" t="str">
            <v>KOPERASI JASA DAYAMITRA TELEKOMUNIKASI</v>
          </cell>
          <cell r="AC630" t="str">
            <v>OG</v>
          </cell>
          <cell r="AD630" t="str">
            <v>No Need</v>
          </cell>
          <cell r="AF630" t="str">
            <v/>
          </cell>
          <cell r="AG630" t="str">
            <v>BAN BAK</v>
          </cell>
          <cell r="AH630" t="str">
            <v>05.SITAC1</v>
          </cell>
          <cell r="AI630" t="str">
            <v>06.SITAC</v>
          </cell>
          <cell r="AJ630" t="str">
            <v>25.BAN/BAK</v>
          </cell>
        </row>
        <row r="631">
          <cell r="F631" t="str">
            <v>JUX318</v>
          </cell>
          <cell r="G631" t="str">
            <v>MESJIDPUSKESMASSUNTERDMT</v>
          </cell>
          <cell r="H631" t="str">
            <v/>
          </cell>
          <cell r="I631" t="str">
            <v>Area2</v>
          </cell>
          <cell r="J631" t="str">
            <v>Jabodetabek</v>
          </cell>
          <cell r="K631" t="str">
            <v>DKI Jakarta</v>
          </cell>
          <cell r="L631" t="str">
            <v>Kota Adm. Jakarta Utara</v>
          </cell>
          <cell r="N631" t="str">
            <v>-</v>
          </cell>
          <cell r="O631" t="str">
            <v>Internal</v>
          </cell>
          <cell r="P631" t="str">
            <v>B2S</v>
          </cell>
          <cell r="Q631" t="str">
            <v>Rescoping</v>
          </cell>
          <cell r="R631" t="str">
            <v>NY Rescoping</v>
          </cell>
          <cell r="T631" t="str">
            <v>Macro</v>
          </cell>
          <cell r="U631">
            <v>42</v>
          </cell>
          <cell r="V631" t="str">
            <v/>
          </cell>
          <cell r="W631" t="str">
            <v>Monopole 32 M</v>
          </cell>
          <cell r="X631">
            <v>45546</v>
          </cell>
          <cell r="Y631">
            <v>457</v>
          </cell>
          <cell r="Z631" t="str">
            <v>Out SLA</v>
          </cell>
          <cell r="AA631" t="str">
            <v>PT DYEVA DIGITAL SELULAR</v>
          </cell>
          <cell r="AC631" t="str">
            <v>OG</v>
          </cell>
          <cell r="AD631" t="str">
            <v>No Need</v>
          </cell>
          <cell r="AF631" t="str">
            <v/>
          </cell>
          <cell r="AG631" t="str">
            <v>BAN BAK</v>
          </cell>
          <cell r="AH631" t="str">
            <v>05.SITAC1</v>
          </cell>
          <cell r="AI631" t="str">
            <v>06.SITAC</v>
          </cell>
          <cell r="AJ631" t="str">
            <v>25.BAN/BAK</v>
          </cell>
        </row>
        <row r="632">
          <cell r="F632" t="str">
            <v>KIS031</v>
          </cell>
          <cell r="G632" t="str">
            <v>SIMPANGPENGKOL</v>
          </cell>
          <cell r="H632" t="str">
            <v/>
          </cell>
          <cell r="I632" t="str">
            <v>Area1</v>
          </cell>
          <cell r="J632" t="str">
            <v>Sumbagut</v>
          </cell>
          <cell r="K632" t="str">
            <v>Sumatera Utara</v>
          </cell>
          <cell r="L632" t="str">
            <v>Kab. Asahan</v>
          </cell>
          <cell r="M632" t="str">
            <v>2.63625, 99.509912</v>
          </cell>
          <cell r="N632" t="str">
            <v>-</v>
          </cell>
          <cell r="O632" t="str">
            <v>External</v>
          </cell>
          <cell r="P632" t="str">
            <v>B2S</v>
          </cell>
          <cell r="Q632" t="str">
            <v>B#1_2025</v>
          </cell>
          <cell r="R632" t="str">
            <v>B#136B2S</v>
          </cell>
          <cell r="S632" t="str">
            <v>Q1_B2S</v>
          </cell>
          <cell r="T632" t="str">
            <v>B#RAFI</v>
          </cell>
          <cell r="U632">
            <v>72</v>
          </cell>
          <cell r="V632" t="str">
            <v/>
          </cell>
          <cell r="W632" t="str">
            <v>SST 72 3 Leg C</v>
          </cell>
          <cell r="X632">
            <v>45803</v>
          </cell>
          <cell r="Y632">
            <v>56</v>
          </cell>
          <cell r="Z632" t="str">
            <v>In SLA</v>
          </cell>
          <cell r="AA632" t="str">
            <v>PT RAMOS KARYA MANDIRI</v>
          </cell>
          <cell r="AB632" t="str">
            <v>PT DIGJAYA MANDIRI TEKNIK</v>
          </cell>
          <cell r="AC632" t="str">
            <v>RFI</v>
          </cell>
          <cell r="AD632" t="str">
            <v>eRFI done</v>
          </cell>
          <cell r="AE632">
            <v>45807</v>
          </cell>
          <cell r="AF632" t="str">
            <v/>
          </cell>
          <cell r="AG632" t="str">
            <v>Connect PLN &amp; RFI</v>
          </cell>
          <cell r="AH632" t="str">
            <v>02.RFI</v>
          </cell>
          <cell r="AI632" t="str">
            <v>03.RFI</v>
          </cell>
          <cell r="AJ632" t="str">
            <v>05.RFI</v>
          </cell>
        </row>
        <row r="633">
          <cell r="F633" t="str">
            <v>STB111</v>
          </cell>
          <cell r="G633" t="str">
            <v>BANDARMUDA</v>
          </cell>
          <cell r="H633" t="str">
            <v/>
          </cell>
          <cell r="I633" t="str">
            <v>Area1</v>
          </cell>
          <cell r="J633" t="str">
            <v>Sumbagut</v>
          </cell>
          <cell r="K633" t="str">
            <v>Sumatera Utara</v>
          </cell>
          <cell r="L633" t="str">
            <v>Kab. Langkat</v>
          </cell>
          <cell r="M633" t="str">
            <v>3.531188, 98.250587</v>
          </cell>
          <cell r="N633" t="str">
            <v>-</v>
          </cell>
          <cell r="O633" t="str">
            <v>External</v>
          </cell>
          <cell r="P633" t="str">
            <v>B2S</v>
          </cell>
          <cell r="Q633" t="str">
            <v>B#1_2025</v>
          </cell>
          <cell r="R633" t="str">
            <v>B#136B2S</v>
          </cell>
          <cell r="S633" t="str">
            <v>Q1_B2S</v>
          </cell>
          <cell r="T633" t="str">
            <v>B#RAFI</v>
          </cell>
          <cell r="U633">
            <v>72</v>
          </cell>
          <cell r="V633" t="str">
            <v/>
          </cell>
          <cell r="W633" t="str">
            <v>SST 72 3 Leg C</v>
          </cell>
          <cell r="X633">
            <v>45803</v>
          </cell>
          <cell r="Y633">
            <v>66</v>
          </cell>
          <cell r="Z633" t="str">
            <v>In SLA</v>
          </cell>
          <cell r="AA633" t="str">
            <v>PT TRANSDATA SATKOMINDO</v>
          </cell>
          <cell r="AB633" t="str">
            <v>PT DIGJAYA MANDIRI TEKNIK</v>
          </cell>
          <cell r="AC633" t="str">
            <v>RFI</v>
          </cell>
          <cell r="AD633" t="str">
            <v>eRFI Done</v>
          </cell>
          <cell r="AE633">
            <v>45807</v>
          </cell>
          <cell r="AF633" t="str">
            <v/>
          </cell>
          <cell r="AG633" t="str">
            <v>Connect PLN &amp; RFI</v>
          </cell>
          <cell r="AH633" t="str">
            <v>02.RFI</v>
          </cell>
          <cell r="AI633" t="str">
            <v>03.RFI</v>
          </cell>
          <cell r="AJ633" t="str">
            <v>05.RFI</v>
          </cell>
        </row>
        <row r="634">
          <cell r="F634" t="str">
            <v>PWK198</v>
          </cell>
          <cell r="G634" t="str">
            <v>MILITERDARANGDANJQ</v>
          </cell>
          <cell r="H634" t="str">
            <v/>
          </cell>
          <cell r="I634" t="str">
            <v>Area2</v>
          </cell>
          <cell r="J634" t="str">
            <v>Jabodetabek</v>
          </cell>
          <cell r="K634" t="str">
            <v>Jawa Barat</v>
          </cell>
          <cell r="L634" t="str">
            <v>Kab. Purwakarta</v>
          </cell>
          <cell r="M634" t="str">
            <v>-6.68526 107.405253</v>
          </cell>
          <cell r="N634" t="str">
            <v>-</v>
          </cell>
          <cell r="O634" t="str">
            <v>External</v>
          </cell>
          <cell r="P634" t="str">
            <v>CoRe</v>
          </cell>
          <cell r="Q634" t="str">
            <v>Combat</v>
          </cell>
          <cell r="R634" t="str">
            <v>Combat_B#4</v>
          </cell>
          <cell r="T634" t="str">
            <v>WinJava</v>
          </cell>
          <cell r="U634">
            <v>41</v>
          </cell>
          <cell r="V634" t="str">
            <v/>
          </cell>
          <cell r="W634" t="str">
            <v>SST 42 NL</v>
          </cell>
          <cell r="X634">
            <v>45597</v>
          </cell>
          <cell r="Y634">
            <v>42</v>
          </cell>
          <cell r="Z634" t="str">
            <v>In SLA</v>
          </cell>
          <cell r="AA634" t="str">
            <v>PT NAER TUNAS INDONESIA</v>
          </cell>
          <cell r="AC634" t="str">
            <v>RFI</v>
          </cell>
          <cell r="AD634" t="e">
            <v>#N/A</v>
          </cell>
          <cell r="AF634" t="str">
            <v/>
          </cell>
          <cell r="AG634" t="str">
            <v>Connect PLN &amp; RFI</v>
          </cell>
          <cell r="AH634" t="str">
            <v>02.RFI</v>
          </cell>
          <cell r="AI634" t="str">
            <v>03.RFI</v>
          </cell>
          <cell r="AJ634" t="str">
            <v>05.RFI</v>
          </cell>
        </row>
        <row r="635">
          <cell r="F635" t="str">
            <v>KRW723</v>
          </cell>
          <cell r="G635" t="str">
            <v>Mitratel-BANYUSARI</v>
          </cell>
          <cell r="H635" t="str">
            <v/>
          </cell>
          <cell r="I635" t="str">
            <v>Area2</v>
          </cell>
          <cell r="J635" t="str">
            <v>Jabodetabek</v>
          </cell>
          <cell r="K635" t="str">
            <v>Jawa Barat</v>
          </cell>
          <cell r="L635" t="str">
            <v>Kab. Karawang</v>
          </cell>
          <cell r="M635" t="str">
            <v>-632.937 10,738,158</v>
          </cell>
          <cell r="N635" t="str">
            <v>-63288 10755679</v>
          </cell>
          <cell r="O635" t="str">
            <v>Internal</v>
          </cell>
          <cell r="P635" t="str">
            <v>B2S</v>
          </cell>
          <cell r="Q635" t="str">
            <v>Tyson</v>
          </cell>
          <cell r="R635" t="str">
            <v>Tyson_B#1</v>
          </cell>
          <cell r="U635">
            <v>50</v>
          </cell>
          <cell r="V635" t="str">
            <v/>
          </cell>
          <cell r="W635" t="str">
            <v>SST 52 3 Leg C</v>
          </cell>
          <cell r="X635">
            <v>45572</v>
          </cell>
          <cell r="Y635">
            <v>266</v>
          </cell>
          <cell r="Z635" t="str">
            <v>Out SLA</v>
          </cell>
          <cell r="AA635" t="str">
            <v>PT SUMBERSOLUSINDO HITECH</v>
          </cell>
          <cell r="AB635" t="str">
            <v>PT TRITECH CONSULT</v>
          </cell>
          <cell r="AC635" t="str">
            <v>RFI</v>
          </cell>
          <cell r="AD635" t="str">
            <v>No Need</v>
          </cell>
          <cell r="AF635" t="str">
            <v/>
          </cell>
          <cell r="AG635" t="str">
            <v>Connect PLN &amp; RFI</v>
          </cell>
          <cell r="AH635" t="str">
            <v>02.RFI</v>
          </cell>
          <cell r="AI635" t="str">
            <v>03.RFI</v>
          </cell>
          <cell r="AJ635" t="str">
            <v>05.RFI</v>
          </cell>
        </row>
        <row r="636">
          <cell r="F636" t="str">
            <v>BOO382</v>
          </cell>
          <cell r="G636" t="str">
            <v>Mitratel-CIPANEGARA (DO)</v>
          </cell>
          <cell r="H636" t="str">
            <v/>
          </cell>
          <cell r="I636" t="str">
            <v>Area2</v>
          </cell>
          <cell r="J636" t="str">
            <v>Jabodetabek</v>
          </cell>
          <cell r="K636" t="str">
            <v>Jawa Barat</v>
          </cell>
          <cell r="L636" t="str">
            <v>Kab. Sukabumi</v>
          </cell>
          <cell r="M636" t="str">
            <v>-68.746 106.732</v>
          </cell>
          <cell r="N636" t="str">
            <v>-</v>
          </cell>
          <cell r="O636" t="str">
            <v>Internal</v>
          </cell>
          <cell r="P636" t="str">
            <v>B2S</v>
          </cell>
          <cell r="Q636" t="str">
            <v>Tyson</v>
          </cell>
          <cell r="R636" t="str">
            <v>Tyson_B#1</v>
          </cell>
          <cell r="U636">
            <v>60</v>
          </cell>
          <cell r="V636" t="str">
            <v/>
          </cell>
          <cell r="W636" t="str">
            <v>SST 62 3 Leg C</v>
          </cell>
          <cell r="X636">
            <v>45572</v>
          </cell>
          <cell r="Y636">
            <v>431</v>
          </cell>
          <cell r="Z636" t="str">
            <v>Out SLA</v>
          </cell>
          <cell r="AA636" t="str">
            <v>PT INTEGRA LINTAS TEKNOLOGI</v>
          </cell>
          <cell r="AB636" t="str">
            <v>PT TUNAS GEOTEKNIK INDONESIA</v>
          </cell>
          <cell r="AC636" t="str">
            <v>DROP</v>
          </cell>
          <cell r="AD636" t="str">
            <v>No Need</v>
          </cell>
          <cell r="AF636" t="str">
            <v/>
          </cell>
          <cell r="AG636" t="str">
            <v>PropCancel/Hold</v>
          </cell>
          <cell r="AH636" t="str">
            <v>07.Pro.Cancel</v>
          </cell>
          <cell r="AI636" t="str">
            <v>09.Pro.Cancel</v>
          </cell>
          <cell r="AJ636" t="str">
            <v>16.SiteOpening</v>
          </cell>
        </row>
        <row r="637">
          <cell r="F637" t="str">
            <v>SMG093</v>
          </cell>
          <cell r="G637" t="str">
            <v>MLATIHARJOSEMARANGTIMUR</v>
          </cell>
          <cell r="H637" t="str">
            <v>MLATIHARJOSEMARANGTIMUR</v>
          </cell>
          <cell r="I637" t="str">
            <v>Area3</v>
          </cell>
          <cell r="J637" t="str">
            <v>Jateng</v>
          </cell>
          <cell r="K637" t="str">
            <v>Jawa Tengah</v>
          </cell>
          <cell r="L637" t="str">
            <v>Kota Semarang</v>
          </cell>
          <cell r="M637" t="str">
            <v>-6.96729 110.44098</v>
          </cell>
          <cell r="N637" t="str">
            <v>-06.96729 110.44098</v>
          </cell>
          <cell r="O637" t="str">
            <v>External</v>
          </cell>
          <cell r="P637" t="str">
            <v>CoRe</v>
          </cell>
          <cell r="Q637" t="str">
            <v>B#1_2025</v>
          </cell>
          <cell r="R637" t="str">
            <v>B#122Colo</v>
          </cell>
          <cell r="S637" t="str">
            <v>Colo MV</v>
          </cell>
          <cell r="T637" t="str">
            <v>New Order</v>
          </cell>
          <cell r="U637">
            <v>32</v>
          </cell>
          <cell r="V637" t="str">
            <v/>
          </cell>
          <cell r="W637" t="str">
            <v/>
          </cell>
          <cell r="X637">
            <v>45793</v>
          </cell>
          <cell r="Y637">
            <v>22</v>
          </cell>
          <cell r="Z637" t="str">
            <v>In SLA</v>
          </cell>
          <cell r="AA637" t="str">
            <v>PT IDE SEHATI</v>
          </cell>
          <cell r="AB637" t="str">
            <v>PT TRI ANUGRAH RISKI GEMILANG</v>
          </cell>
          <cell r="AC637" t="str">
            <v>RFI</v>
          </cell>
          <cell r="AD637" t="str">
            <v>eRFI Done</v>
          </cell>
          <cell r="AE637">
            <v>45800</v>
          </cell>
          <cell r="AF637" t="str">
            <v/>
          </cell>
          <cell r="AG637" t="str">
            <v>Connect PLN &amp; RFI</v>
          </cell>
          <cell r="AH637" t="str">
            <v>02.RFI</v>
          </cell>
          <cell r="AI637" t="str">
            <v>03.RFI</v>
          </cell>
          <cell r="AJ637" t="str">
            <v>05.RFI</v>
          </cell>
        </row>
        <row r="638">
          <cell r="F638" t="str">
            <v>SRA074</v>
          </cell>
          <cell r="G638" t="str">
            <v>MOJOKERTOKEDAWUNG</v>
          </cell>
          <cell r="H638" t="str">
            <v>MOJOKERTOKEDAWUNG</v>
          </cell>
          <cell r="I638" t="str">
            <v>Area3</v>
          </cell>
          <cell r="J638" t="str">
            <v>Jateng</v>
          </cell>
          <cell r="K638" t="str">
            <v>Jawa Tengah</v>
          </cell>
          <cell r="L638" t="str">
            <v>Kab. Sragen</v>
          </cell>
          <cell r="M638" t="str">
            <v>-7.497508 111.039417</v>
          </cell>
          <cell r="N638" t="str">
            <v>-07.497508 111.039417</v>
          </cell>
          <cell r="O638" t="str">
            <v>External</v>
          </cell>
          <cell r="P638" t="str">
            <v>CoRe</v>
          </cell>
          <cell r="Q638" t="str">
            <v>B#1_2025</v>
          </cell>
          <cell r="R638" t="str">
            <v>B#122Colo</v>
          </cell>
          <cell r="S638" t="str">
            <v>Colo MV</v>
          </cell>
          <cell r="T638" t="str">
            <v>New Order</v>
          </cell>
          <cell r="U638">
            <v>52</v>
          </cell>
          <cell r="V638" t="str">
            <v/>
          </cell>
          <cell r="W638" t="str">
            <v/>
          </cell>
          <cell r="X638">
            <v>45793</v>
          </cell>
          <cell r="Y638">
            <v>22</v>
          </cell>
          <cell r="Z638" t="str">
            <v>In SLA</v>
          </cell>
          <cell r="AA638" t="str">
            <v>PT IDE SEHATI</v>
          </cell>
          <cell r="AB638" t="str">
            <v>PT MULTI BMITRA SEJAHTERA</v>
          </cell>
          <cell r="AC638" t="str">
            <v>RFI</v>
          </cell>
          <cell r="AD638" t="str">
            <v>eRFI Done</v>
          </cell>
          <cell r="AE638">
            <v>45800</v>
          </cell>
          <cell r="AF638" t="str">
            <v/>
          </cell>
          <cell r="AG638" t="str">
            <v>Connect PLN &amp; RFI</v>
          </cell>
          <cell r="AH638" t="str">
            <v>02.RFI</v>
          </cell>
          <cell r="AI638" t="str">
            <v>03.RFI</v>
          </cell>
          <cell r="AJ638" t="str">
            <v>05.RFI</v>
          </cell>
        </row>
        <row r="639">
          <cell r="F639" t="str">
            <v>JMB214</v>
          </cell>
          <cell r="G639" t="str">
            <v>MOJOWARNO</v>
          </cell>
          <cell r="H639" t="e">
            <v>#N/A</v>
          </cell>
          <cell r="I639" t="str">
            <v>Area3</v>
          </cell>
          <cell r="J639" t="str">
            <v>Jatim</v>
          </cell>
          <cell r="K639" t="str">
            <v>Jawa Timur</v>
          </cell>
          <cell r="L639" t="str">
            <v>Kab. Jombang</v>
          </cell>
          <cell r="M639" t="str">
            <v>-7.63959377 112.3009819</v>
          </cell>
          <cell r="N639" t="str">
            <v>-</v>
          </cell>
          <cell r="O639" t="str">
            <v>Internal</v>
          </cell>
          <cell r="P639" t="str">
            <v>B2S</v>
          </cell>
          <cell r="Q639" t="str">
            <v>Tyson</v>
          </cell>
          <cell r="R639" t="str">
            <v>Tyson_B#1</v>
          </cell>
          <cell r="U639">
            <v>55</v>
          </cell>
          <cell r="V639">
            <v>62</v>
          </cell>
          <cell r="W639" t="str">
            <v xml:space="preserve">SST 62 3 Leg C </v>
          </cell>
          <cell r="X639">
            <v>45572</v>
          </cell>
          <cell r="Y639">
            <v>104</v>
          </cell>
          <cell r="Z639" t="str">
            <v>In SLA</v>
          </cell>
          <cell r="AA639" t="str">
            <v>PT IDE SEHATI</v>
          </cell>
          <cell r="AB639" t="str">
            <v>PT AMARATIRTA NUSANTARA</v>
          </cell>
          <cell r="AC639" t="str">
            <v>RFI</v>
          </cell>
          <cell r="AD639" t="str">
            <v>No Need</v>
          </cell>
          <cell r="AF639" t="str">
            <v/>
          </cell>
          <cell r="AG639" t="str">
            <v>Connect PLN &amp; RFI</v>
          </cell>
          <cell r="AH639" t="str">
            <v>02.RFI</v>
          </cell>
          <cell r="AI639" t="str">
            <v>03.RFI</v>
          </cell>
          <cell r="AJ639" t="str">
            <v>05.RFI</v>
          </cell>
        </row>
        <row r="640">
          <cell r="F640" t="str">
            <v>SRG148</v>
          </cell>
          <cell r="G640" t="str">
            <v>Mongpok ex Malanggah</v>
          </cell>
          <cell r="H640" t="str">
            <v/>
          </cell>
          <cell r="I640" t="str">
            <v>Area2</v>
          </cell>
          <cell r="J640" t="str">
            <v>Jabodetabek</v>
          </cell>
          <cell r="K640" t="str">
            <v>Banten</v>
          </cell>
          <cell r="L640" t="str">
            <v>Kab. Serang</v>
          </cell>
          <cell r="M640" t="str">
            <v>-6.16824 106.26</v>
          </cell>
          <cell r="N640" t="str">
            <v>-6,16824 106,26</v>
          </cell>
          <cell r="O640" t="str">
            <v>Internal</v>
          </cell>
          <cell r="P640" t="str">
            <v>B2S</v>
          </cell>
          <cell r="Q640" t="str">
            <v>Tyson</v>
          </cell>
          <cell r="R640" t="str">
            <v>Tyson_B#1</v>
          </cell>
          <cell r="U640">
            <v>40</v>
          </cell>
          <cell r="V640" t="str">
            <v/>
          </cell>
          <cell r="W640" t="str">
            <v xml:space="preserve">SST 52 3 Leg C </v>
          </cell>
          <cell r="X640">
            <v>45572</v>
          </cell>
          <cell r="Y640">
            <v>431</v>
          </cell>
          <cell r="Z640" t="str">
            <v>Out SLA</v>
          </cell>
          <cell r="AA640" t="str">
            <v>PT SINERGI REKTA DENTA</v>
          </cell>
          <cell r="AC640" t="str">
            <v>RFI</v>
          </cell>
          <cell r="AD640" t="str">
            <v>No Need</v>
          </cell>
          <cell r="AF640" t="str">
            <v/>
          </cell>
          <cell r="AG640" t="str">
            <v>Connect PLN &amp; RFI</v>
          </cell>
          <cell r="AH640" t="str">
            <v>01.BAUK</v>
          </cell>
          <cell r="AI640" t="str">
            <v>02.BAUK</v>
          </cell>
          <cell r="AJ640" t="str">
            <v>03.ATPDone</v>
          </cell>
        </row>
        <row r="641">
          <cell r="F641" t="str">
            <v>JHO057</v>
          </cell>
          <cell r="G641" t="str">
            <v>Montasik</v>
          </cell>
          <cell r="H641" t="str">
            <v/>
          </cell>
          <cell r="I641" t="str">
            <v>Area1</v>
          </cell>
          <cell r="J641" t="str">
            <v>Sumbagut</v>
          </cell>
          <cell r="K641" t="str">
            <v>Aceh</v>
          </cell>
          <cell r="L641" t="str">
            <v>Kab. Aceh Besar</v>
          </cell>
          <cell r="M641" t="str">
            <v>5.459416 95.42344</v>
          </cell>
          <cell r="N641" t="str">
            <v>-</v>
          </cell>
          <cell r="O641" t="str">
            <v>Internal</v>
          </cell>
          <cell r="P641" t="str">
            <v>B2S</v>
          </cell>
          <cell r="Q641" t="str">
            <v>Tyson</v>
          </cell>
          <cell r="R641" t="str">
            <v>Tyson_B#1</v>
          </cell>
          <cell r="U641">
            <v>70</v>
          </cell>
          <cell r="V641" t="str">
            <v/>
          </cell>
          <cell r="W641" t="str">
            <v/>
          </cell>
          <cell r="X641">
            <v>45572</v>
          </cell>
          <cell r="Y641">
            <v>431</v>
          </cell>
          <cell r="Z641" t="str">
            <v>Out SLA</v>
          </cell>
          <cell r="AA641" t="str">
            <v>PT M. JUSUF &amp; SONS</v>
          </cell>
          <cell r="AB641" t="str">
            <v>PT DIGJAYA MANDIRI TEKNIK</v>
          </cell>
          <cell r="AC641" t="str">
            <v>DROP</v>
          </cell>
          <cell r="AD641" t="str">
            <v>No Need</v>
          </cell>
          <cell r="AF641" t="str">
            <v/>
          </cell>
          <cell r="AG641" t="str">
            <v>PropCancel/Hold</v>
          </cell>
          <cell r="AH641" t="str">
            <v>07.Pro.Cancel</v>
          </cell>
          <cell r="AI641" t="str">
            <v>09.Pro.Cancel</v>
          </cell>
          <cell r="AJ641" t="str">
            <v>33.Hold</v>
          </cell>
        </row>
        <row r="642">
          <cell r="F642" t="str">
            <v>BDL081</v>
          </cell>
          <cell r="G642" t="str">
            <v>Morotai</v>
          </cell>
          <cell r="H642" t="str">
            <v>Morotai</v>
          </cell>
          <cell r="I642" t="str">
            <v>Area1</v>
          </cell>
          <cell r="J642" t="str">
            <v>Sumbagsel</v>
          </cell>
          <cell r="K642" t="str">
            <v>Lampung</v>
          </cell>
          <cell r="L642" t="str">
            <v>Kota Bandar Lampung</v>
          </cell>
          <cell r="M642" t="str">
            <v>105.2766 -5.40095</v>
          </cell>
          <cell r="N642" t="str">
            <v>-</v>
          </cell>
          <cell r="O642" t="str">
            <v>Internal</v>
          </cell>
          <cell r="P642" t="str">
            <v>B2S</v>
          </cell>
          <cell r="Q642" t="str">
            <v>Tyson</v>
          </cell>
          <cell r="R642" t="str">
            <v>Tyson_B#1</v>
          </cell>
          <cell r="U642">
            <v>26</v>
          </cell>
          <cell r="V642" t="str">
            <v/>
          </cell>
          <cell r="W642" t="str">
            <v/>
          </cell>
          <cell r="X642">
            <v>45572</v>
          </cell>
          <cell r="Y642">
            <v>431</v>
          </cell>
          <cell r="Z642" t="str">
            <v>Out SLA</v>
          </cell>
          <cell r="AA642" t="str">
            <v>PT NAYAKA PRATAMA</v>
          </cell>
          <cell r="AB642" t="str">
            <v>PT TRITECH CONSULT</v>
          </cell>
          <cell r="AC642" t="str">
            <v>DROP</v>
          </cell>
          <cell r="AD642" t="str">
            <v>No Need</v>
          </cell>
          <cell r="AF642" t="str">
            <v/>
          </cell>
          <cell r="AG642" t="str">
            <v>PropCancel/Hold</v>
          </cell>
          <cell r="AH642" t="str">
            <v>07.Pro.Cancel</v>
          </cell>
          <cell r="AI642" t="str">
            <v>09.Pro.Cancel</v>
          </cell>
          <cell r="AJ642" t="str">
            <v>31.Cancel</v>
          </cell>
        </row>
        <row r="643">
          <cell r="F643" t="str">
            <v>JKT411</v>
          </cell>
          <cell r="G643" t="str">
            <v>MSJDTAUBAHKOMPSNDNGDMT</v>
          </cell>
          <cell r="H643" t="str">
            <v/>
          </cell>
          <cell r="I643" t="str">
            <v>Area2</v>
          </cell>
          <cell r="J643" t="str">
            <v>Jabodetabek</v>
          </cell>
          <cell r="K643" t="str">
            <v>DKI Jakarta</v>
          </cell>
          <cell r="L643" t="str">
            <v>Kota Adm. Jakarta Timur</v>
          </cell>
          <cell r="N643" t="str">
            <v>-</v>
          </cell>
          <cell r="O643" t="str">
            <v>Internal</v>
          </cell>
          <cell r="P643" t="str">
            <v>B2S</v>
          </cell>
          <cell r="Q643" t="str">
            <v>Rescoping</v>
          </cell>
          <cell r="R643" t="str">
            <v>NY Rescoping</v>
          </cell>
          <cell r="T643" t="str">
            <v>Macro</v>
          </cell>
          <cell r="U643">
            <v>42</v>
          </cell>
          <cell r="V643" t="str">
            <v/>
          </cell>
          <cell r="W643" t="str">
            <v/>
          </cell>
          <cell r="X643">
            <v>45546</v>
          </cell>
          <cell r="Y643">
            <v>457</v>
          </cell>
          <cell r="Z643" t="str">
            <v>Out SLA</v>
          </cell>
          <cell r="AA643" t="str">
            <v>PT CIPTA KARSA ANUGERAH SEMESTA</v>
          </cell>
          <cell r="AB643" t="str">
            <v>KOPERASI JASA DAYAMITRA TELEKOMUNIKASI</v>
          </cell>
          <cell r="AC643" t="str">
            <v>OG</v>
          </cell>
          <cell r="AD643" t="str">
            <v>No Need</v>
          </cell>
          <cell r="AF643" t="str">
            <v/>
          </cell>
          <cell r="AG643" t="str">
            <v>BAN BAK</v>
          </cell>
          <cell r="AH643" t="str">
            <v>05.SITAC1</v>
          </cell>
          <cell r="AI643" t="str">
            <v>06.SITAC</v>
          </cell>
          <cell r="AJ643" t="str">
            <v>25.BAN/BAK</v>
          </cell>
        </row>
        <row r="644">
          <cell r="F644" t="str">
            <v>MTP106</v>
          </cell>
          <cell r="G644" t="str">
            <v>MT_ASTAMBUL</v>
          </cell>
          <cell r="H644" t="str">
            <v>MT_ASTAMBUL</v>
          </cell>
          <cell r="I644" t="str">
            <v>Area4</v>
          </cell>
          <cell r="J644" t="str">
            <v>Kalimantan</v>
          </cell>
          <cell r="K644" t="str">
            <v>Kalimantan Selatan</v>
          </cell>
          <cell r="L644" t="str">
            <v>Banjar</v>
          </cell>
          <cell r="M644" t="str">
            <v>-3.362861 114.922083</v>
          </cell>
          <cell r="N644" t="str">
            <v>114.89314 -3,37919</v>
          </cell>
          <cell r="O644" t="str">
            <v>Internal</v>
          </cell>
          <cell r="P644" t="str">
            <v>B2S</v>
          </cell>
          <cell r="Q644" t="str">
            <v>Tyson</v>
          </cell>
          <cell r="R644" t="str">
            <v>Tyson_B#1</v>
          </cell>
          <cell r="U644">
            <v>70</v>
          </cell>
          <cell r="V644">
            <v>70</v>
          </cell>
          <cell r="W644" t="str">
            <v>SST 72 3 Leg C</v>
          </cell>
          <cell r="X644">
            <v>45572</v>
          </cell>
          <cell r="Y644">
            <v>162</v>
          </cell>
          <cell r="Z644" t="str">
            <v>Out SLA</v>
          </cell>
          <cell r="AA644" t="str">
            <v>PT ANGKAMOR KHATULISTIWA MANDIRI</v>
          </cell>
          <cell r="AC644" t="str">
            <v>RFI</v>
          </cell>
          <cell r="AD644" t="str">
            <v>No Need</v>
          </cell>
          <cell r="AF644" t="str">
            <v/>
          </cell>
          <cell r="AG644" t="str">
            <v>Connect PLN &amp; RFI</v>
          </cell>
          <cell r="AH644" t="str">
            <v>02.RFI</v>
          </cell>
          <cell r="AI644" t="str">
            <v>03.RFI</v>
          </cell>
          <cell r="AJ644" t="str">
            <v>05.RFI</v>
          </cell>
        </row>
        <row r="645">
          <cell r="F645" t="str">
            <v>PLK120</v>
          </cell>
          <cell r="G645" t="str">
            <v>MT_BANGAU</v>
          </cell>
          <cell r="H645" t="str">
            <v>MT_BANGAU</v>
          </cell>
          <cell r="I645" t="str">
            <v>Area4</v>
          </cell>
          <cell r="J645" t="str">
            <v>Kalimantan</v>
          </cell>
          <cell r="K645" t="str">
            <v>Kalimantan Tengah</v>
          </cell>
          <cell r="L645" t="str">
            <v>Kota Palangkaraya</v>
          </cell>
          <cell r="M645" t="str">
            <v>-2.191917 113.895</v>
          </cell>
          <cell r="N645" t="str">
            <v>113,895 -2,191917</v>
          </cell>
          <cell r="O645" t="str">
            <v>Internal</v>
          </cell>
          <cell r="P645" t="str">
            <v>B2S</v>
          </cell>
          <cell r="Q645" t="str">
            <v>Tyson</v>
          </cell>
          <cell r="R645" t="str">
            <v>Tyson_B#1</v>
          </cell>
          <cell r="U645">
            <v>48</v>
          </cell>
          <cell r="V645">
            <v>48</v>
          </cell>
          <cell r="W645" t="str">
            <v xml:space="preserve">SST 62 3 Leg C </v>
          </cell>
          <cell r="X645">
            <v>45572</v>
          </cell>
          <cell r="Y645">
            <v>431</v>
          </cell>
          <cell r="Z645" t="str">
            <v>Out SLA</v>
          </cell>
          <cell r="AA645" t="str">
            <v>PT BINATEL PRIMA</v>
          </cell>
          <cell r="AC645" t="str">
            <v>DROP</v>
          </cell>
          <cell r="AD645" t="str">
            <v>No Need</v>
          </cell>
          <cell r="AF645" t="str">
            <v/>
          </cell>
          <cell r="AG645" t="str">
            <v>PropCancel/Hold</v>
          </cell>
          <cell r="AH645" t="str">
            <v>07.Pro.Cancel</v>
          </cell>
          <cell r="AI645" t="str">
            <v>09.Pro.Cancel</v>
          </cell>
          <cell r="AJ645" t="str">
            <v>33.Hold</v>
          </cell>
        </row>
        <row r="646">
          <cell r="F646" t="str">
            <v>SAG121</v>
          </cell>
          <cell r="G646" t="str">
            <v>MT_Border Entikong</v>
          </cell>
          <cell r="H646" t="str">
            <v>MT_ENTIKONG</v>
          </cell>
          <cell r="I646" t="str">
            <v>Area4</v>
          </cell>
          <cell r="J646" t="str">
            <v>Kalimantan</v>
          </cell>
          <cell r="K646" t="str">
            <v>Kalimantan Barat</v>
          </cell>
          <cell r="L646" t="str">
            <v>Kab. Sanggau</v>
          </cell>
          <cell r="M646" t="str">
            <v>0.9795 110.3512</v>
          </cell>
          <cell r="N646" t="str">
            <v>110,350972 0,981417</v>
          </cell>
          <cell r="O646" t="str">
            <v>Internal</v>
          </cell>
          <cell r="P646" t="str">
            <v>B2S</v>
          </cell>
          <cell r="Q646" t="str">
            <v>Tyson</v>
          </cell>
          <cell r="R646" t="str">
            <v>Tyson_B#1</v>
          </cell>
          <cell r="U646">
            <v>75</v>
          </cell>
          <cell r="V646">
            <v>75</v>
          </cell>
          <cell r="W646" t="str">
            <v>SST 72 3 Leg C</v>
          </cell>
          <cell r="X646">
            <v>45572</v>
          </cell>
          <cell r="Y646">
            <v>162</v>
          </cell>
          <cell r="Z646" t="str">
            <v>Out SLA</v>
          </cell>
          <cell r="AA646" t="str">
            <v>PT QUADRAN EMPAT PERSADA</v>
          </cell>
          <cell r="AC646" t="str">
            <v>RFI</v>
          </cell>
          <cell r="AD646" t="str">
            <v>No Need</v>
          </cell>
          <cell r="AF646" t="str">
            <v/>
          </cell>
          <cell r="AG646" t="str">
            <v>Connect PLN &amp; RFI</v>
          </cell>
          <cell r="AH646" t="str">
            <v>02.RFI</v>
          </cell>
          <cell r="AI646" t="str">
            <v>03.RFI</v>
          </cell>
          <cell r="AJ646" t="str">
            <v>05.RFI</v>
          </cell>
        </row>
        <row r="647">
          <cell r="F647" t="str">
            <v>PLK106</v>
          </cell>
          <cell r="G647" t="str">
            <v>MT_BUKIT_TUNGGAL</v>
          </cell>
          <cell r="H647" t="str">
            <v>MT_BUKIT_TUNGGAL</v>
          </cell>
          <cell r="I647" t="str">
            <v>Area4</v>
          </cell>
          <cell r="J647" t="str">
            <v>Kalimantan</v>
          </cell>
          <cell r="K647" t="str">
            <v>Kalimantan Tengah</v>
          </cell>
          <cell r="L647" t="str">
            <v>Kota Palangkaraya</v>
          </cell>
          <cell r="M647" t="str">
            <v>-2.185926667 113.8872733</v>
          </cell>
          <cell r="N647" t="str">
            <v>113,88747 -2,18565</v>
          </cell>
          <cell r="O647" t="str">
            <v>Internal</v>
          </cell>
          <cell r="P647" t="str">
            <v>???</v>
          </cell>
          <cell r="Q647" t="str">
            <v>Refinement</v>
          </cell>
          <cell r="R647" t="str">
            <v>Refine_2025</v>
          </cell>
          <cell r="T647" t="str">
            <v>Macro Solution</v>
          </cell>
          <cell r="V647" t="str">
            <v/>
          </cell>
          <cell r="W647" t="str">
            <v>SST 42 NL DMT</v>
          </cell>
          <cell r="X647">
            <v>45722</v>
          </cell>
          <cell r="Y647">
            <v>281</v>
          </cell>
          <cell r="Z647" t="str">
            <v>Out SLA</v>
          </cell>
          <cell r="AA647" t="str">
            <v>PT NAYAKA PRATAMA</v>
          </cell>
          <cell r="AB647" t="str">
            <v>PT MULTI BMITRA SEJAHTERA</v>
          </cell>
          <cell r="AC647" t="str">
            <v>OG</v>
          </cell>
          <cell r="AD647" t="str">
            <v>No Need</v>
          </cell>
          <cell r="AF647" t="str">
            <v/>
          </cell>
          <cell r="AG647" t="str">
            <v>PropCancel/Hold</v>
          </cell>
          <cell r="AH647" t="str">
            <v>09.Hold</v>
          </cell>
          <cell r="AI647" t="str">
            <v>11.Hold</v>
          </cell>
          <cell r="AJ647" t="str">
            <v>29.SISOG</v>
          </cell>
        </row>
        <row r="648">
          <cell r="F648" t="str">
            <v>PTS055</v>
          </cell>
          <cell r="G648" t="str">
            <v>MT_Desa Sibau Hulu</v>
          </cell>
          <cell r="H648" t="str">
            <v>MT_Desa Sibau Hulu</v>
          </cell>
          <cell r="I648" t="str">
            <v>Area4</v>
          </cell>
          <cell r="J648" t="str">
            <v>Kalimantan</v>
          </cell>
          <cell r="K648" t="str">
            <v>Kalimantan Barat</v>
          </cell>
          <cell r="L648" t="str">
            <v>Kab. Kapuas Hulu</v>
          </cell>
          <cell r="M648" t="str">
            <v>-0.9550556 112.934694</v>
          </cell>
          <cell r="N648" t="str">
            <v>112,9346944 0,9550556</v>
          </cell>
          <cell r="O648" t="str">
            <v>Internal</v>
          </cell>
          <cell r="P648" t="str">
            <v>B2S</v>
          </cell>
          <cell r="Q648" t="str">
            <v>Tyson</v>
          </cell>
          <cell r="R648" t="str">
            <v>Tyson_B#1</v>
          </cell>
          <cell r="U648">
            <v>60</v>
          </cell>
          <cell r="V648">
            <v>60</v>
          </cell>
          <cell r="W648" t="str">
            <v>SST 72 3 Leg C</v>
          </cell>
          <cell r="X648">
            <v>45572</v>
          </cell>
          <cell r="Y648">
            <v>104</v>
          </cell>
          <cell r="Z648" t="str">
            <v>In SLA</v>
          </cell>
          <cell r="AA648" t="str">
            <v>PT QUADRAN EMPAT PERSADA</v>
          </cell>
          <cell r="AC648" t="str">
            <v>RFI</v>
          </cell>
          <cell r="AD648" t="str">
            <v>No Need</v>
          </cell>
          <cell r="AF648" t="str">
            <v/>
          </cell>
          <cell r="AG648" t="str">
            <v>Connect PLN &amp; RFI</v>
          </cell>
          <cell r="AH648" t="str">
            <v>02.RFI</v>
          </cell>
          <cell r="AI648" t="str">
            <v>03.RFI</v>
          </cell>
          <cell r="AJ648" t="str">
            <v>05.RFI</v>
          </cell>
        </row>
        <row r="649">
          <cell r="F649" t="str">
            <v>MPW158</v>
          </cell>
          <cell r="G649" t="str">
            <v>MT_DESAKAPUR</v>
          </cell>
          <cell r="H649" t="str">
            <v>MT_DESAKAPUR</v>
          </cell>
          <cell r="I649" t="str">
            <v>Area4</v>
          </cell>
          <cell r="J649" t="str">
            <v>Kalimantan</v>
          </cell>
          <cell r="K649" t="str">
            <v>Kalimantan Barat</v>
          </cell>
          <cell r="L649" t="str">
            <v>Kab. Kubu Raya</v>
          </cell>
          <cell r="M649" t="str">
            <v>-6.283237 109.3809</v>
          </cell>
          <cell r="N649" t="str">
            <v>109,38094 -0,06281</v>
          </cell>
          <cell r="O649" t="str">
            <v>Internal</v>
          </cell>
          <cell r="P649" t="str">
            <v>B2S</v>
          </cell>
          <cell r="Q649" t="str">
            <v>Tyson</v>
          </cell>
          <cell r="R649" t="str">
            <v>Tyson_B#1</v>
          </cell>
          <cell r="U649">
            <v>38</v>
          </cell>
          <cell r="V649">
            <v>38</v>
          </cell>
          <cell r="W649" t="str">
            <v/>
          </cell>
          <cell r="X649">
            <v>45572</v>
          </cell>
          <cell r="Y649">
            <v>431</v>
          </cell>
          <cell r="Z649" t="str">
            <v>Out SLA</v>
          </cell>
          <cell r="AA649" t="str">
            <v>PT ALIF KONSTRUKSI UTAMA</v>
          </cell>
          <cell r="AB649" t="str">
            <v>PT DIGJAYA MANDIRI TEKNIK</v>
          </cell>
          <cell r="AC649" t="str">
            <v>DROP</v>
          </cell>
          <cell r="AD649" t="str">
            <v>No Need</v>
          </cell>
          <cell r="AF649" t="str">
            <v/>
          </cell>
          <cell r="AG649" t="str">
            <v>PropCancel/Hold</v>
          </cell>
          <cell r="AH649" t="str">
            <v>07.Pro.Cancel</v>
          </cell>
          <cell r="AI649" t="str">
            <v>09.Pro.Cancel</v>
          </cell>
          <cell r="AJ649" t="str">
            <v>33.Hold</v>
          </cell>
        </row>
        <row r="650">
          <cell r="F650" t="str">
            <v>SMA030</v>
          </cell>
          <cell r="G650" t="str">
            <v>MT_DESPOT</v>
          </cell>
          <cell r="H650" t="str">
            <v>MT_DESPOT</v>
          </cell>
          <cell r="I650" t="str">
            <v>Area4</v>
          </cell>
          <cell r="J650" t="str">
            <v>Kalimantan</v>
          </cell>
          <cell r="K650" t="str">
            <v>Kalimantan Timur</v>
          </cell>
          <cell r="L650" t="str">
            <v>Kab. Kutai Kartanegara</v>
          </cell>
          <cell r="M650" t="str">
            <v>0.37895 116.31221</v>
          </cell>
          <cell r="N650" t="str">
            <v>111,33599 -2,44652</v>
          </cell>
          <cell r="O650" t="str">
            <v>Internal</v>
          </cell>
          <cell r="P650" t="str">
            <v>B2S</v>
          </cell>
          <cell r="Q650" t="str">
            <v>Tyson</v>
          </cell>
          <cell r="R650" t="str">
            <v>Tyson_B#1</v>
          </cell>
          <cell r="U650">
            <v>68</v>
          </cell>
          <cell r="V650">
            <v>68</v>
          </cell>
          <cell r="W650" t="str">
            <v>SST 72 3 Leg C</v>
          </cell>
          <cell r="X650">
            <v>45572</v>
          </cell>
          <cell r="Y650">
            <v>110</v>
          </cell>
          <cell r="Z650" t="str">
            <v>In SLA</v>
          </cell>
          <cell r="AA650" t="str">
            <v>PT MULTI BAGASANTI MAHDY</v>
          </cell>
          <cell r="AC650" t="str">
            <v>RFI</v>
          </cell>
          <cell r="AD650" t="str">
            <v>No Need</v>
          </cell>
          <cell r="AF650" t="str">
            <v/>
          </cell>
          <cell r="AG650" t="str">
            <v>Connect PLN &amp; RFI</v>
          </cell>
          <cell r="AH650" t="str">
            <v>02.RFI</v>
          </cell>
          <cell r="AI650" t="str">
            <v>03.RFI</v>
          </cell>
          <cell r="AJ650" t="str">
            <v>05.RFI</v>
          </cell>
        </row>
        <row r="651">
          <cell r="F651" t="str">
            <v>PTS054</v>
          </cell>
          <cell r="G651" t="str">
            <v>MT_DOGOM</v>
          </cell>
          <cell r="H651" t="str">
            <v>MT_DOGOM</v>
          </cell>
          <cell r="I651" t="str">
            <v>Area4</v>
          </cell>
          <cell r="J651" t="str">
            <v>Kalimantan</v>
          </cell>
          <cell r="K651" t="str">
            <v>Kalimantan Barat</v>
          </cell>
          <cell r="L651" t="str">
            <v>Kab. Kapuas Hulu</v>
          </cell>
          <cell r="M651" t="str">
            <v>0.876194 112.920556</v>
          </cell>
          <cell r="N651" t="str">
            <v>112,920556 0,876194</v>
          </cell>
          <cell r="O651" t="str">
            <v>Internal</v>
          </cell>
          <cell r="P651" t="str">
            <v>B2S</v>
          </cell>
          <cell r="Q651" t="str">
            <v>Tyson</v>
          </cell>
          <cell r="R651" t="str">
            <v>Tyson_B#1</v>
          </cell>
          <cell r="U651">
            <v>0</v>
          </cell>
          <cell r="V651" t="str">
            <v/>
          </cell>
          <cell r="W651" t="str">
            <v xml:space="preserve">SST 52 3 Leg C </v>
          </cell>
          <cell r="X651">
            <v>45572</v>
          </cell>
          <cell r="Y651">
            <v>104</v>
          </cell>
          <cell r="Z651" t="str">
            <v>In SLA</v>
          </cell>
          <cell r="AA651" t="str">
            <v>PT QUADRAN EMPAT PERSADA</v>
          </cell>
          <cell r="AB651" t="str">
            <v>PT DIGJAYA MANDIRI TEKNIK</v>
          </cell>
          <cell r="AC651" t="str">
            <v>RFI</v>
          </cell>
          <cell r="AD651" t="str">
            <v>No Need</v>
          </cell>
          <cell r="AF651" t="str">
            <v/>
          </cell>
          <cell r="AG651" t="str">
            <v>Connect PLN &amp; RFI</v>
          </cell>
          <cell r="AH651" t="str">
            <v>02.RFI</v>
          </cell>
          <cell r="AI651" t="str">
            <v>03.RFI</v>
          </cell>
          <cell r="AJ651" t="str">
            <v>05.RFI</v>
          </cell>
        </row>
        <row r="652">
          <cell r="F652" t="str">
            <v>SMR166</v>
          </cell>
          <cell r="G652" t="str">
            <v>MT_GNKAPUR</v>
          </cell>
          <cell r="H652" t="str">
            <v>MT_GNKAPUR</v>
          </cell>
          <cell r="I652" t="str">
            <v>Area4</v>
          </cell>
          <cell r="J652" t="str">
            <v>Kalimantan</v>
          </cell>
          <cell r="K652" t="str">
            <v>Kalimantan Timur</v>
          </cell>
          <cell r="L652" t="str">
            <v>Kota Samarinda</v>
          </cell>
          <cell r="M652" t="str">
            <v>-0.445244 117.193954</v>
          </cell>
          <cell r="N652" t="str">
            <v>-</v>
          </cell>
          <cell r="O652" t="str">
            <v>Internal</v>
          </cell>
          <cell r="P652" t="str">
            <v>B2S</v>
          </cell>
          <cell r="Q652" t="str">
            <v>Solution</v>
          </cell>
          <cell r="R652" t="str">
            <v>Solution_CO</v>
          </cell>
          <cell r="U652">
            <v>62</v>
          </cell>
          <cell r="V652">
            <v>62</v>
          </cell>
          <cell r="W652" t="str">
            <v/>
          </cell>
          <cell r="X652">
            <v>45128</v>
          </cell>
          <cell r="Y652">
            <v>875</v>
          </cell>
          <cell r="Z652" t="str">
            <v>Out SLA</v>
          </cell>
          <cell r="AC652" t="str">
            <v>DROP</v>
          </cell>
          <cell r="AD652" t="str">
            <v>No Need</v>
          </cell>
          <cell r="AF652" t="str">
            <v/>
          </cell>
          <cell r="AG652" t="str">
            <v>PropCancel/Hold</v>
          </cell>
          <cell r="AH652" t="str">
            <v>07.Pro.Cancel</v>
          </cell>
          <cell r="AI652" t="str">
            <v>09.Pro.Cancel</v>
          </cell>
          <cell r="AJ652" t="str">
            <v>26.ReHunting</v>
          </cell>
        </row>
        <row r="653">
          <cell r="F653" t="str">
            <v>MRB031</v>
          </cell>
          <cell r="G653" t="str">
            <v>MT_HANDILBKT</v>
          </cell>
          <cell r="H653" t="str">
            <v>MT_HANDILBKT</v>
          </cell>
          <cell r="I653" t="str">
            <v>Area4</v>
          </cell>
          <cell r="J653" t="str">
            <v>Kalimantan</v>
          </cell>
          <cell r="K653" t="str">
            <v>Kalimantan Selatan</v>
          </cell>
          <cell r="L653" t="str">
            <v>Kab. Barito Kuala</v>
          </cell>
          <cell r="M653" t="str">
            <v>-3,241916 11461627</v>
          </cell>
          <cell r="N653" t="str">
            <v>114,616277777778 -3,24191666666667</v>
          </cell>
          <cell r="O653" t="str">
            <v>Internal</v>
          </cell>
          <cell r="P653" t="str">
            <v>B2S</v>
          </cell>
          <cell r="Q653" t="str">
            <v>Tyson</v>
          </cell>
          <cell r="R653" t="str">
            <v>Tyson_B#1</v>
          </cell>
          <cell r="U653">
            <v>68</v>
          </cell>
          <cell r="V653">
            <v>68</v>
          </cell>
          <cell r="W653" t="str">
            <v/>
          </cell>
          <cell r="X653">
            <v>45572</v>
          </cell>
          <cell r="Y653">
            <v>431</v>
          </cell>
          <cell r="Z653" t="str">
            <v>Out SLA</v>
          </cell>
          <cell r="AA653" t="str">
            <v>PT RAFFASYA PUTRA SELATAN</v>
          </cell>
          <cell r="AC653" t="str">
            <v>DROP</v>
          </cell>
          <cell r="AD653" t="str">
            <v>No Need</v>
          </cell>
          <cell r="AF653" t="str">
            <v/>
          </cell>
          <cell r="AG653" t="str">
            <v>PropCancel/Hold</v>
          </cell>
          <cell r="AH653" t="str">
            <v>07.Pro.Cancel</v>
          </cell>
          <cell r="AI653" t="str">
            <v>09.Pro.Cancel</v>
          </cell>
          <cell r="AJ653" t="str">
            <v>33.Hold</v>
          </cell>
        </row>
        <row r="654">
          <cell r="F654" t="str">
            <v>KSN026</v>
          </cell>
          <cell r="G654" t="str">
            <v>MT_HSLDAMAR</v>
          </cell>
          <cell r="H654" t="str">
            <v>MT_PT_HSL</v>
          </cell>
          <cell r="I654" t="str">
            <v>Area4</v>
          </cell>
          <cell r="J654" t="str">
            <v>Kalimantan</v>
          </cell>
          <cell r="K654" t="str">
            <v>Kalimantan Tengah</v>
          </cell>
          <cell r="L654" t="str">
            <v>Kab. Katingan</v>
          </cell>
          <cell r="M654" t="str">
            <v xml:space="preserve"> </v>
          </cell>
          <cell r="N654" t="str">
            <v>113,11333 -1,60586</v>
          </cell>
          <cell r="O654" t="str">
            <v>Internal</v>
          </cell>
          <cell r="P654" t="str">
            <v>B2S</v>
          </cell>
          <cell r="Q654" t="str">
            <v>Tyson</v>
          </cell>
          <cell r="R654" t="str">
            <v>Tyson_B#1</v>
          </cell>
          <cell r="U654">
            <v>0</v>
          </cell>
          <cell r="V654" t="str">
            <v/>
          </cell>
          <cell r="W654" t="str">
            <v/>
          </cell>
          <cell r="X654">
            <v>45572</v>
          </cell>
          <cell r="Y654">
            <v>431</v>
          </cell>
          <cell r="Z654" t="str">
            <v>Out SLA</v>
          </cell>
          <cell r="AA654" t="str">
            <v>PT INTERTEL MEDIA PRIMA</v>
          </cell>
          <cell r="AC654" t="str">
            <v>DROP</v>
          </cell>
          <cell r="AD654" t="str">
            <v>No Need</v>
          </cell>
          <cell r="AF654" t="str">
            <v/>
          </cell>
          <cell r="AG654" t="str">
            <v>PropCancel/Hold</v>
          </cell>
          <cell r="AH654" t="str">
            <v>07.Pro.Cancel</v>
          </cell>
          <cell r="AI654" t="str">
            <v>09.Pro.Cancel</v>
          </cell>
          <cell r="AJ654" t="str">
            <v>33.Hold</v>
          </cell>
        </row>
        <row r="655">
          <cell r="F655" t="str">
            <v>TRK162</v>
          </cell>
          <cell r="G655" t="str">
            <v>MT_JUATALAUTUJUNG</v>
          </cell>
          <cell r="H655" t="str">
            <v>MT_JUATALAUTUJUNG</v>
          </cell>
          <cell r="I655" t="str">
            <v>Area4</v>
          </cell>
          <cell r="J655" t="str">
            <v>Kalimantan</v>
          </cell>
          <cell r="K655" t="str">
            <v>Kalimantan Utara</v>
          </cell>
          <cell r="L655" t="str">
            <v>Kota Tarakan</v>
          </cell>
          <cell r="M655" t="str">
            <v>3.438537 117.557606</v>
          </cell>
          <cell r="N655" t="str">
            <v>117,5577 3,43856</v>
          </cell>
          <cell r="O655" t="str">
            <v>Internal</v>
          </cell>
          <cell r="P655" t="str">
            <v>B2S</v>
          </cell>
          <cell r="Q655" t="str">
            <v>Tyson</v>
          </cell>
          <cell r="R655" t="str">
            <v>Tyson_B#1</v>
          </cell>
          <cell r="U655">
            <v>58</v>
          </cell>
          <cell r="V655">
            <v>58</v>
          </cell>
          <cell r="W655" t="str">
            <v/>
          </cell>
          <cell r="X655">
            <v>45572</v>
          </cell>
          <cell r="Y655">
            <v>431</v>
          </cell>
          <cell r="Z655" t="str">
            <v>Out SLA</v>
          </cell>
          <cell r="AA655" t="str">
            <v>PT RAFFASYA PUTRA SELATAN</v>
          </cell>
          <cell r="AC655" t="str">
            <v>DROP</v>
          </cell>
          <cell r="AD655" t="str">
            <v>No Need</v>
          </cell>
          <cell r="AF655" t="str">
            <v/>
          </cell>
          <cell r="AG655" t="str">
            <v>PropCancel/Hold</v>
          </cell>
          <cell r="AH655" t="str">
            <v>07.Pro.Cancel</v>
          </cell>
          <cell r="AI655" t="str">
            <v>09.Pro.Cancel</v>
          </cell>
          <cell r="AJ655" t="str">
            <v>33.Hold</v>
          </cell>
        </row>
        <row r="656">
          <cell r="F656" t="str">
            <v>MTP080</v>
          </cell>
          <cell r="G656" t="str">
            <v>MT_KEBUNSEREI</v>
          </cell>
          <cell r="H656" t="str">
            <v>MT_KEBUNSEREI</v>
          </cell>
          <cell r="I656" t="str">
            <v>Area4</v>
          </cell>
          <cell r="J656" t="str">
            <v>Kalimantan</v>
          </cell>
          <cell r="K656" t="str">
            <v>Kalimantan Selatan</v>
          </cell>
          <cell r="L656" t="str">
            <v>Kota Banjarbaru</v>
          </cell>
          <cell r="M656" t="str">
            <v xml:space="preserve"> </v>
          </cell>
          <cell r="N656" t="str">
            <v>114,88677 -3,43752</v>
          </cell>
          <cell r="O656" t="str">
            <v>Internal</v>
          </cell>
          <cell r="P656" t="str">
            <v>B2S</v>
          </cell>
          <cell r="Q656" t="str">
            <v>Tyson</v>
          </cell>
          <cell r="R656" t="str">
            <v>Tyson_B#1</v>
          </cell>
          <cell r="U656">
            <v>50</v>
          </cell>
          <cell r="V656">
            <v>50</v>
          </cell>
          <cell r="W656" t="str">
            <v xml:space="preserve">SST 52 3 Leg C </v>
          </cell>
          <cell r="X656">
            <v>45572</v>
          </cell>
          <cell r="Y656">
            <v>104</v>
          </cell>
          <cell r="Z656" t="str">
            <v>In SLA</v>
          </cell>
          <cell r="AA656" t="str">
            <v>PT QUADRAN EMPAT PERSADA</v>
          </cell>
          <cell r="AC656" t="str">
            <v>RFI</v>
          </cell>
          <cell r="AD656" t="str">
            <v>No Need</v>
          </cell>
          <cell r="AF656" t="str">
            <v/>
          </cell>
          <cell r="AG656" t="str">
            <v>Connect PLN &amp; RFI</v>
          </cell>
          <cell r="AH656" t="str">
            <v>02.RFI</v>
          </cell>
          <cell r="AI656" t="str">
            <v>03.RFI</v>
          </cell>
          <cell r="AJ656" t="str">
            <v>05.RFI</v>
          </cell>
        </row>
        <row r="657">
          <cell r="F657" t="str">
            <v>SPT064</v>
          </cell>
          <cell r="G657" t="str">
            <v>MT_LEMPUYANG</v>
          </cell>
          <cell r="H657" t="str">
            <v>MT_LEMPUYANG</v>
          </cell>
          <cell r="I657" t="str">
            <v>Area4</v>
          </cell>
          <cell r="J657" t="str">
            <v>Kalimantan</v>
          </cell>
          <cell r="K657" t="str">
            <v>Kalimantan Tengah</v>
          </cell>
          <cell r="L657" t="str">
            <v>Kab. Kapuas</v>
          </cell>
          <cell r="M657" t="str">
            <v>3.05923 112.92546</v>
          </cell>
          <cell r="N657" t="str">
            <v>112,924139 -3,06125</v>
          </cell>
          <cell r="O657" t="str">
            <v>Internal</v>
          </cell>
          <cell r="P657" t="str">
            <v>B2S</v>
          </cell>
          <cell r="Q657" t="str">
            <v>Tyson</v>
          </cell>
          <cell r="R657" t="str">
            <v>Tyson_B#1</v>
          </cell>
          <cell r="U657">
            <v>68</v>
          </cell>
          <cell r="V657">
            <v>68</v>
          </cell>
          <cell r="W657" t="str">
            <v>SST 72 3 Leg C</v>
          </cell>
          <cell r="X657">
            <v>45572</v>
          </cell>
          <cell r="Y657">
            <v>72</v>
          </cell>
          <cell r="Z657" t="str">
            <v>In SLA</v>
          </cell>
          <cell r="AA657" t="str">
            <v>PT QUADRAN EMPAT PERSADA</v>
          </cell>
          <cell r="AC657" t="str">
            <v>RFI</v>
          </cell>
          <cell r="AD657" t="str">
            <v>No Need</v>
          </cell>
          <cell r="AF657" t="str">
            <v/>
          </cell>
          <cell r="AG657" t="str">
            <v>Connect PLN &amp; RFI</v>
          </cell>
          <cell r="AH657" t="str">
            <v>02.RFI</v>
          </cell>
          <cell r="AI657" t="str">
            <v>03.RFI</v>
          </cell>
          <cell r="AJ657" t="str">
            <v>05.RFI</v>
          </cell>
        </row>
        <row r="658">
          <cell r="F658" t="str">
            <v>PLK115</v>
          </cell>
          <cell r="G658" t="str">
            <v>MT_MENTENG</v>
          </cell>
          <cell r="H658" t="str">
            <v>MT_MILONO</v>
          </cell>
          <cell r="I658" t="str">
            <v>Area4</v>
          </cell>
          <cell r="J658" t="str">
            <v>Kalimantan</v>
          </cell>
          <cell r="K658" t="str">
            <v>Kalimantan Tengah</v>
          </cell>
          <cell r="L658" t="str">
            <v>Kota Palangkaraya</v>
          </cell>
          <cell r="M658" t="str">
            <v>-2.236083 113.918472</v>
          </cell>
          <cell r="N658" t="str">
            <v>113,918472 -2,236083</v>
          </cell>
          <cell r="O658" t="str">
            <v>Internal</v>
          </cell>
          <cell r="P658" t="str">
            <v>B2S</v>
          </cell>
          <cell r="Q658" t="str">
            <v>Tyson</v>
          </cell>
          <cell r="R658" t="str">
            <v>Tyson_B#1</v>
          </cell>
          <cell r="U658">
            <v>50</v>
          </cell>
          <cell r="V658">
            <v>50</v>
          </cell>
          <cell r="W658" t="str">
            <v/>
          </cell>
          <cell r="X658">
            <v>45572</v>
          </cell>
          <cell r="Y658">
            <v>431</v>
          </cell>
          <cell r="Z658" t="str">
            <v>Out SLA</v>
          </cell>
          <cell r="AA658" t="str">
            <v>PT SINERGI REKTA DENTA</v>
          </cell>
          <cell r="AC658" t="str">
            <v>DROP</v>
          </cell>
          <cell r="AD658" t="str">
            <v>No Need</v>
          </cell>
          <cell r="AF658" t="str">
            <v/>
          </cell>
          <cell r="AG658" t="str">
            <v>PropCancel/Hold</v>
          </cell>
          <cell r="AH658" t="str">
            <v>07.Pro.Cancel</v>
          </cell>
          <cell r="AI658" t="str">
            <v>09.Pro.Cancel</v>
          </cell>
          <cell r="AJ658" t="str">
            <v>33.Hold</v>
          </cell>
        </row>
        <row r="659">
          <cell r="F659" t="str">
            <v>PBU206</v>
          </cell>
          <cell r="G659" t="str">
            <v>MT_NANGABULIKRT4</v>
          </cell>
          <cell r="H659" t="str">
            <v>MT_NANGABULIKRT4</v>
          </cell>
          <cell r="I659" t="str">
            <v>Area4</v>
          </cell>
          <cell r="J659" t="str">
            <v>Kalimantan</v>
          </cell>
          <cell r="K659" t="str">
            <v>Kalimantan Tengah</v>
          </cell>
          <cell r="L659" t="str">
            <v>Kab. Lamandau</v>
          </cell>
          <cell r="M659" t="str">
            <v>2.1849355 111.4480573</v>
          </cell>
          <cell r="N659" t="str">
            <v>111,44813 -2,18501</v>
          </cell>
          <cell r="O659" t="str">
            <v>Internal</v>
          </cell>
          <cell r="P659" t="str">
            <v>B2S</v>
          </cell>
          <cell r="Q659" t="str">
            <v>Tyson</v>
          </cell>
          <cell r="R659" t="str">
            <v>Tyson_B#1</v>
          </cell>
          <cell r="U659">
            <v>67</v>
          </cell>
          <cell r="V659">
            <v>67</v>
          </cell>
          <cell r="W659" t="str">
            <v>SST 72 3 Leg C</v>
          </cell>
          <cell r="X659">
            <v>45572</v>
          </cell>
          <cell r="Y659">
            <v>128</v>
          </cell>
          <cell r="Z659" t="str">
            <v>Out SLA</v>
          </cell>
          <cell r="AA659" t="str">
            <v>PT NAER TUNAS INDONESIA</v>
          </cell>
          <cell r="AC659" t="str">
            <v>RFI</v>
          </cell>
          <cell r="AD659" t="str">
            <v>No Need</v>
          </cell>
          <cell r="AF659" t="str">
            <v/>
          </cell>
          <cell r="AG659" t="str">
            <v>Connect PLN &amp; RFI</v>
          </cell>
          <cell r="AH659" t="str">
            <v>02.RFI</v>
          </cell>
          <cell r="AI659" t="str">
            <v>03.RFI</v>
          </cell>
          <cell r="AJ659" t="str">
            <v>05.RFI</v>
          </cell>
        </row>
        <row r="660">
          <cell r="F660" t="str">
            <v>PTK086</v>
          </cell>
          <cell r="G660" t="str">
            <v>MT_NATAKUSUMA</v>
          </cell>
          <cell r="H660" t="str">
            <v>MT_NATAKUSUMA</v>
          </cell>
          <cell r="I660" t="str">
            <v>Area4</v>
          </cell>
          <cell r="J660" t="str">
            <v>Kalimantan</v>
          </cell>
          <cell r="K660" t="str">
            <v>Kalimantan Barat</v>
          </cell>
          <cell r="L660" t="str">
            <v>Kota Pontianak</v>
          </cell>
          <cell r="M660" t="str">
            <v>-3.4278 109.303944</v>
          </cell>
          <cell r="N660" t="str">
            <v>109,303944 -0,034278</v>
          </cell>
          <cell r="O660" t="str">
            <v>Internal</v>
          </cell>
          <cell r="P660" t="str">
            <v>B2S</v>
          </cell>
          <cell r="Q660" t="str">
            <v>Tyson</v>
          </cell>
          <cell r="R660" t="str">
            <v>Tyson_B#1</v>
          </cell>
          <cell r="U660">
            <v>40</v>
          </cell>
          <cell r="V660">
            <v>40</v>
          </cell>
          <cell r="W660" t="str">
            <v/>
          </cell>
          <cell r="X660">
            <v>45572</v>
          </cell>
          <cell r="Y660">
            <v>431</v>
          </cell>
          <cell r="Z660" t="str">
            <v>Out SLA</v>
          </cell>
          <cell r="AA660" t="str">
            <v>PT ALIF KONSTRUKSI UTAMA</v>
          </cell>
          <cell r="AC660" t="str">
            <v>DROP</v>
          </cell>
          <cell r="AD660" t="str">
            <v>No Need</v>
          </cell>
          <cell r="AF660" t="str">
            <v/>
          </cell>
          <cell r="AG660" t="str">
            <v>PropCancel/Hold</v>
          </cell>
          <cell r="AH660" t="str">
            <v>07.Pro.Cancel</v>
          </cell>
          <cell r="AI660" t="str">
            <v>09.Pro.Cancel</v>
          </cell>
          <cell r="AJ660" t="str">
            <v>33.Hold</v>
          </cell>
        </row>
        <row r="661">
          <cell r="F661" t="str">
            <v>PBU070</v>
          </cell>
          <cell r="G661" t="str">
            <v>MT_PASIRPJNG</v>
          </cell>
          <cell r="H661" t="str">
            <v>MT_PASIRPJNG</v>
          </cell>
          <cell r="I661" t="str">
            <v>Area4</v>
          </cell>
          <cell r="J661" t="str">
            <v>Kalimantan</v>
          </cell>
          <cell r="K661" t="str">
            <v>Kalimantan Tengah</v>
          </cell>
          <cell r="L661" t="str">
            <v>Kab. Kotawaringin Barat</v>
          </cell>
          <cell r="M661" t="str">
            <v xml:space="preserve"> </v>
          </cell>
          <cell r="N661" t="str">
            <v>111,65503 -2,729944</v>
          </cell>
          <cell r="O661" t="str">
            <v>Internal</v>
          </cell>
          <cell r="P661" t="str">
            <v>B2S</v>
          </cell>
          <cell r="Q661" t="str">
            <v>Tyson</v>
          </cell>
          <cell r="R661" t="str">
            <v>Tyson_B#1</v>
          </cell>
          <cell r="U661">
            <v>50</v>
          </cell>
          <cell r="V661">
            <v>50</v>
          </cell>
          <cell r="W661" t="str">
            <v/>
          </cell>
          <cell r="X661">
            <v>45572</v>
          </cell>
          <cell r="Y661">
            <v>431</v>
          </cell>
          <cell r="Z661" t="str">
            <v>Out SLA</v>
          </cell>
          <cell r="AA661" t="str">
            <v>PT ANUGERAH SELARAS RAYA</v>
          </cell>
          <cell r="AB661" t="str">
            <v>PT DIGJAYA MANDIRI TEKNIK</v>
          </cell>
          <cell r="AC661" t="str">
            <v>DROP</v>
          </cell>
          <cell r="AD661" t="str">
            <v>No Need</v>
          </cell>
          <cell r="AF661" t="str">
            <v/>
          </cell>
          <cell r="AG661" t="str">
            <v>PropCancel/Hold</v>
          </cell>
          <cell r="AH661" t="str">
            <v>07.Pro.Cancel</v>
          </cell>
          <cell r="AI661" t="str">
            <v>09.Pro.Cancel</v>
          </cell>
          <cell r="AJ661" t="str">
            <v>33.Hold</v>
          </cell>
        </row>
        <row r="662">
          <cell r="F662" t="str">
            <v>MTP040</v>
          </cell>
          <cell r="G662" t="str">
            <v>MT_PEMAJATAN</v>
          </cell>
          <cell r="H662" t="str">
            <v>MT_PEMAJATAN</v>
          </cell>
          <cell r="I662" t="str">
            <v>Area4</v>
          </cell>
          <cell r="J662" t="str">
            <v>Kalimantan</v>
          </cell>
          <cell r="K662" t="str">
            <v>Kalimantan Selatan</v>
          </cell>
          <cell r="L662" t="str">
            <v>Banjar</v>
          </cell>
          <cell r="M662" t="str">
            <v>-3.404389 114.670944</v>
          </cell>
          <cell r="N662" t="str">
            <v>114,670944 -3,404389</v>
          </cell>
          <cell r="O662" t="str">
            <v>Internal</v>
          </cell>
          <cell r="P662" t="str">
            <v>B2S</v>
          </cell>
          <cell r="Q662" t="str">
            <v>Tyson</v>
          </cell>
          <cell r="R662" t="str">
            <v>Tyson_B#1</v>
          </cell>
          <cell r="U662">
            <v>70</v>
          </cell>
          <cell r="V662">
            <v>70</v>
          </cell>
          <cell r="W662" t="str">
            <v>SST 72 3 Leg C</v>
          </cell>
          <cell r="X662">
            <v>45572</v>
          </cell>
          <cell r="Y662">
            <v>104</v>
          </cell>
          <cell r="Z662" t="str">
            <v>In SLA</v>
          </cell>
          <cell r="AA662" t="str">
            <v>PT ANGKAMOR KHATULISTIWA MANDIRI</v>
          </cell>
          <cell r="AC662" t="str">
            <v>RFI</v>
          </cell>
          <cell r="AD662" t="str">
            <v>No Need</v>
          </cell>
          <cell r="AF662" t="str">
            <v/>
          </cell>
          <cell r="AG662" t="str">
            <v>Connect PLN &amp; RFI</v>
          </cell>
          <cell r="AH662" t="str">
            <v>02.RFI</v>
          </cell>
          <cell r="AI662" t="str">
            <v>03.RFI</v>
          </cell>
          <cell r="AJ662" t="str">
            <v>05.RFI</v>
          </cell>
        </row>
        <row r="663">
          <cell r="F663" t="str">
            <v>BPP332</v>
          </cell>
          <cell r="G663" t="str">
            <v>MT_PJHIBATAKAN</v>
          </cell>
          <cell r="H663" t="str">
            <v>MT_PJHIBATAKAN</v>
          </cell>
          <cell r="I663" t="str">
            <v>Area4</v>
          </cell>
          <cell r="J663" t="str">
            <v>Kalimantan</v>
          </cell>
          <cell r="K663" t="str">
            <v>Kalimantan Timur</v>
          </cell>
          <cell r="L663" t="str">
            <v>Kota Balikpapan</v>
          </cell>
          <cell r="M663" t="str">
            <v xml:space="preserve"> </v>
          </cell>
          <cell r="N663" t="str">
            <v>116,93846 -1,23509</v>
          </cell>
          <cell r="O663" t="str">
            <v>Internal</v>
          </cell>
          <cell r="P663" t="str">
            <v>B2S</v>
          </cell>
          <cell r="Q663" t="str">
            <v>Tyson</v>
          </cell>
          <cell r="R663" t="str">
            <v>Tyson_B#1</v>
          </cell>
          <cell r="U663">
            <v>39</v>
          </cell>
          <cell r="V663">
            <v>39</v>
          </cell>
          <cell r="W663" t="str">
            <v/>
          </cell>
          <cell r="X663">
            <v>45572</v>
          </cell>
          <cell r="Y663">
            <v>431</v>
          </cell>
          <cell r="Z663" t="str">
            <v>Out SLA</v>
          </cell>
          <cell r="AA663" t="str">
            <v>PT MULTI BAGASANTI MAHDY</v>
          </cell>
          <cell r="AB663" t="str">
            <v>PT DIGJAYA MANDIRI TEKNIK</v>
          </cell>
          <cell r="AC663" t="str">
            <v>DROP</v>
          </cell>
          <cell r="AD663" t="str">
            <v>No Need</v>
          </cell>
          <cell r="AF663" t="str">
            <v/>
          </cell>
          <cell r="AG663" t="str">
            <v>PropCancel/Hold</v>
          </cell>
          <cell r="AH663" t="str">
            <v>07.Pro.Cancel</v>
          </cell>
          <cell r="AI663" t="str">
            <v>09.Pro.Cancel</v>
          </cell>
          <cell r="AJ663" t="str">
            <v>33.Hold</v>
          </cell>
        </row>
        <row r="664">
          <cell r="F664" t="str">
            <v>KPA026</v>
          </cell>
          <cell r="G664" t="str">
            <v>MT_PT HAMPANGIN</v>
          </cell>
          <cell r="H664" t="str">
            <v>PT HAMPANGIN</v>
          </cell>
          <cell r="I664" t="str">
            <v>Area4</v>
          </cell>
          <cell r="J664" t="str">
            <v>Kalimantan</v>
          </cell>
          <cell r="K664" t="str">
            <v>Kalimantan Tengah</v>
          </cell>
          <cell r="L664" t="str">
            <v>Kab. Seruyan</v>
          </cell>
          <cell r="M664" t="str">
            <v>2.63036 112.45669</v>
          </cell>
          <cell r="N664" t="str">
            <v>112,457083 -2,631028</v>
          </cell>
          <cell r="O664" t="str">
            <v>Internal</v>
          </cell>
          <cell r="P664" t="str">
            <v>B2S</v>
          </cell>
          <cell r="Q664" t="str">
            <v>Tyson</v>
          </cell>
          <cell r="R664" t="str">
            <v>Tyson_B#1</v>
          </cell>
          <cell r="U664">
            <v>68</v>
          </cell>
          <cell r="V664">
            <v>68</v>
          </cell>
          <cell r="W664" t="str">
            <v/>
          </cell>
          <cell r="X664">
            <v>45572</v>
          </cell>
          <cell r="Y664">
            <v>431</v>
          </cell>
          <cell r="Z664" t="str">
            <v>Out SLA</v>
          </cell>
          <cell r="AA664" t="str">
            <v>PT NAER TUNAS INDONESIA</v>
          </cell>
          <cell r="AC664" t="str">
            <v>DROP</v>
          </cell>
          <cell r="AD664" t="str">
            <v>No Need</v>
          </cell>
          <cell r="AF664" t="str">
            <v/>
          </cell>
          <cell r="AG664" t="str">
            <v>PropCancel/Hold</v>
          </cell>
          <cell r="AH664" t="str">
            <v>07.Pro.Cancel</v>
          </cell>
          <cell r="AI664" t="str">
            <v>09.Pro.Cancel</v>
          </cell>
          <cell r="AJ664" t="str">
            <v>33.Hold</v>
          </cell>
        </row>
        <row r="665">
          <cell r="F665" t="str">
            <v>TML038</v>
          </cell>
          <cell r="G665" t="str">
            <v>MT_RRNBATUAH</v>
          </cell>
          <cell r="H665" t="str">
            <v>MT_RRNBATUAH</v>
          </cell>
          <cell r="I665" t="str">
            <v>Area4</v>
          </cell>
          <cell r="J665" t="str">
            <v>Kalimantan</v>
          </cell>
          <cell r="K665" t="str">
            <v>Kalimantan Tengah</v>
          </cell>
          <cell r="L665" t="str">
            <v>Kab. Barito Timur</v>
          </cell>
          <cell r="M665" t="str">
            <v>-1.72768 115.1855</v>
          </cell>
          <cell r="N665" t="str">
            <v>115,18576 -1,72965</v>
          </cell>
          <cell r="O665" t="str">
            <v>Internal</v>
          </cell>
          <cell r="P665" t="str">
            <v>B2S</v>
          </cell>
          <cell r="Q665" t="str">
            <v>Tyson</v>
          </cell>
          <cell r="R665" t="str">
            <v>Tyson_B#1</v>
          </cell>
          <cell r="U665">
            <v>68</v>
          </cell>
          <cell r="V665">
            <v>68</v>
          </cell>
          <cell r="W665" t="str">
            <v>SST 72 3 Leg C</v>
          </cell>
          <cell r="X665">
            <v>45572</v>
          </cell>
          <cell r="Y665">
            <v>104</v>
          </cell>
          <cell r="Z665" t="str">
            <v>In SLA</v>
          </cell>
          <cell r="AA665" t="str">
            <v>PT QUADRAN EMPAT PERSADA</v>
          </cell>
          <cell r="AC665" t="str">
            <v>RFI</v>
          </cell>
          <cell r="AD665" t="str">
            <v>No Need</v>
          </cell>
          <cell r="AF665" t="str">
            <v/>
          </cell>
          <cell r="AG665" t="str">
            <v>Connect PLN &amp; RFI</v>
          </cell>
          <cell r="AH665" t="str">
            <v>02.RFI</v>
          </cell>
          <cell r="AI665" t="str">
            <v>03.RFI</v>
          </cell>
          <cell r="AJ665" t="str">
            <v>05.RFI</v>
          </cell>
        </row>
        <row r="666">
          <cell r="F666" t="str">
            <v>TRK141</v>
          </cell>
          <cell r="G666" t="str">
            <v>MT_RSUD TRK ISAT</v>
          </cell>
          <cell r="H666" t="str">
            <v>MT_RSUDTRKISAT</v>
          </cell>
          <cell r="I666" t="str">
            <v>Area4</v>
          </cell>
          <cell r="J666" t="str">
            <v>Kalimantan</v>
          </cell>
          <cell r="K666" t="str">
            <v>Kalimantan Utara</v>
          </cell>
          <cell r="L666" t="str">
            <v>Kota Tarakan</v>
          </cell>
          <cell r="M666" t="str">
            <v>3.3182609952831 117.60484026418</v>
          </cell>
          <cell r="N666" t="str">
            <v>117,60253 3,31732</v>
          </cell>
          <cell r="O666" t="str">
            <v>Internal</v>
          </cell>
          <cell r="P666" t="str">
            <v>B2S</v>
          </cell>
          <cell r="Q666" t="str">
            <v>Tyson</v>
          </cell>
          <cell r="R666" t="str">
            <v>Tyson_B#1</v>
          </cell>
          <cell r="U666">
            <v>25</v>
          </cell>
          <cell r="V666">
            <v>25</v>
          </cell>
          <cell r="W666" t="str">
            <v/>
          </cell>
          <cell r="X666">
            <v>45572</v>
          </cell>
          <cell r="Y666">
            <v>431</v>
          </cell>
          <cell r="Z666" t="str">
            <v>Out SLA</v>
          </cell>
          <cell r="AA666" t="str">
            <v>PT RAFFASYA PUTRA SELATAN</v>
          </cell>
          <cell r="AC666" t="str">
            <v>DROP</v>
          </cell>
          <cell r="AD666" t="str">
            <v>No Need</v>
          </cell>
          <cell r="AF666" t="str">
            <v/>
          </cell>
          <cell r="AG666" t="str">
            <v>PropCancel/Hold</v>
          </cell>
          <cell r="AH666" t="str">
            <v>07.Pro.Cancel</v>
          </cell>
          <cell r="AI666" t="str">
            <v>09.Pro.Cancel</v>
          </cell>
          <cell r="AJ666" t="str">
            <v>33.Hold</v>
          </cell>
        </row>
        <row r="667">
          <cell r="F667" t="str">
            <v>PLK208</v>
          </cell>
          <cell r="G667" t="str">
            <v>MT_RTAMILONO</v>
          </cell>
          <cell r="H667" t="str">
            <v>MT_RTAMILONO</v>
          </cell>
          <cell r="I667" t="str">
            <v>Area4</v>
          </cell>
          <cell r="J667" t="str">
            <v>Kalimantan</v>
          </cell>
          <cell r="K667" t="str">
            <v>Kalimantan Tengah</v>
          </cell>
          <cell r="L667" t="str">
            <v>Kota Palangkaraya</v>
          </cell>
          <cell r="M667" t="str">
            <v>-2.277722 113.920083</v>
          </cell>
          <cell r="N667" t="str">
            <v>113,92011 -2,27769</v>
          </cell>
          <cell r="O667" t="str">
            <v>Internal</v>
          </cell>
          <cell r="P667" t="str">
            <v>B2S</v>
          </cell>
          <cell r="Q667" t="str">
            <v>Tyson</v>
          </cell>
          <cell r="R667" t="str">
            <v>Tyson_B#1</v>
          </cell>
          <cell r="U667">
            <v>70</v>
          </cell>
          <cell r="V667">
            <v>70</v>
          </cell>
          <cell r="W667" t="str">
            <v>SST 62 3 Leg C</v>
          </cell>
          <cell r="X667">
            <v>45572</v>
          </cell>
          <cell r="Y667">
            <v>246</v>
          </cell>
          <cell r="Z667" t="str">
            <v>Out SLA</v>
          </cell>
          <cell r="AA667" t="str">
            <v>PT BINATEL PRIMA</v>
          </cell>
          <cell r="AC667" t="str">
            <v>RFI</v>
          </cell>
          <cell r="AD667" t="str">
            <v>No Need</v>
          </cell>
          <cell r="AF667" t="str">
            <v/>
          </cell>
          <cell r="AG667" t="str">
            <v>Connect PLN &amp; RFI</v>
          </cell>
          <cell r="AH667" t="str">
            <v>02.RFI</v>
          </cell>
          <cell r="AI667" t="str">
            <v>03.RFI</v>
          </cell>
          <cell r="AJ667" t="str">
            <v>05.RFI</v>
          </cell>
        </row>
        <row r="668">
          <cell r="F668" t="str">
            <v>SPT150</v>
          </cell>
          <cell r="G668" t="str">
            <v>MT_SAMUDAPB</v>
          </cell>
          <cell r="H668" t="str">
            <v>MT_LGILSTRI</v>
          </cell>
          <cell r="I668" t="str">
            <v>Area4</v>
          </cell>
          <cell r="J668" t="str">
            <v>Kalimantan</v>
          </cell>
          <cell r="K668" t="str">
            <v>Kalimantan Tengah</v>
          </cell>
          <cell r="L668" t="str">
            <v>Kab. Kotawaringin Timur</v>
          </cell>
          <cell r="M668" t="str">
            <v>2.96233 112.99819</v>
          </cell>
          <cell r="N668" t="str">
            <v>112,99818 -2,96242</v>
          </cell>
          <cell r="O668" t="str">
            <v>Internal</v>
          </cell>
          <cell r="P668" t="str">
            <v>B2S</v>
          </cell>
          <cell r="Q668" t="str">
            <v>Tyson</v>
          </cell>
          <cell r="R668" t="str">
            <v>Tyson_B#1</v>
          </cell>
          <cell r="U668">
            <v>67</v>
          </cell>
          <cell r="V668">
            <v>67</v>
          </cell>
          <cell r="W668" t="str">
            <v>SST 72 3 Leg C</v>
          </cell>
          <cell r="X668">
            <v>45572</v>
          </cell>
          <cell r="Y668">
            <v>104</v>
          </cell>
          <cell r="Z668" t="str">
            <v>In SLA</v>
          </cell>
          <cell r="AA668" t="str">
            <v>PT QUADRAN EMPAT PERSADA</v>
          </cell>
          <cell r="AB668" t="str">
            <v>PT DIGJAYA MANDIRI TEKNIK</v>
          </cell>
          <cell r="AC668" t="str">
            <v>RFI</v>
          </cell>
          <cell r="AD668" t="str">
            <v>No Need</v>
          </cell>
          <cell r="AF668" t="str">
            <v/>
          </cell>
          <cell r="AG668" t="str">
            <v>Connect PLN &amp; RFI</v>
          </cell>
          <cell r="AH668" t="str">
            <v>02.RFI</v>
          </cell>
          <cell r="AI668" t="str">
            <v>03.RFI</v>
          </cell>
          <cell r="AJ668" t="str">
            <v>05.RFI</v>
          </cell>
        </row>
        <row r="669">
          <cell r="F669" t="str">
            <v>PLK067</v>
          </cell>
          <cell r="G669" t="str">
            <v>MT_SAPAN3</v>
          </cell>
          <cell r="H669" t="str">
            <v>MT_SAPAN3</v>
          </cell>
          <cell r="I669" t="str">
            <v>Area4</v>
          </cell>
          <cell r="J669" t="str">
            <v>Kalimantan</v>
          </cell>
          <cell r="K669" t="str">
            <v>Kalimantan Tengah</v>
          </cell>
          <cell r="L669" t="str">
            <v>Kota Palangkaraya</v>
          </cell>
          <cell r="M669" t="str">
            <v>-2.183989 113877469</v>
          </cell>
          <cell r="N669" t="str">
            <v>113,876139 -2,182694</v>
          </cell>
          <cell r="O669" t="str">
            <v>Internal</v>
          </cell>
          <cell r="P669" t="str">
            <v>B2S</v>
          </cell>
          <cell r="Q669" t="str">
            <v>Tyson</v>
          </cell>
          <cell r="R669" t="str">
            <v>Tyson_B#1</v>
          </cell>
          <cell r="U669">
            <v>38</v>
          </cell>
          <cell r="V669">
            <v>38</v>
          </cell>
          <cell r="W669" t="str">
            <v/>
          </cell>
          <cell r="X669">
            <v>45572</v>
          </cell>
          <cell r="Y669">
            <v>431</v>
          </cell>
          <cell r="Z669" t="str">
            <v>Out SLA</v>
          </cell>
          <cell r="AA669" t="str">
            <v>PT SINERGI REKTA DENTA</v>
          </cell>
          <cell r="AC669" t="str">
            <v>DROP</v>
          </cell>
          <cell r="AD669" t="str">
            <v>No Need</v>
          </cell>
          <cell r="AF669" t="str">
            <v/>
          </cell>
          <cell r="AG669" t="str">
            <v>PropCancel/Hold</v>
          </cell>
          <cell r="AH669" t="str">
            <v>07.Pro.Cancel</v>
          </cell>
          <cell r="AI669" t="str">
            <v>09.Pro.Cancel</v>
          </cell>
          <cell r="AJ669" t="str">
            <v>33.Hold</v>
          </cell>
        </row>
        <row r="670">
          <cell r="F670" t="str">
            <v>PLI062</v>
          </cell>
          <cell r="G670" t="str">
            <v>MT_Sei Cuka-Muara Kintap</v>
          </cell>
          <cell r="H670" t="str">
            <v>Sei Cuka-Muara Kintap</v>
          </cell>
          <cell r="I670" t="str">
            <v>Area4</v>
          </cell>
          <cell r="J670" t="str">
            <v>Kalimantan</v>
          </cell>
          <cell r="K670" t="str">
            <v>Kalimantan Selatan</v>
          </cell>
          <cell r="L670" t="str">
            <v>Kab. Tanah Laut</v>
          </cell>
          <cell r="M670" t="str">
            <v>-3.838762 115.335311</v>
          </cell>
          <cell r="N670" t="str">
            <v>115,336 -3,838556</v>
          </cell>
          <cell r="O670" t="str">
            <v>Internal</v>
          </cell>
          <cell r="P670" t="str">
            <v>B2S</v>
          </cell>
          <cell r="Q670" t="str">
            <v>Tyson</v>
          </cell>
          <cell r="R670" t="str">
            <v>Tyson_B#1</v>
          </cell>
          <cell r="U670">
            <v>50</v>
          </cell>
          <cell r="V670">
            <v>50</v>
          </cell>
          <cell r="W670" t="str">
            <v xml:space="preserve">SST 52 3 Leg C </v>
          </cell>
          <cell r="X670">
            <v>45572</v>
          </cell>
          <cell r="Y670">
            <v>104</v>
          </cell>
          <cell r="Z670" t="str">
            <v>In SLA</v>
          </cell>
          <cell r="AA670" t="str">
            <v>PT QUADRAN EMPAT PERSADA</v>
          </cell>
          <cell r="AC670" t="str">
            <v>RFI</v>
          </cell>
          <cell r="AD670" t="str">
            <v>No Need</v>
          </cell>
          <cell r="AF670" t="str">
            <v/>
          </cell>
          <cell r="AG670" t="str">
            <v>Connect PLN &amp; RFI</v>
          </cell>
          <cell r="AH670" t="str">
            <v>02.RFI</v>
          </cell>
          <cell r="AI670" t="str">
            <v>03.RFI</v>
          </cell>
          <cell r="AJ670" t="str">
            <v>05.RFI</v>
          </cell>
        </row>
        <row r="671">
          <cell r="F671" t="str">
            <v>MLU057</v>
          </cell>
          <cell r="G671" t="str">
            <v>MT_SESUAMALINAU</v>
          </cell>
          <cell r="H671" t="str">
            <v>MT_SESUAMALINAU</v>
          </cell>
          <cell r="I671" t="str">
            <v>Area4</v>
          </cell>
          <cell r="J671" t="str">
            <v>Kalimantan</v>
          </cell>
          <cell r="K671" t="str">
            <v>Kalimantan Utara</v>
          </cell>
          <cell r="L671" t="str">
            <v>Kab. Malinau</v>
          </cell>
          <cell r="M671" t="str">
            <v xml:space="preserve"> </v>
          </cell>
          <cell r="N671" t="str">
            <v>116,65449 3,47677</v>
          </cell>
          <cell r="O671" t="str">
            <v>Internal</v>
          </cell>
          <cell r="P671" t="str">
            <v>B2S</v>
          </cell>
          <cell r="Q671" t="str">
            <v>Tyson</v>
          </cell>
          <cell r="R671" t="str">
            <v>Tyson_B#1</v>
          </cell>
          <cell r="U671">
            <v>0</v>
          </cell>
          <cell r="V671" t="str">
            <v/>
          </cell>
          <cell r="W671" t="str">
            <v>SST 72 3 Leg C</v>
          </cell>
          <cell r="X671">
            <v>45572</v>
          </cell>
          <cell r="Y671">
            <v>128</v>
          </cell>
          <cell r="Z671" t="str">
            <v>Out SLA</v>
          </cell>
          <cell r="AA671" t="str">
            <v>PT QUADRAN EMPAT PERSADA</v>
          </cell>
          <cell r="AC671" t="str">
            <v>RFI</v>
          </cell>
          <cell r="AD671" t="str">
            <v>No Need</v>
          </cell>
          <cell r="AF671" t="str">
            <v/>
          </cell>
          <cell r="AG671" t="str">
            <v>Connect PLN &amp; RFI</v>
          </cell>
          <cell r="AH671" t="str">
            <v>02.RFI</v>
          </cell>
          <cell r="AI671" t="str">
            <v>03.RFI</v>
          </cell>
          <cell r="AJ671" t="str">
            <v>05.RFI</v>
          </cell>
        </row>
        <row r="672">
          <cell r="F672" t="str">
            <v>TJS071</v>
          </cell>
          <cell r="G672" t="str">
            <v>MT_Split Gapensi Sektor 2 &amp; Kp Arab S 3/Puja Sera</v>
          </cell>
          <cell r="H672" t="str">
            <v>MT_Splitgpnsisec.2</v>
          </cell>
          <cell r="I672" t="str">
            <v>Area4</v>
          </cell>
          <cell r="J672" t="str">
            <v>Kalimantan</v>
          </cell>
          <cell r="K672" t="str">
            <v>Kalimantan Utara</v>
          </cell>
          <cell r="L672" t="str">
            <v>Kab. Bulungan</v>
          </cell>
          <cell r="M672" t="str">
            <v xml:space="preserve"> </v>
          </cell>
          <cell r="N672" t="str">
            <v>117,363194 2,840306</v>
          </cell>
          <cell r="O672" t="str">
            <v>Internal</v>
          </cell>
          <cell r="P672" t="str">
            <v>B2S</v>
          </cell>
          <cell r="Q672" t="str">
            <v>Tyson</v>
          </cell>
          <cell r="R672" t="str">
            <v>Tyson_B#1</v>
          </cell>
          <cell r="U672">
            <v>0</v>
          </cell>
          <cell r="V672" t="str">
            <v/>
          </cell>
          <cell r="W672" t="str">
            <v/>
          </cell>
          <cell r="X672">
            <v>45572</v>
          </cell>
          <cell r="Y672">
            <v>431</v>
          </cell>
          <cell r="Z672" t="str">
            <v>Out SLA</v>
          </cell>
          <cell r="AA672" t="str">
            <v>PT DUTA ESA ADIPERKASA</v>
          </cell>
          <cell r="AB672" t="str">
            <v>PT DIGJAYA MANDIRI TEKNIK</v>
          </cell>
          <cell r="AC672" t="str">
            <v>DROP</v>
          </cell>
          <cell r="AD672" t="str">
            <v>No Need</v>
          </cell>
          <cell r="AF672" t="str">
            <v/>
          </cell>
          <cell r="AG672" t="str">
            <v>PropCancel/Hold</v>
          </cell>
          <cell r="AH672" t="str">
            <v>07.Pro.Cancel</v>
          </cell>
          <cell r="AI672" t="str">
            <v>09.Pro.Cancel</v>
          </cell>
          <cell r="AJ672" t="str">
            <v>33.Hold</v>
          </cell>
        </row>
        <row r="673">
          <cell r="F673" t="str">
            <v>SKW028</v>
          </cell>
          <cell r="G673" t="str">
            <v>MT_TANGGUI</v>
          </cell>
          <cell r="H673" t="str">
            <v>MT_TANGGUI</v>
          </cell>
          <cell r="I673" t="str">
            <v>Area4</v>
          </cell>
          <cell r="J673" t="str">
            <v>Kalimantan</v>
          </cell>
          <cell r="K673" t="str">
            <v>Kalimantan Barat</v>
          </cell>
          <cell r="L673" t="str">
            <v>Kota Singkawang</v>
          </cell>
          <cell r="M673" t="str">
            <v>-0.0895 108.9774</v>
          </cell>
          <cell r="N673" t="str">
            <v>108,974472 0,894583</v>
          </cell>
          <cell r="O673" t="str">
            <v>Internal</v>
          </cell>
          <cell r="P673" t="str">
            <v>B2S</v>
          </cell>
          <cell r="Q673" t="str">
            <v>Tyson</v>
          </cell>
          <cell r="R673" t="str">
            <v>Tyson_B#1</v>
          </cell>
          <cell r="U673">
            <v>37</v>
          </cell>
          <cell r="V673">
            <v>37</v>
          </cell>
          <cell r="W673" t="str">
            <v>SST 52 3 Leg C</v>
          </cell>
          <cell r="X673">
            <v>45572</v>
          </cell>
          <cell r="Y673">
            <v>162</v>
          </cell>
          <cell r="Z673" t="str">
            <v>Out SLA</v>
          </cell>
          <cell r="AA673" t="str">
            <v>PT AJIAN TRI SUKSES</v>
          </cell>
          <cell r="AC673" t="str">
            <v>RFI</v>
          </cell>
          <cell r="AD673" t="str">
            <v>No Need</v>
          </cell>
          <cell r="AF673" t="str">
            <v/>
          </cell>
          <cell r="AG673" t="str">
            <v>Connect PLN &amp; RFI</v>
          </cell>
          <cell r="AH673" t="str">
            <v>02.RFI</v>
          </cell>
          <cell r="AI673" t="str">
            <v>03.RFI</v>
          </cell>
          <cell r="AJ673" t="str">
            <v>05.RFI</v>
          </cell>
        </row>
        <row r="674">
          <cell r="F674" t="str">
            <v>PTK430</v>
          </cell>
          <cell r="G674" t="str">
            <v>MT_TEBUINDAH</v>
          </cell>
          <cell r="H674" t="str">
            <v>MT_TEBUINDAH</v>
          </cell>
          <cell r="I674" t="str">
            <v>Area4</v>
          </cell>
          <cell r="J674" t="str">
            <v>Kalimantan</v>
          </cell>
          <cell r="K674" t="str">
            <v>Kalimantan Barat</v>
          </cell>
          <cell r="L674" t="str">
            <v>Kota Pontianak</v>
          </cell>
          <cell r="M674" t="str">
            <v>-0.0081 109.3088</v>
          </cell>
          <cell r="N674" t="str">
            <v>109,308833 -0,008083</v>
          </cell>
          <cell r="O674" t="str">
            <v>Internal</v>
          </cell>
          <cell r="P674" t="str">
            <v>B2S</v>
          </cell>
          <cell r="Q674" t="str">
            <v>Tyson</v>
          </cell>
          <cell r="R674" t="str">
            <v>Tyson_B#1</v>
          </cell>
          <cell r="U674">
            <v>68</v>
          </cell>
          <cell r="V674">
            <v>68</v>
          </cell>
          <cell r="W674" t="str">
            <v/>
          </cell>
          <cell r="X674">
            <v>45572</v>
          </cell>
          <cell r="Y674">
            <v>431</v>
          </cell>
          <cell r="Z674" t="str">
            <v>Out SLA</v>
          </cell>
          <cell r="AA674" t="str">
            <v>PT ALIF KONSTRUKSI UTAMA</v>
          </cell>
          <cell r="AC674" t="str">
            <v>DROP</v>
          </cell>
          <cell r="AD674" t="str">
            <v>No Need</v>
          </cell>
          <cell r="AF674" t="str">
            <v/>
          </cell>
          <cell r="AG674" t="str">
            <v>PropCancel/Hold</v>
          </cell>
          <cell r="AH674" t="str">
            <v>07.Pro.Cancel</v>
          </cell>
          <cell r="AI674" t="str">
            <v>09.Pro.Cancel</v>
          </cell>
          <cell r="AJ674" t="str">
            <v>33.Hold</v>
          </cell>
        </row>
        <row r="675">
          <cell r="F675" t="str">
            <v>PBU058</v>
          </cell>
          <cell r="G675" t="str">
            <v>MT_TLKBOGAM</v>
          </cell>
          <cell r="H675" t="str">
            <v>MT_TLKBOGAM</v>
          </cell>
          <cell r="I675" t="str">
            <v>Area4</v>
          </cell>
          <cell r="J675" t="str">
            <v>Kalimantan</v>
          </cell>
          <cell r="K675" t="str">
            <v>Kalimantan Tengah</v>
          </cell>
          <cell r="L675" t="str">
            <v>Kab. Kotawaringin Barat</v>
          </cell>
          <cell r="M675" t="str">
            <v xml:space="preserve"> </v>
          </cell>
          <cell r="N675" t="str">
            <v>111,565667 -3,001917</v>
          </cell>
          <cell r="O675" t="str">
            <v>Internal</v>
          </cell>
          <cell r="P675" t="str">
            <v>B2S</v>
          </cell>
          <cell r="Q675" t="str">
            <v>Tyson</v>
          </cell>
          <cell r="R675" t="str">
            <v>Tyson_B#1</v>
          </cell>
          <cell r="U675">
            <v>70</v>
          </cell>
          <cell r="V675">
            <v>70</v>
          </cell>
          <cell r="W675" t="str">
            <v>Tower SST 92 Medium Hub</v>
          </cell>
          <cell r="X675">
            <v>45572</v>
          </cell>
          <cell r="Y675">
            <v>162</v>
          </cell>
          <cell r="Z675" t="str">
            <v>Out SLA</v>
          </cell>
          <cell r="AA675" t="str">
            <v>PT ANUGERAH SELARAS RAYA</v>
          </cell>
          <cell r="AC675" t="str">
            <v>RFI</v>
          </cell>
          <cell r="AD675" t="str">
            <v>No Need</v>
          </cell>
          <cell r="AF675" t="str">
            <v/>
          </cell>
          <cell r="AG675" t="str">
            <v>Connect PLN &amp; RFI</v>
          </cell>
          <cell r="AH675" t="str">
            <v>02.RFI</v>
          </cell>
          <cell r="AI675" t="str">
            <v>03.RFI</v>
          </cell>
          <cell r="AJ675" t="str">
            <v>05.RFI</v>
          </cell>
        </row>
        <row r="676">
          <cell r="F676" t="str">
            <v>KKP057</v>
          </cell>
          <cell r="G676" t="str">
            <v>MT_TRSNKARYA</v>
          </cell>
          <cell r="H676" t="str">
            <v>MT_TRSNKARYA</v>
          </cell>
          <cell r="I676" t="str">
            <v>Area4</v>
          </cell>
          <cell r="J676" t="str">
            <v>Kalimantan</v>
          </cell>
          <cell r="K676" t="str">
            <v>Kalimantan Tengah</v>
          </cell>
          <cell r="L676" t="str">
            <v>Kab. Kapuas</v>
          </cell>
          <cell r="M676" t="str">
            <v>-3.212611 114256139</v>
          </cell>
          <cell r="N676" t="str">
            <v>114,256139 -3,212611</v>
          </cell>
          <cell r="O676" t="str">
            <v>Internal</v>
          </cell>
          <cell r="P676" t="str">
            <v>B2S</v>
          </cell>
          <cell r="Q676" t="str">
            <v>Tyson</v>
          </cell>
          <cell r="R676" t="str">
            <v>Tyson_B#1</v>
          </cell>
          <cell r="U676">
            <v>60</v>
          </cell>
          <cell r="V676">
            <v>60</v>
          </cell>
          <cell r="W676" t="str">
            <v>SST 72 3 Leg C</v>
          </cell>
          <cell r="X676">
            <v>45572</v>
          </cell>
          <cell r="Y676">
            <v>431</v>
          </cell>
          <cell r="Z676" t="str">
            <v>Out SLA</v>
          </cell>
          <cell r="AA676" t="str">
            <v>PT NAYAKA PRATAMA</v>
          </cell>
          <cell r="AB676" t="str">
            <v>PT DIGJAYA MANDIRI TEKNIK</v>
          </cell>
          <cell r="AC676" t="str">
            <v>DROP</v>
          </cell>
          <cell r="AD676" t="str">
            <v>No Need</v>
          </cell>
          <cell r="AF676" t="str">
            <v/>
          </cell>
          <cell r="AG676" t="str">
            <v>PropCancel/Hold</v>
          </cell>
          <cell r="AH676" t="str">
            <v>07.Pro.Cancel</v>
          </cell>
          <cell r="AI676" t="str">
            <v>09.Pro.Cancel</v>
          </cell>
          <cell r="AJ676" t="str">
            <v>33.Hold</v>
          </cell>
        </row>
        <row r="677">
          <cell r="F677" t="str">
            <v>SKW092</v>
          </cell>
          <cell r="G677" t="str">
            <v>MT_TSAIFOEDIN</v>
          </cell>
          <cell r="H677" t="str">
            <v>MT_TSAIFOEDIN</v>
          </cell>
          <cell r="I677" t="str">
            <v>Area4</v>
          </cell>
          <cell r="J677" t="str">
            <v>Kalimantan</v>
          </cell>
          <cell r="K677" t="str">
            <v>Kalimantan Timur</v>
          </cell>
          <cell r="L677" t="str">
            <v>Kab. Kutai Timur</v>
          </cell>
          <cell r="M677" t="str">
            <v>0.93483 117.08769</v>
          </cell>
          <cell r="N677" t="str">
            <v>108,98309 0,90739</v>
          </cell>
          <cell r="O677" t="str">
            <v>Internal</v>
          </cell>
          <cell r="P677" t="str">
            <v>???</v>
          </cell>
          <cell r="Q677" t="str">
            <v>Refinement</v>
          </cell>
          <cell r="R677" t="str">
            <v>Refine_2025</v>
          </cell>
          <cell r="T677" t="str">
            <v>Macro Solution</v>
          </cell>
          <cell r="V677" t="str">
            <v/>
          </cell>
          <cell r="W677" t="str">
            <v/>
          </cell>
          <cell r="X677">
            <v>45722</v>
          </cell>
          <cell r="Y677">
            <v>281</v>
          </cell>
          <cell r="Z677" t="str">
            <v>Out SLA</v>
          </cell>
          <cell r="AA677" t="str">
            <v>PT RAFFASYA PUTRA SELATAN</v>
          </cell>
          <cell r="AB677" t="str">
            <v>PT MULTI BMITRA SEJAHTERA</v>
          </cell>
          <cell r="AC677" t="str">
            <v>OG</v>
          </cell>
          <cell r="AD677" t="str">
            <v>No Need</v>
          </cell>
          <cell r="AF677" t="str">
            <v/>
          </cell>
          <cell r="AG677" t="str">
            <v>PropCancel/Hold</v>
          </cell>
          <cell r="AH677" t="str">
            <v>09.Hold</v>
          </cell>
          <cell r="AI677" t="str">
            <v>11.Hold</v>
          </cell>
          <cell r="AJ677" t="str">
            <v>29.SISOG</v>
          </cell>
        </row>
        <row r="678">
          <cell r="F678" t="str">
            <v>SKW024</v>
          </cell>
          <cell r="G678" t="str">
            <v>MT_YOSSUDARSO</v>
          </cell>
          <cell r="H678" t="str">
            <v>MT_YOSSUDARSO</v>
          </cell>
          <cell r="I678" t="str">
            <v>Area4</v>
          </cell>
          <cell r="J678" t="str">
            <v>Kalimantan</v>
          </cell>
          <cell r="K678" t="str">
            <v>Kalimantan Barat</v>
          </cell>
          <cell r="L678" t="str">
            <v>Kota Singkawang</v>
          </cell>
          <cell r="M678" t="str">
            <v>0.91625 108.988194</v>
          </cell>
          <cell r="N678" t="str">
            <v>108,9857 -0,91213</v>
          </cell>
          <cell r="O678" t="str">
            <v>Internal</v>
          </cell>
          <cell r="P678" t="str">
            <v>B2S</v>
          </cell>
          <cell r="Q678" t="str">
            <v>Tyson</v>
          </cell>
          <cell r="R678" t="str">
            <v>Tyson_B#1</v>
          </cell>
          <cell r="U678">
            <v>0</v>
          </cell>
          <cell r="V678" t="str">
            <v/>
          </cell>
          <cell r="W678" t="str">
            <v/>
          </cell>
          <cell r="X678">
            <v>45572</v>
          </cell>
          <cell r="Y678">
            <v>431</v>
          </cell>
          <cell r="Z678" t="str">
            <v>Out SLA</v>
          </cell>
          <cell r="AA678" t="str">
            <v>PT AJIAN TRI SUKSES</v>
          </cell>
          <cell r="AC678" t="str">
            <v>DROP</v>
          </cell>
          <cell r="AD678" t="str">
            <v>No Need</v>
          </cell>
          <cell r="AF678" t="str">
            <v/>
          </cell>
          <cell r="AG678" t="str">
            <v>PropCancel/Hold</v>
          </cell>
          <cell r="AH678" t="str">
            <v>07.Pro.Cancel</v>
          </cell>
          <cell r="AI678" t="str">
            <v>09.Pro.Cancel</v>
          </cell>
          <cell r="AJ678" t="str">
            <v>33.Hold</v>
          </cell>
        </row>
        <row r="679">
          <cell r="F679" t="str">
            <v>BKS392</v>
          </cell>
          <cell r="G679" t="str">
            <v>Muara Gembong 2</v>
          </cell>
          <cell r="H679" t="str">
            <v/>
          </cell>
          <cell r="I679" t="str">
            <v>Area2</v>
          </cell>
          <cell r="J679" t="str">
            <v>Jabodetabek</v>
          </cell>
          <cell r="K679" t="str">
            <v>Jawa Barat</v>
          </cell>
          <cell r="L679" t="str">
            <v>Kab. Bekasi</v>
          </cell>
          <cell r="M679" t="str">
            <v>-5,987,094,444 1,070,486,083</v>
          </cell>
          <cell r="N679" t="str">
            <v>-</v>
          </cell>
          <cell r="O679" t="str">
            <v>Internal</v>
          </cell>
          <cell r="P679" t="str">
            <v>B2S</v>
          </cell>
          <cell r="Q679" t="str">
            <v>Tyson</v>
          </cell>
          <cell r="R679" t="str">
            <v>Tyson_B#1</v>
          </cell>
          <cell r="U679">
            <v>52</v>
          </cell>
          <cell r="V679" t="str">
            <v/>
          </cell>
          <cell r="W679" t="str">
            <v/>
          </cell>
          <cell r="X679">
            <v>45572</v>
          </cell>
          <cell r="Y679">
            <v>431</v>
          </cell>
          <cell r="Z679" t="str">
            <v>Out SLA</v>
          </cell>
          <cell r="AA679" t="str">
            <v>PT INTERTEL MEDIA PRIMA</v>
          </cell>
          <cell r="AC679" t="str">
            <v>DROP</v>
          </cell>
          <cell r="AD679" t="str">
            <v>No Need</v>
          </cell>
          <cell r="AF679" t="str">
            <v/>
          </cell>
          <cell r="AG679" t="str">
            <v>PropCancel/Hold</v>
          </cell>
          <cell r="AH679" t="str">
            <v>07.Pro.Cancel</v>
          </cell>
          <cell r="AI679" t="str">
            <v>09.Pro.Cancel</v>
          </cell>
          <cell r="AJ679" t="str">
            <v>23.Rekom LurCam</v>
          </cell>
        </row>
        <row r="680">
          <cell r="F680" t="str">
            <v>RKB672</v>
          </cell>
          <cell r="G680" t="str">
            <v>Muara Lebak</v>
          </cell>
          <cell r="H680" t="str">
            <v/>
          </cell>
          <cell r="I680" t="str">
            <v>Area2</v>
          </cell>
          <cell r="J680" t="str">
            <v>Jabodetabek</v>
          </cell>
          <cell r="K680" t="str">
            <v>Banten</v>
          </cell>
          <cell r="L680" t="str">
            <v>Lebak</v>
          </cell>
          <cell r="M680" t="str">
            <v>-6.81300 105.910833</v>
          </cell>
          <cell r="N680" t="str">
            <v>-6,813 105,9108333</v>
          </cell>
          <cell r="O680" t="str">
            <v>Internal</v>
          </cell>
          <cell r="P680" t="str">
            <v>B2S</v>
          </cell>
          <cell r="Q680" t="str">
            <v>Tyson</v>
          </cell>
          <cell r="R680" t="str">
            <v>Tyson_B#1</v>
          </cell>
          <cell r="U680">
            <v>50</v>
          </cell>
          <cell r="V680" t="str">
            <v/>
          </cell>
          <cell r="W680" t="str">
            <v xml:space="preserve">SST 52 3 Leg C </v>
          </cell>
          <cell r="X680">
            <v>45572</v>
          </cell>
          <cell r="Y680">
            <v>431</v>
          </cell>
          <cell r="Z680" t="str">
            <v>Out SLA</v>
          </cell>
          <cell r="AA680" t="str">
            <v>PT GEAF SOLUSIANDA PRATAMA</v>
          </cell>
          <cell r="AC680" t="str">
            <v>RFI</v>
          </cell>
          <cell r="AD680" t="str">
            <v>No Need</v>
          </cell>
          <cell r="AF680" t="str">
            <v/>
          </cell>
          <cell r="AG680" t="str">
            <v>Connect PLN &amp; RFI</v>
          </cell>
          <cell r="AH680" t="str">
            <v>01.BAUK</v>
          </cell>
          <cell r="AI680" t="str">
            <v>02.BAUK</v>
          </cell>
          <cell r="AJ680" t="str">
            <v>03.ATPDone</v>
          </cell>
        </row>
        <row r="681">
          <cell r="F681" t="str">
            <v>CJR388</v>
          </cell>
          <cell r="G681" t="str">
            <v>Muaracikadu kplasari</v>
          </cell>
          <cell r="H681" t="str">
            <v/>
          </cell>
          <cell r="I681" t="str">
            <v>Area2</v>
          </cell>
          <cell r="J681" t="str">
            <v>Jabar</v>
          </cell>
          <cell r="K681" t="str">
            <v>Jawa Barat</v>
          </cell>
          <cell r="L681" t="str">
            <v>Kab. Cianjur</v>
          </cell>
          <cell r="M681" t="str">
            <v>-7.4095 107.1911</v>
          </cell>
          <cell r="N681" t="str">
            <v>-</v>
          </cell>
          <cell r="O681" t="str">
            <v>Internal</v>
          </cell>
          <cell r="P681" t="str">
            <v>B2S</v>
          </cell>
          <cell r="Q681" t="str">
            <v>Tyson</v>
          </cell>
          <cell r="R681" t="str">
            <v>Tyson_B#1</v>
          </cell>
          <cell r="U681">
            <v>70</v>
          </cell>
          <cell r="V681" t="str">
            <v/>
          </cell>
          <cell r="W681" t="str">
            <v>SST 72 3 Leg C</v>
          </cell>
          <cell r="X681">
            <v>45572</v>
          </cell>
          <cell r="Y681">
            <v>132</v>
          </cell>
          <cell r="Z681" t="str">
            <v>Out SLA</v>
          </cell>
          <cell r="AA681" t="str">
            <v>PT INFRAKO DAYAMITRA</v>
          </cell>
          <cell r="AC681" t="str">
            <v>RFI</v>
          </cell>
          <cell r="AD681" t="str">
            <v>No Need</v>
          </cell>
          <cell r="AF681" t="str">
            <v/>
          </cell>
          <cell r="AG681" t="str">
            <v>Connect PLN &amp; RFI</v>
          </cell>
          <cell r="AH681" t="str">
            <v>02.RFI</v>
          </cell>
          <cell r="AI681" t="str">
            <v>03.RFI</v>
          </cell>
          <cell r="AJ681" t="str">
            <v>05.RFI</v>
          </cell>
        </row>
        <row r="682">
          <cell r="F682" t="str">
            <v>PPN015</v>
          </cell>
          <cell r="G682" t="str">
            <v>SUKADAMAI</v>
          </cell>
          <cell r="H682" t="str">
            <v/>
          </cell>
          <cell r="I682" t="str">
            <v>Area1</v>
          </cell>
          <cell r="J682" t="str">
            <v>Sumbagteng</v>
          </cell>
          <cell r="K682" t="str">
            <v>Riau</v>
          </cell>
          <cell r="L682" t="str">
            <v>Kab. Rokan Hulu</v>
          </cell>
          <cell r="M682" t="str">
            <v>0.700599 100.515134</v>
          </cell>
          <cell r="N682" t="str">
            <v>-</v>
          </cell>
          <cell r="O682" t="str">
            <v>External</v>
          </cell>
          <cell r="P682" t="str">
            <v>B2S</v>
          </cell>
          <cell r="Q682" t="str">
            <v>B#1_2025</v>
          </cell>
          <cell r="R682" t="str">
            <v>B#122Colo</v>
          </cell>
          <cell r="S682" t="str">
            <v>Colo TP</v>
          </cell>
          <cell r="T682" t="str">
            <v>New Order</v>
          </cell>
          <cell r="U682">
            <v>42</v>
          </cell>
          <cell r="V682" t="str">
            <v/>
          </cell>
          <cell r="W682" t="str">
            <v>SST 42 NL</v>
          </cell>
          <cell r="X682">
            <v>45793</v>
          </cell>
          <cell r="Y682">
            <v>210</v>
          </cell>
          <cell r="Z682" t="str">
            <v>Out SLA</v>
          </cell>
          <cell r="AA682" t="str">
            <v>PT. INFINITI LAUTAN ARTHA</v>
          </cell>
          <cell r="AB682" t="str">
            <v>PT DWIRAY SUKSES MULIA</v>
          </cell>
          <cell r="AC682" t="str">
            <v>RFI</v>
          </cell>
          <cell r="AD682" t="str">
            <v>eRFI Done</v>
          </cell>
          <cell r="AE682">
            <v>45800</v>
          </cell>
          <cell r="AF682" t="str">
            <v/>
          </cell>
          <cell r="AG682" t="str">
            <v>Connect PLN &amp; RFI</v>
          </cell>
          <cell r="AH682" t="str">
            <v>01.BAUK</v>
          </cell>
          <cell r="AI682" t="str">
            <v>02.BAUK</v>
          </cell>
          <cell r="AJ682" t="str">
            <v>03.ATPDone</v>
          </cell>
        </row>
        <row r="683">
          <cell r="F683" t="str">
            <v>LHT058</v>
          </cell>
          <cell r="G683" t="str">
            <v>MUARAPAYANG</v>
          </cell>
          <cell r="H683" t="str">
            <v>MUARAPAYANG</v>
          </cell>
          <cell r="I683" t="str">
            <v>Area1</v>
          </cell>
          <cell r="J683" t="str">
            <v>Sumbagsel</v>
          </cell>
          <cell r="K683" t="str">
            <v>Sumatera Selatan</v>
          </cell>
          <cell r="L683" t="str">
            <v>Kab. Lahat</v>
          </cell>
          <cell r="M683" t="str">
            <v>-3.887711 103.122859</v>
          </cell>
          <cell r="N683" t="str">
            <v>-</v>
          </cell>
          <cell r="O683" t="str">
            <v>External</v>
          </cell>
          <cell r="P683" t="str">
            <v>B2S</v>
          </cell>
          <cell r="Q683" t="str">
            <v>B#1_2025</v>
          </cell>
          <cell r="R683" t="str">
            <v>B#122Colo</v>
          </cell>
          <cell r="S683" t="str">
            <v>Colo TP</v>
          </cell>
          <cell r="T683" t="str">
            <v>Donor</v>
          </cell>
          <cell r="U683">
            <v>52</v>
          </cell>
          <cell r="V683" t="str">
            <v/>
          </cell>
          <cell r="W683" t="str">
            <v/>
          </cell>
          <cell r="X683">
            <v>45793</v>
          </cell>
          <cell r="Y683">
            <v>210</v>
          </cell>
          <cell r="Z683" t="str">
            <v>Out SLA</v>
          </cell>
          <cell r="AA683" t="str">
            <v>PT MARTUMBUR BERSAMA ABADI</v>
          </cell>
          <cell r="AB683" t="str">
            <v>PT UPTRANS TELEKOMUNIKASI</v>
          </cell>
          <cell r="AC683" t="str">
            <v>DROP</v>
          </cell>
          <cell r="AD683" t="str">
            <v>eRFI NY</v>
          </cell>
          <cell r="AE683">
            <v>45800</v>
          </cell>
          <cell r="AF683" t="str">
            <v/>
          </cell>
          <cell r="AG683" t="str">
            <v>PropCancel/Hold</v>
          </cell>
          <cell r="AH683" t="str">
            <v>08.Cancel</v>
          </cell>
          <cell r="AI683" t="str">
            <v>10.Cancel</v>
          </cell>
          <cell r="AJ683" t="str">
            <v>31.Cancel</v>
          </cell>
        </row>
        <row r="684">
          <cell r="F684" t="str">
            <v>BJW170</v>
          </cell>
          <cell r="G684" t="str">
            <v>MUKEKUKUROTE</v>
          </cell>
          <cell r="H684" t="str">
            <v/>
          </cell>
          <cell r="I684" t="str">
            <v>Area3</v>
          </cell>
          <cell r="J684" t="str">
            <v>Balinusra</v>
          </cell>
          <cell r="K684" t="str">
            <v>Nusa Tenggara Timur</v>
          </cell>
          <cell r="L684" t="str">
            <v>Kab. Nagekeo</v>
          </cell>
          <cell r="M684" t="str">
            <v>-8.75915 121.30652</v>
          </cell>
          <cell r="N684" t="str">
            <v>-</v>
          </cell>
          <cell r="O684" t="str">
            <v>External</v>
          </cell>
          <cell r="P684" t="str">
            <v>B2S</v>
          </cell>
          <cell r="Q684" t="str">
            <v>CO2024</v>
          </cell>
          <cell r="R684" t="str">
            <v>B2S</v>
          </cell>
          <cell r="T684" t="str">
            <v>B#2_Reg</v>
          </cell>
          <cell r="U684">
            <v>72</v>
          </cell>
          <cell r="V684" t="str">
            <v/>
          </cell>
          <cell r="W684" t="str">
            <v>SST 72 3 Leg C</v>
          </cell>
          <cell r="X684">
            <v>45475</v>
          </cell>
          <cell r="Y684">
            <v>207</v>
          </cell>
          <cell r="Z684" t="str">
            <v>Out SLA</v>
          </cell>
          <cell r="AA684" t="str">
            <v>PT DENTRA MITRA ABADI</v>
          </cell>
          <cell r="AB684" t="str">
            <v>PT TRITECH CONSULT</v>
          </cell>
          <cell r="AC684" t="str">
            <v>RFI</v>
          </cell>
          <cell r="AD684" t="str">
            <v>eRFI Done</v>
          </cell>
          <cell r="AF684" t="str">
            <v/>
          </cell>
          <cell r="AG684" t="str">
            <v>Connect PLN &amp; RFI</v>
          </cell>
          <cell r="AH684" t="str">
            <v>02.RFI</v>
          </cell>
          <cell r="AI684" t="str">
            <v>03.RFI</v>
          </cell>
          <cell r="AJ684" t="str">
            <v>05.RFI</v>
          </cell>
        </row>
        <row r="685">
          <cell r="F685" t="str">
            <v>TNG766</v>
          </cell>
          <cell r="G685" t="str">
            <v>MUKHTARMD</v>
          </cell>
          <cell r="H685" t="str">
            <v/>
          </cell>
          <cell r="I685" t="str">
            <v>Area2</v>
          </cell>
          <cell r="J685" t="str">
            <v>Jabodetabek</v>
          </cell>
          <cell r="K685" t="str">
            <v>Banten</v>
          </cell>
          <cell r="L685" t="str">
            <v>Kota Tangerang Selatan</v>
          </cell>
          <cell r="M685" t="str">
            <v>-6.33932 106.75806</v>
          </cell>
          <cell r="N685" t="str">
            <v>-</v>
          </cell>
          <cell r="O685" t="str">
            <v>Internal</v>
          </cell>
          <cell r="P685" t="str">
            <v>B2S</v>
          </cell>
          <cell r="Q685" t="str">
            <v>Tyson</v>
          </cell>
          <cell r="R685" t="str">
            <v>Tyson_B#1</v>
          </cell>
          <cell r="U685">
            <v>32</v>
          </cell>
          <cell r="V685" t="str">
            <v/>
          </cell>
          <cell r="W685" t="str">
            <v/>
          </cell>
          <cell r="X685">
            <v>45572</v>
          </cell>
          <cell r="Y685">
            <v>431</v>
          </cell>
          <cell r="Z685" t="str">
            <v>Out SLA</v>
          </cell>
          <cell r="AA685" t="str">
            <v>PT JAGANATA SAKTI UNGGUL</v>
          </cell>
          <cell r="AC685" t="str">
            <v>DROP</v>
          </cell>
          <cell r="AD685" t="str">
            <v>No Need</v>
          </cell>
          <cell r="AF685" t="str">
            <v/>
          </cell>
          <cell r="AG685" t="str">
            <v>PropCancel/Hold</v>
          </cell>
          <cell r="AH685" t="str">
            <v>07.Pro.Cancel</v>
          </cell>
          <cell r="AI685" t="str">
            <v>09.Pro.Cancel</v>
          </cell>
          <cell r="AJ685" t="str">
            <v>26.ReHunting</v>
          </cell>
        </row>
        <row r="686">
          <cell r="F686" t="str">
            <v>BKS394</v>
          </cell>
          <cell r="G686" t="str">
            <v>Muktiwari</v>
          </cell>
          <cell r="H686" t="str">
            <v/>
          </cell>
          <cell r="I686" t="str">
            <v>Area2</v>
          </cell>
          <cell r="J686" t="str">
            <v>Jabodetabek</v>
          </cell>
          <cell r="K686" t="str">
            <v>Jawa Barat</v>
          </cell>
          <cell r="L686" t="str">
            <v>Kab. Bekasi</v>
          </cell>
          <cell r="M686" t="str">
            <v>-620553 1070721</v>
          </cell>
          <cell r="N686" t="str">
            <v>-</v>
          </cell>
          <cell r="O686" t="str">
            <v>Internal</v>
          </cell>
          <cell r="P686" t="str">
            <v>B2S</v>
          </cell>
          <cell r="Q686" t="str">
            <v>Tyson</v>
          </cell>
          <cell r="R686" t="str">
            <v>Tyson_B#1</v>
          </cell>
          <cell r="U686">
            <v>70</v>
          </cell>
          <cell r="V686" t="str">
            <v/>
          </cell>
          <cell r="W686" t="str">
            <v/>
          </cell>
          <cell r="X686">
            <v>45572</v>
          </cell>
          <cell r="Y686">
            <v>431</v>
          </cell>
          <cell r="Z686" t="str">
            <v>Out SLA</v>
          </cell>
          <cell r="AA686" t="str">
            <v>PT APRILLIA PROFESIONAL TEKNOLOGI</v>
          </cell>
          <cell r="AB686" t="str">
            <v>PT TRITECH CONSULT</v>
          </cell>
          <cell r="AC686" t="str">
            <v>DROP</v>
          </cell>
          <cell r="AD686" t="str">
            <v>No Need</v>
          </cell>
          <cell r="AF686" t="str">
            <v/>
          </cell>
          <cell r="AG686" t="str">
            <v>PropCancel/Hold</v>
          </cell>
          <cell r="AH686" t="str">
            <v>07.Pro.Cancel</v>
          </cell>
          <cell r="AI686" t="str">
            <v>09.Pro.Cancel</v>
          </cell>
          <cell r="AJ686" t="str">
            <v>26.ReHunting</v>
          </cell>
        </row>
        <row r="687">
          <cell r="F687" t="str">
            <v>PBG055</v>
          </cell>
          <cell r="G687" t="str">
            <v>MUNTANGKEMANGKON</v>
          </cell>
          <cell r="H687" t="str">
            <v>Muntang Kemangkon</v>
          </cell>
          <cell r="I687" t="str">
            <v>Area3</v>
          </cell>
          <cell r="J687" t="str">
            <v>Jateng</v>
          </cell>
          <cell r="K687" t="str">
            <v>Jawa Tengah</v>
          </cell>
          <cell r="L687" t="str">
            <v>Kab. Purbalingga</v>
          </cell>
          <cell r="M687" t="str">
            <v>-7.451409, 109.359687</v>
          </cell>
          <cell r="N687" t="str">
            <v>-07.45188 109.36029</v>
          </cell>
          <cell r="O687" t="str">
            <v>External</v>
          </cell>
          <cell r="P687" t="str">
            <v>B2S</v>
          </cell>
          <cell r="Q687" t="str">
            <v>B#2_2025</v>
          </cell>
          <cell r="R687" t="str">
            <v>B#2_B2S</v>
          </cell>
          <cell r="S687" t="str">
            <v>B#2-B2S</v>
          </cell>
          <cell r="T687" t="str">
            <v>B#RAFI_#2</v>
          </cell>
          <cell r="U687">
            <v>62</v>
          </cell>
          <cell r="V687">
            <v>62</v>
          </cell>
          <cell r="W687" t="str">
            <v>SST 62 NL</v>
          </cell>
          <cell r="X687">
            <v>45880</v>
          </cell>
          <cell r="Y687">
            <v>29</v>
          </cell>
          <cell r="Z687" t="str">
            <v>In SLA</v>
          </cell>
          <cell r="AA687" t="str">
            <v>PT NAER TUNAS INDONESIA</v>
          </cell>
          <cell r="AB687" t="str">
            <v>PT DIGJAYA MANDIRI TEKNIK</v>
          </cell>
          <cell r="AC687" t="str">
            <v>RFI</v>
          </cell>
          <cell r="AD687" t="str">
            <v>eRFI Done</v>
          </cell>
          <cell r="AF687" t="str">
            <v/>
          </cell>
          <cell r="AG687" t="str">
            <v>Connect PLN &amp; RFI</v>
          </cell>
          <cell r="AH687" t="str">
            <v>02.RFI</v>
          </cell>
          <cell r="AI687" t="str">
            <v>03.RFI</v>
          </cell>
          <cell r="AJ687" t="str">
            <v>05.RFI</v>
          </cell>
        </row>
        <row r="688">
          <cell r="F688" t="str">
            <v>DPK623</v>
          </cell>
          <cell r="G688" t="str">
            <v>Mutiara Depok</v>
          </cell>
          <cell r="H688" t="str">
            <v/>
          </cell>
          <cell r="I688" t="str">
            <v>Area2</v>
          </cell>
          <cell r="J688" t="str">
            <v>Jabodetabek</v>
          </cell>
          <cell r="K688" t="str">
            <v>Jawa Barat</v>
          </cell>
          <cell r="L688" t="str">
            <v>Kota Depok</v>
          </cell>
          <cell r="M688" t="str">
            <v>-641.078 10,684,264</v>
          </cell>
          <cell r="N688" t="str">
            <v>-</v>
          </cell>
          <cell r="O688" t="str">
            <v>Internal</v>
          </cell>
          <cell r="P688" t="str">
            <v>B2S</v>
          </cell>
          <cell r="Q688" t="str">
            <v>Tyson</v>
          </cell>
          <cell r="R688" t="str">
            <v>Tyson_B#1</v>
          </cell>
          <cell r="U688">
            <v>40</v>
          </cell>
          <cell r="V688" t="str">
            <v/>
          </cell>
          <cell r="W688" t="str">
            <v/>
          </cell>
          <cell r="X688">
            <v>45572</v>
          </cell>
          <cell r="Y688">
            <v>431</v>
          </cell>
          <cell r="Z688" t="str">
            <v>Out SLA</v>
          </cell>
          <cell r="AA688" t="str">
            <v>PT MITRA SARANA KARYA BANGSA</v>
          </cell>
          <cell r="AB688" t="str">
            <v>PT TUNAS GEOTEKNIK INDONESIA</v>
          </cell>
          <cell r="AC688" t="str">
            <v>DROP</v>
          </cell>
          <cell r="AD688" t="str">
            <v>No Need</v>
          </cell>
          <cell r="AF688" t="str">
            <v/>
          </cell>
          <cell r="AG688" t="str">
            <v>PropCancel/Hold</v>
          </cell>
          <cell r="AH688" t="str">
            <v>07.Pro.Cancel</v>
          </cell>
          <cell r="AI688" t="str">
            <v>09.Pro.Cancel</v>
          </cell>
          <cell r="AJ688" t="str">
            <v>26.ReHunting</v>
          </cell>
        </row>
        <row r="689">
          <cell r="F689" t="str">
            <v>DMK053</v>
          </cell>
          <cell r="G689" t="str">
            <v>MUTIHKULONWEDUNG</v>
          </cell>
          <cell r="H689" t="str">
            <v>Mutihkulon Wedung</v>
          </cell>
          <cell r="I689" t="str">
            <v>Area3</v>
          </cell>
          <cell r="J689" t="str">
            <v>Jateng</v>
          </cell>
          <cell r="K689" t="str">
            <v>Jawa Tengah</v>
          </cell>
          <cell r="L689" t="str">
            <v>Kab. Demak</v>
          </cell>
          <cell r="M689" t="str">
            <v>-6.741556, 110.665188</v>
          </cell>
          <cell r="N689" t="str">
            <v>-06.74058 110.662766</v>
          </cell>
          <cell r="O689" t="str">
            <v>External</v>
          </cell>
          <cell r="P689" t="str">
            <v>B2S</v>
          </cell>
          <cell r="Q689" t="str">
            <v>B#1_2025</v>
          </cell>
          <cell r="R689" t="str">
            <v>B#136B2S</v>
          </cell>
          <cell r="S689" t="str">
            <v>Q1_B2S</v>
          </cell>
          <cell r="T689" t="str">
            <v>B#RAFI</v>
          </cell>
          <cell r="U689">
            <v>72</v>
          </cell>
          <cell r="V689">
            <v>72</v>
          </cell>
          <cell r="W689" t="str">
            <v>SST 72 3 Leg C</v>
          </cell>
          <cell r="X689">
            <v>45803</v>
          </cell>
          <cell r="Y689">
            <v>30</v>
          </cell>
          <cell r="Z689" t="str">
            <v>In SLA</v>
          </cell>
          <cell r="AA689" t="str">
            <v>PT NAER TUNAS INDONESIA</v>
          </cell>
          <cell r="AB689" t="str">
            <v>PT MEGADAYA INDO PERKASA</v>
          </cell>
          <cell r="AC689" t="str">
            <v>RFI</v>
          </cell>
          <cell r="AD689" t="str">
            <v>eRFI Done</v>
          </cell>
          <cell r="AE689">
            <v>45807</v>
          </cell>
          <cell r="AF689" t="str">
            <v/>
          </cell>
          <cell r="AG689" t="str">
            <v>Connect PLN &amp; RFI</v>
          </cell>
          <cell r="AH689" t="str">
            <v>02.RFI</v>
          </cell>
          <cell r="AI689" t="str">
            <v>03.RFI</v>
          </cell>
          <cell r="AJ689" t="str">
            <v>05.RFI</v>
          </cell>
        </row>
        <row r="690">
          <cell r="F690" t="str">
            <v>PBR967</v>
          </cell>
          <cell r="G690" t="str">
            <v>N_PBR967ML1_MASJIDALIRSYADDMT</v>
          </cell>
          <cell r="H690" t="str">
            <v/>
          </cell>
          <cell r="I690" t="str">
            <v>Area1</v>
          </cell>
          <cell r="J690" t="str">
            <v>Sumbagteng</v>
          </cell>
          <cell r="K690" t="str">
            <v>Riau</v>
          </cell>
          <cell r="L690" t="str">
            <v>Kota Pekanbaru</v>
          </cell>
          <cell r="M690" t="str">
            <v>0.52757,
101.44493</v>
          </cell>
          <cell r="N690" t="str">
            <v>-</v>
          </cell>
          <cell r="O690" t="str">
            <v>Internal</v>
          </cell>
          <cell r="P690" t="str">
            <v>MCP</v>
          </cell>
          <cell r="Q690" t="str">
            <v>Rescoping</v>
          </cell>
          <cell r="R690" t="str">
            <v>Rescoping_New</v>
          </cell>
          <cell r="T690" t="str">
            <v>BTSH to Pole</v>
          </cell>
          <cell r="U690">
            <v>30</v>
          </cell>
          <cell r="V690" t="str">
            <v/>
          </cell>
          <cell r="W690" t="str">
            <v/>
          </cell>
          <cell r="X690">
            <v>45783</v>
          </cell>
          <cell r="Y690">
            <v>220</v>
          </cell>
          <cell r="Z690" t="str">
            <v>Out SLA</v>
          </cell>
          <cell r="AA690" t="str">
            <v>PT TRANSDATA SATKOMINDO</v>
          </cell>
          <cell r="AB690" t="str">
            <v>PT DWIRAY SUKSES MULIA</v>
          </cell>
          <cell r="AC690" t="str">
            <v>OG</v>
          </cell>
          <cell r="AD690" t="str">
            <v>No Need</v>
          </cell>
          <cell r="AF690" t="str">
            <v/>
          </cell>
          <cell r="AG690" t="str">
            <v>RFC</v>
          </cell>
          <cell r="AH690" t="str">
            <v>04.SITAC2</v>
          </cell>
          <cell r="AI690" t="str">
            <v>05.RFC</v>
          </cell>
          <cell r="AJ690" t="str">
            <v>18.RFC</v>
          </cell>
        </row>
        <row r="691">
          <cell r="F691" t="str">
            <v>NTJ028</v>
          </cell>
          <cell r="G691" t="str">
            <v>N3T Lubuk Jantan</v>
          </cell>
          <cell r="H691" t="str">
            <v/>
          </cell>
          <cell r="I691" t="str">
            <v>Area1</v>
          </cell>
          <cell r="J691" t="str">
            <v>Sumbagteng</v>
          </cell>
          <cell r="K691" t="str">
            <v>Sumatera Barat</v>
          </cell>
          <cell r="L691" t="str">
            <v>Kab. Tanah Datar</v>
          </cell>
          <cell r="M691" t="str">
            <v>-0.405278 100.788806</v>
          </cell>
          <cell r="N691" t="str">
            <v>-</v>
          </cell>
          <cell r="O691" t="str">
            <v>External</v>
          </cell>
          <cell r="P691" t="str">
            <v>B2S</v>
          </cell>
          <cell r="Q691" t="str">
            <v>Non Reguler</v>
          </cell>
          <cell r="R691" t="str">
            <v>N3T_CO2024</v>
          </cell>
          <cell r="T691">
            <v>2024</v>
          </cell>
          <cell r="U691">
            <v>72</v>
          </cell>
          <cell r="V691" t="str">
            <v/>
          </cell>
          <cell r="W691" t="str">
            <v>SST 72 3 Leg C</v>
          </cell>
          <cell r="X691">
            <v>45644</v>
          </cell>
          <cell r="Y691">
            <v>111</v>
          </cell>
          <cell r="Z691" t="str">
            <v>In SLA</v>
          </cell>
          <cell r="AA691" t="str">
            <v>PT AGUNGMAS PRIMA SEMPURNA</v>
          </cell>
          <cell r="AC691" t="str">
            <v>RFI</v>
          </cell>
          <cell r="AD691" t="str">
            <v>eRFI Done</v>
          </cell>
          <cell r="AF691" t="str">
            <v/>
          </cell>
          <cell r="AG691" t="str">
            <v>Connect PLN &amp; RFI</v>
          </cell>
          <cell r="AH691" t="str">
            <v>02.RFI</v>
          </cell>
          <cell r="AI691" t="str">
            <v>03.RFI</v>
          </cell>
          <cell r="AJ691" t="str">
            <v>05.RFI</v>
          </cell>
        </row>
        <row r="692">
          <cell r="F692" t="str">
            <v>NTJ029</v>
          </cell>
          <cell r="G692" t="str">
            <v>N3T Melibur</v>
          </cell>
          <cell r="H692" t="str">
            <v/>
          </cell>
          <cell r="I692" t="str">
            <v>Area1</v>
          </cell>
          <cell r="J692" t="str">
            <v>Sumbagteng</v>
          </cell>
          <cell r="K692" t="str">
            <v>Riau</v>
          </cell>
          <cell r="L692" t="str">
            <v>Bengkalis</v>
          </cell>
          <cell r="M692" t="str">
            <v>1.005666 101.579057</v>
          </cell>
          <cell r="N692" t="str">
            <v>-</v>
          </cell>
          <cell r="O692" t="str">
            <v>External</v>
          </cell>
          <cell r="P692" t="str">
            <v>B2S</v>
          </cell>
          <cell r="Q692" t="str">
            <v>Non Reguler</v>
          </cell>
          <cell r="R692" t="str">
            <v>N3T_CO2024</v>
          </cell>
          <cell r="T692">
            <v>2024</v>
          </cell>
          <cell r="U692">
            <v>72</v>
          </cell>
          <cell r="V692" t="str">
            <v/>
          </cell>
          <cell r="W692" t="str">
            <v>SST 72 3 Leg C</v>
          </cell>
          <cell r="X692">
            <v>45644</v>
          </cell>
          <cell r="Y692">
            <v>51</v>
          </cell>
          <cell r="Z692" t="str">
            <v>In SLA</v>
          </cell>
          <cell r="AC692" t="str">
            <v>RFI</v>
          </cell>
          <cell r="AD692" t="str">
            <v>eRFI Done</v>
          </cell>
          <cell r="AF692" t="str">
            <v/>
          </cell>
          <cell r="AG692" t="str">
            <v>Connect PLN &amp; RFI</v>
          </cell>
          <cell r="AH692" t="str">
            <v>02.RFI</v>
          </cell>
          <cell r="AI692" t="str">
            <v>03.RFI</v>
          </cell>
          <cell r="AJ692" t="str">
            <v>05.RFI</v>
          </cell>
        </row>
        <row r="693">
          <cell r="F693" t="str">
            <v>NTJ030</v>
          </cell>
          <cell r="G693" t="str">
            <v>N3T SB Hilir</v>
          </cell>
          <cell r="H693" t="str">
            <v/>
          </cell>
          <cell r="I693" t="str">
            <v>Area1</v>
          </cell>
          <cell r="J693" t="str">
            <v>Sumbagteng</v>
          </cell>
          <cell r="K693" t="str">
            <v>Riau</v>
          </cell>
          <cell r="L693" t="str">
            <v>Kab. Kuantan Singingi</v>
          </cell>
          <cell r="M693" t="str">
            <v>-0.864163 101.789361</v>
          </cell>
          <cell r="N693" t="str">
            <v>-</v>
          </cell>
          <cell r="O693" t="str">
            <v>External</v>
          </cell>
          <cell r="P693" t="str">
            <v>B2S</v>
          </cell>
          <cell r="Q693" t="str">
            <v>Non Reguler</v>
          </cell>
          <cell r="R693" t="str">
            <v>N3T_CO2024</v>
          </cell>
          <cell r="T693">
            <v>2024</v>
          </cell>
          <cell r="U693">
            <v>72</v>
          </cell>
          <cell r="V693" t="str">
            <v/>
          </cell>
          <cell r="W693" t="str">
            <v>SST 72 3 Leg C</v>
          </cell>
          <cell r="X693">
            <v>45644</v>
          </cell>
          <cell r="Y693">
            <v>56</v>
          </cell>
          <cell r="Z693" t="str">
            <v>In SLA</v>
          </cell>
          <cell r="AC693" t="str">
            <v>RFI</v>
          </cell>
          <cell r="AD693" t="str">
            <v>eRFI Done</v>
          </cell>
          <cell r="AF693" t="str">
            <v/>
          </cell>
          <cell r="AG693" t="str">
            <v>Connect PLN &amp; RFI</v>
          </cell>
          <cell r="AH693" t="str">
            <v>02.RFI</v>
          </cell>
          <cell r="AI693" t="str">
            <v>03.RFI</v>
          </cell>
          <cell r="AJ693" t="str">
            <v>05.RFI</v>
          </cell>
        </row>
        <row r="694">
          <cell r="F694" t="str">
            <v>NTH265</v>
          </cell>
          <cell r="G694" t="str">
            <v>N3T_BALIKUKUP</v>
          </cell>
          <cell r="H694" t="str">
            <v>N3T_BALIKUKUP</v>
          </cell>
          <cell r="I694" t="str">
            <v>Area4</v>
          </cell>
          <cell r="J694" t="str">
            <v>Kalimantan</v>
          </cell>
          <cell r="K694" t="str">
            <v>Kalimantan Timur</v>
          </cell>
          <cell r="L694" t="str">
            <v>Kab. Berau</v>
          </cell>
          <cell r="M694" t="str">
            <v>1.52505 118.63221</v>
          </cell>
          <cell r="N694" t="str">
            <v>118,6331 1,52487</v>
          </cell>
          <cell r="O694" t="str">
            <v>External</v>
          </cell>
          <cell r="P694" t="str">
            <v>B2S</v>
          </cell>
          <cell r="Q694" t="str">
            <v>Non Reguler</v>
          </cell>
          <cell r="R694" t="str">
            <v>N3T_2025</v>
          </cell>
          <cell r="T694">
            <v>2025</v>
          </cell>
          <cell r="U694">
            <v>72</v>
          </cell>
          <cell r="V694">
            <v>72</v>
          </cell>
          <cell r="W694" t="str">
            <v>SST 72 Medium Hub</v>
          </cell>
          <cell r="X694">
            <v>45734</v>
          </cell>
          <cell r="Y694">
            <v>196</v>
          </cell>
          <cell r="Z694" t="str">
            <v>Out SLA</v>
          </cell>
          <cell r="AA694" t="str">
            <v>PT BINATEL PRIMA</v>
          </cell>
          <cell r="AB694" t="str">
            <v>PT TRIMATRA UTAMA KONSULTAN</v>
          </cell>
          <cell r="AC694" t="str">
            <v>RFI</v>
          </cell>
          <cell r="AD694" t="str">
            <v>eRFI Done</v>
          </cell>
          <cell r="AF694" t="str">
            <v/>
          </cell>
          <cell r="AG694" t="str">
            <v>Connect PLN &amp; RFI</v>
          </cell>
          <cell r="AH694" t="str">
            <v>02.RFI</v>
          </cell>
          <cell r="AI694" t="str">
            <v>03.RFI</v>
          </cell>
          <cell r="AJ694" t="str">
            <v>05.RFI</v>
          </cell>
        </row>
        <row r="695">
          <cell r="F695" t="str">
            <v>NTJ031</v>
          </cell>
          <cell r="G695" t="str">
            <v>N3T_BANAI</v>
          </cell>
          <cell r="H695" t="str">
            <v/>
          </cell>
          <cell r="I695" t="str">
            <v>Area1</v>
          </cell>
          <cell r="J695" t="str">
            <v>Sumbagteng</v>
          </cell>
          <cell r="K695" t="str">
            <v>Sumatera Barat</v>
          </cell>
          <cell r="L695" t="str">
            <v>Kab. Dharmasraya</v>
          </cell>
          <cell r="M695" t="str">
            <v>-1.07752, 101.25196</v>
          </cell>
          <cell r="N695" t="str">
            <v>-</v>
          </cell>
          <cell r="O695" t="str">
            <v>External</v>
          </cell>
          <cell r="P695" t="str">
            <v>B2S</v>
          </cell>
          <cell r="Q695" t="str">
            <v>Non Reguler</v>
          </cell>
          <cell r="R695" t="str">
            <v>N3T_2025</v>
          </cell>
          <cell r="T695">
            <v>2025</v>
          </cell>
          <cell r="U695">
            <v>72</v>
          </cell>
          <cell r="V695" t="str">
            <v/>
          </cell>
          <cell r="W695" t="str">
            <v/>
          </cell>
          <cell r="X695">
            <v>45754</v>
          </cell>
          <cell r="Y695">
            <v>249</v>
          </cell>
          <cell r="Z695" t="str">
            <v>Out SLA</v>
          </cell>
          <cell r="AA695" t="str">
            <v>PT SIDOMA JAYA MANDIRI</v>
          </cell>
          <cell r="AC695" t="str">
            <v>RFI</v>
          </cell>
          <cell r="AD695" t="str">
            <v>eRFI Done</v>
          </cell>
          <cell r="AF695" t="str">
            <v/>
          </cell>
          <cell r="AG695" t="str">
            <v>Connect PLN &amp; RFI</v>
          </cell>
          <cell r="AH695" t="str">
            <v>01.BAUK</v>
          </cell>
          <cell r="AI695" t="str">
            <v>02.BAUK</v>
          </cell>
          <cell r="AJ695" t="str">
            <v>03.ATPDone</v>
          </cell>
        </row>
        <row r="696">
          <cell r="F696" t="str">
            <v>NTH255</v>
          </cell>
          <cell r="G696" t="str">
            <v>N3T_BATAPAH</v>
          </cell>
          <cell r="H696" t="str">
            <v>N3T_BATAPAH</v>
          </cell>
          <cell r="I696" t="str">
            <v>Area4</v>
          </cell>
          <cell r="J696" t="str">
            <v>Kalimantan</v>
          </cell>
          <cell r="K696" t="str">
            <v>Kalimantan Tengah</v>
          </cell>
          <cell r="L696" t="str">
            <v>Kab. Kapuas</v>
          </cell>
          <cell r="M696" t="str">
            <v>-1.47513 114.57689</v>
          </cell>
          <cell r="N696" t="str">
            <v>114,57646 -1,47642</v>
          </cell>
          <cell r="O696" t="str">
            <v>External</v>
          </cell>
          <cell r="P696" t="str">
            <v>B2S</v>
          </cell>
          <cell r="Q696" t="str">
            <v>Non Reguler</v>
          </cell>
          <cell r="R696" t="str">
            <v>N3T_2025</v>
          </cell>
          <cell r="T696">
            <v>2025</v>
          </cell>
          <cell r="U696">
            <v>72</v>
          </cell>
          <cell r="V696">
            <v>72</v>
          </cell>
          <cell r="W696" t="str">
            <v>SST 72 3 Leg D</v>
          </cell>
          <cell r="X696">
            <v>45734</v>
          </cell>
          <cell r="Y696">
            <v>134</v>
          </cell>
          <cell r="Z696" t="str">
            <v>Out SLA</v>
          </cell>
          <cell r="AA696" t="str">
            <v>PT NAER TUNAS INDONESIA</v>
          </cell>
          <cell r="AB696" t="str">
            <v>PT TRIMATRA UTAMA KONSULTAN</v>
          </cell>
          <cell r="AC696" t="str">
            <v>RFI</v>
          </cell>
          <cell r="AD696" t="str">
            <v>eRFI Done</v>
          </cell>
          <cell r="AF696" t="str">
            <v/>
          </cell>
          <cell r="AG696" t="str">
            <v>Connect PLN &amp; RFI</v>
          </cell>
          <cell r="AH696" t="str">
            <v>02.RFI</v>
          </cell>
          <cell r="AI696" t="str">
            <v>03.RFI</v>
          </cell>
          <cell r="AJ696" t="str">
            <v>05.RFI</v>
          </cell>
        </row>
        <row r="697">
          <cell r="F697" t="str">
            <v>NTH266</v>
          </cell>
          <cell r="G697" t="str">
            <v>N3T_BENAKITAN</v>
          </cell>
          <cell r="H697" t="str">
            <v>N3T_BENAKITAN</v>
          </cell>
          <cell r="I697" t="str">
            <v>Area4</v>
          </cell>
          <cell r="J697" t="str">
            <v>Kalimantan</v>
          </cell>
          <cell r="K697" t="str">
            <v>Kalimantan Tengah</v>
          </cell>
          <cell r="L697" t="str">
            <v>Kab. Lamandau</v>
          </cell>
          <cell r="M697" t="str">
            <v>-1.690710, 111.165920</v>
          </cell>
          <cell r="N697" t="str">
            <v>111,16735 -1,68738</v>
          </cell>
          <cell r="O697" t="str">
            <v>External</v>
          </cell>
          <cell r="P697" t="str">
            <v>B2S</v>
          </cell>
          <cell r="Q697" t="str">
            <v>Non Reguler</v>
          </cell>
          <cell r="R697" t="str">
            <v>N3T_2025</v>
          </cell>
          <cell r="T697">
            <v>2025</v>
          </cell>
          <cell r="U697">
            <v>72</v>
          </cell>
          <cell r="V697">
            <v>72</v>
          </cell>
          <cell r="W697" t="str">
            <v>SST 72 3 Leg D</v>
          </cell>
          <cell r="X697">
            <v>45769</v>
          </cell>
          <cell r="Y697">
            <v>99</v>
          </cell>
          <cell r="Z697" t="str">
            <v>In SLA</v>
          </cell>
          <cell r="AA697" t="str">
            <v>PT SINERGI REKTA DENTA</v>
          </cell>
          <cell r="AB697" t="str">
            <v>PT TUNAS GEOTEKNIK INDONESIA</v>
          </cell>
          <cell r="AC697" t="str">
            <v>RFI</v>
          </cell>
          <cell r="AD697" t="str">
            <v>eRFI NY</v>
          </cell>
          <cell r="AF697" t="str">
            <v/>
          </cell>
          <cell r="AG697" t="str">
            <v>Connect PLN &amp; RFI</v>
          </cell>
          <cell r="AH697" t="str">
            <v>02.RFI</v>
          </cell>
          <cell r="AI697" t="str">
            <v>03.RFI</v>
          </cell>
          <cell r="AJ697" t="str">
            <v>05.RFI</v>
          </cell>
        </row>
        <row r="698">
          <cell r="F698" t="str">
            <v>NTH256</v>
          </cell>
          <cell r="G698" t="str">
            <v>N3T_BENUATAN</v>
          </cell>
          <cell r="H698" t="str">
            <v>N3T_BENUATAN</v>
          </cell>
          <cell r="I698" t="str">
            <v>Area4</v>
          </cell>
          <cell r="J698" t="str">
            <v>Kalimantan</v>
          </cell>
          <cell r="M698" t="str">
            <v>-1.64703 111.43808</v>
          </cell>
          <cell r="N698" t="str">
            <v>111,43376 -1,64656</v>
          </cell>
          <cell r="O698" t="str">
            <v>External</v>
          </cell>
          <cell r="P698" t="str">
            <v>B2S</v>
          </cell>
          <cell r="Q698" t="str">
            <v>Non Reguler</v>
          </cell>
          <cell r="R698" t="str">
            <v>N3T_2025</v>
          </cell>
          <cell r="T698">
            <v>2025</v>
          </cell>
          <cell r="U698">
            <v>72</v>
          </cell>
          <cell r="V698">
            <v>72</v>
          </cell>
          <cell r="W698" t="str">
            <v>SST 72 3 Leg C</v>
          </cell>
          <cell r="X698">
            <v>45734</v>
          </cell>
          <cell r="Y698">
            <v>104</v>
          </cell>
          <cell r="Z698" t="str">
            <v>In SLA</v>
          </cell>
          <cell r="AA698" t="str">
            <v>PT INDOTEKNIK TJANDRA UTAMA</v>
          </cell>
          <cell r="AC698" t="str">
            <v>RFI</v>
          </cell>
          <cell r="AD698" t="str">
            <v>eRFI Done</v>
          </cell>
          <cell r="AF698" t="str">
            <v/>
          </cell>
          <cell r="AG698" t="str">
            <v>Connect PLN &amp; RFI</v>
          </cell>
          <cell r="AH698" t="str">
            <v>02.RFI</v>
          </cell>
          <cell r="AI698" t="str">
            <v>03.RFI</v>
          </cell>
          <cell r="AJ698" t="str">
            <v>05.RFI</v>
          </cell>
        </row>
        <row r="699">
          <cell r="F699" t="str">
            <v>NTH262</v>
          </cell>
          <cell r="G699" t="str">
            <v>N3T_BERIWIT</v>
          </cell>
          <cell r="H699" t="str">
            <v>N3T_BERIWIT</v>
          </cell>
          <cell r="I699" t="str">
            <v>Area4</v>
          </cell>
          <cell r="J699" t="str">
            <v>Kalimantan</v>
          </cell>
          <cell r="K699" t="str">
            <v>Kalimantan Tengah</v>
          </cell>
          <cell r="L699" t="str">
            <v>Kab. Murung Raya</v>
          </cell>
          <cell r="M699" t="str">
            <v>-0.6598459 114.5586563</v>
          </cell>
          <cell r="N699" t="str">
            <v>114,55873 -0,66095</v>
          </cell>
          <cell r="O699" t="str">
            <v>External</v>
          </cell>
          <cell r="P699" t="str">
            <v>B2S</v>
          </cell>
          <cell r="Q699" t="str">
            <v>Non Reguler</v>
          </cell>
          <cell r="R699" t="str">
            <v>N3T_2025</v>
          </cell>
          <cell r="T699">
            <v>2025</v>
          </cell>
          <cell r="U699">
            <v>72</v>
          </cell>
          <cell r="V699">
            <v>72</v>
          </cell>
          <cell r="W699" t="str">
            <v>SST 72 3 Leg C</v>
          </cell>
          <cell r="X699">
            <v>45734</v>
          </cell>
          <cell r="Y699">
            <v>256</v>
          </cell>
          <cell r="Z699" t="str">
            <v>Out SLA</v>
          </cell>
          <cell r="AA699" t="str">
            <v>PT INTERTEL MEDIA PRIMA</v>
          </cell>
          <cell r="AB699" t="str">
            <v>PT TRIMATRA UTAMA KONSULTAN</v>
          </cell>
          <cell r="AC699" t="str">
            <v>RFI</v>
          </cell>
          <cell r="AD699" t="str">
            <v>eRFI NY</v>
          </cell>
          <cell r="AF699" t="str">
            <v/>
          </cell>
          <cell r="AG699" t="str">
            <v>Connect PLN &amp; RFI</v>
          </cell>
          <cell r="AH699" t="str">
            <v>02.RFI</v>
          </cell>
          <cell r="AI699" t="str">
            <v>03.RFI</v>
          </cell>
          <cell r="AJ699" t="str">
            <v>05.RFI</v>
          </cell>
        </row>
        <row r="700">
          <cell r="F700" t="str">
            <v>NTH252</v>
          </cell>
          <cell r="G700" t="str">
            <v>N3T_BERONG</v>
          </cell>
          <cell r="H700" t="str">
            <v>N3T_BERONG</v>
          </cell>
          <cell r="I700" t="str">
            <v>Area4</v>
          </cell>
          <cell r="J700" t="str">
            <v>Kalimantan</v>
          </cell>
          <cell r="K700" t="str">
            <v>Kalimantan Tengah</v>
          </cell>
          <cell r="L700" t="str">
            <v>Kab. Barito Utara</v>
          </cell>
          <cell r="M700" t="str">
            <v>-1.15469 115.63868</v>
          </cell>
          <cell r="N700" t="str">
            <v>115,63833 -1,15449</v>
          </cell>
          <cell r="O700" t="str">
            <v>External</v>
          </cell>
          <cell r="P700" t="str">
            <v>B2S</v>
          </cell>
          <cell r="Q700" t="str">
            <v>Non Reguler</v>
          </cell>
          <cell r="R700" t="str">
            <v>N3T_2025</v>
          </cell>
          <cell r="T700">
            <v>2025</v>
          </cell>
          <cell r="U700">
            <v>72</v>
          </cell>
          <cell r="V700">
            <v>72</v>
          </cell>
          <cell r="W700" t="str">
            <v>SST 72 3 Leg C</v>
          </cell>
          <cell r="X700">
            <v>45734</v>
          </cell>
          <cell r="Y700">
            <v>108</v>
          </cell>
          <cell r="Z700" t="str">
            <v>In SLA</v>
          </cell>
          <cell r="AA700" t="str">
            <v>PT INTERTEL MEDIA PRIMA</v>
          </cell>
          <cell r="AC700" t="str">
            <v>RFI</v>
          </cell>
          <cell r="AD700" t="str">
            <v>eRFI Done</v>
          </cell>
          <cell r="AF700" t="str">
            <v/>
          </cell>
          <cell r="AG700" t="str">
            <v>Connect PLN &amp; RFI</v>
          </cell>
          <cell r="AH700" t="str">
            <v>02.RFI</v>
          </cell>
          <cell r="AI700" t="str">
            <v>03.RFI</v>
          </cell>
          <cell r="AJ700" t="str">
            <v>05.RFI</v>
          </cell>
        </row>
        <row r="701">
          <cell r="F701" t="str">
            <v>NTH260</v>
          </cell>
          <cell r="G701" t="str">
            <v>N3T_CEMANTAN</v>
          </cell>
          <cell r="H701" t="str">
            <v>N3T_CEMANTAN</v>
          </cell>
          <cell r="I701" t="str">
            <v>Area4</v>
          </cell>
          <cell r="J701" t="str">
            <v>Kalimantan</v>
          </cell>
          <cell r="K701" t="str">
            <v>Kalimantan Tengah</v>
          </cell>
          <cell r="L701" t="str">
            <v>Kab. Pulang Pisau</v>
          </cell>
          <cell r="M701" t="str">
            <v>-3.46246 113.75408</v>
          </cell>
          <cell r="N701" t="str">
            <v>113,75364 -3,46144</v>
          </cell>
          <cell r="O701" t="str">
            <v>External</v>
          </cell>
          <cell r="P701" t="str">
            <v>B2S</v>
          </cell>
          <cell r="Q701" t="str">
            <v>Non Reguler</v>
          </cell>
          <cell r="R701" t="str">
            <v>N3T_2025</v>
          </cell>
          <cell r="T701">
            <v>2025</v>
          </cell>
          <cell r="U701">
            <v>72</v>
          </cell>
          <cell r="V701">
            <v>72</v>
          </cell>
          <cell r="W701" t="str">
            <v>SST 72 3 Leg D</v>
          </cell>
          <cell r="X701">
            <v>45734</v>
          </cell>
          <cell r="Y701">
            <v>269</v>
          </cell>
          <cell r="Z701" t="str">
            <v>Out SLA</v>
          </cell>
          <cell r="AA701" t="str">
            <v>PT.BERKAH MAPPOTUWO JAYA</v>
          </cell>
          <cell r="AB701" t="str">
            <v>PT TRIMATRA UTAMA KONSULTAN</v>
          </cell>
          <cell r="AC701" t="str">
            <v>OG</v>
          </cell>
          <cell r="AD701" t="str">
            <v>eRFI NY</v>
          </cell>
          <cell r="AF701" t="str">
            <v/>
          </cell>
          <cell r="AG701" t="str">
            <v>BAN BAK</v>
          </cell>
          <cell r="AH701" t="str">
            <v>05.SITAC1</v>
          </cell>
          <cell r="AI701" t="str">
            <v>06.SITAC</v>
          </cell>
          <cell r="AJ701" t="str">
            <v>25.BAN/BAK</v>
          </cell>
        </row>
        <row r="702">
          <cell r="F702" t="str">
            <v>NTH258</v>
          </cell>
          <cell r="G702" t="str">
            <v>N3T_CUHAI</v>
          </cell>
          <cell r="H702" t="str">
            <v>N3T_CUHAI</v>
          </cell>
          <cell r="I702" t="str">
            <v>Area4</v>
          </cell>
          <cell r="J702" t="str">
            <v>Kalimantan</v>
          </cell>
          <cell r="K702" t="str">
            <v>Kalimantan Tengah</v>
          </cell>
          <cell r="L702" t="str">
            <v>Kab. Lamandau</v>
          </cell>
          <cell r="M702" t="str">
            <v>-1.8336 111.10291</v>
          </cell>
          <cell r="N702" t="str">
            <v>111,10308 -1,83351</v>
          </cell>
          <cell r="O702" t="str">
            <v>External</v>
          </cell>
          <cell r="P702" t="str">
            <v>B2S</v>
          </cell>
          <cell r="Q702" t="str">
            <v>Non Reguler</v>
          </cell>
          <cell r="R702" t="str">
            <v>N3T_2025</v>
          </cell>
          <cell r="T702">
            <v>2025</v>
          </cell>
          <cell r="U702">
            <v>72</v>
          </cell>
          <cell r="V702">
            <v>72</v>
          </cell>
          <cell r="W702" t="str">
            <v>SST 72 3 Leg C</v>
          </cell>
          <cell r="X702">
            <v>45734</v>
          </cell>
          <cell r="Y702">
            <v>104</v>
          </cell>
          <cell r="Z702" t="str">
            <v>In SLA</v>
          </cell>
          <cell r="AA702" t="str">
            <v>PT ALIF KONSTRUKSI UTAMA</v>
          </cell>
          <cell r="AC702" t="str">
            <v>RFI</v>
          </cell>
          <cell r="AD702" t="str">
            <v>eRFI Done</v>
          </cell>
          <cell r="AF702" t="str">
            <v/>
          </cell>
          <cell r="AG702" t="str">
            <v>Connect PLN &amp; RFI</v>
          </cell>
          <cell r="AH702" t="str">
            <v>02.RFI</v>
          </cell>
          <cell r="AI702" t="str">
            <v>03.RFI</v>
          </cell>
          <cell r="AJ702" t="str">
            <v>05.RFI</v>
          </cell>
        </row>
        <row r="703">
          <cell r="F703" t="str">
            <v>NTK182</v>
          </cell>
          <cell r="G703" t="str">
            <v>N3T_FINUALEN</v>
          </cell>
          <cell r="H703" t="str">
            <v>DMT N3T FINUALEN</v>
          </cell>
          <cell r="I703" t="str">
            <v>Area4</v>
          </cell>
          <cell r="J703" t="str">
            <v>Puma</v>
          </cell>
          <cell r="K703" t="str">
            <v>Maluku</v>
          </cell>
          <cell r="L703" t="str">
            <v>Kota Tual</v>
          </cell>
          <cell r="M703" t="str">
            <v>-5.316375, 131.988745</v>
          </cell>
          <cell r="N703" t="str">
            <v>-5.31248 131,99048</v>
          </cell>
          <cell r="O703" t="str">
            <v>External</v>
          </cell>
          <cell r="P703" t="str">
            <v>B2S</v>
          </cell>
          <cell r="Q703" t="str">
            <v>Non Reguler</v>
          </cell>
          <cell r="R703" t="str">
            <v>N3T_2025</v>
          </cell>
          <cell r="T703">
            <v>2025</v>
          </cell>
          <cell r="U703">
            <v>72</v>
          </cell>
          <cell r="V703">
            <v>72</v>
          </cell>
          <cell r="W703" t="str">
            <v>SST 72 3 Leg C</v>
          </cell>
          <cell r="X703">
            <v>45754</v>
          </cell>
          <cell r="Y703">
            <v>119</v>
          </cell>
          <cell r="Z703" t="str">
            <v>In SLA</v>
          </cell>
          <cell r="AA703" t="str">
            <v>PT ALIF KONSTRUKSI UTAMA</v>
          </cell>
          <cell r="AB703" t="str">
            <v>PT DIGJAYA MANDIRI TEKNIK</v>
          </cell>
          <cell r="AC703" t="str">
            <v>RFI</v>
          </cell>
          <cell r="AD703" t="str">
            <v>eRFI NY</v>
          </cell>
          <cell r="AF703" t="str">
            <v/>
          </cell>
          <cell r="AG703" t="str">
            <v>Connect PLN &amp; RFI</v>
          </cell>
          <cell r="AH703" t="str">
            <v>02.RFI</v>
          </cell>
          <cell r="AI703" t="str">
            <v>03.RFI</v>
          </cell>
          <cell r="AJ703" t="str">
            <v>05.RFI</v>
          </cell>
        </row>
        <row r="704">
          <cell r="F704" t="str">
            <v>NTF004</v>
          </cell>
          <cell r="G704" t="str">
            <v>N3T_GILIGENTENGBANMALENG1</v>
          </cell>
          <cell r="H704" t="e">
            <v>#N/A</v>
          </cell>
          <cell r="I704" t="str">
            <v>Area3</v>
          </cell>
          <cell r="J704" t="str">
            <v>Jatim</v>
          </cell>
          <cell r="K704" t="str">
            <v>Jawa Timur</v>
          </cell>
          <cell r="L704" t="str">
            <v>Kab. Sumenep</v>
          </cell>
          <cell r="M704" t="str">
            <v>-7.216745, 113.765903</v>
          </cell>
          <cell r="N704" t="str">
            <v>-</v>
          </cell>
          <cell r="O704" t="str">
            <v>External</v>
          </cell>
          <cell r="P704" t="str">
            <v>B2S</v>
          </cell>
          <cell r="Q704" t="str">
            <v>Non Reguler</v>
          </cell>
          <cell r="R704" t="str">
            <v>N3T_2025</v>
          </cell>
          <cell r="T704">
            <v>2025</v>
          </cell>
          <cell r="U704">
            <v>62</v>
          </cell>
          <cell r="V704" t="str">
            <v/>
          </cell>
          <cell r="W704" t="str">
            <v>SST 62 3 Leg D</v>
          </cell>
          <cell r="X704">
            <v>45769</v>
          </cell>
          <cell r="Y704">
            <v>104</v>
          </cell>
          <cell r="Z704" t="str">
            <v>In SLA</v>
          </cell>
          <cell r="AA704" t="str">
            <v>PT IDE SEHATI</v>
          </cell>
          <cell r="AB704" t="str">
            <v>PT AMARATIRTA NUSANTARA</v>
          </cell>
          <cell r="AC704" t="str">
            <v>RFI</v>
          </cell>
          <cell r="AD704" t="str">
            <v>eRFI Done</v>
          </cell>
          <cell r="AF704" t="str">
            <v/>
          </cell>
          <cell r="AG704" t="str">
            <v>Connect PLN &amp; RFI</v>
          </cell>
          <cell r="AH704" t="str">
            <v>02.RFI</v>
          </cell>
          <cell r="AI704" t="str">
            <v>03.RFI</v>
          </cell>
          <cell r="AJ704" t="str">
            <v>05.RFI</v>
          </cell>
        </row>
        <row r="705">
          <cell r="F705" t="str">
            <v>NTH268</v>
          </cell>
          <cell r="G705" t="str">
            <v>N3T_JEMUAT</v>
          </cell>
          <cell r="H705" t="str">
            <v>N3T_JEMUAT</v>
          </cell>
          <cell r="I705" t="str">
            <v>Area4</v>
          </cell>
          <cell r="J705" t="str">
            <v>Kalimantan</v>
          </cell>
          <cell r="K705" t="str">
            <v>Kalimantan Tengah</v>
          </cell>
          <cell r="L705" t="str">
            <v>Kab. Lamandau</v>
          </cell>
          <cell r="M705" t="str">
            <v>-1.472080, 111.148640</v>
          </cell>
          <cell r="N705" t="str">
            <v>111,14956 -1,47413</v>
          </cell>
          <cell r="O705" t="str">
            <v>External</v>
          </cell>
          <cell r="P705" t="str">
            <v>B2S</v>
          </cell>
          <cell r="Q705" t="str">
            <v>Non Reguler</v>
          </cell>
          <cell r="R705" t="str">
            <v>N3T_2025</v>
          </cell>
          <cell r="T705">
            <v>2025</v>
          </cell>
          <cell r="U705">
            <v>72</v>
          </cell>
          <cell r="V705">
            <v>72</v>
          </cell>
          <cell r="W705" t="str">
            <v>SST 72 3 Leg D</v>
          </cell>
          <cell r="X705">
            <v>45769</v>
          </cell>
          <cell r="Y705">
            <v>161</v>
          </cell>
          <cell r="Z705" t="str">
            <v>Out SLA</v>
          </cell>
          <cell r="AA705" t="str">
            <v>PT NAER TUNAS INDONESIA</v>
          </cell>
          <cell r="AB705" t="str">
            <v>PT TUNAS GEOTEKNIK INDONESIA</v>
          </cell>
          <cell r="AC705" t="str">
            <v>RFI</v>
          </cell>
          <cell r="AD705" t="str">
            <v>eRFI NY</v>
          </cell>
          <cell r="AF705" t="str">
            <v/>
          </cell>
          <cell r="AG705" t="str">
            <v>Connect PLN &amp; RFI</v>
          </cell>
          <cell r="AH705" t="str">
            <v>02.RFI</v>
          </cell>
          <cell r="AI705" t="str">
            <v>03.RFI</v>
          </cell>
          <cell r="AJ705" t="str">
            <v>05.RFI</v>
          </cell>
        </row>
        <row r="706">
          <cell r="F706" t="str">
            <v>NTH259</v>
          </cell>
          <cell r="G706" t="str">
            <v>N3T_KAWA</v>
          </cell>
          <cell r="H706" t="str">
            <v>N3T_KAWA</v>
          </cell>
          <cell r="I706" t="str">
            <v>Area4</v>
          </cell>
          <cell r="J706" t="str">
            <v>Kalimantan</v>
          </cell>
          <cell r="K706" t="str">
            <v>Kalimantan Tengah</v>
          </cell>
          <cell r="L706" t="str">
            <v>Kab. Lamandau</v>
          </cell>
          <cell r="M706" t="str">
            <v>-1.87156 111.11229</v>
          </cell>
          <cell r="N706" t="str">
            <v>111,11276 -1,87131</v>
          </cell>
          <cell r="O706" t="str">
            <v>External</v>
          </cell>
          <cell r="P706" t="str">
            <v>B2S</v>
          </cell>
          <cell r="Q706" t="str">
            <v>Non Reguler</v>
          </cell>
          <cell r="R706" t="str">
            <v>N3T_2025</v>
          </cell>
          <cell r="T706">
            <v>2025</v>
          </cell>
          <cell r="U706">
            <v>72</v>
          </cell>
          <cell r="V706">
            <v>72</v>
          </cell>
          <cell r="W706" t="str">
            <v>SST 72 Medium Hub</v>
          </cell>
          <cell r="X706">
            <v>45734</v>
          </cell>
          <cell r="Y706">
            <v>134</v>
          </cell>
          <cell r="Z706" t="str">
            <v>Out SLA</v>
          </cell>
          <cell r="AA706" t="str">
            <v>PT ALIF KONSTRUKSI UTAMA</v>
          </cell>
          <cell r="AC706" t="str">
            <v>RFI</v>
          </cell>
          <cell r="AD706" t="str">
            <v>eRFI Done</v>
          </cell>
          <cell r="AF706" t="str">
            <v/>
          </cell>
          <cell r="AG706" t="str">
            <v>Connect PLN &amp; RFI</v>
          </cell>
          <cell r="AH706" t="str">
            <v>02.RFI</v>
          </cell>
          <cell r="AI706" t="str">
            <v>03.RFI</v>
          </cell>
          <cell r="AJ706" t="str">
            <v>05.RFI</v>
          </cell>
        </row>
        <row r="707">
          <cell r="F707" t="str">
            <v>NTJ033</v>
          </cell>
          <cell r="G707" t="str">
            <v>N3T_KOTONANAMPEK</v>
          </cell>
          <cell r="H707" t="str">
            <v/>
          </cell>
          <cell r="I707" t="str">
            <v>Area1</v>
          </cell>
          <cell r="J707" t="str">
            <v>Sumbagteng</v>
          </cell>
          <cell r="K707" t="str">
            <v>Sumatera Barat</v>
          </cell>
          <cell r="L707" t="str">
            <v>Kab. Dharmasraya</v>
          </cell>
          <cell r="M707" t="str">
            <v>-1.0086, 101.39633</v>
          </cell>
          <cell r="N707" t="str">
            <v>-</v>
          </cell>
          <cell r="O707" t="str">
            <v>External</v>
          </cell>
          <cell r="P707" t="str">
            <v>B2S</v>
          </cell>
          <cell r="Q707" t="str">
            <v>Non Reguler</v>
          </cell>
          <cell r="R707" t="str">
            <v>N3T_2025</v>
          </cell>
          <cell r="T707">
            <v>2025</v>
          </cell>
          <cell r="U707">
            <v>72</v>
          </cell>
          <cell r="V707" t="str">
            <v/>
          </cell>
          <cell r="W707" t="str">
            <v>SST 72 3 Leg C</v>
          </cell>
          <cell r="X707">
            <v>45754</v>
          </cell>
          <cell r="Y707">
            <v>249</v>
          </cell>
          <cell r="Z707" t="str">
            <v>Out SLA</v>
          </cell>
          <cell r="AA707" t="str">
            <v>PT SIDOMA JAYA MANDIRI</v>
          </cell>
          <cell r="AC707" t="str">
            <v>RFI</v>
          </cell>
          <cell r="AD707" t="str">
            <v>eRFI Done</v>
          </cell>
          <cell r="AF707" t="str">
            <v/>
          </cell>
          <cell r="AG707" t="str">
            <v>Connect PLN &amp; RFI</v>
          </cell>
          <cell r="AH707" t="str">
            <v>01.BAUK</v>
          </cell>
          <cell r="AI707" t="str">
            <v>02.BAUK</v>
          </cell>
          <cell r="AJ707" t="str">
            <v>03.ATPDone</v>
          </cell>
        </row>
        <row r="708">
          <cell r="F708" t="str">
            <v>NTH261</v>
          </cell>
          <cell r="G708" t="str">
            <v>N3T_MANGKAHUI</v>
          </cell>
          <cell r="H708" t="str">
            <v>N3T_MANGKAHUI</v>
          </cell>
          <cell r="I708" t="str">
            <v>Area4</v>
          </cell>
          <cell r="J708" t="str">
            <v>Kalimantan</v>
          </cell>
          <cell r="K708" t="str">
            <v>Kalimantan Tengah</v>
          </cell>
          <cell r="L708" t="str">
            <v>Kab. Murung Raya</v>
          </cell>
          <cell r="M708" t="str">
            <v>-0.70718129 114.45781732</v>
          </cell>
          <cell r="N708" t="str">
            <v>114,45538 -0,70766</v>
          </cell>
          <cell r="O708" t="str">
            <v>External</v>
          </cell>
          <cell r="P708" t="str">
            <v>B2S</v>
          </cell>
          <cell r="Q708" t="str">
            <v>Non Reguler</v>
          </cell>
          <cell r="R708" t="str">
            <v>N3T_2025</v>
          </cell>
          <cell r="T708">
            <v>2025</v>
          </cell>
          <cell r="U708">
            <v>72</v>
          </cell>
          <cell r="V708">
            <v>72</v>
          </cell>
          <cell r="W708" t="str">
            <v>SST 72 3 Leg C</v>
          </cell>
          <cell r="X708">
            <v>45734</v>
          </cell>
          <cell r="Y708">
            <v>108</v>
          </cell>
          <cell r="Z708" t="str">
            <v>In SLA</v>
          </cell>
          <cell r="AA708" t="str">
            <v>PT.BERKAH MAPPOTUWO JAYA</v>
          </cell>
          <cell r="AC708" t="str">
            <v>RFI</v>
          </cell>
          <cell r="AD708" t="str">
            <v>eRFI Done</v>
          </cell>
          <cell r="AF708" t="str">
            <v/>
          </cell>
          <cell r="AG708" t="str">
            <v>Connect PLN &amp; RFI</v>
          </cell>
          <cell r="AH708" t="str">
            <v>02.RFI</v>
          </cell>
          <cell r="AI708" t="str">
            <v>03.RFI</v>
          </cell>
          <cell r="AJ708" t="str">
            <v>05.RFI</v>
          </cell>
        </row>
        <row r="709">
          <cell r="F709" t="str">
            <v>NTH269</v>
          </cell>
          <cell r="G709" t="str">
            <v>N3T_MASUPARIA</v>
          </cell>
          <cell r="H709" t="str">
            <v>N3T_MASUPARIA</v>
          </cell>
          <cell r="I709" t="str">
            <v>Area4</v>
          </cell>
          <cell r="J709" t="str">
            <v>Kalimantan</v>
          </cell>
          <cell r="K709" t="str">
            <v>Kalimantan Tengah</v>
          </cell>
          <cell r="L709" t="str">
            <v>Kab. Kapuas</v>
          </cell>
          <cell r="M709" t="str">
            <v>-0.549760, 114.046710</v>
          </cell>
          <cell r="N709" t="str">
            <v>114,04729 -0,55121</v>
          </cell>
          <cell r="O709" t="str">
            <v>External</v>
          </cell>
          <cell r="P709" t="str">
            <v>B2S</v>
          </cell>
          <cell r="Q709" t="str">
            <v>Non Reguler</v>
          </cell>
          <cell r="R709" t="str">
            <v>N3T_2025</v>
          </cell>
          <cell r="T709">
            <v>2025</v>
          </cell>
          <cell r="U709">
            <v>72</v>
          </cell>
          <cell r="V709">
            <v>72</v>
          </cell>
          <cell r="W709" t="str">
            <v>SST 72 3 Leg C</v>
          </cell>
          <cell r="X709">
            <v>45769</v>
          </cell>
          <cell r="Y709">
            <v>234</v>
          </cell>
          <cell r="Z709" t="str">
            <v>Out SLA</v>
          </cell>
          <cell r="AA709" t="str">
            <v>PT NAYAKA PRATAMA</v>
          </cell>
          <cell r="AB709" t="str">
            <v>PT TRIMATRA UTAMA KONSULTAN</v>
          </cell>
          <cell r="AC709" t="str">
            <v>OG</v>
          </cell>
          <cell r="AD709" t="str">
            <v>eRFI NY</v>
          </cell>
          <cell r="AF709" t="str">
            <v/>
          </cell>
          <cell r="AG709" t="str">
            <v>Rebaring</v>
          </cell>
          <cell r="AH709" t="str">
            <v>03.CONSTRUCTION</v>
          </cell>
          <cell r="AI709" t="str">
            <v>04.CME</v>
          </cell>
          <cell r="AJ709" t="str">
            <v>14.Borepile</v>
          </cell>
        </row>
        <row r="710">
          <cell r="F710" t="str">
            <v>NTH263</v>
          </cell>
          <cell r="G710" t="str">
            <v>N3T_PARARAPAK</v>
          </cell>
          <cell r="H710" t="str">
            <v>N3T_PARARAPAK</v>
          </cell>
          <cell r="I710" t="str">
            <v>Area4</v>
          </cell>
          <cell r="J710" t="str">
            <v>Kalimantan</v>
          </cell>
          <cell r="K710" t="str">
            <v>Kalimantan Tengah</v>
          </cell>
          <cell r="L710" t="str">
            <v>Kab. Barito Selatan</v>
          </cell>
          <cell r="M710" t="str">
            <v>-1.5972811 114.8060234</v>
          </cell>
          <cell r="N710" t="str">
            <v>114,80203 -1,59347</v>
          </cell>
          <cell r="O710" t="str">
            <v>External</v>
          </cell>
          <cell r="P710" t="str">
            <v>B2S</v>
          </cell>
          <cell r="Q710" t="str">
            <v>Non Reguler</v>
          </cell>
          <cell r="R710" t="str">
            <v>N3T_2025</v>
          </cell>
          <cell r="T710">
            <v>2025</v>
          </cell>
          <cell r="U710">
            <v>72</v>
          </cell>
          <cell r="V710">
            <v>72</v>
          </cell>
          <cell r="W710" t="str">
            <v>SST 72 3 Leg C</v>
          </cell>
          <cell r="X710">
            <v>45734</v>
          </cell>
          <cell r="Y710">
            <v>104</v>
          </cell>
          <cell r="Z710" t="str">
            <v>In SLA</v>
          </cell>
          <cell r="AA710" t="str">
            <v>PT ANGKAMOR KHATULISTIWA MANDIRI</v>
          </cell>
          <cell r="AB710" t="str">
            <v>PT TRIMATRA UTAMA KONSULTAN</v>
          </cell>
          <cell r="AC710" t="str">
            <v>RFI</v>
          </cell>
          <cell r="AD710" t="str">
            <v>eRFI Done</v>
          </cell>
          <cell r="AF710" t="str">
            <v/>
          </cell>
          <cell r="AG710" t="str">
            <v>Connect PLN &amp; RFI</v>
          </cell>
          <cell r="AH710" t="str">
            <v>02.RFI</v>
          </cell>
          <cell r="AI710" t="str">
            <v>03.RFI</v>
          </cell>
          <cell r="AJ710" t="str">
            <v>05.RFI</v>
          </cell>
        </row>
        <row r="711">
          <cell r="F711" t="str">
            <v>NTF005</v>
          </cell>
          <cell r="G711" t="str">
            <v>N3T_PULAUSEPANGKURBESAR</v>
          </cell>
          <cell r="H711" t="e">
            <v>#N/A</v>
          </cell>
          <cell r="I711" t="str">
            <v>Area3</v>
          </cell>
          <cell r="J711" t="str">
            <v>Jatim</v>
          </cell>
          <cell r="K711" t="str">
            <v>Jawa Timur</v>
          </cell>
          <cell r="L711" t="str">
            <v>Kab. Sumenep</v>
          </cell>
          <cell r="M711" t="str">
            <v>-7.056215, 115.632368</v>
          </cell>
          <cell r="N711" t="str">
            <v>-</v>
          </cell>
          <cell r="O711" t="str">
            <v>External</v>
          </cell>
          <cell r="P711" t="str">
            <v>B2S</v>
          </cell>
          <cell r="Q711" t="str">
            <v>Non Reguler</v>
          </cell>
          <cell r="R711" t="str">
            <v>N3T_2025</v>
          </cell>
          <cell r="T711">
            <v>2025</v>
          </cell>
          <cell r="U711">
            <v>72</v>
          </cell>
          <cell r="V711" t="str">
            <v/>
          </cell>
          <cell r="W711" t="str">
            <v>SST 72 3 Leg D</v>
          </cell>
          <cell r="X711">
            <v>45769</v>
          </cell>
          <cell r="Y711">
            <v>99</v>
          </cell>
          <cell r="Z711" t="str">
            <v>In SLA</v>
          </cell>
          <cell r="AA711" t="str">
            <v>PT JARINGAN SOLUSI TEKNIK</v>
          </cell>
          <cell r="AB711" t="str">
            <v>PT AMARATIRTA NUSANTARA</v>
          </cell>
          <cell r="AC711" t="str">
            <v>RFI</v>
          </cell>
          <cell r="AD711" t="str">
            <v>eRFI Done</v>
          </cell>
          <cell r="AF711" t="str">
            <v/>
          </cell>
          <cell r="AG711" t="str">
            <v>Connect PLN &amp; RFI</v>
          </cell>
          <cell r="AH711" t="str">
            <v>02.RFI</v>
          </cell>
          <cell r="AI711" t="str">
            <v>03.RFI</v>
          </cell>
          <cell r="AJ711" t="str">
            <v>05.RFI</v>
          </cell>
        </row>
        <row r="712">
          <cell r="F712" t="str">
            <v>NTF003</v>
          </cell>
          <cell r="G712" t="str">
            <v>N3T_RAASALASMALANG1</v>
          </cell>
          <cell r="H712" t="e">
            <v>#N/A</v>
          </cell>
          <cell r="I712" t="str">
            <v>Area3</v>
          </cell>
          <cell r="J712" t="str">
            <v>Jatim</v>
          </cell>
          <cell r="K712" t="str">
            <v>Jawa Timur</v>
          </cell>
          <cell r="L712" t="str">
            <v>Kab. Sumenep</v>
          </cell>
          <cell r="M712" t="str">
            <v>-7.149822, 114.586313</v>
          </cell>
          <cell r="N712" t="str">
            <v>-</v>
          </cell>
          <cell r="O712" t="str">
            <v>External</v>
          </cell>
          <cell r="P712" t="str">
            <v>B2S</v>
          </cell>
          <cell r="Q712" t="str">
            <v>Non Reguler</v>
          </cell>
          <cell r="R712" t="str">
            <v>N3T_2025</v>
          </cell>
          <cell r="T712">
            <v>2025</v>
          </cell>
          <cell r="U712">
            <v>62</v>
          </cell>
          <cell r="V712" t="str">
            <v/>
          </cell>
          <cell r="W712" t="str">
            <v>SST 62 Medium Hub</v>
          </cell>
          <cell r="X712">
            <v>45769</v>
          </cell>
          <cell r="Y712">
            <v>104</v>
          </cell>
          <cell r="Z712" t="str">
            <v>In SLA</v>
          </cell>
          <cell r="AA712" t="str">
            <v>PT PRIMATAMA KONSTRUKSI</v>
          </cell>
          <cell r="AB712" t="str">
            <v>PT AMARATIRTA NUSANTARA</v>
          </cell>
          <cell r="AC712" t="str">
            <v>RFI</v>
          </cell>
          <cell r="AD712" t="str">
            <v>eRFI Done</v>
          </cell>
          <cell r="AF712" t="str">
            <v/>
          </cell>
          <cell r="AG712" t="str">
            <v>Connect PLN &amp; RFI</v>
          </cell>
          <cell r="AH712" t="str">
            <v>02.RFI</v>
          </cell>
          <cell r="AI712" t="str">
            <v>03.RFI</v>
          </cell>
          <cell r="AJ712" t="str">
            <v>05.RFI</v>
          </cell>
        </row>
        <row r="713">
          <cell r="F713" t="str">
            <v>NTF002</v>
          </cell>
          <cell r="G713" t="str">
            <v>N3T_RAASTUNDU</v>
          </cell>
          <cell r="H713" t="e">
            <v>#N/A</v>
          </cell>
          <cell r="I713" t="str">
            <v>Area3</v>
          </cell>
          <cell r="J713" t="str">
            <v>Jatim</v>
          </cell>
          <cell r="K713" t="str">
            <v>Jawa Timur</v>
          </cell>
          <cell r="L713" t="str">
            <v>Kab. Sumenep</v>
          </cell>
          <cell r="M713" t="str">
            <v>-7.160231, 114.670636</v>
          </cell>
          <cell r="N713" t="str">
            <v>-</v>
          </cell>
          <cell r="O713" t="str">
            <v>External</v>
          </cell>
          <cell r="P713" t="str">
            <v>B2S</v>
          </cell>
          <cell r="Q713" t="str">
            <v>Non Reguler</v>
          </cell>
          <cell r="R713" t="str">
            <v>N3T_2025</v>
          </cell>
          <cell r="T713">
            <v>2025</v>
          </cell>
          <cell r="U713">
            <v>62</v>
          </cell>
          <cell r="V713" t="str">
            <v/>
          </cell>
          <cell r="W713" t="str">
            <v>SST 62 3 Leg D</v>
          </cell>
          <cell r="X713">
            <v>45769</v>
          </cell>
          <cell r="Y713">
            <v>104</v>
          </cell>
          <cell r="Z713" t="str">
            <v>In SLA</v>
          </cell>
          <cell r="AA713" t="str">
            <v>PT VELACOM INDONESIA</v>
          </cell>
          <cell r="AB713" t="str">
            <v>PT AMARATIRTA NUSANTARA</v>
          </cell>
          <cell r="AC713" t="str">
            <v>RFI</v>
          </cell>
          <cell r="AD713" t="str">
            <v>eRFI Done</v>
          </cell>
          <cell r="AF713" t="str">
            <v/>
          </cell>
          <cell r="AG713" t="str">
            <v>Connect PLN &amp; RFI</v>
          </cell>
          <cell r="AH713" t="str">
            <v>02.RFI</v>
          </cell>
          <cell r="AI713" t="str">
            <v>03.RFI</v>
          </cell>
          <cell r="AJ713" t="str">
            <v>05.RFI</v>
          </cell>
        </row>
        <row r="714">
          <cell r="F714" t="str">
            <v>NTH257</v>
          </cell>
          <cell r="G714" t="str">
            <v>N3T_RIAM PENAHAN</v>
          </cell>
          <cell r="H714" t="str">
            <v>N3T_RIAM PENAHAN</v>
          </cell>
          <cell r="I714" t="str">
            <v>Area4</v>
          </cell>
          <cell r="J714" t="str">
            <v>Kalimantan</v>
          </cell>
          <cell r="M714" t="str">
            <v>-1.73522 111.08782</v>
          </cell>
          <cell r="N714" t="str">
            <v>111,08921 -1,73934</v>
          </cell>
          <cell r="O714" t="str">
            <v>External</v>
          </cell>
          <cell r="P714" t="str">
            <v>B2S</v>
          </cell>
          <cell r="Q714" t="str">
            <v>Non Reguler</v>
          </cell>
          <cell r="R714" t="str">
            <v>N3T_2025</v>
          </cell>
          <cell r="T714">
            <v>2025</v>
          </cell>
          <cell r="U714">
            <v>72</v>
          </cell>
          <cell r="V714">
            <v>72</v>
          </cell>
          <cell r="W714" t="str">
            <v>SST 72 Medium Hub</v>
          </cell>
          <cell r="X714">
            <v>45734</v>
          </cell>
          <cell r="Y714">
            <v>134</v>
          </cell>
          <cell r="Z714" t="str">
            <v>Out SLA</v>
          </cell>
          <cell r="AA714" t="str">
            <v>PT INDOTEKNIK TJANDRA UTAMA</v>
          </cell>
          <cell r="AC714" t="str">
            <v>RFI</v>
          </cell>
          <cell r="AD714" t="str">
            <v>eRFI Done</v>
          </cell>
          <cell r="AF714" t="str">
            <v/>
          </cell>
          <cell r="AG714" t="str">
            <v>Connect PLN &amp; RFI</v>
          </cell>
          <cell r="AH714" t="str">
            <v>02.RFI</v>
          </cell>
          <cell r="AI714" t="str">
            <v>03.RFI</v>
          </cell>
          <cell r="AJ714" t="str">
            <v>05.RFI</v>
          </cell>
        </row>
        <row r="715">
          <cell r="F715" t="str">
            <v>NTH253</v>
          </cell>
          <cell r="G715" t="str">
            <v>N3T_SAMPIRANG I</v>
          </cell>
          <cell r="H715" t="str">
            <v>N3T_SAMPIRANG I</v>
          </cell>
          <cell r="I715" t="str">
            <v>Area4</v>
          </cell>
          <cell r="J715" t="str">
            <v>Kalimantan</v>
          </cell>
          <cell r="K715" t="str">
            <v>Kalimantan Tengah</v>
          </cell>
          <cell r="L715" t="str">
            <v>Kab. Barito Utara</v>
          </cell>
          <cell r="M715" t="str">
            <v>-1.11209449 115.35709434</v>
          </cell>
          <cell r="N715" t="str">
            <v>115,3521 -1,1179</v>
          </cell>
          <cell r="O715" t="str">
            <v>External</v>
          </cell>
          <cell r="P715" t="str">
            <v>B2S</v>
          </cell>
          <cell r="Q715" t="str">
            <v>Non Reguler</v>
          </cell>
          <cell r="R715" t="str">
            <v>N3T_2025</v>
          </cell>
          <cell r="T715">
            <v>2025</v>
          </cell>
          <cell r="U715">
            <v>72</v>
          </cell>
          <cell r="V715">
            <v>72</v>
          </cell>
          <cell r="W715" t="str">
            <v>SST 72 3 Leg D</v>
          </cell>
          <cell r="X715">
            <v>45734</v>
          </cell>
          <cell r="Y715">
            <v>139</v>
          </cell>
          <cell r="Z715" t="str">
            <v>Out SLA</v>
          </cell>
          <cell r="AA715" t="str">
            <v>PT INTERTEL MEDIA PRIMA</v>
          </cell>
          <cell r="AB715" t="str">
            <v>PT TRIMATRA UTAMA KONSULTAN</v>
          </cell>
          <cell r="AC715" t="str">
            <v>RFI</v>
          </cell>
          <cell r="AD715" t="str">
            <v>eRFI Done</v>
          </cell>
          <cell r="AF715" t="str">
            <v/>
          </cell>
          <cell r="AG715" t="str">
            <v>Connect PLN &amp; RFI</v>
          </cell>
          <cell r="AH715" t="str">
            <v>02.RFI</v>
          </cell>
          <cell r="AI715" t="str">
            <v>03.RFI</v>
          </cell>
          <cell r="AJ715" t="str">
            <v>05.RFI</v>
          </cell>
        </row>
        <row r="716">
          <cell r="F716" t="str">
            <v>NTF001</v>
          </cell>
          <cell r="G716" t="str">
            <v>N3T_SAPEKENPAGERUNGANBESAR1</v>
          </cell>
          <cell r="H716" t="e">
            <v>#N/A</v>
          </cell>
          <cell r="I716" t="str">
            <v>Area3</v>
          </cell>
          <cell r="J716" t="str">
            <v>Jatim</v>
          </cell>
          <cell r="K716" t="str">
            <v>Jawa Timur</v>
          </cell>
          <cell r="L716" t="str">
            <v>Kab. Sumenep</v>
          </cell>
          <cell r="M716" t="str">
            <v>-6.959206, 115.904094</v>
          </cell>
          <cell r="N716" t="str">
            <v>-</v>
          </cell>
          <cell r="O716" t="str">
            <v>External</v>
          </cell>
          <cell r="P716" t="str">
            <v>B2S</v>
          </cell>
          <cell r="Q716" t="str">
            <v>Non Reguler</v>
          </cell>
          <cell r="R716" t="str">
            <v>N3T_2025</v>
          </cell>
          <cell r="T716">
            <v>2025</v>
          </cell>
          <cell r="U716">
            <v>62</v>
          </cell>
          <cell r="V716" t="str">
            <v/>
          </cell>
          <cell r="W716" t="str">
            <v>SST 62 Medium Hub</v>
          </cell>
          <cell r="X716">
            <v>45754</v>
          </cell>
          <cell r="Y716">
            <v>114</v>
          </cell>
          <cell r="Z716" t="str">
            <v>In SLA</v>
          </cell>
          <cell r="AA716" t="str">
            <v>PT VELACOM INDONESIA</v>
          </cell>
          <cell r="AB716" t="str">
            <v>PT AMARATIRTA NUSANTARA</v>
          </cell>
          <cell r="AC716" t="str">
            <v>RFI</v>
          </cell>
          <cell r="AD716" t="str">
            <v>eRFI Done</v>
          </cell>
          <cell r="AF716" t="str">
            <v/>
          </cell>
          <cell r="AG716" t="str">
            <v>Connect PLN &amp; RFI</v>
          </cell>
          <cell r="AH716" t="str">
            <v>02.RFI</v>
          </cell>
          <cell r="AI716" t="str">
            <v>03.RFI</v>
          </cell>
          <cell r="AJ716" t="str">
            <v>05.RFI</v>
          </cell>
        </row>
        <row r="717">
          <cell r="F717" t="str">
            <v>NTJ035</v>
          </cell>
          <cell r="G717" t="str">
            <v>N3T_SINAMAR</v>
          </cell>
          <cell r="H717" t="str">
            <v/>
          </cell>
          <cell r="I717" t="str">
            <v>Area1</v>
          </cell>
          <cell r="J717" t="str">
            <v>Sumbagteng</v>
          </cell>
          <cell r="K717" t="str">
            <v>Sumatera Barat</v>
          </cell>
          <cell r="L717" t="str">
            <v>Kab. Dharmasraya</v>
          </cell>
          <cell r="M717" t="str">
            <v>-1.375, 101.68804</v>
          </cell>
          <cell r="N717" t="str">
            <v>-</v>
          </cell>
          <cell r="O717" t="str">
            <v>External</v>
          </cell>
          <cell r="P717" t="str">
            <v>B2S</v>
          </cell>
          <cell r="Q717" t="str">
            <v>Non Reguler</v>
          </cell>
          <cell r="R717" t="str">
            <v>N3T_2025</v>
          </cell>
          <cell r="T717">
            <v>2025</v>
          </cell>
          <cell r="U717">
            <v>72</v>
          </cell>
          <cell r="V717" t="str">
            <v/>
          </cell>
          <cell r="W717" t="str">
            <v/>
          </cell>
          <cell r="X717">
            <v>45754</v>
          </cell>
          <cell r="Y717">
            <v>249</v>
          </cell>
          <cell r="Z717" t="str">
            <v>Out SLA</v>
          </cell>
          <cell r="AA717" t="str">
            <v>PT SIDOMA JAYA MANDIRI</v>
          </cell>
          <cell r="AC717" t="str">
            <v>RFI</v>
          </cell>
          <cell r="AD717" t="str">
            <v>eRFI Done</v>
          </cell>
          <cell r="AF717" t="str">
            <v/>
          </cell>
          <cell r="AG717" t="str">
            <v>Connect PLN &amp; RFI</v>
          </cell>
          <cell r="AH717" t="str">
            <v>01.BAUK</v>
          </cell>
          <cell r="AI717" t="str">
            <v>02.BAUK</v>
          </cell>
          <cell r="AJ717" t="str">
            <v>02.BAUKApproved</v>
          </cell>
        </row>
        <row r="718">
          <cell r="F718" t="str">
            <v>NTH267</v>
          </cell>
          <cell r="G718" t="str">
            <v>N3T_TAMBABA</v>
          </cell>
          <cell r="H718" t="str">
            <v>N3T_TAMBABA</v>
          </cell>
          <cell r="I718" t="str">
            <v>Area4</v>
          </cell>
          <cell r="J718" t="str">
            <v>Kalimantan</v>
          </cell>
          <cell r="K718" t="str">
            <v>Kalimantan Tengah</v>
          </cell>
          <cell r="L718" t="str">
            <v>Kab. Barito Utara</v>
          </cell>
          <cell r="M718" t="str">
            <v>-1.118260, 115.683590</v>
          </cell>
          <cell r="N718" t="str">
            <v>115,68167 -1,1179</v>
          </cell>
          <cell r="O718" t="str">
            <v>External</v>
          </cell>
          <cell r="P718" t="str">
            <v>B2S</v>
          </cell>
          <cell r="Q718" t="str">
            <v>Non Reguler</v>
          </cell>
          <cell r="R718" t="str">
            <v>N3T_2025</v>
          </cell>
          <cell r="T718">
            <v>2025</v>
          </cell>
          <cell r="U718">
            <v>72</v>
          </cell>
          <cell r="V718">
            <v>72</v>
          </cell>
          <cell r="W718" t="str">
            <v>SST 72 3 Leg D</v>
          </cell>
          <cell r="X718">
            <v>45769</v>
          </cell>
          <cell r="Y718">
            <v>161</v>
          </cell>
          <cell r="Z718" t="str">
            <v>Out SLA</v>
          </cell>
          <cell r="AA718" t="str">
            <v>PT BINOTEL ARLINTANG PRATAMA</v>
          </cell>
          <cell r="AB718" t="str">
            <v>PT TRIMATRA UTAMA KONSULTAN</v>
          </cell>
          <cell r="AC718" t="str">
            <v>RFI</v>
          </cell>
          <cell r="AD718" t="str">
            <v>eRFI NY</v>
          </cell>
          <cell r="AF718" t="str">
            <v/>
          </cell>
          <cell r="AG718" t="str">
            <v>Connect PLN &amp; RFI</v>
          </cell>
          <cell r="AH718" t="str">
            <v>02.RFI</v>
          </cell>
          <cell r="AI718" t="str">
            <v>03.RFI</v>
          </cell>
          <cell r="AJ718" t="str">
            <v>05.RFI</v>
          </cell>
        </row>
        <row r="719">
          <cell r="F719" t="str">
            <v>NTH264</v>
          </cell>
          <cell r="G719" t="str">
            <v>N3T_TANJUNG BERINGIN</v>
          </cell>
          <cell r="H719" t="str">
            <v>N3T_TANJUNG BERINGIN</v>
          </cell>
          <cell r="I719" t="str">
            <v>Area4</v>
          </cell>
          <cell r="J719" t="str">
            <v>Kalimantan</v>
          </cell>
          <cell r="K719" t="str">
            <v>Kalimantan Tengah</v>
          </cell>
          <cell r="L719" t="str">
            <v>Kab. Lamandau</v>
          </cell>
          <cell r="M719" t="str">
            <v>-1.81146 111.09808</v>
          </cell>
          <cell r="N719" t="str">
            <v>111,09667 -1,81383</v>
          </cell>
          <cell r="O719" t="str">
            <v>External</v>
          </cell>
          <cell r="P719" t="str">
            <v>B2S</v>
          </cell>
          <cell r="Q719" t="str">
            <v>Non Reguler</v>
          </cell>
          <cell r="R719" t="str">
            <v>N3T_2025</v>
          </cell>
          <cell r="T719">
            <v>2025</v>
          </cell>
          <cell r="U719">
            <v>72</v>
          </cell>
          <cell r="V719">
            <v>72</v>
          </cell>
          <cell r="W719" t="str">
            <v>SST 72 3 Leg C</v>
          </cell>
          <cell r="X719">
            <v>45734</v>
          </cell>
          <cell r="Y719">
            <v>98</v>
          </cell>
          <cell r="Z719" t="str">
            <v>In SLA</v>
          </cell>
          <cell r="AA719" t="str">
            <v>PT SINERGI REKTA DENTA</v>
          </cell>
          <cell r="AB719" t="str">
            <v>PT TUNAS GEOTEKNIK INDONESIA</v>
          </cell>
          <cell r="AC719" t="str">
            <v>RFI</v>
          </cell>
          <cell r="AD719" t="str">
            <v>eRFI Done</v>
          </cell>
          <cell r="AF719" t="str">
            <v/>
          </cell>
          <cell r="AG719" t="str">
            <v>Connect PLN &amp; RFI</v>
          </cell>
          <cell r="AH719" t="str">
            <v>02.RFI</v>
          </cell>
          <cell r="AI719" t="str">
            <v>03.RFI</v>
          </cell>
          <cell r="AJ719" t="str">
            <v>05.RFI</v>
          </cell>
        </row>
        <row r="720">
          <cell r="F720" t="str">
            <v>NTG133</v>
          </cell>
          <cell r="G720" t="str">
            <v>N3TBANYUPOHGEROGAK</v>
          </cell>
          <cell r="H720" t="str">
            <v/>
          </cell>
          <cell r="I720" t="str">
            <v>Area3</v>
          </cell>
          <cell r="J720" t="str">
            <v>Balinusra</v>
          </cell>
          <cell r="K720" t="str">
            <v>Bali</v>
          </cell>
          <cell r="L720" t="str">
            <v>Kab. Buleleng</v>
          </cell>
          <cell r="M720" t="str">
            <v>-8.161112 114.687459</v>
          </cell>
          <cell r="N720" t="str">
            <v>-</v>
          </cell>
          <cell r="O720" t="str">
            <v>External</v>
          </cell>
          <cell r="P720" t="str">
            <v>B2S</v>
          </cell>
          <cell r="Q720" t="str">
            <v>Non Reguler</v>
          </cell>
          <cell r="R720" t="str">
            <v>N3T_CO2024</v>
          </cell>
          <cell r="T720">
            <v>2024</v>
          </cell>
          <cell r="U720">
            <v>52</v>
          </cell>
          <cell r="V720">
            <v>52</v>
          </cell>
          <cell r="W720" t="str">
            <v>SST 52 3 Leg C</v>
          </cell>
          <cell r="X720">
            <v>45644</v>
          </cell>
          <cell r="Y720">
            <v>251</v>
          </cell>
          <cell r="Z720" t="str">
            <v>Out SLA</v>
          </cell>
          <cell r="AA720" t="str">
            <v>PT DENTRA MITRA ABADI</v>
          </cell>
          <cell r="AB720" t="str">
            <v>PT MEGADAYA INDO PERKASA</v>
          </cell>
          <cell r="AC720" t="str">
            <v>RFI</v>
          </cell>
          <cell r="AD720" t="str">
            <v>eRFI Done</v>
          </cell>
          <cell r="AF720" t="str">
            <v/>
          </cell>
          <cell r="AG720" t="str">
            <v>Connect PLN &amp; RFI</v>
          </cell>
          <cell r="AH720" t="str">
            <v>02.RFI</v>
          </cell>
          <cell r="AI720" t="str">
            <v>03.RFI</v>
          </cell>
          <cell r="AJ720" t="str">
            <v>05.RFI</v>
          </cell>
        </row>
        <row r="721">
          <cell r="F721" t="str">
            <v>NTK085</v>
          </cell>
          <cell r="G721" t="str">
            <v>N3TPASIRPANJANG</v>
          </cell>
          <cell r="H721" t="str">
            <v>DMT N3T Pasir Panjang</v>
          </cell>
          <cell r="I721" t="str">
            <v>Area4</v>
          </cell>
          <cell r="J721" t="str">
            <v>Puma</v>
          </cell>
          <cell r="K721" t="str">
            <v>Maluku</v>
          </cell>
          <cell r="L721" t="str">
            <v>Kota Tual</v>
          </cell>
          <cell r="M721" t="str">
            <v>-5.349153 132.014207</v>
          </cell>
          <cell r="N721" t="str">
            <v>-5.34915 132,0142</v>
          </cell>
          <cell r="O721" t="str">
            <v>External</v>
          </cell>
          <cell r="P721" t="str">
            <v>B2S</v>
          </cell>
          <cell r="Q721" t="str">
            <v>Non Reguler</v>
          </cell>
          <cell r="R721" t="str">
            <v>N3T_CO2024</v>
          </cell>
          <cell r="T721">
            <v>2024</v>
          </cell>
          <cell r="U721">
            <v>72</v>
          </cell>
          <cell r="V721">
            <v>72</v>
          </cell>
          <cell r="W721" t="str">
            <v>SST 72 Medium Hub</v>
          </cell>
          <cell r="X721">
            <v>45321</v>
          </cell>
          <cell r="Y721">
            <v>382</v>
          </cell>
          <cell r="Z721" t="str">
            <v>Out SLA</v>
          </cell>
          <cell r="AA721" t="str">
            <v>ALIF KONSTRUKSI UTAMA</v>
          </cell>
          <cell r="AC721" t="str">
            <v>RFI</v>
          </cell>
          <cell r="AD721" t="str">
            <v>eRFI NY</v>
          </cell>
          <cell r="AF721" t="str">
            <v/>
          </cell>
          <cell r="AG721" t="str">
            <v>Connect PLN &amp; RFI</v>
          </cell>
          <cell r="AH721" t="str">
            <v>02.RFI</v>
          </cell>
          <cell r="AI721" t="str">
            <v>03.RFI</v>
          </cell>
          <cell r="AJ721" t="str">
            <v>05.RFI</v>
          </cell>
        </row>
        <row r="722">
          <cell r="F722" t="str">
            <v>NTB138</v>
          </cell>
          <cell r="G722" t="str">
            <v>N3TTabalaJaya</v>
          </cell>
          <cell r="H722" t="str">
            <v>N3TTabalaJaya</v>
          </cell>
          <cell r="I722" t="str">
            <v>Area1</v>
          </cell>
          <cell r="J722" t="str">
            <v>Sumbagsel</v>
          </cell>
          <cell r="K722" t="str">
            <v>Sumatera Selatan</v>
          </cell>
          <cell r="L722" t="str">
            <v>Kab. Banyuasin</v>
          </cell>
          <cell r="M722" t="str">
            <v>-2.235873 104.746073</v>
          </cell>
          <cell r="N722" t="str">
            <v>-</v>
          </cell>
          <cell r="O722" t="str">
            <v>External</v>
          </cell>
          <cell r="P722" t="str">
            <v>B2S</v>
          </cell>
          <cell r="Q722" t="str">
            <v>Non Reguler</v>
          </cell>
          <cell r="R722" t="str">
            <v>N3T_CO2024</v>
          </cell>
          <cell r="T722">
            <v>2024</v>
          </cell>
          <cell r="U722">
            <v>52</v>
          </cell>
          <cell r="V722" t="str">
            <v/>
          </cell>
          <cell r="W722" t="str">
            <v>SST 52 NL</v>
          </cell>
          <cell r="X722">
            <v>45383</v>
          </cell>
          <cell r="Y722">
            <v>388</v>
          </cell>
          <cell r="Z722" t="str">
            <v>Out SLA</v>
          </cell>
          <cell r="AA722" t="str">
            <v>PT INFRAKO DAYAMITRA</v>
          </cell>
          <cell r="AB722" t="str">
            <v>PT UPTRANS TELEKOMUNIKASI</v>
          </cell>
          <cell r="AC722" t="str">
            <v>RFI</v>
          </cell>
          <cell r="AD722" t="str">
            <v>eRFI Done</v>
          </cell>
          <cell r="AE722">
            <v>45398</v>
          </cell>
          <cell r="AF722" t="str">
            <v/>
          </cell>
          <cell r="AG722" t="str">
            <v>Connect PLN &amp; RFI</v>
          </cell>
          <cell r="AH722" t="str">
            <v>02.RFI</v>
          </cell>
          <cell r="AI722" t="str">
            <v>03.RFI</v>
          </cell>
          <cell r="AJ722" t="str">
            <v>05.RFI</v>
          </cell>
        </row>
        <row r="723">
          <cell r="F723" t="str">
            <v>KIS032</v>
          </cell>
          <cell r="G723" t="str">
            <v>MEKARTANJUNG</v>
          </cell>
          <cell r="H723" t="str">
            <v/>
          </cell>
          <cell r="I723" t="str">
            <v>Area1</v>
          </cell>
          <cell r="J723" t="str">
            <v>Sumbagut</v>
          </cell>
          <cell r="K723" t="str">
            <v>Sumatera Utara</v>
          </cell>
          <cell r="L723" t="str">
            <v>Kab. Asahan</v>
          </cell>
          <cell r="M723" t="str">
            <v>2.8060801, 99.64881897</v>
          </cell>
          <cell r="N723" t="str">
            <v>-</v>
          </cell>
          <cell r="O723" t="str">
            <v>External</v>
          </cell>
          <cell r="P723" t="str">
            <v>B2S</v>
          </cell>
          <cell r="Q723" t="str">
            <v>B#1_2025</v>
          </cell>
          <cell r="R723" t="str">
            <v>B#136B2S</v>
          </cell>
          <cell r="S723" t="str">
            <v>Q1_B2S</v>
          </cell>
          <cell r="T723" t="str">
            <v>B#RAFI</v>
          </cell>
          <cell r="U723">
            <v>72</v>
          </cell>
          <cell r="V723" t="str">
            <v/>
          </cell>
          <cell r="W723" t="str">
            <v>SST 72 3 Leg C</v>
          </cell>
          <cell r="X723">
            <v>45803</v>
          </cell>
          <cell r="Y723">
            <v>65</v>
          </cell>
          <cell r="Z723" t="str">
            <v>In SLA</v>
          </cell>
          <cell r="AA723" t="str">
            <v>PT RAMOS KARYA MANDIRI</v>
          </cell>
          <cell r="AB723" t="str">
            <v>PT DIGJAYA MANDIRI TEKNIK</v>
          </cell>
          <cell r="AC723" t="str">
            <v>RFI</v>
          </cell>
          <cell r="AD723" t="str">
            <v>eRFI Done</v>
          </cell>
          <cell r="AE723">
            <v>45807</v>
          </cell>
          <cell r="AF723" t="str">
            <v/>
          </cell>
          <cell r="AG723" t="str">
            <v>Connect PLN &amp; RFI</v>
          </cell>
          <cell r="AH723" t="str">
            <v>02.RFI</v>
          </cell>
          <cell r="AI723" t="str">
            <v>03.RFI</v>
          </cell>
          <cell r="AJ723" t="str">
            <v>05.RFI</v>
          </cell>
        </row>
        <row r="724">
          <cell r="F724" t="str">
            <v>CMS194</v>
          </cell>
          <cell r="G724" t="str">
            <v>Nagarita-Banjarsari</v>
          </cell>
          <cell r="H724" t="str">
            <v/>
          </cell>
          <cell r="I724" t="str">
            <v>Area2</v>
          </cell>
          <cell r="J724" t="str">
            <v>Jabar</v>
          </cell>
          <cell r="K724" t="str">
            <v>Jawa Barat</v>
          </cell>
          <cell r="L724" t="str">
            <v>Ciamis</v>
          </cell>
          <cell r="M724" t="str">
            <v>-7.4920273 108.618057</v>
          </cell>
          <cell r="N724" t="str">
            <v>-</v>
          </cell>
          <cell r="O724" t="str">
            <v>Internal</v>
          </cell>
          <cell r="P724" t="str">
            <v>B2S</v>
          </cell>
          <cell r="Q724" t="str">
            <v>Tyson</v>
          </cell>
          <cell r="R724" t="str">
            <v>Tyson_B#1</v>
          </cell>
          <cell r="U724">
            <v>52</v>
          </cell>
          <cell r="V724" t="str">
            <v/>
          </cell>
          <cell r="W724" t="str">
            <v>SST 42 NL</v>
          </cell>
          <cell r="X724">
            <v>45572</v>
          </cell>
          <cell r="Y724">
            <v>132</v>
          </cell>
          <cell r="Z724" t="str">
            <v>Out SLA</v>
          </cell>
          <cell r="AA724" t="str">
            <v>PT DESATRIA ALARD MANDIRI</v>
          </cell>
          <cell r="AC724" t="str">
            <v>RFI</v>
          </cell>
          <cell r="AD724" t="str">
            <v>No Need</v>
          </cell>
          <cell r="AF724" t="str">
            <v/>
          </cell>
          <cell r="AG724" t="str">
            <v>Connect PLN &amp; RFI</v>
          </cell>
          <cell r="AH724" t="str">
            <v>02.RFI</v>
          </cell>
          <cell r="AI724" t="str">
            <v>03.RFI</v>
          </cell>
          <cell r="AJ724" t="str">
            <v>05.RFI</v>
          </cell>
        </row>
        <row r="725">
          <cell r="F725" t="str">
            <v>BKS423</v>
          </cell>
          <cell r="G725" t="str">
            <v>NAGASARI</v>
          </cell>
          <cell r="H725" t="str">
            <v/>
          </cell>
          <cell r="I725" t="str">
            <v>Area2</v>
          </cell>
          <cell r="J725" t="str">
            <v>Jabodetabek</v>
          </cell>
          <cell r="K725" t="str">
            <v>Jawa Barat</v>
          </cell>
          <cell r="L725" t="str">
            <v>Kab. Bekasi</v>
          </cell>
          <cell r="M725" t="str">
            <v>-639.344 10,716,952</v>
          </cell>
          <cell r="N725" t="str">
            <v>-</v>
          </cell>
          <cell r="O725" t="str">
            <v>Internal</v>
          </cell>
          <cell r="P725" t="str">
            <v>B2S</v>
          </cell>
          <cell r="Q725" t="str">
            <v>Tyson</v>
          </cell>
          <cell r="R725" t="str">
            <v>Tyson_B#1</v>
          </cell>
          <cell r="U725">
            <v>70</v>
          </cell>
          <cell r="V725" t="str">
            <v/>
          </cell>
          <cell r="W725" t="str">
            <v/>
          </cell>
          <cell r="X725">
            <v>45572</v>
          </cell>
          <cell r="Y725">
            <v>431</v>
          </cell>
          <cell r="Z725" t="str">
            <v>Out SLA</v>
          </cell>
          <cell r="AA725" t="str">
            <v>PT INFRAKO DAYAMITRA</v>
          </cell>
          <cell r="AB725" t="str">
            <v>PT TRITECH CONSULT</v>
          </cell>
          <cell r="AC725" t="str">
            <v>DROP</v>
          </cell>
          <cell r="AD725" t="str">
            <v>No Need</v>
          </cell>
          <cell r="AF725" t="str">
            <v/>
          </cell>
          <cell r="AG725" t="str">
            <v>PropCancel/Hold</v>
          </cell>
          <cell r="AH725" t="str">
            <v>07.Pro.Cancel</v>
          </cell>
          <cell r="AI725" t="str">
            <v>09.Pro.Cancel</v>
          </cell>
          <cell r="AJ725" t="str">
            <v>16.SiteOpening</v>
          </cell>
        </row>
        <row r="726">
          <cell r="F726" t="str">
            <v>STB369</v>
          </cell>
          <cell r="G726" t="str">
            <v>Naman Jahe</v>
          </cell>
          <cell r="H726" t="str">
            <v/>
          </cell>
          <cell r="I726" t="str">
            <v>Area1</v>
          </cell>
          <cell r="J726" t="str">
            <v>Sumbagut</v>
          </cell>
          <cell r="K726" t="str">
            <v>Sumatera Utara</v>
          </cell>
          <cell r="L726" t="str">
            <v>Kab. Langkat</v>
          </cell>
          <cell r="M726" t="str">
            <v>3.50651 98.27366</v>
          </cell>
          <cell r="N726" t="str">
            <v>-</v>
          </cell>
          <cell r="O726" t="str">
            <v>Internal</v>
          </cell>
          <cell r="P726" t="str">
            <v>B2S</v>
          </cell>
          <cell r="Q726" t="str">
            <v>Refinement</v>
          </cell>
          <cell r="R726" t="str">
            <v>Refine_2025</v>
          </cell>
          <cell r="T726" t="str">
            <v>Extend Tower</v>
          </cell>
          <cell r="U726">
            <v>52</v>
          </cell>
          <cell r="V726" t="str">
            <v/>
          </cell>
          <cell r="W726" t="str">
            <v/>
          </cell>
          <cell r="X726">
            <v>45728</v>
          </cell>
          <cell r="Y726">
            <v>131</v>
          </cell>
          <cell r="Z726" t="str">
            <v>Out SLA</v>
          </cell>
          <cell r="AA726" t="str">
            <v>PT ANTONIO JAYA ABADI</v>
          </cell>
          <cell r="AC726" t="str">
            <v>RFI</v>
          </cell>
          <cell r="AD726" t="e">
            <v>#N/A</v>
          </cell>
          <cell r="AF726" t="str">
            <v/>
          </cell>
          <cell r="AG726" t="str">
            <v>Connect PLN &amp; RFI</v>
          </cell>
          <cell r="AH726" t="str">
            <v>02.RFI</v>
          </cell>
          <cell r="AI726" t="str">
            <v>03.RFI</v>
          </cell>
          <cell r="AJ726" t="str">
            <v>05.RFI</v>
          </cell>
        </row>
        <row r="727">
          <cell r="F727" t="str">
            <v>BKG124</v>
          </cell>
          <cell r="G727" t="str">
            <v>SUMBERMAKMUR3</v>
          </cell>
          <cell r="H727" t="str">
            <v/>
          </cell>
          <cell r="I727" t="str">
            <v>Area1</v>
          </cell>
          <cell r="J727" t="str">
            <v>Sumbagteng</v>
          </cell>
          <cell r="K727" t="str">
            <v>Riau</v>
          </cell>
          <cell r="L727" t="str">
            <v>Kab. Kampar</v>
          </cell>
          <cell r="M727" t="str">
            <v>0.639017 101.066266</v>
          </cell>
          <cell r="N727" t="str">
            <v>-</v>
          </cell>
          <cell r="O727" t="str">
            <v>External</v>
          </cell>
          <cell r="P727" t="str">
            <v>B2S</v>
          </cell>
          <cell r="Q727" t="str">
            <v>B#1_2025</v>
          </cell>
          <cell r="R727" t="str">
            <v>B#122Colo</v>
          </cell>
          <cell r="S727" t="str">
            <v>Colo TP</v>
          </cell>
          <cell r="T727" t="str">
            <v>New Order</v>
          </cell>
          <cell r="U727">
            <v>42</v>
          </cell>
          <cell r="V727" t="str">
            <v/>
          </cell>
          <cell r="W727" t="str">
            <v>SST 42 NL</v>
          </cell>
          <cell r="X727">
            <v>45793</v>
          </cell>
          <cell r="Y727">
            <v>210</v>
          </cell>
          <cell r="Z727" t="str">
            <v>Out SLA</v>
          </cell>
          <cell r="AA727" t="str">
            <v>PT INDOTEKNIK TJANDRA UTAMA</v>
          </cell>
          <cell r="AB727" t="str">
            <v>PT DWIRAY SUKSES MULIA</v>
          </cell>
          <cell r="AC727" t="str">
            <v>RFI</v>
          </cell>
          <cell r="AD727" t="str">
            <v>eRFI Done</v>
          </cell>
          <cell r="AE727">
            <v>45800</v>
          </cell>
          <cell r="AF727" t="str">
            <v/>
          </cell>
          <cell r="AG727" t="str">
            <v>Connect PLN &amp; RFI</v>
          </cell>
          <cell r="AH727" t="str">
            <v>01.BAUK</v>
          </cell>
          <cell r="AI727" t="str">
            <v>02.BAUK</v>
          </cell>
          <cell r="AJ727" t="str">
            <v>03.ATPDone</v>
          </cell>
        </row>
        <row r="728">
          <cell r="F728" t="str">
            <v>MME098</v>
          </cell>
          <cell r="G728" t="str">
            <v>NANGAHALE ex TELUK BARI</v>
          </cell>
          <cell r="H728" t="str">
            <v/>
          </cell>
          <cell r="I728" t="str">
            <v>Area3</v>
          </cell>
          <cell r="J728" t="str">
            <v>Balinusra</v>
          </cell>
          <cell r="K728" t="str">
            <v>Nusa Tenggara Timur</v>
          </cell>
          <cell r="L728" t="str">
            <v>Kab. Sikka</v>
          </cell>
          <cell r="M728" t="str">
            <v>-8.558610 122.50845</v>
          </cell>
          <cell r="N728" t="str">
            <v>-</v>
          </cell>
          <cell r="O728" t="str">
            <v>Internal</v>
          </cell>
          <cell r="P728" t="str">
            <v>B2S</v>
          </cell>
          <cell r="Q728" t="str">
            <v>SSTnisasi</v>
          </cell>
          <cell r="R728" t="str">
            <v>SSTnisasi_25</v>
          </cell>
          <cell r="U728">
            <v>42</v>
          </cell>
          <cell r="V728">
            <v>42</v>
          </cell>
          <cell r="W728" t="str">
            <v>SST 42 NL</v>
          </cell>
          <cell r="X728">
            <v>45730</v>
          </cell>
          <cell r="Y728">
            <v>90</v>
          </cell>
          <cell r="Z728" t="str">
            <v>In SLA</v>
          </cell>
          <cell r="AA728" t="str">
            <v>PT DENTRA MITRA ABADI</v>
          </cell>
          <cell r="AC728" t="str">
            <v>RFI</v>
          </cell>
          <cell r="AD728" t="str">
            <v>eRFI Done</v>
          </cell>
          <cell r="AF728" t="str">
            <v/>
          </cell>
          <cell r="AG728" t="str">
            <v>Connect PLN &amp; RFI</v>
          </cell>
          <cell r="AH728" t="str">
            <v>02.RFI</v>
          </cell>
          <cell r="AI728" t="str">
            <v>03.RFI</v>
          </cell>
          <cell r="AJ728" t="str">
            <v>05.RFI</v>
          </cell>
        </row>
        <row r="729">
          <cell r="F729" t="str">
            <v>BDG946</v>
          </cell>
          <cell r="G729" t="str">
            <v>Naripan-SMU 3 BDG</v>
          </cell>
          <cell r="H729" t="str">
            <v/>
          </cell>
          <cell r="I729" t="str">
            <v>Area2</v>
          </cell>
          <cell r="J729" t="str">
            <v>Jabar</v>
          </cell>
          <cell r="K729" t="str">
            <v>Jawa Barat</v>
          </cell>
          <cell r="L729" t="str">
            <v>Kota Bandung</v>
          </cell>
          <cell r="N729" t="str">
            <v>-</v>
          </cell>
          <cell r="O729" t="str">
            <v>Internal</v>
          </cell>
          <cell r="P729" t="str">
            <v>B2S</v>
          </cell>
          <cell r="Q729" t="str">
            <v>Solution</v>
          </cell>
          <cell r="R729" t="str">
            <v>Solution_CO</v>
          </cell>
          <cell r="U729">
            <v>30</v>
          </cell>
          <cell r="V729" t="str">
            <v/>
          </cell>
          <cell r="W729" t="str">
            <v/>
          </cell>
          <cell r="X729">
            <v>45125</v>
          </cell>
          <cell r="Y729">
            <v>557</v>
          </cell>
          <cell r="Z729" t="str">
            <v>Out SLA</v>
          </cell>
          <cell r="AA729" t="str">
            <v>MANDAU JAYA KONTRINDO</v>
          </cell>
          <cell r="AC729" t="str">
            <v>RFI</v>
          </cell>
          <cell r="AD729" t="str">
            <v>No Need</v>
          </cell>
          <cell r="AF729" t="str">
            <v/>
          </cell>
          <cell r="AG729" t="str">
            <v>Connect PLN &amp; RFI</v>
          </cell>
          <cell r="AH729" t="str">
            <v>02.RFI</v>
          </cell>
          <cell r="AI729" t="str">
            <v>03.RFI</v>
          </cell>
          <cell r="AJ729" t="str">
            <v>05.RFI</v>
          </cell>
        </row>
        <row r="730">
          <cell r="F730" t="str">
            <v>CMS083</v>
          </cell>
          <cell r="G730" t="str">
            <v>NATANEGARAPANAWANGAN</v>
          </cell>
          <cell r="H730" t="str">
            <v/>
          </cell>
          <cell r="I730" t="str">
            <v>Area2</v>
          </cell>
          <cell r="J730" t="str">
            <v>Jabar</v>
          </cell>
          <cell r="K730" t="str">
            <v>Jawa Barat</v>
          </cell>
          <cell r="L730" t="str">
            <v>Kab. Ciamis</v>
          </cell>
          <cell r="M730" t="str">
            <v>-7.111706, 108.426165</v>
          </cell>
          <cell r="N730" t="str">
            <v>-</v>
          </cell>
          <cell r="O730" t="str">
            <v>External</v>
          </cell>
          <cell r="P730" t="str">
            <v>B2S</v>
          </cell>
          <cell r="Q730" t="str">
            <v>B#2_2025</v>
          </cell>
          <cell r="R730" t="str">
            <v>B#2_B2S</v>
          </cell>
          <cell r="S730" t="str">
            <v>B#2-B2S</v>
          </cell>
          <cell r="T730" t="str">
            <v>B#RAFI_#2</v>
          </cell>
          <cell r="U730">
            <v>62</v>
          </cell>
          <cell r="V730" t="str">
            <v/>
          </cell>
          <cell r="W730" t="str">
            <v>SST 62 3 Leg C</v>
          </cell>
          <cell r="X730">
            <v>45880</v>
          </cell>
          <cell r="Y730">
            <v>49</v>
          </cell>
          <cell r="Z730" t="str">
            <v>In SLA</v>
          </cell>
          <cell r="AA730" t="str">
            <v>PT DESATRIA ALARD MANDIRI</v>
          </cell>
          <cell r="AB730" t="str">
            <v>PT TRITECH CONSULT</v>
          </cell>
          <cell r="AC730" t="str">
            <v>RFI</v>
          </cell>
          <cell r="AD730" t="str">
            <v>eRFI NY</v>
          </cell>
          <cell r="AF730" t="str">
            <v/>
          </cell>
          <cell r="AG730" t="str">
            <v>Connect PLN &amp; RFI</v>
          </cell>
          <cell r="AH730" t="str">
            <v>02.RFI</v>
          </cell>
          <cell r="AI730" t="str">
            <v>03.RFI</v>
          </cell>
          <cell r="AJ730" t="str">
            <v>05.RFI</v>
          </cell>
        </row>
        <row r="731">
          <cell r="F731" t="str">
            <v>PCN025</v>
          </cell>
          <cell r="G731" t="str">
            <v>NAWANGANNAWANGAN1</v>
          </cell>
          <cell r="H731" t="str">
            <v/>
          </cell>
          <cell r="I731" t="str">
            <v>Area3</v>
          </cell>
          <cell r="J731" t="str">
            <v>Jatim</v>
          </cell>
          <cell r="K731" t="str">
            <v>Jawa Timur</v>
          </cell>
          <cell r="L731" t="str">
            <v>Kab. Pacitan</v>
          </cell>
          <cell r="M731" t="str">
            <v>-8.015310763, 111.1862319</v>
          </cell>
          <cell r="N731" t="str">
            <v>-8,01495 111,1864</v>
          </cell>
          <cell r="O731" t="str">
            <v>External</v>
          </cell>
          <cell r="P731" t="str">
            <v>B2S</v>
          </cell>
          <cell r="Q731" t="str">
            <v>B#2_2025</v>
          </cell>
          <cell r="R731" t="str">
            <v>B#2_B2S</v>
          </cell>
          <cell r="S731" t="str">
            <v>B#2-B2S</v>
          </cell>
          <cell r="T731" t="str">
            <v>B#RAFI_#2</v>
          </cell>
          <cell r="U731">
            <v>72</v>
          </cell>
          <cell r="V731">
            <v>72</v>
          </cell>
          <cell r="W731" t="str">
            <v>SST 72 3 Leg C</v>
          </cell>
          <cell r="X731">
            <v>45880</v>
          </cell>
          <cell r="Y731">
            <v>47</v>
          </cell>
          <cell r="Z731" t="str">
            <v>In SLA</v>
          </cell>
          <cell r="AA731" t="str">
            <v>PT PRIMATAMA KONSTRUKSI</v>
          </cell>
          <cell r="AB731" t="str">
            <v>PT AMARATIRTA NUSANTARA</v>
          </cell>
          <cell r="AC731" t="str">
            <v>RFI</v>
          </cell>
          <cell r="AD731" t="str">
            <v>eRFI Done</v>
          </cell>
          <cell r="AF731" t="str">
            <v/>
          </cell>
          <cell r="AG731" t="str">
            <v>Connect PLN &amp; RFI</v>
          </cell>
          <cell r="AH731" t="str">
            <v>02.RFI</v>
          </cell>
          <cell r="AI731" t="str">
            <v>03.RFI</v>
          </cell>
          <cell r="AJ731" t="str">
            <v>05.RFI</v>
          </cell>
        </row>
        <row r="732">
          <cell r="F732" t="str">
            <v>STB081</v>
          </cell>
          <cell r="G732" t="str">
            <v>PAMAHSIMELIR</v>
          </cell>
          <cell r="H732" t="str">
            <v/>
          </cell>
          <cell r="I732" t="str">
            <v>Area1</v>
          </cell>
          <cell r="J732" t="str">
            <v>Sumbagut</v>
          </cell>
          <cell r="K732" t="str">
            <v>Sumatera Utara</v>
          </cell>
          <cell r="L732" t="str">
            <v>Kab. Langkat</v>
          </cell>
          <cell r="M732" t="str">
            <v>3.29385, 98.38093</v>
          </cell>
          <cell r="N732" t="str">
            <v>-</v>
          </cell>
          <cell r="O732" t="str">
            <v>External</v>
          </cell>
          <cell r="P732" t="str">
            <v>B2S</v>
          </cell>
          <cell r="Q732" t="str">
            <v>B#1_2025</v>
          </cell>
          <cell r="R732" t="str">
            <v>B#136B2S</v>
          </cell>
          <cell r="S732" t="str">
            <v>Mapping_RAFI</v>
          </cell>
          <cell r="T732" t="str">
            <v>Acceptor</v>
          </cell>
          <cell r="U732">
            <v>72</v>
          </cell>
          <cell r="V732" t="str">
            <v/>
          </cell>
          <cell r="W732" t="str">
            <v>SST 72 3 Leg C</v>
          </cell>
          <cell r="X732">
            <v>45831</v>
          </cell>
          <cell r="Y732">
            <v>51</v>
          </cell>
          <cell r="Z732" t="str">
            <v>In SLA</v>
          </cell>
          <cell r="AA732" t="str">
            <v>PT TRANSDATA SATKOMINDO</v>
          </cell>
          <cell r="AB732" t="str">
            <v>PT DIGJAYA MANDIRI TEKNIK</v>
          </cell>
          <cell r="AC732" t="str">
            <v>RFI</v>
          </cell>
          <cell r="AD732" t="str">
            <v>eRFI NY</v>
          </cell>
          <cell r="AF732" t="str">
            <v/>
          </cell>
          <cell r="AG732" t="str">
            <v>Connect PLN &amp; RFI</v>
          </cell>
          <cell r="AH732" t="str">
            <v>02.RFI</v>
          </cell>
          <cell r="AI732" t="str">
            <v>03.RFI</v>
          </cell>
          <cell r="AJ732" t="str">
            <v>05.RFI</v>
          </cell>
        </row>
        <row r="733">
          <cell r="F733" t="str">
            <v>PNJ098</v>
          </cell>
          <cell r="G733" t="str">
            <v>New Groundbreaking area (RS, Corp)_Badspot#4 (ikn_0049)</v>
          </cell>
          <cell r="H733" t="str">
            <v>COMBAT MAYAPADA</v>
          </cell>
          <cell r="I733" t="str">
            <v>Area4</v>
          </cell>
          <cell r="J733" t="str">
            <v>Kalimantan</v>
          </cell>
          <cell r="K733" t="str">
            <v>Kalimantan Timur</v>
          </cell>
          <cell r="L733" t="str">
            <v>Kab. Penajam Paser Utara</v>
          </cell>
          <cell r="M733" t="str">
            <v>-0.98689 116.67101</v>
          </cell>
          <cell r="N733" t="str">
            <v>116,67074 -0,98723</v>
          </cell>
          <cell r="O733" t="str">
            <v>External</v>
          </cell>
          <cell r="P733" t="str">
            <v>B2S</v>
          </cell>
          <cell r="Q733" t="str">
            <v>Combat</v>
          </cell>
          <cell r="R733" t="str">
            <v>Combat_IKN</v>
          </cell>
          <cell r="S733" t="str">
            <v>IKN</v>
          </cell>
          <cell r="T733" t="str">
            <v>BadSpot KIPP</v>
          </cell>
          <cell r="U733">
            <v>72</v>
          </cell>
          <cell r="V733">
            <v>72</v>
          </cell>
          <cell r="W733" t="str">
            <v/>
          </cell>
          <cell r="X733">
            <v>45311</v>
          </cell>
          <cell r="Y733">
            <v>37</v>
          </cell>
          <cell r="Z733" t="str">
            <v>In SLA</v>
          </cell>
          <cell r="AA733" t="str">
            <v>PT DUTA ESA ADIPERKASA</v>
          </cell>
          <cell r="AC733" t="str">
            <v>RFI</v>
          </cell>
          <cell r="AD733" t="e">
            <v>#N/A</v>
          </cell>
          <cell r="AE733">
            <v>45313</v>
          </cell>
          <cell r="AF733" t="str">
            <v/>
          </cell>
          <cell r="AG733" t="str">
            <v>RFI Combat</v>
          </cell>
          <cell r="AH733" t="str">
            <v>02.RFI</v>
          </cell>
          <cell r="AI733" t="str">
            <v>03a.RFI Combat</v>
          </cell>
          <cell r="AJ733" t="str">
            <v>05A.RFICombat</v>
          </cell>
        </row>
        <row r="734">
          <cell r="F734" t="str">
            <v>TAG075</v>
          </cell>
          <cell r="G734" t="str">
            <v>NGAGLIK2RELOC</v>
          </cell>
          <cell r="H734" t="str">
            <v/>
          </cell>
          <cell r="I734" t="str">
            <v>Area3</v>
          </cell>
          <cell r="J734" t="str">
            <v>Jatim</v>
          </cell>
          <cell r="K734" t="str">
            <v>Jawa Timur</v>
          </cell>
          <cell r="L734" t="str">
            <v>Kab. Blitar</v>
          </cell>
          <cell r="M734" t="str">
            <v>-8.1312 112.12279</v>
          </cell>
          <cell r="N734" t="str">
            <v>-</v>
          </cell>
          <cell r="O734" t="str">
            <v>External</v>
          </cell>
          <cell r="P734" t="str">
            <v>CoRe</v>
          </cell>
          <cell r="Q734" t="str">
            <v>Reg_2025</v>
          </cell>
          <cell r="R734" t="str">
            <v>Collocation</v>
          </cell>
          <cell r="U734">
            <v>42</v>
          </cell>
          <cell r="V734" t="str">
            <v/>
          </cell>
          <cell r="W734" t="str">
            <v/>
          </cell>
          <cell r="X734">
            <v>45798</v>
          </cell>
          <cell r="Y734">
            <v>20</v>
          </cell>
          <cell r="Z734" t="str">
            <v>In SLA</v>
          </cell>
          <cell r="AA734" t="str">
            <v>PT IDE SEHATI</v>
          </cell>
          <cell r="AC734" t="str">
            <v>RFI</v>
          </cell>
          <cell r="AD734" t="str">
            <v>eRFI Done</v>
          </cell>
          <cell r="AF734" t="str">
            <v/>
          </cell>
          <cell r="AG734" t="str">
            <v>Connect PLN &amp; RFI</v>
          </cell>
          <cell r="AH734" t="str">
            <v>02.RFI</v>
          </cell>
          <cell r="AI734" t="str">
            <v>03.RFI</v>
          </cell>
          <cell r="AJ734" t="str">
            <v>05.RFI</v>
          </cell>
        </row>
        <row r="735">
          <cell r="F735" t="str">
            <v>MSI009</v>
          </cell>
          <cell r="G735" t="str">
            <v>NGEMBEHDLANGGU</v>
          </cell>
          <cell r="H735" t="e">
            <v>#N/A</v>
          </cell>
          <cell r="I735" t="str">
            <v>Area3</v>
          </cell>
          <cell r="J735" t="str">
            <v>Jatim</v>
          </cell>
          <cell r="K735" t="str">
            <v>Jawa Timur</v>
          </cell>
          <cell r="L735" t="str">
            <v>Kab. Mojokerto</v>
          </cell>
          <cell r="M735" t="str">
            <v>-7.553717 112.498236</v>
          </cell>
          <cell r="N735" t="str">
            <v>-</v>
          </cell>
          <cell r="O735" t="str">
            <v>External</v>
          </cell>
          <cell r="P735" t="str">
            <v>CoRe</v>
          </cell>
          <cell r="Q735" t="str">
            <v>Combat</v>
          </cell>
          <cell r="R735" t="str">
            <v>Combat_B#4</v>
          </cell>
          <cell r="T735" t="str">
            <v>WinJava</v>
          </cell>
          <cell r="U735">
            <v>62</v>
          </cell>
          <cell r="V735" t="str">
            <v/>
          </cell>
          <cell r="W735" t="str">
            <v xml:space="preserve">SST 62 3 Leg C </v>
          </cell>
          <cell r="X735">
            <v>45597</v>
          </cell>
          <cell r="Y735">
            <v>29</v>
          </cell>
          <cell r="Z735" t="str">
            <v>In SLA</v>
          </cell>
          <cell r="AA735" t="str">
            <v>PT DUTA ESA ADIPERKASA</v>
          </cell>
          <cell r="AB735" t="str">
            <v>KOPERASI JASA DAYAMITRA TELEKOMUNIKASI</v>
          </cell>
          <cell r="AC735" t="str">
            <v>RFI</v>
          </cell>
          <cell r="AD735" t="e">
            <v>#N/A</v>
          </cell>
          <cell r="AF735" t="str">
            <v/>
          </cell>
          <cell r="AG735" t="str">
            <v>Connect PLN &amp; RFI</v>
          </cell>
          <cell r="AH735" t="str">
            <v>02.RFI</v>
          </cell>
          <cell r="AI735" t="str">
            <v>03.RFI</v>
          </cell>
          <cell r="AJ735" t="str">
            <v>05.RFI</v>
          </cell>
        </row>
        <row r="736">
          <cell r="F736" t="str">
            <v>MGL089</v>
          </cell>
          <cell r="G736" t="str">
            <v>Ngepos</v>
          </cell>
          <cell r="H736" t="str">
            <v>Ngepos</v>
          </cell>
          <cell r="I736" t="str">
            <v>Area3</v>
          </cell>
          <cell r="J736" t="str">
            <v>Jateng</v>
          </cell>
          <cell r="K736" t="str">
            <v>Jawa Tengah</v>
          </cell>
          <cell r="L736" t="str">
            <v>Kab. Magelang</v>
          </cell>
          <cell r="M736" t="str">
            <v>-7.589653 110.347572</v>
          </cell>
          <cell r="N736" t="str">
            <v>-07.58927 110.34862</v>
          </cell>
          <cell r="O736" t="str">
            <v>Internal</v>
          </cell>
          <cell r="P736" t="str">
            <v>B2S</v>
          </cell>
          <cell r="Q736" t="str">
            <v>Tyson</v>
          </cell>
          <cell r="R736" t="str">
            <v>Tyson_B#1</v>
          </cell>
          <cell r="U736">
            <v>71</v>
          </cell>
          <cell r="V736">
            <v>72</v>
          </cell>
          <cell r="W736" t="str">
            <v>SST 72 3 Leg C</v>
          </cell>
          <cell r="X736">
            <v>45572</v>
          </cell>
          <cell r="Y736">
            <v>110</v>
          </cell>
          <cell r="Z736" t="str">
            <v>In SLA</v>
          </cell>
          <cell r="AA736" t="str">
            <v>PT IDE SEHATI</v>
          </cell>
          <cell r="AC736" t="str">
            <v>RFI</v>
          </cell>
          <cell r="AD736" t="str">
            <v>No Need</v>
          </cell>
          <cell r="AF736" t="str">
            <v/>
          </cell>
          <cell r="AG736" t="str">
            <v>Connect PLN &amp; RFI</v>
          </cell>
          <cell r="AH736" t="str">
            <v>02.RFI</v>
          </cell>
          <cell r="AI736" t="str">
            <v>03.RFI</v>
          </cell>
          <cell r="AJ736" t="str">
            <v>05.RFI</v>
          </cell>
        </row>
        <row r="737">
          <cell r="F737" t="str">
            <v>KRA070</v>
          </cell>
          <cell r="G737" t="str">
            <v>NGLEGOKNGARGOYOSO</v>
          </cell>
          <cell r="H737" t="str">
            <v>Nglegok Ngargoyoso</v>
          </cell>
          <cell r="I737" t="str">
            <v>Area3</v>
          </cell>
          <cell r="J737" t="str">
            <v>Jateng</v>
          </cell>
          <cell r="K737" t="str">
            <v>Jawa Tengah</v>
          </cell>
          <cell r="L737" t="str">
            <v>Kab. Karanganyar</v>
          </cell>
          <cell r="M737" t="str">
            <v>-7.60105, 111.083</v>
          </cell>
          <cell r="N737" t="str">
            <v>-</v>
          </cell>
          <cell r="O737" t="str">
            <v>External</v>
          </cell>
          <cell r="P737" t="str">
            <v>B2S</v>
          </cell>
          <cell r="Q737" t="str">
            <v>Reg_2025</v>
          </cell>
          <cell r="R737" t="str">
            <v>B#RAFI</v>
          </cell>
          <cell r="T737" t="str">
            <v>B#RAFI_#2</v>
          </cell>
          <cell r="U737">
            <v>72</v>
          </cell>
          <cell r="V737">
            <v>72</v>
          </cell>
          <cell r="W737" t="str">
            <v/>
          </cell>
          <cell r="Y737" t="str">
            <v>-</v>
          </cell>
          <cell r="Z737" t="str">
            <v/>
          </cell>
          <cell r="AA737" t="str">
            <v>PT CIPTA KARSA ANUGERAH SEMESTA</v>
          </cell>
          <cell r="AB737" t="str">
            <v>PT DIGJAYA MANDIRI TEKNIK</v>
          </cell>
          <cell r="AC737" t="str">
            <v>DROP</v>
          </cell>
          <cell r="AD737" t="str">
            <v>eRFI NY</v>
          </cell>
          <cell r="AF737" t="str">
            <v/>
          </cell>
          <cell r="AG737" t="str">
            <v>PropCancel/Hold</v>
          </cell>
          <cell r="AH737" t="str">
            <v>07.Pro.Cancel</v>
          </cell>
          <cell r="AI737" t="str">
            <v>09.Pro.Cancel</v>
          </cell>
          <cell r="AJ737" t="str">
            <v>28.Validasi</v>
          </cell>
        </row>
        <row r="738">
          <cell r="F738" t="str">
            <v>MSI007</v>
          </cell>
          <cell r="G738" t="str">
            <v>NGOROKESEMEN1</v>
          </cell>
          <cell r="H738" t="e">
            <v>#N/A</v>
          </cell>
          <cell r="I738" t="str">
            <v>Area3</v>
          </cell>
          <cell r="J738" t="str">
            <v>Jatim</v>
          </cell>
          <cell r="K738" t="str">
            <v>Jawa Timur</v>
          </cell>
          <cell r="L738" t="str">
            <v>Kab. Mojokerto</v>
          </cell>
          <cell r="M738" t="str">
            <v>-7.5794967 112.5745596</v>
          </cell>
          <cell r="N738" t="str">
            <v>-</v>
          </cell>
          <cell r="O738" t="str">
            <v>External</v>
          </cell>
          <cell r="P738" t="str">
            <v>CoRe</v>
          </cell>
          <cell r="Q738" t="str">
            <v>Combat</v>
          </cell>
          <cell r="R738" t="str">
            <v>Combat_B#4</v>
          </cell>
          <cell r="T738" t="str">
            <v>WinJava</v>
          </cell>
          <cell r="U738">
            <v>62</v>
          </cell>
          <cell r="V738" t="str">
            <v/>
          </cell>
          <cell r="W738" t="str">
            <v xml:space="preserve">SST 62 3 Leg C </v>
          </cell>
          <cell r="X738">
            <v>45597</v>
          </cell>
          <cell r="Y738">
            <v>29</v>
          </cell>
          <cell r="Z738" t="str">
            <v>In SLA</v>
          </cell>
          <cell r="AA738" t="str">
            <v>PT QUADRAN EMPAT PERSADA</v>
          </cell>
          <cell r="AC738" t="str">
            <v>RFI</v>
          </cell>
          <cell r="AD738" t="e">
            <v>#N/A</v>
          </cell>
          <cell r="AF738" t="str">
            <v/>
          </cell>
          <cell r="AG738" t="str">
            <v>Connect PLN &amp; RFI</v>
          </cell>
          <cell r="AH738" t="str">
            <v>02.RFI</v>
          </cell>
          <cell r="AI738" t="str">
            <v>03.RFI</v>
          </cell>
          <cell r="AJ738" t="str">
            <v>05.RFI</v>
          </cell>
        </row>
        <row r="739">
          <cell r="F739" t="str">
            <v>BLA084</v>
          </cell>
          <cell r="G739" t="str">
            <v>NGRAMBITANJAPAH</v>
          </cell>
          <cell r="H739" t="str">
            <v>Ngrambitan Japah</v>
          </cell>
          <cell r="I739" t="str">
            <v>Area3</v>
          </cell>
          <cell r="J739" t="str">
            <v>Jateng</v>
          </cell>
          <cell r="K739" t="str">
            <v>Jawa Tengah</v>
          </cell>
          <cell r="L739" t="str">
            <v>Kab. Blora</v>
          </cell>
          <cell r="M739" t="str">
            <v>-6.9627021, 111.305369</v>
          </cell>
          <cell r="N739" t="str">
            <v>-06.96500 111.30711</v>
          </cell>
          <cell r="O739" t="str">
            <v>External</v>
          </cell>
          <cell r="P739" t="str">
            <v>B2S</v>
          </cell>
          <cell r="Q739" t="str">
            <v>B#2_2025</v>
          </cell>
          <cell r="R739" t="str">
            <v>B#2_B2S</v>
          </cell>
          <cell r="S739" t="str">
            <v>B#2-B2S</v>
          </cell>
          <cell r="T739" t="str">
            <v>B#RAFI_#2</v>
          </cell>
          <cell r="U739">
            <v>72</v>
          </cell>
          <cell r="V739">
            <v>72</v>
          </cell>
          <cell r="W739" t="str">
            <v>SST 72 3 Leg C</v>
          </cell>
          <cell r="X739">
            <v>45880</v>
          </cell>
          <cell r="Y739">
            <v>15</v>
          </cell>
          <cell r="Z739" t="str">
            <v>In SLA</v>
          </cell>
          <cell r="AA739" t="str">
            <v>PT SUMBERSOLUSINDO HITECH</v>
          </cell>
          <cell r="AB739" t="str">
            <v>PT AMARATIRTA NUSANTARA</v>
          </cell>
          <cell r="AC739" t="str">
            <v>RFI</v>
          </cell>
          <cell r="AD739" t="str">
            <v>eRFI Done</v>
          </cell>
          <cell r="AF739" t="str">
            <v/>
          </cell>
          <cell r="AG739" t="str">
            <v>Connect PLN &amp; RFI</v>
          </cell>
          <cell r="AH739" t="str">
            <v>02.RFI</v>
          </cell>
          <cell r="AI739" t="str">
            <v>03.RFI</v>
          </cell>
          <cell r="AJ739" t="str">
            <v>05.RFI</v>
          </cell>
        </row>
        <row r="740">
          <cell r="F740" t="str">
            <v>PRO036</v>
          </cell>
          <cell r="G740" t="str">
            <v>NGRAYUNBAOSANKIDUL2</v>
          </cell>
          <cell r="H740" t="str">
            <v/>
          </cell>
          <cell r="I740" t="str">
            <v>Area3</v>
          </cell>
          <cell r="J740" t="str">
            <v>Jatim</v>
          </cell>
          <cell r="K740" t="str">
            <v>Jawa Timur</v>
          </cell>
          <cell r="L740" t="str">
            <v>Kab. Ponorogo</v>
          </cell>
          <cell r="M740" t="str">
            <v>-8.137625 111.40955</v>
          </cell>
          <cell r="N740" t="str">
            <v>-8,137625 111.40955</v>
          </cell>
          <cell r="O740" t="str">
            <v>External</v>
          </cell>
          <cell r="P740" t="str">
            <v>CoRe</v>
          </cell>
          <cell r="Q740" t="str">
            <v>B#1_2025</v>
          </cell>
          <cell r="R740" t="str">
            <v>B#122Colo</v>
          </cell>
          <cell r="S740" t="str">
            <v>Colo MV</v>
          </cell>
          <cell r="T740" t="str">
            <v>New Order</v>
          </cell>
          <cell r="U740">
            <v>52</v>
          </cell>
          <cell r="V740">
            <v>52</v>
          </cell>
          <cell r="W740" t="str">
            <v/>
          </cell>
          <cell r="X740">
            <v>45793</v>
          </cell>
          <cell r="Y740">
            <v>22</v>
          </cell>
          <cell r="Z740" t="str">
            <v>In SLA</v>
          </cell>
          <cell r="AA740" t="str">
            <v>PT VALUE TELECOMMUNICATION</v>
          </cell>
          <cell r="AB740" t="str">
            <v>PT AMARATIRTA NUSANTARA</v>
          </cell>
          <cell r="AC740" t="str">
            <v>RFI</v>
          </cell>
          <cell r="AD740" t="str">
            <v>eRFI Done</v>
          </cell>
          <cell r="AE740">
            <v>45800</v>
          </cell>
          <cell r="AF740" t="str">
            <v/>
          </cell>
          <cell r="AG740" t="str">
            <v>Connect PLN &amp; RFI</v>
          </cell>
          <cell r="AH740" t="str">
            <v>02.RFI</v>
          </cell>
          <cell r="AI740" t="str">
            <v>03.RFI</v>
          </cell>
          <cell r="AJ740" t="str">
            <v>05.RFI</v>
          </cell>
        </row>
        <row r="741">
          <cell r="F741" t="str">
            <v>PRO038</v>
          </cell>
          <cell r="G741" t="str">
            <v>NGRAYUNTEMON1</v>
          </cell>
          <cell r="H741" t="str">
            <v/>
          </cell>
          <cell r="I741" t="str">
            <v>Area3</v>
          </cell>
          <cell r="J741" t="str">
            <v>Jatim</v>
          </cell>
          <cell r="K741" t="str">
            <v>Jawa Timur</v>
          </cell>
          <cell r="L741" t="str">
            <v>Kab. Ponorogo</v>
          </cell>
          <cell r="M741" t="str">
            <v>-8.141253, 111.446975</v>
          </cell>
          <cell r="N741" t="str">
            <v>-</v>
          </cell>
          <cell r="O741" t="str">
            <v>External</v>
          </cell>
          <cell r="P741" t="str">
            <v>B2S</v>
          </cell>
          <cell r="Q741" t="str">
            <v>Reg_2025</v>
          </cell>
          <cell r="R741" t="str">
            <v>B#RAFI</v>
          </cell>
          <cell r="T741" t="str">
            <v>B#RAFI_#2</v>
          </cell>
          <cell r="U741">
            <v>62</v>
          </cell>
          <cell r="V741">
            <v>62</v>
          </cell>
          <cell r="W741" t="str">
            <v/>
          </cell>
          <cell r="Y741" t="str">
            <v>-</v>
          </cell>
          <cell r="Z741" t="str">
            <v/>
          </cell>
          <cell r="AA741" t="str">
            <v>PT SUMBERSOLUSINDO HITECH</v>
          </cell>
          <cell r="AB741" t="str">
            <v>PT MEGADAYA INDO PERKASA</v>
          </cell>
          <cell r="AC741" t="str">
            <v>DROP</v>
          </cell>
          <cell r="AD741" t="str">
            <v>eRFI NY</v>
          </cell>
          <cell r="AF741" t="str">
            <v/>
          </cell>
          <cell r="AG741" t="str">
            <v>PropCancel/Hold</v>
          </cell>
          <cell r="AH741" t="str">
            <v>07.Pro.Cancel</v>
          </cell>
          <cell r="AI741" t="str">
            <v>09.Pro.Cancel</v>
          </cell>
          <cell r="AJ741" t="str">
            <v>30.Pro.Cancel</v>
          </cell>
        </row>
        <row r="742">
          <cell r="F742" t="str">
            <v>MGT038</v>
          </cell>
          <cell r="G742" t="str">
            <v>NGUNTORONADITAKERAN</v>
          </cell>
          <cell r="H742" t="e">
            <v>#N/A</v>
          </cell>
          <cell r="I742" t="str">
            <v>Area3</v>
          </cell>
          <cell r="J742" t="str">
            <v>Jatim</v>
          </cell>
          <cell r="K742" t="str">
            <v>Jawa Timur</v>
          </cell>
          <cell r="L742" t="str">
            <v>Kab. Magetan</v>
          </cell>
          <cell r="M742" t="str">
            <v>-7.70725 111.443</v>
          </cell>
          <cell r="N742" t="str">
            <v>-</v>
          </cell>
          <cell r="O742" t="str">
            <v>Internal</v>
          </cell>
          <cell r="P742" t="str">
            <v>B2S</v>
          </cell>
          <cell r="Q742" t="str">
            <v>Tyson</v>
          </cell>
          <cell r="R742" t="str">
            <v>Tyson_B#1</v>
          </cell>
          <cell r="U742">
            <v>40</v>
          </cell>
          <cell r="V742">
            <v>72</v>
          </cell>
          <cell r="W742" t="str">
            <v/>
          </cell>
          <cell r="X742">
            <v>45572</v>
          </cell>
          <cell r="Y742">
            <v>431</v>
          </cell>
          <cell r="Z742" t="str">
            <v>Out SLA</v>
          </cell>
          <cell r="AA742" t="str">
            <v>PT IDE SEHATI</v>
          </cell>
          <cell r="AB742" t="str">
            <v>PT AMARATIRTA NUSANTARA</v>
          </cell>
          <cell r="AC742" t="str">
            <v>DROP</v>
          </cell>
          <cell r="AD742" t="str">
            <v>No Need</v>
          </cell>
          <cell r="AF742" t="str">
            <v/>
          </cell>
          <cell r="AG742" t="str">
            <v>PropCancel/Hold</v>
          </cell>
          <cell r="AH742" t="str">
            <v>07.Pro.Cancel</v>
          </cell>
          <cell r="AI742" t="str">
            <v>09.Pro.Cancel</v>
          </cell>
          <cell r="AJ742" t="str">
            <v>30.Pro.Cancel</v>
          </cell>
        </row>
        <row r="743">
          <cell r="F743" t="str">
            <v>LMJ062</v>
          </cell>
          <cell r="G743" t="str">
            <v>Nguter Pasirian</v>
          </cell>
          <cell r="H743" t="e">
            <v>#N/A</v>
          </cell>
          <cell r="I743" t="str">
            <v>Area3</v>
          </cell>
          <cell r="J743" t="str">
            <v>Jatim</v>
          </cell>
          <cell r="K743" t="str">
            <v>Jawa Timur</v>
          </cell>
          <cell r="L743" t="str">
            <v>Kab. Lumajang</v>
          </cell>
          <cell r="M743" t="str">
            <v>-8.15514 113.115</v>
          </cell>
          <cell r="N743" t="str">
            <v>-</v>
          </cell>
          <cell r="O743" t="str">
            <v>Internal</v>
          </cell>
          <cell r="P743" t="str">
            <v>B2S</v>
          </cell>
          <cell r="Q743" t="str">
            <v>Tyson</v>
          </cell>
          <cell r="R743" t="str">
            <v>Tyson_B#1</v>
          </cell>
          <cell r="U743">
            <v>40</v>
          </cell>
          <cell r="V743">
            <v>72</v>
          </cell>
          <cell r="W743" t="str">
            <v/>
          </cell>
          <cell r="X743">
            <v>45572</v>
          </cell>
          <cell r="Y743">
            <v>431</v>
          </cell>
          <cell r="Z743" t="str">
            <v>Out SLA</v>
          </cell>
          <cell r="AA743" t="str">
            <v>PT SERAGON PARAMARTA NAWASENA</v>
          </cell>
          <cell r="AB743" t="str">
            <v>PT AMARATIRTA NUSANTARA</v>
          </cell>
          <cell r="AC743" t="str">
            <v>DROP</v>
          </cell>
          <cell r="AD743" t="str">
            <v>No Need</v>
          </cell>
          <cell r="AF743" t="str">
            <v/>
          </cell>
          <cell r="AG743" t="str">
            <v>PropCancel/Hold</v>
          </cell>
          <cell r="AH743" t="str">
            <v>07.Pro.Cancel</v>
          </cell>
          <cell r="AI743" t="str">
            <v>09.Pro.Cancel</v>
          </cell>
          <cell r="AJ743" t="str">
            <v>30.Pro.Cancel</v>
          </cell>
        </row>
        <row r="744">
          <cell r="F744" t="str">
            <v>NIB004</v>
          </cell>
          <cell r="G744" t="str">
            <v>NIB1_2025_000019</v>
          </cell>
          <cell r="H744" t="str">
            <v/>
          </cell>
          <cell r="I744" t="str">
            <v>Area1</v>
          </cell>
          <cell r="J744" t="str">
            <v>Sumbagteng</v>
          </cell>
          <cell r="K744" t="str">
            <v>Sumatera Barat</v>
          </cell>
          <cell r="L744" t="str">
            <v>Kab. Agam</v>
          </cell>
          <cell r="M744" t="str">
            <v>-0.279925, 99.98348</v>
          </cell>
          <cell r="N744" t="str">
            <v>-</v>
          </cell>
          <cell r="O744" t="str">
            <v>External</v>
          </cell>
          <cell r="P744" t="str">
            <v>B2S</v>
          </cell>
          <cell r="Q744" t="str">
            <v>Reg_2025</v>
          </cell>
          <cell r="R744" t="str">
            <v>B#RAFI</v>
          </cell>
          <cell r="T744" t="str">
            <v>B#RAFI_#1</v>
          </cell>
          <cell r="U744">
            <v>52</v>
          </cell>
          <cell r="V744" t="str">
            <v/>
          </cell>
          <cell r="W744" t="str">
            <v/>
          </cell>
          <cell r="Y744" t="str">
            <v>-</v>
          </cell>
          <cell r="Z744" t="str">
            <v/>
          </cell>
          <cell r="AA744" t="str">
            <v>PT KONCERFO SUKSES CEMERLANG</v>
          </cell>
          <cell r="AB744" t="str">
            <v>PT DWIRAY SUKSES MULIA</v>
          </cell>
          <cell r="AC744" t="str">
            <v>DROP</v>
          </cell>
          <cell r="AD744" t="str">
            <v>eRFI NY</v>
          </cell>
          <cell r="AF744" t="str">
            <v/>
          </cell>
          <cell r="AG744" t="str">
            <v>PropCancel/Hold</v>
          </cell>
          <cell r="AH744" t="str">
            <v>08.Cancel</v>
          </cell>
          <cell r="AI744" t="str">
            <v>10.Cancel</v>
          </cell>
          <cell r="AJ744" t="str">
            <v>31.Cancel</v>
          </cell>
        </row>
        <row r="745">
          <cell r="F745" t="str">
            <v>NIB049</v>
          </cell>
          <cell r="G745" t="str">
            <v>NIB1_2025_000296</v>
          </cell>
          <cell r="H745" t="str">
            <v/>
          </cell>
          <cell r="I745" t="str">
            <v>Area1</v>
          </cell>
          <cell r="J745" t="str">
            <v>Sumbagut</v>
          </cell>
          <cell r="K745" t="str">
            <v>Sumatera Utara</v>
          </cell>
          <cell r="L745" t="str">
            <v>Kab. Labuhanbatu</v>
          </cell>
          <cell r="M745" t="str">
            <v>2.13361096, 99.85832977</v>
          </cell>
          <cell r="N745" t="str">
            <v>-</v>
          </cell>
          <cell r="O745" t="str">
            <v>External</v>
          </cell>
          <cell r="P745" t="str">
            <v>B2S</v>
          </cell>
          <cell r="Q745" t="str">
            <v>Reg_2025</v>
          </cell>
          <cell r="R745" t="str">
            <v>B#RAFI</v>
          </cell>
          <cell r="T745" t="str">
            <v>B#RAFI_#1</v>
          </cell>
          <cell r="U745">
            <v>72</v>
          </cell>
          <cell r="V745" t="str">
            <v/>
          </cell>
          <cell r="W745" t="str">
            <v/>
          </cell>
          <cell r="Y745" t="str">
            <v>-</v>
          </cell>
          <cell r="Z745" t="str">
            <v/>
          </cell>
          <cell r="AA745" t="str">
            <v>PT RAMOS KARYA MANDIRI</v>
          </cell>
          <cell r="AB745" t="str">
            <v>PT DIGJAYA MANDIRI TEKNIK</v>
          </cell>
          <cell r="AC745" t="str">
            <v>DROP</v>
          </cell>
          <cell r="AD745" t="str">
            <v>eRFI NY</v>
          </cell>
          <cell r="AF745" t="str">
            <v/>
          </cell>
          <cell r="AG745" t="str">
            <v>PropCancel/Hold</v>
          </cell>
          <cell r="AH745" t="str">
            <v>08.Cancel</v>
          </cell>
          <cell r="AI745" t="str">
            <v>10.Cancel</v>
          </cell>
          <cell r="AJ745" t="str">
            <v>29.SISOG</v>
          </cell>
        </row>
        <row r="746">
          <cell r="F746" t="str">
            <v>NIB078</v>
          </cell>
          <cell r="G746" t="str">
            <v>NIB1_2025_000410</v>
          </cell>
          <cell r="H746" t="str">
            <v>NIB1_2025_000410</v>
          </cell>
          <cell r="I746" t="str">
            <v>Area3</v>
          </cell>
          <cell r="J746" t="str">
            <v>Jateng</v>
          </cell>
          <cell r="K746" t="str">
            <v>Jawa Tengah</v>
          </cell>
          <cell r="L746" t="str">
            <v>Kab. Batang</v>
          </cell>
          <cell r="M746" t="str">
            <v>-7.07768, 109.859</v>
          </cell>
          <cell r="N746" t="str">
            <v>-</v>
          </cell>
          <cell r="O746" t="str">
            <v>External</v>
          </cell>
          <cell r="P746" t="str">
            <v>B2S</v>
          </cell>
          <cell r="Q746" t="str">
            <v>Reg_2025</v>
          </cell>
          <cell r="R746" t="str">
            <v>B#RAFI</v>
          </cell>
          <cell r="T746" t="str">
            <v>B#RAFI_#1</v>
          </cell>
          <cell r="U746">
            <v>72</v>
          </cell>
          <cell r="V746">
            <v>72</v>
          </cell>
          <cell r="W746" t="str">
            <v/>
          </cell>
          <cell r="Y746" t="str">
            <v>-</v>
          </cell>
          <cell r="Z746" t="str">
            <v/>
          </cell>
          <cell r="AA746" t="str">
            <v>PT MULTI BAGASANTI MAHDY</v>
          </cell>
          <cell r="AB746" t="str">
            <v>PT AMARATIRTA NUSANTARA</v>
          </cell>
          <cell r="AC746" t="str">
            <v>DROP</v>
          </cell>
          <cell r="AD746" t="str">
            <v>eRFI NY</v>
          </cell>
          <cell r="AF746" t="str">
            <v/>
          </cell>
          <cell r="AG746" t="str">
            <v>PropCancel/Hold</v>
          </cell>
          <cell r="AH746" t="str">
            <v>08.Cancel</v>
          </cell>
          <cell r="AI746" t="str">
            <v>10.Cancel</v>
          </cell>
          <cell r="AJ746" t="str">
            <v>33.Hold</v>
          </cell>
        </row>
        <row r="747">
          <cell r="F747" t="str">
            <v>NIB112</v>
          </cell>
          <cell r="G747" t="str">
            <v>NIB1_2025_000620</v>
          </cell>
          <cell r="H747" t="str">
            <v>NIB1_2025_000620</v>
          </cell>
          <cell r="I747" t="str">
            <v>Area3</v>
          </cell>
          <cell r="J747" t="str">
            <v>Jateng</v>
          </cell>
          <cell r="K747" t="str">
            <v>Jawa Tengah</v>
          </cell>
          <cell r="L747" t="str">
            <v>Kab. Banyumas</v>
          </cell>
          <cell r="M747" t="str">
            <v>-7.599982, 109.288688</v>
          </cell>
          <cell r="N747" t="str">
            <v>-</v>
          </cell>
          <cell r="O747" t="str">
            <v>External</v>
          </cell>
          <cell r="P747" t="str">
            <v>B2S</v>
          </cell>
          <cell r="Q747" t="str">
            <v>Reg_2025</v>
          </cell>
          <cell r="R747" t="str">
            <v>B#RAFI</v>
          </cell>
          <cell r="T747" t="str">
            <v>B#RAFI_#1</v>
          </cell>
          <cell r="U747">
            <v>72</v>
          </cell>
          <cell r="V747">
            <v>72</v>
          </cell>
          <cell r="W747" t="str">
            <v/>
          </cell>
          <cell r="Y747" t="str">
            <v>-</v>
          </cell>
          <cell r="Z747" t="str">
            <v/>
          </cell>
          <cell r="AA747" t="str">
            <v>PT SINERGI REKTA DENTA</v>
          </cell>
          <cell r="AB747" t="str">
            <v>PT AMARATIRTA NUSANTARA</v>
          </cell>
          <cell r="AC747" t="str">
            <v>DROP</v>
          </cell>
          <cell r="AD747" t="str">
            <v>eRFI NY</v>
          </cell>
          <cell r="AF747" t="str">
            <v/>
          </cell>
          <cell r="AG747" t="str">
            <v>PropCancel/Hold</v>
          </cell>
          <cell r="AH747" t="str">
            <v>08.Cancel</v>
          </cell>
          <cell r="AI747" t="str">
            <v>10.Cancel</v>
          </cell>
          <cell r="AJ747" t="str">
            <v>33.Hold</v>
          </cell>
        </row>
        <row r="748">
          <cell r="F748" t="str">
            <v>NIB128</v>
          </cell>
          <cell r="G748" t="str">
            <v>NIB1_2025_000665</v>
          </cell>
          <cell r="H748" t="str">
            <v>NIB1_2025_000665</v>
          </cell>
          <cell r="I748" t="str">
            <v>Area3</v>
          </cell>
          <cell r="J748" t="str">
            <v>Jateng</v>
          </cell>
          <cell r="K748" t="str">
            <v>Jawa Tengah</v>
          </cell>
          <cell r="L748" t="str">
            <v>Kab. Purbalingga</v>
          </cell>
          <cell r="M748" t="str">
            <v>-7.181625, 109.447866</v>
          </cell>
          <cell r="N748" t="str">
            <v>-</v>
          </cell>
          <cell r="O748" t="str">
            <v>External</v>
          </cell>
          <cell r="P748" t="str">
            <v>B2S</v>
          </cell>
          <cell r="Q748" t="str">
            <v>Reg_2025</v>
          </cell>
          <cell r="R748" t="str">
            <v>B#RAFI</v>
          </cell>
          <cell r="T748" t="str">
            <v>B#RAFI_#1</v>
          </cell>
          <cell r="U748">
            <v>72</v>
          </cell>
          <cell r="V748">
            <v>72</v>
          </cell>
          <cell r="W748" t="str">
            <v/>
          </cell>
          <cell r="Y748" t="str">
            <v>-</v>
          </cell>
          <cell r="Z748" t="str">
            <v/>
          </cell>
          <cell r="AA748" t="str">
            <v>PT NAER TUNAS INDONESIA</v>
          </cell>
          <cell r="AB748" t="str">
            <v>PT DIGJAYA MANDIRI TEKNIK</v>
          </cell>
          <cell r="AC748" t="str">
            <v>DROP</v>
          </cell>
          <cell r="AD748" t="str">
            <v>eRFI NY</v>
          </cell>
          <cell r="AF748" t="str">
            <v/>
          </cell>
          <cell r="AG748" t="str">
            <v>PropCancel/Hold</v>
          </cell>
          <cell r="AH748" t="str">
            <v>08.Cancel</v>
          </cell>
          <cell r="AI748" t="str">
            <v>10.Cancel</v>
          </cell>
          <cell r="AJ748" t="str">
            <v>33.Hold</v>
          </cell>
        </row>
        <row r="749">
          <cell r="F749" t="str">
            <v>NIB205</v>
          </cell>
          <cell r="G749" t="str">
            <v>NIB1_2025_001070</v>
          </cell>
          <cell r="H749" t="str">
            <v/>
          </cell>
          <cell r="I749" t="str">
            <v>Area4</v>
          </cell>
          <cell r="J749" t="str">
            <v>Sulawesi</v>
          </cell>
          <cell r="K749" t="str">
            <v>Sulawesi Selatan</v>
          </cell>
          <cell r="L749" t="str">
            <v>Kab. Bulukumba</v>
          </cell>
          <cell r="M749" t="str">
            <v>-5.344419956, 120.1407318</v>
          </cell>
          <cell r="N749" t="str">
            <v>-</v>
          </cell>
          <cell r="O749" t="str">
            <v>External</v>
          </cell>
          <cell r="P749" t="str">
            <v>B2S</v>
          </cell>
          <cell r="Q749" t="str">
            <v>Reg_2025</v>
          </cell>
          <cell r="R749" t="str">
            <v>B#RAFI</v>
          </cell>
          <cell r="T749" t="str">
            <v>B#RAFI_#1</v>
          </cell>
          <cell r="U749">
            <v>72</v>
          </cell>
          <cell r="V749" t="str">
            <v/>
          </cell>
          <cell r="W749" t="str">
            <v/>
          </cell>
          <cell r="Y749" t="str">
            <v>-</v>
          </cell>
          <cell r="Z749" t="str">
            <v/>
          </cell>
          <cell r="AA749" t="str">
            <v>PT BERKAH SUKSES SEJATI</v>
          </cell>
          <cell r="AB749" t="str">
            <v>PT TRIMATRA UTAMA KONSULTAN</v>
          </cell>
          <cell r="AC749" t="str">
            <v>DROP</v>
          </cell>
          <cell r="AD749" t="str">
            <v>eRFI NY</v>
          </cell>
          <cell r="AF749" t="str">
            <v/>
          </cell>
          <cell r="AG749" t="str">
            <v>PropCancel/Hold</v>
          </cell>
          <cell r="AH749" t="str">
            <v>08.Cancel</v>
          </cell>
          <cell r="AI749" t="str">
            <v>10.Cancel</v>
          </cell>
          <cell r="AJ749" t="str">
            <v>33.Hold</v>
          </cell>
        </row>
        <row r="750">
          <cell r="F750" t="str">
            <v>NIB206</v>
          </cell>
          <cell r="G750" t="str">
            <v>NIB1_2025_001106</v>
          </cell>
          <cell r="H750" t="str">
            <v/>
          </cell>
          <cell r="I750" t="str">
            <v>Area4</v>
          </cell>
          <cell r="J750" t="str">
            <v>Puma</v>
          </cell>
          <cell r="K750" t="str">
            <v>Maluku</v>
          </cell>
          <cell r="L750" t="str">
            <v>Kab. Seram Bagian Timur</v>
          </cell>
          <cell r="M750" t="str">
            <v>-3.41926, 130.68592</v>
          </cell>
          <cell r="N750" t="str">
            <v>-</v>
          </cell>
          <cell r="O750" t="str">
            <v>External</v>
          </cell>
          <cell r="P750" t="str">
            <v>B2S</v>
          </cell>
          <cell r="Q750" t="str">
            <v>Reg_2025</v>
          </cell>
          <cell r="R750" t="str">
            <v>B#RAFI</v>
          </cell>
          <cell r="T750" t="str">
            <v>B#RAFI_#1</v>
          </cell>
          <cell r="U750">
            <v>72</v>
          </cell>
          <cell r="V750" t="str">
            <v/>
          </cell>
          <cell r="W750" t="str">
            <v/>
          </cell>
          <cell r="Y750" t="str">
            <v>-</v>
          </cell>
          <cell r="Z750" t="str">
            <v/>
          </cell>
          <cell r="AA750" t="str">
            <v>PT ALIF KONSTRUKSI UTAMA</v>
          </cell>
          <cell r="AB750" t="str">
            <v>PT TRIMATRA UTAMA KONSULTAN</v>
          </cell>
          <cell r="AC750" t="str">
            <v>DROP</v>
          </cell>
          <cell r="AD750" t="str">
            <v>eRFI NY</v>
          </cell>
          <cell r="AF750" t="str">
            <v/>
          </cell>
          <cell r="AG750" t="str">
            <v>PropCancel/Hold</v>
          </cell>
          <cell r="AH750" t="str">
            <v>08.Cancel</v>
          </cell>
          <cell r="AI750" t="str">
            <v>10.Cancel</v>
          </cell>
          <cell r="AJ750" t="str">
            <v>31.Cancel</v>
          </cell>
        </row>
        <row r="751">
          <cell r="F751" t="str">
            <v>PJG022</v>
          </cell>
          <cell r="G751" t="str">
            <v>SUNGAIRUMBAI</v>
          </cell>
          <cell r="H751" t="str">
            <v/>
          </cell>
          <cell r="I751" t="str">
            <v>Area1</v>
          </cell>
          <cell r="J751" t="str">
            <v>Sumbagteng</v>
          </cell>
          <cell r="K751" t="str">
            <v>Sumatera Barat</v>
          </cell>
          <cell r="L751" t="str">
            <v>Kab. Dharmasraya</v>
          </cell>
          <cell r="M751" t="str">
            <v>-1.222733 101.747769</v>
          </cell>
          <cell r="N751" t="str">
            <v>-</v>
          </cell>
          <cell r="O751" t="str">
            <v>External</v>
          </cell>
          <cell r="P751" t="str">
            <v>B2S</v>
          </cell>
          <cell r="Q751" t="str">
            <v>B#1_2025</v>
          </cell>
          <cell r="R751" t="str">
            <v>B#122Colo</v>
          </cell>
          <cell r="S751" t="str">
            <v>Colo TP</v>
          </cell>
          <cell r="T751" t="str">
            <v>New Order</v>
          </cell>
          <cell r="U751">
            <v>42</v>
          </cell>
          <cell r="V751" t="str">
            <v/>
          </cell>
          <cell r="W751" t="str">
            <v>SST 42 NL</v>
          </cell>
          <cell r="X751">
            <v>45793</v>
          </cell>
          <cell r="Y751">
            <v>210</v>
          </cell>
          <cell r="Z751" t="str">
            <v>Out SLA</v>
          </cell>
          <cell r="AA751" t="str">
            <v>PT RAMOS KARYA MANDIRI</v>
          </cell>
          <cell r="AB751" t="str">
            <v>PT DWIRAY SUKSES MULIA</v>
          </cell>
          <cell r="AC751" t="str">
            <v>RFI</v>
          </cell>
          <cell r="AD751" t="str">
            <v>eRFI Done</v>
          </cell>
          <cell r="AE751">
            <v>45800</v>
          </cell>
          <cell r="AF751" t="str">
            <v/>
          </cell>
          <cell r="AG751" t="str">
            <v>Connect PLN &amp; RFI</v>
          </cell>
          <cell r="AH751" t="str">
            <v>01.BAUK</v>
          </cell>
          <cell r="AI751" t="str">
            <v>02.BAUK</v>
          </cell>
          <cell r="AJ751" t="str">
            <v>03.ATPDone</v>
          </cell>
        </row>
        <row r="752">
          <cell r="F752" t="str">
            <v>PLI110</v>
          </cell>
          <cell r="G752" t="str">
            <v>NT_AYANIBATIBATI</v>
          </cell>
          <cell r="H752" t="str">
            <v>MT_AYANIBATIBATI</v>
          </cell>
          <cell r="I752" t="str">
            <v>Area4</v>
          </cell>
          <cell r="J752" t="str">
            <v>Kalimantan</v>
          </cell>
          <cell r="K752" t="str">
            <v>Kalimantan Selatan</v>
          </cell>
          <cell r="L752" t="str">
            <v>Kab. Tanah Laut</v>
          </cell>
          <cell r="M752" t="str">
            <v>-3597416 114703276</v>
          </cell>
          <cell r="N752" t="str">
            <v>114,70333 -3,5974</v>
          </cell>
          <cell r="O752" t="str">
            <v>Internal</v>
          </cell>
          <cell r="P752" t="str">
            <v>B2S</v>
          </cell>
          <cell r="Q752" t="str">
            <v>Tyson</v>
          </cell>
          <cell r="R752" t="str">
            <v>Tyson_B#1</v>
          </cell>
          <cell r="U752">
            <v>60</v>
          </cell>
          <cell r="V752">
            <v>60</v>
          </cell>
          <cell r="W752" t="str">
            <v>SST 72 3 Leg C</v>
          </cell>
          <cell r="X752">
            <v>45572</v>
          </cell>
          <cell r="Y752">
            <v>162</v>
          </cell>
          <cell r="Z752" t="str">
            <v>Out SLA</v>
          </cell>
          <cell r="AA752" t="str">
            <v>PT LIMA INTI SINERGI</v>
          </cell>
          <cell r="AC752" t="str">
            <v>RFI</v>
          </cell>
          <cell r="AD752" t="str">
            <v>No Need</v>
          </cell>
          <cell r="AF752" t="str">
            <v/>
          </cell>
          <cell r="AG752" t="str">
            <v>Connect PLN &amp; RFI</v>
          </cell>
          <cell r="AH752" t="str">
            <v>02.RFI</v>
          </cell>
          <cell r="AI752" t="str">
            <v>03.RFI</v>
          </cell>
          <cell r="AJ752" t="str">
            <v>05.RFI</v>
          </cell>
        </row>
        <row r="753">
          <cell r="F753" t="str">
            <v>SML016</v>
          </cell>
          <cell r="G753" t="str">
            <v>NUBATUZAMAN</v>
          </cell>
          <cell r="H753" t="str">
            <v>DMT WATURU</v>
          </cell>
          <cell r="I753" t="str">
            <v>Area4</v>
          </cell>
          <cell r="J753" t="str">
            <v>Puma</v>
          </cell>
          <cell r="K753" t="str">
            <v>Papua</v>
          </cell>
          <cell r="L753" t="str">
            <v>Kab. Waropen</v>
          </cell>
          <cell r="M753" t="str">
            <v>-2.229442 136.423168</v>
          </cell>
          <cell r="N753" t="str">
            <v>-</v>
          </cell>
          <cell r="O753" t="str">
            <v>External</v>
          </cell>
          <cell r="P753" t="str">
            <v>B2S</v>
          </cell>
          <cell r="Q753" t="str">
            <v>B#1_2025</v>
          </cell>
          <cell r="R753" t="str">
            <v>B#136B2S</v>
          </cell>
          <cell r="S753" t="str">
            <v>Q1_B2S</v>
          </cell>
          <cell r="T753" t="str">
            <v>New Order</v>
          </cell>
          <cell r="U753">
            <v>72</v>
          </cell>
          <cell r="V753">
            <v>72</v>
          </cell>
          <cell r="W753" t="str">
            <v>SST 72 3 Leg C</v>
          </cell>
          <cell r="X753">
            <v>45849</v>
          </cell>
          <cell r="Y753">
            <v>94</v>
          </cell>
          <cell r="Z753" t="str">
            <v>In SLA</v>
          </cell>
          <cell r="AA753" t="str">
            <v>PT ANUGERAH SELARAS RAYA</v>
          </cell>
          <cell r="AB753" t="str">
            <v>PT DIGJAYA MANDIRI TEKNIK</v>
          </cell>
          <cell r="AC753" t="str">
            <v>RFI</v>
          </cell>
          <cell r="AD753" t="str">
            <v>eRFI NY</v>
          </cell>
          <cell r="AE753">
            <v>45807</v>
          </cell>
          <cell r="AF753" t="str">
            <v/>
          </cell>
          <cell r="AG753" t="str">
            <v>Connect PLN &amp; RFI</v>
          </cell>
          <cell r="AH753" t="str">
            <v>02.RFI</v>
          </cell>
          <cell r="AI753" t="str">
            <v>03.RFI</v>
          </cell>
          <cell r="AJ753" t="str">
            <v>05.RFI</v>
          </cell>
        </row>
        <row r="754">
          <cell r="F754" t="str">
            <v>WNG083</v>
          </cell>
          <cell r="G754" t="str">
            <v>NUNGKULANGIRIMARTO</v>
          </cell>
          <cell r="H754" t="str">
            <v>NUNGKULANGIRIMARTO</v>
          </cell>
          <cell r="I754" t="str">
            <v>Area3</v>
          </cell>
          <cell r="J754" t="str">
            <v>Jateng</v>
          </cell>
          <cell r="K754" t="str">
            <v>Jawa Tengah</v>
          </cell>
          <cell r="L754" t="str">
            <v>Kab. Wonogiri</v>
          </cell>
          <cell r="M754" t="str">
            <v>-7.80651 111.08916</v>
          </cell>
          <cell r="N754" t="str">
            <v>-07.80651 111.08916</v>
          </cell>
          <cell r="O754" t="str">
            <v>External</v>
          </cell>
          <cell r="P754" t="str">
            <v>CoRe</v>
          </cell>
          <cell r="Q754" t="str">
            <v>B#1_2025</v>
          </cell>
          <cell r="R754" t="str">
            <v>B#122Colo</v>
          </cell>
          <cell r="S754" t="str">
            <v>Colo MV</v>
          </cell>
          <cell r="T754" t="str">
            <v>New Order</v>
          </cell>
          <cell r="U754">
            <v>52</v>
          </cell>
          <cell r="V754">
            <v>52</v>
          </cell>
          <cell r="W754" t="str">
            <v/>
          </cell>
          <cell r="X754">
            <v>45793</v>
          </cell>
          <cell r="Y754">
            <v>22</v>
          </cell>
          <cell r="Z754" t="str">
            <v>In SLA</v>
          </cell>
          <cell r="AA754" t="str">
            <v>PT MULTI BAGASANTI MAHDY</v>
          </cell>
          <cell r="AC754" t="str">
            <v>RFI</v>
          </cell>
          <cell r="AD754" t="str">
            <v>eRFI Done</v>
          </cell>
          <cell r="AE754">
            <v>45800</v>
          </cell>
          <cell r="AF754" t="str">
            <v/>
          </cell>
          <cell r="AG754" t="str">
            <v>Connect PLN &amp; RFI</v>
          </cell>
          <cell r="AH754" t="str">
            <v>02.RFI</v>
          </cell>
          <cell r="AI754" t="str">
            <v>03.RFI</v>
          </cell>
          <cell r="AJ754" t="str">
            <v>05.RFI</v>
          </cell>
        </row>
        <row r="755">
          <cell r="F755" t="str">
            <v>JAP991</v>
          </cell>
          <cell r="G755" t="str">
            <v>NUSKLIJO</v>
          </cell>
          <cell r="H755" t="str">
            <v>DMT SKLIJO</v>
          </cell>
          <cell r="I755" t="str">
            <v>Area4</v>
          </cell>
          <cell r="J755" t="str">
            <v>Puma</v>
          </cell>
          <cell r="K755" t="str">
            <v>Papua</v>
          </cell>
          <cell r="L755" t="str">
            <v>Kab. Jayapura</v>
          </cell>
          <cell r="M755" t="str">
            <v>-2.578807 140.53012</v>
          </cell>
          <cell r="N755" t="str">
            <v>-</v>
          </cell>
          <cell r="O755" t="str">
            <v>External</v>
          </cell>
          <cell r="P755" t="str">
            <v>B2S</v>
          </cell>
          <cell r="Q755" t="str">
            <v>B#1_2025</v>
          </cell>
          <cell r="R755" t="str">
            <v>B#136B2S</v>
          </cell>
          <cell r="S755" t="str">
            <v>Q1_B2S</v>
          </cell>
          <cell r="T755" t="str">
            <v>New Order</v>
          </cell>
          <cell r="U755">
            <v>52</v>
          </cell>
          <cell r="V755">
            <v>42</v>
          </cell>
          <cell r="W755" t="str">
            <v>SST 42 NL</v>
          </cell>
          <cell r="X755">
            <v>45803</v>
          </cell>
          <cell r="Y755">
            <v>106</v>
          </cell>
          <cell r="Z755" t="str">
            <v>In SLA</v>
          </cell>
          <cell r="AA755" t="str">
            <v>PT ANUGERAH SELARAS RAYA</v>
          </cell>
          <cell r="AB755" t="str">
            <v>PT DIGJAYA MANDIRI TEKNIK</v>
          </cell>
          <cell r="AC755" t="str">
            <v>RFI</v>
          </cell>
          <cell r="AD755" t="str">
            <v>eRFI NY</v>
          </cell>
          <cell r="AE755">
            <v>45807</v>
          </cell>
          <cell r="AF755" t="str">
            <v/>
          </cell>
          <cell r="AG755" t="str">
            <v>Connect PLN &amp; RFI</v>
          </cell>
          <cell r="AH755" t="str">
            <v>02.RFI</v>
          </cell>
          <cell r="AI755" t="str">
            <v>03.RFI</v>
          </cell>
          <cell r="AJ755" t="str">
            <v>05.RFI</v>
          </cell>
        </row>
        <row r="756">
          <cell r="F756" t="str">
            <v>BTW007</v>
          </cell>
          <cell r="G756" t="str">
            <v>NUWAROPENATAS1</v>
          </cell>
          <cell r="H756" t="str">
            <v>DMT RONGGAIWA UREI</v>
          </cell>
          <cell r="I756" t="str">
            <v>Area4</v>
          </cell>
          <cell r="J756" t="str">
            <v>Puma</v>
          </cell>
          <cell r="K756" t="str">
            <v>Papua</v>
          </cell>
          <cell r="L756" t="str">
            <v>Kab. Waropen</v>
          </cell>
          <cell r="M756" t="str">
            <v>-2.204863 136.425125</v>
          </cell>
          <cell r="N756" t="str">
            <v>-</v>
          </cell>
          <cell r="O756" t="str">
            <v>External</v>
          </cell>
          <cell r="P756" t="str">
            <v>B2S</v>
          </cell>
          <cell r="Q756" t="str">
            <v>B#1_2025</v>
          </cell>
          <cell r="R756" t="str">
            <v>B#136B2S</v>
          </cell>
          <cell r="S756" t="str">
            <v>Q1_B2S</v>
          </cell>
          <cell r="T756" t="str">
            <v>New Order</v>
          </cell>
          <cell r="U756">
            <v>62</v>
          </cell>
          <cell r="V756">
            <v>62</v>
          </cell>
          <cell r="W756" t="str">
            <v>SST 62 3 Leg C</v>
          </cell>
          <cell r="X756">
            <v>45803</v>
          </cell>
          <cell r="Y756">
            <v>96</v>
          </cell>
          <cell r="Z756" t="str">
            <v>In SLA</v>
          </cell>
          <cell r="AA756" t="str">
            <v>PT BINATEL PRIMA</v>
          </cell>
          <cell r="AB756" t="str">
            <v>PT DIGJAYA MANDIRI TEKNIK</v>
          </cell>
          <cell r="AC756" t="str">
            <v>RFI</v>
          </cell>
          <cell r="AD756" t="str">
            <v>eRFI NY</v>
          </cell>
          <cell r="AE756">
            <v>45807</v>
          </cell>
          <cell r="AF756" t="str">
            <v/>
          </cell>
          <cell r="AG756" t="str">
            <v>Connect PLN &amp; RFI</v>
          </cell>
          <cell r="AH756" t="str">
            <v>02.RFI</v>
          </cell>
          <cell r="AI756" t="str">
            <v>03.RFI</v>
          </cell>
          <cell r="AJ756" t="str">
            <v>05.RFI</v>
          </cell>
        </row>
        <row r="757">
          <cell r="F757" t="str">
            <v>COA097</v>
          </cell>
          <cell r="G757" t="str">
            <v>Olodano SC-GS5803C</v>
          </cell>
          <cell r="H757" t="str">
            <v/>
          </cell>
          <cell r="I757" t="str">
            <v>Area1</v>
          </cell>
          <cell r="J757" t="str">
            <v>Sumbagut</v>
          </cell>
          <cell r="K757" t="str">
            <v>Sumatera Utara</v>
          </cell>
          <cell r="L757" t="str">
            <v>Kab. Nias</v>
          </cell>
          <cell r="M757" t="str">
            <v>0.99553 97.75148</v>
          </cell>
          <cell r="N757" t="str">
            <v>-</v>
          </cell>
          <cell r="O757" t="str">
            <v>External</v>
          </cell>
          <cell r="P757" t="str">
            <v>CoRe</v>
          </cell>
          <cell r="Q757" t="str">
            <v>Reg_2025</v>
          </cell>
          <cell r="R757" t="str">
            <v>MV</v>
          </cell>
          <cell r="U757">
            <v>72</v>
          </cell>
          <cell r="V757" t="str">
            <v/>
          </cell>
          <cell r="W757" t="str">
            <v/>
          </cell>
          <cell r="X757">
            <v>45679</v>
          </cell>
          <cell r="Y757">
            <v>35</v>
          </cell>
          <cell r="Z757" t="str">
            <v>In SLA</v>
          </cell>
          <cell r="AA757" t="str">
            <v>PT ANTONIO JAYA ABADI</v>
          </cell>
          <cell r="AC757" t="str">
            <v>RFI</v>
          </cell>
          <cell r="AD757" t="str">
            <v>eRFI Done</v>
          </cell>
          <cell r="AF757" t="str">
            <v/>
          </cell>
          <cell r="AG757" t="str">
            <v>Connect PLN &amp; RFI</v>
          </cell>
          <cell r="AH757" t="str">
            <v>02.RFI</v>
          </cell>
          <cell r="AI757" t="str">
            <v>03.RFI</v>
          </cell>
          <cell r="AJ757" t="str">
            <v>05.RFI</v>
          </cell>
        </row>
        <row r="758">
          <cell r="F758" t="str">
            <v>SPG084</v>
          </cell>
          <cell r="G758" t="str">
            <v>OMBENPANDAN1</v>
          </cell>
          <cell r="H758" t="str">
            <v/>
          </cell>
          <cell r="I758" t="str">
            <v>Area3</v>
          </cell>
          <cell r="J758" t="str">
            <v>Jatim</v>
          </cell>
          <cell r="K758" t="str">
            <v>Jawa Timur</v>
          </cell>
          <cell r="L758" t="str">
            <v>Kab. Sampang</v>
          </cell>
          <cell r="M758" t="str">
            <v>-7.081475, 113.31177</v>
          </cell>
          <cell r="N758" t="str">
            <v>-7,081235 113,31127166</v>
          </cell>
          <cell r="O758" t="str">
            <v>External</v>
          </cell>
          <cell r="P758" t="str">
            <v>B2S</v>
          </cell>
          <cell r="Q758" t="str">
            <v>B#1_2025</v>
          </cell>
          <cell r="R758" t="str">
            <v>B#136B2S</v>
          </cell>
          <cell r="S758" t="str">
            <v>Q1_B2S</v>
          </cell>
          <cell r="T758" t="str">
            <v>B#RAFI</v>
          </cell>
          <cell r="U758">
            <v>62</v>
          </cell>
          <cell r="V758">
            <v>62</v>
          </cell>
          <cell r="W758" t="str">
            <v>SST 62 3 Leg C</v>
          </cell>
          <cell r="X758">
            <v>45803</v>
          </cell>
          <cell r="Y758">
            <v>39</v>
          </cell>
          <cell r="Z758" t="str">
            <v>In SLA</v>
          </cell>
          <cell r="AA758" t="str">
            <v>PT DENTRA MITRA ABADI</v>
          </cell>
          <cell r="AB758" t="str">
            <v>PT MEGADAYA INDO PERKASA</v>
          </cell>
          <cell r="AC758" t="str">
            <v>RFI</v>
          </cell>
          <cell r="AD758" t="str">
            <v>eRFI Done</v>
          </cell>
          <cell r="AE758">
            <v>45807</v>
          </cell>
          <cell r="AF758" t="str">
            <v/>
          </cell>
          <cell r="AG758" t="str">
            <v>Connect PLN &amp; RFI</v>
          </cell>
          <cell r="AH758" t="str">
            <v>02.RFI</v>
          </cell>
          <cell r="AI758" t="str">
            <v>03.RFI</v>
          </cell>
          <cell r="AJ758" t="str">
            <v>05.RFI</v>
          </cell>
        </row>
        <row r="759">
          <cell r="F759" t="str">
            <v>SPG078</v>
          </cell>
          <cell r="G759" t="str">
            <v>OMBENTAMBAK2</v>
          </cell>
          <cell r="H759" t="str">
            <v/>
          </cell>
          <cell r="I759" t="str">
            <v>Area3</v>
          </cell>
          <cell r="J759" t="str">
            <v>Jatim</v>
          </cell>
          <cell r="K759" t="str">
            <v>Jawa Timur</v>
          </cell>
          <cell r="L759" t="str">
            <v>Kab. Sampang</v>
          </cell>
          <cell r="M759" t="str">
            <v>-7.085068, 113.367618</v>
          </cell>
          <cell r="N759" t="str">
            <v>-7,083919 113,368658</v>
          </cell>
          <cell r="O759" t="str">
            <v>External</v>
          </cell>
          <cell r="P759" t="str">
            <v>B2S</v>
          </cell>
          <cell r="Q759" t="str">
            <v>B#2_2025</v>
          </cell>
          <cell r="R759" t="str">
            <v>B#2_B2S</v>
          </cell>
          <cell r="S759" t="str">
            <v>B#2-B2S</v>
          </cell>
          <cell r="T759" t="str">
            <v>B#RAFI_#2</v>
          </cell>
          <cell r="U759">
            <v>62</v>
          </cell>
          <cell r="V759">
            <v>62</v>
          </cell>
          <cell r="W759" t="str">
            <v>SST 62 3 Leg C</v>
          </cell>
          <cell r="X759">
            <v>45880</v>
          </cell>
          <cell r="Y759">
            <v>20</v>
          </cell>
          <cell r="Z759" t="str">
            <v>In SLA</v>
          </cell>
          <cell r="AA759" t="str">
            <v>PT PERSADA SOKKA TAMA</v>
          </cell>
          <cell r="AB759" t="str">
            <v>PT MEGADAYA INDO PERKASA</v>
          </cell>
          <cell r="AC759" t="str">
            <v>RFI</v>
          </cell>
          <cell r="AD759" t="str">
            <v>eRFI Done</v>
          </cell>
          <cell r="AF759" t="str">
            <v/>
          </cell>
          <cell r="AG759" t="str">
            <v>Connect PLN &amp; RFI</v>
          </cell>
          <cell r="AH759" t="str">
            <v>02.RFI</v>
          </cell>
          <cell r="AI759" t="str">
            <v>03.RFI</v>
          </cell>
          <cell r="AJ759" t="str">
            <v>05.RFI</v>
          </cell>
        </row>
        <row r="760">
          <cell r="F760" t="str">
            <v>PWT111</v>
          </cell>
          <cell r="G760" t="str">
            <v>OWIMAHAMERU</v>
          </cell>
          <cell r="H760" t="str">
            <v>Owi Mahameru</v>
          </cell>
          <cell r="I760" t="str">
            <v>Area3</v>
          </cell>
          <cell r="J760" t="str">
            <v>Jateng</v>
          </cell>
          <cell r="K760" t="str">
            <v>Jawa Tengah</v>
          </cell>
          <cell r="L760" t="str">
            <v>Kab. Banyumas</v>
          </cell>
          <cell r="M760" t="str">
            <v>-7.556035, 109.413808</v>
          </cell>
          <cell r="N760" t="str">
            <v>-</v>
          </cell>
          <cell r="O760" t="str">
            <v>External</v>
          </cell>
          <cell r="P760" t="str">
            <v>B2S</v>
          </cell>
          <cell r="Q760" t="str">
            <v>Reg_2025</v>
          </cell>
          <cell r="R760" t="str">
            <v>B#RAFI</v>
          </cell>
          <cell r="T760" t="str">
            <v>B#RAFI_#2</v>
          </cell>
          <cell r="U760">
            <v>72</v>
          </cell>
          <cell r="V760">
            <v>72</v>
          </cell>
          <cell r="W760" t="str">
            <v/>
          </cell>
          <cell r="Y760" t="str">
            <v>-</v>
          </cell>
          <cell r="Z760" t="str">
            <v/>
          </cell>
          <cell r="AA760" t="str">
            <v>PT SINERGI REKTA DENTA</v>
          </cell>
          <cell r="AB760" t="str">
            <v>PT AMARATIRTA NUSANTARA</v>
          </cell>
          <cell r="AC760" t="str">
            <v>DROP</v>
          </cell>
          <cell r="AD760" t="str">
            <v>eRFI NY</v>
          </cell>
          <cell r="AF760" t="str">
            <v/>
          </cell>
          <cell r="AG760" t="str">
            <v>PropCancel/Hold</v>
          </cell>
          <cell r="AH760" t="str">
            <v>07.Pro.Cancel</v>
          </cell>
          <cell r="AI760" t="str">
            <v>09.Pro.Cancel</v>
          </cell>
          <cell r="AJ760" t="str">
            <v>29.SISOG</v>
          </cell>
        </row>
        <row r="761">
          <cell r="F761" t="str">
            <v>SLY026</v>
          </cell>
          <cell r="G761" t="str">
            <v>PAB NODAL_LAMBANGIA</v>
          </cell>
          <cell r="H761" t="str">
            <v>PAB NODAL_LAMBANGIA</v>
          </cell>
          <cell r="I761" t="str">
            <v>Area4</v>
          </cell>
          <cell r="J761" t="str">
            <v>Sulawesi</v>
          </cell>
          <cell r="K761" t="str">
            <v>Sulawesi Selatan</v>
          </cell>
          <cell r="L761" t="str">
            <v>Kab. Kepulauan Selayar</v>
          </cell>
          <cell r="M761" t="str">
            <v>-6.23166 120.4903</v>
          </cell>
          <cell r="N761" t="str">
            <v>-</v>
          </cell>
          <cell r="O761" t="str">
            <v>Internal</v>
          </cell>
          <cell r="P761" t="str">
            <v>B2S</v>
          </cell>
          <cell r="Q761" t="str">
            <v>Tyson</v>
          </cell>
          <cell r="R761" t="str">
            <v>Tyson_B#1</v>
          </cell>
          <cell r="U761">
            <v>70</v>
          </cell>
          <cell r="V761">
            <v>72</v>
          </cell>
          <cell r="W761" t="str">
            <v>SST 72 3 Leg C</v>
          </cell>
          <cell r="X761">
            <v>45572</v>
          </cell>
          <cell r="Y761">
            <v>87</v>
          </cell>
          <cell r="Z761" t="str">
            <v>In SLA</v>
          </cell>
          <cell r="AA761" t="str">
            <v>PT QUADRAN EMPAT PERSADA</v>
          </cell>
          <cell r="AC761" t="str">
            <v>RFI</v>
          </cell>
          <cell r="AD761" t="str">
            <v>No Need</v>
          </cell>
          <cell r="AF761" t="str">
            <v/>
          </cell>
          <cell r="AG761" t="str">
            <v>Connect PLN &amp; RFI</v>
          </cell>
          <cell r="AH761" t="str">
            <v>02.RFI</v>
          </cell>
          <cell r="AI761" t="str">
            <v>03.RFI</v>
          </cell>
          <cell r="AJ761" t="str">
            <v>05.RFI</v>
          </cell>
        </row>
        <row r="762">
          <cell r="F762" t="str">
            <v>BIA037</v>
          </cell>
          <cell r="G762" t="str">
            <v>PAB Pintu Angin</v>
          </cell>
          <cell r="H762" t="str">
            <v>DMT Pintu Angin</v>
          </cell>
          <cell r="I762" t="str">
            <v>Area4</v>
          </cell>
          <cell r="J762" t="str">
            <v>Puma</v>
          </cell>
          <cell r="K762" t="str">
            <v>Papua</v>
          </cell>
          <cell r="L762" t="str">
            <v>Kab. Biak Numfor</v>
          </cell>
          <cell r="M762" t="str">
            <v xml:space="preserve"> -1.15708  136.10077</v>
          </cell>
          <cell r="N762" t="str">
            <v>-1.15705 136,10124</v>
          </cell>
          <cell r="O762" t="str">
            <v>Internal</v>
          </cell>
          <cell r="P762" t="str">
            <v>B2S</v>
          </cell>
          <cell r="Q762" t="str">
            <v>Tyson</v>
          </cell>
          <cell r="R762" t="str">
            <v>Tyson_B#1</v>
          </cell>
          <cell r="U762">
            <v>50</v>
          </cell>
          <cell r="V762">
            <v>72</v>
          </cell>
          <cell r="W762" t="str">
            <v>SST 72 3 Leg C</v>
          </cell>
          <cell r="X762">
            <v>45572</v>
          </cell>
          <cell r="Y762">
            <v>229</v>
          </cell>
          <cell r="Z762" t="str">
            <v>Out SLA</v>
          </cell>
          <cell r="AA762" t="str">
            <v>PT SERAGON PARAMARTA NAWASENA</v>
          </cell>
          <cell r="AC762" t="str">
            <v>RFI</v>
          </cell>
          <cell r="AD762" t="str">
            <v>No Need</v>
          </cell>
          <cell r="AF762" t="str">
            <v/>
          </cell>
          <cell r="AG762" t="str">
            <v>Connect PLN &amp; RFI</v>
          </cell>
          <cell r="AH762" t="str">
            <v>02.RFI</v>
          </cell>
          <cell r="AI762" t="str">
            <v>03.RFI</v>
          </cell>
          <cell r="AJ762" t="str">
            <v>05.RFI</v>
          </cell>
        </row>
        <row r="763">
          <cell r="F763" t="str">
            <v>IND153</v>
          </cell>
          <cell r="G763" t="str">
            <v>PABEANUDIK-LEMAHMEKAR</v>
          </cell>
          <cell r="H763" t="str">
            <v/>
          </cell>
          <cell r="I763" t="str">
            <v>Area2</v>
          </cell>
          <cell r="J763" t="str">
            <v>Jabar</v>
          </cell>
          <cell r="K763" t="str">
            <v>Jawa Barat</v>
          </cell>
          <cell r="L763" t="str">
            <v>Kab. Indramayu</v>
          </cell>
          <cell r="M763" t="str">
            <v>-6.3114 108.3473</v>
          </cell>
          <cell r="N763" t="str">
            <v>-</v>
          </cell>
          <cell r="O763" t="str">
            <v>Internal</v>
          </cell>
          <cell r="P763" t="str">
            <v>B2S</v>
          </cell>
          <cell r="Q763" t="str">
            <v>Tyson</v>
          </cell>
          <cell r="R763" t="str">
            <v>Tyson_B#1</v>
          </cell>
          <cell r="U763">
            <v>65</v>
          </cell>
          <cell r="V763" t="str">
            <v/>
          </cell>
          <cell r="W763" t="str">
            <v>SST 72 3 Leg C</v>
          </cell>
          <cell r="X763">
            <v>45572</v>
          </cell>
          <cell r="Y763">
            <v>142</v>
          </cell>
          <cell r="Z763" t="str">
            <v>Out SLA</v>
          </cell>
          <cell r="AA763" t="str">
            <v>PT BODRICON PRATAMA</v>
          </cell>
          <cell r="AC763" t="str">
            <v>RFI</v>
          </cell>
          <cell r="AD763" t="str">
            <v>No Need</v>
          </cell>
          <cell r="AF763" t="str">
            <v/>
          </cell>
          <cell r="AG763" t="str">
            <v>Connect PLN &amp; RFI</v>
          </cell>
          <cell r="AH763" t="str">
            <v>02.RFI</v>
          </cell>
          <cell r="AI763" t="str">
            <v>03.RFI</v>
          </cell>
          <cell r="AJ763" t="str">
            <v>05.RFI</v>
          </cell>
        </row>
        <row r="764">
          <cell r="F764" t="str">
            <v>PAD384</v>
          </cell>
          <cell r="G764" t="str">
            <v>PAD384HWD_STO_PADANG_CENTRUM_KAMPUNG_NIAS_2</v>
          </cell>
          <cell r="H764" t="str">
            <v/>
          </cell>
          <cell r="I764" t="str">
            <v>Area1</v>
          </cell>
          <cell r="J764" t="str">
            <v>Sumbagteng</v>
          </cell>
          <cell r="K764" t="str">
            <v>Sumatera Barat</v>
          </cell>
          <cell r="L764" t="str">
            <v>Kota Padang</v>
          </cell>
          <cell r="M764" t="str">
            <v>-0.964,
100.37121</v>
          </cell>
          <cell r="N764" t="str">
            <v>-</v>
          </cell>
          <cell r="O764" t="str">
            <v>Internal</v>
          </cell>
          <cell r="P764" t="str">
            <v>MCP</v>
          </cell>
          <cell r="Q764" t="str">
            <v>Rescoping</v>
          </cell>
          <cell r="R764" t="str">
            <v>Rescoping_New</v>
          </cell>
          <cell r="T764" t="str">
            <v>BTSH to Pole</v>
          </cell>
          <cell r="U764">
            <v>30</v>
          </cell>
          <cell r="V764" t="str">
            <v/>
          </cell>
          <cell r="W764" t="str">
            <v>Monopole 30</v>
          </cell>
          <cell r="X764">
            <v>45783</v>
          </cell>
          <cell r="Y764">
            <v>220</v>
          </cell>
          <cell r="Z764" t="str">
            <v>Out SLA</v>
          </cell>
          <cell r="AA764" t="str">
            <v>PT AGUNGMAS PRIMA SEMPURNA</v>
          </cell>
          <cell r="AB764" t="str">
            <v>PT DWIRAY SUKSES MULIA</v>
          </cell>
          <cell r="AC764" t="str">
            <v>OG</v>
          </cell>
          <cell r="AD764" t="str">
            <v>No Need</v>
          </cell>
          <cell r="AF764" t="str">
            <v/>
          </cell>
          <cell r="AG764" t="str">
            <v>BAN BAK</v>
          </cell>
          <cell r="AH764" t="str">
            <v>05.SITAC1</v>
          </cell>
          <cell r="AI764" t="str">
            <v>06.SITAC</v>
          </cell>
          <cell r="AJ764" t="str">
            <v>25.BAN/BAK</v>
          </cell>
        </row>
        <row r="765">
          <cell r="F765" t="str">
            <v>PAD659</v>
          </cell>
          <cell r="G765" t="str">
            <v>PAD659HWD_STO_PADANG_HOTEL_AXANA</v>
          </cell>
          <cell r="H765" t="str">
            <v/>
          </cell>
          <cell r="I765" t="str">
            <v>Area1</v>
          </cell>
          <cell r="J765" t="str">
            <v>Sumbagteng</v>
          </cell>
          <cell r="K765" t="str">
            <v>Sumatera Barat</v>
          </cell>
          <cell r="L765" t="str">
            <v>Kota Padang</v>
          </cell>
          <cell r="M765" t="str">
            <v>-0.954151,
100.359264</v>
          </cell>
          <cell r="N765" t="str">
            <v>-</v>
          </cell>
          <cell r="O765" t="str">
            <v>Internal</v>
          </cell>
          <cell r="P765" t="str">
            <v>MCP</v>
          </cell>
          <cell r="Q765" t="str">
            <v>Rescoping</v>
          </cell>
          <cell r="R765" t="str">
            <v>Rescoping_New</v>
          </cell>
          <cell r="T765" t="str">
            <v>BTSH to Pole</v>
          </cell>
          <cell r="U765">
            <v>30</v>
          </cell>
          <cell r="V765" t="str">
            <v/>
          </cell>
          <cell r="W765" t="str">
            <v/>
          </cell>
          <cell r="X765">
            <v>45783</v>
          </cell>
          <cell r="Y765">
            <v>220</v>
          </cell>
          <cell r="Z765" t="str">
            <v>Out SLA</v>
          </cell>
          <cell r="AA765" t="str">
            <v>PT RAMOS KARYA MANDIRI</v>
          </cell>
          <cell r="AB765" t="str">
            <v>PT DWIRAY SUKSES MULIA</v>
          </cell>
          <cell r="AC765" t="str">
            <v>OG</v>
          </cell>
          <cell r="AD765" t="str">
            <v>No Need</v>
          </cell>
          <cell r="AF765" t="str">
            <v/>
          </cell>
          <cell r="AG765" t="str">
            <v>PropCancel/Hold</v>
          </cell>
          <cell r="AH765" t="str">
            <v>09.Hold</v>
          </cell>
          <cell r="AI765" t="str">
            <v>11.Hold</v>
          </cell>
          <cell r="AJ765" t="str">
            <v>33.Hold</v>
          </cell>
        </row>
        <row r="766">
          <cell r="F766" t="str">
            <v>PAD663</v>
          </cell>
          <cell r="G766" t="str">
            <v>PAD663DDSITEB</v>
          </cell>
          <cell r="H766" t="str">
            <v/>
          </cell>
          <cell r="I766" t="str">
            <v>Area1</v>
          </cell>
          <cell r="J766" t="str">
            <v>Sumbagteng</v>
          </cell>
          <cell r="K766" t="str">
            <v>Sumatera Barat</v>
          </cell>
          <cell r="L766" t="str">
            <v>Kota Padang</v>
          </cell>
          <cell r="M766" t="str">
            <v>-0.894297,
100.372337</v>
          </cell>
          <cell r="N766" t="str">
            <v>-</v>
          </cell>
          <cell r="O766" t="str">
            <v>Internal</v>
          </cell>
          <cell r="P766" t="str">
            <v>MCP</v>
          </cell>
          <cell r="Q766" t="str">
            <v>Rescoping</v>
          </cell>
          <cell r="R766" t="str">
            <v>Rescoping_New</v>
          </cell>
          <cell r="T766" t="str">
            <v>BTSH to Pole</v>
          </cell>
          <cell r="U766">
            <v>30</v>
          </cell>
          <cell r="V766" t="str">
            <v/>
          </cell>
          <cell r="W766" t="str">
            <v>Monopole 30</v>
          </cell>
          <cell r="X766">
            <v>45783</v>
          </cell>
          <cell r="Y766">
            <v>220</v>
          </cell>
          <cell r="Z766" t="str">
            <v>Out SLA</v>
          </cell>
          <cell r="AA766" t="str">
            <v>PT AGUNGMAS PRIMA SEMPURNA</v>
          </cell>
          <cell r="AB766" t="str">
            <v>PT DWIRAY SUKSES MULIA</v>
          </cell>
          <cell r="AC766" t="str">
            <v>OG</v>
          </cell>
          <cell r="AD766" t="str">
            <v>No Need</v>
          </cell>
          <cell r="AF766" t="str">
            <v/>
          </cell>
          <cell r="AG766" t="str">
            <v>BAN BAK</v>
          </cell>
          <cell r="AH766" t="str">
            <v>05.SITAC1</v>
          </cell>
          <cell r="AI766" t="str">
            <v>06.SITAC</v>
          </cell>
          <cell r="AJ766" t="str">
            <v>25.BAN/BAK</v>
          </cell>
        </row>
        <row r="767">
          <cell r="F767" t="str">
            <v>PAD684</v>
          </cell>
          <cell r="G767" t="str">
            <v>PAD684HWD_STO_PADANG_GANTING_2</v>
          </cell>
          <cell r="H767" t="str">
            <v/>
          </cell>
          <cell r="I767" t="str">
            <v>Area1</v>
          </cell>
          <cell r="J767" t="str">
            <v>Sumbagteng</v>
          </cell>
          <cell r="K767" t="str">
            <v>Sumatera Barat</v>
          </cell>
          <cell r="L767" t="str">
            <v>Kota Padang</v>
          </cell>
          <cell r="M767" t="str">
            <v>-0.95687,
100.37086</v>
          </cell>
          <cell r="N767" t="str">
            <v>-</v>
          </cell>
          <cell r="O767" t="str">
            <v>Internal</v>
          </cell>
          <cell r="P767" t="str">
            <v>MCP</v>
          </cell>
          <cell r="Q767" t="str">
            <v>Rescoping</v>
          </cell>
          <cell r="R767" t="str">
            <v>Rescoping_New</v>
          </cell>
          <cell r="T767" t="str">
            <v>BTSH to Pole</v>
          </cell>
          <cell r="U767">
            <v>30</v>
          </cell>
          <cell r="V767" t="str">
            <v/>
          </cell>
          <cell r="W767" t="str">
            <v>Monopole 30</v>
          </cell>
          <cell r="X767">
            <v>45783</v>
          </cell>
          <cell r="Y767">
            <v>220</v>
          </cell>
          <cell r="Z767" t="str">
            <v>Out SLA</v>
          </cell>
          <cell r="AA767" t="str">
            <v>PT GLOBAL COMTECH SEJAHTERA</v>
          </cell>
          <cell r="AB767" t="str">
            <v>PT DWIRAY SUKSES MULIA</v>
          </cell>
          <cell r="AC767" t="str">
            <v>OG</v>
          </cell>
          <cell r="AD767" t="str">
            <v>No Need</v>
          </cell>
          <cell r="AF767" t="str">
            <v/>
          </cell>
          <cell r="AG767" t="str">
            <v>PropCancel/Hold</v>
          </cell>
          <cell r="AH767" t="str">
            <v>09.Hold</v>
          </cell>
          <cell r="AI767" t="str">
            <v>11.Hold</v>
          </cell>
          <cell r="AJ767" t="str">
            <v>33.Hold</v>
          </cell>
        </row>
        <row r="768">
          <cell r="F768" t="str">
            <v>PAD688</v>
          </cell>
          <cell r="G768" t="str">
            <v>PAD688HWD_STO_TELUK_BAYUR_SPLIT_PEGAMBIRAN</v>
          </cell>
          <cell r="H768" t="str">
            <v/>
          </cell>
          <cell r="I768" t="str">
            <v>Area1</v>
          </cell>
          <cell r="J768" t="str">
            <v>Sumbagteng</v>
          </cell>
          <cell r="K768" t="str">
            <v>Sumatera Barat</v>
          </cell>
          <cell r="L768" t="str">
            <v>Kota Padang</v>
          </cell>
          <cell r="M768" t="str">
            <v>-0.96738,
100.39239</v>
          </cell>
          <cell r="N768" t="str">
            <v>-</v>
          </cell>
          <cell r="O768" t="str">
            <v>Internal</v>
          </cell>
          <cell r="P768" t="str">
            <v>MCP</v>
          </cell>
          <cell r="Q768" t="str">
            <v>Rescoping</v>
          </cell>
          <cell r="R768" t="str">
            <v>Rescoping_New</v>
          </cell>
          <cell r="T768" t="str">
            <v>BTSH to Pole</v>
          </cell>
          <cell r="U768">
            <v>30</v>
          </cell>
          <cell r="V768" t="str">
            <v/>
          </cell>
          <cell r="W768" t="str">
            <v>Monopole 30</v>
          </cell>
          <cell r="X768">
            <v>45783</v>
          </cell>
          <cell r="Y768">
            <v>220</v>
          </cell>
          <cell r="Z768" t="str">
            <v>Out SLA</v>
          </cell>
          <cell r="AA768" t="str">
            <v>Default Supplier</v>
          </cell>
          <cell r="AB768" t="str">
            <v>PT DWIRAY SUKSES MULIA</v>
          </cell>
          <cell r="AC768" t="str">
            <v>OG</v>
          </cell>
          <cell r="AD768" t="str">
            <v>No Need</v>
          </cell>
          <cell r="AF768" t="str">
            <v/>
          </cell>
          <cell r="AG768" t="str">
            <v>Excavation</v>
          </cell>
          <cell r="AH768" t="str">
            <v>03.CONSTRUCTION</v>
          </cell>
          <cell r="AI768" t="str">
            <v>04.CME</v>
          </cell>
          <cell r="AJ768" t="str">
            <v>15.Excavation</v>
          </cell>
        </row>
        <row r="769">
          <cell r="F769" t="str">
            <v>KRW667</v>
          </cell>
          <cell r="G769" t="str">
            <v>PADAGUNGAN</v>
          </cell>
          <cell r="H769" t="str">
            <v/>
          </cell>
          <cell r="I769" t="str">
            <v>Area2</v>
          </cell>
          <cell r="J769" t="str">
            <v>Jabodetabek</v>
          </cell>
          <cell r="K769" t="str">
            <v>Jawa Barat</v>
          </cell>
          <cell r="L769" t="str">
            <v>Kab. Karawang</v>
          </cell>
          <cell r="M769" t="str">
            <v>-6,211,722 107.423</v>
          </cell>
          <cell r="N769" t="str">
            <v>-</v>
          </cell>
          <cell r="O769" t="str">
            <v>Internal</v>
          </cell>
          <cell r="P769" t="str">
            <v>B2S</v>
          </cell>
          <cell r="Q769" t="str">
            <v>Tyson</v>
          </cell>
          <cell r="R769" t="str">
            <v>Tyson_B#1</v>
          </cell>
          <cell r="U769">
            <v>50</v>
          </cell>
          <cell r="V769" t="str">
            <v/>
          </cell>
          <cell r="W769" t="str">
            <v/>
          </cell>
          <cell r="X769">
            <v>45572</v>
          </cell>
          <cell r="Y769">
            <v>431</v>
          </cell>
          <cell r="Z769" t="str">
            <v>Out SLA</v>
          </cell>
          <cell r="AA769" t="str">
            <v>PT SUMBERSOLUSINDO HITECH</v>
          </cell>
          <cell r="AC769" t="str">
            <v>DROP</v>
          </cell>
          <cell r="AD769" t="str">
            <v>No Need</v>
          </cell>
          <cell r="AF769" t="str">
            <v/>
          </cell>
          <cell r="AG769" t="str">
            <v>PropCancel/Hold</v>
          </cell>
          <cell r="AH769" t="str">
            <v>07.Pro.Cancel</v>
          </cell>
          <cell r="AI769" t="str">
            <v>09.Pro.Cancel</v>
          </cell>
          <cell r="AJ769" t="str">
            <v>28.Validasi</v>
          </cell>
        </row>
        <row r="770">
          <cell r="F770" t="str">
            <v>PDG631</v>
          </cell>
          <cell r="G770" t="str">
            <v>Padaherang</v>
          </cell>
          <cell r="H770" t="str">
            <v/>
          </cell>
          <cell r="I770" t="str">
            <v>Area2</v>
          </cell>
          <cell r="J770" t="str">
            <v>Jabodetabek</v>
          </cell>
          <cell r="K770" t="str">
            <v>Banten</v>
          </cell>
          <cell r="L770" t="str">
            <v>Kab. Pandeglang</v>
          </cell>
          <cell r="M770" t="str">
            <v>-6.58500 105.83111</v>
          </cell>
          <cell r="N770" t="str">
            <v>-</v>
          </cell>
          <cell r="O770" t="str">
            <v>Internal</v>
          </cell>
          <cell r="P770" t="str">
            <v>B2S</v>
          </cell>
          <cell r="Q770" t="str">
            <v>Tyson</v>
          </cell>
          <cell r="R770" t="str">
            <v>Tyson_B#1</v>
          </cell>
          <cell r="U770">
            <v>62</v>
          </cell>
          <cell r="V770" t="str">
            <v/>
          </cell>
          <cell r="W770" t="str">
            <v/>
          </cell>
          <cell r="X770">
            <v>45572</v>
          </cell>
          <cell r="Y770">
            <v>431</v>
          </cell>
          <cell r="Z770" t="str">
            <v>Out SLA</v>
          </cell>
          <cell r="AA770" t="str">
            <v>PT AGUNGMAS PRIMA SEMPURNA</v>
          </cell>
          <cell r="AB770" t="str">
            <v>PT DIGJAYA MANDIRI TEKNIK</v>
          </cell>
          <cell r="AC770" t="str">
            <v>DROP</v>
          </cell>
          <cell r="AD770" t="str">
            <v>No Need</v>
          </cell>
          <cell r="AF770" t="str">
            <v/>
          </cell>
          <cell r="AG770" t="str">
            <v>PropCancel/Hold</v>
          </cell>
          <cell r="AH770" t="str">
            <v>07.Pro.Cancel</v>
          </cell>
          <cell r="AI770" t="str">
            <v>09.Pro.Cancel</v>
          </cell>
          <cell r="AJ770" t="str">
            <v>21.Soil/HammerTest</v>
          </cell>
        </row>
        <row r="771">
          <cell r="F771" t="str">
            <v>CJR105</v>
          </cell>
          <cell r="G771" t="str">
            <v>PADAMULYAPASIRKUDA</v>
          </cell>
          <cell r="H771" t="str">
            <v/>
          </cell>
          <cell r="I771" t="str">
            <v>Area2</v>
          </cell>
          <cell r="J771" t="str">
            <v>Jabar</v>
          </cell>
          <cell r="K771" t="str">
            <v>Jawa Barat</v>
          </cell>
          <cell r="L771" t="str">
            <v>Kab. Cianjur</v>
          </cell>
          <cell r="M771" t="str">
            <v>-7.228122, 107.217919</v>
          </cell>
          <cell r="N771" t="str">
            <v>-</v>
          </cell>
          <cell r="O771" t="str">
            <v>External</v>
          </cell>
          <cell r="P771" t="str">
            <v>B2S</v>
          </cell>
          <cell r="Q771" t="str">
            <v>Reg_2025</v>
          </cell>
          <cell r="R771" t="str">
            <v>B#RAFI</v>
          </cell>
          <cell r="T771" t="str">
            <v>B#RAFI_#2</v>
          </cell>
          <cell r="U771">
            <v>62</v>
          </cell>
          <cell r="V771" t="str">
            <v/>
          </cell>
          <cell r="W771" t="str">
            <v/>
          </cell>
          <cell r="Y771" t="str">
            <v>-</v>
          </cell>
          <cell r="Z771" t="str">
            <v/>
          </cell>
          <cell r="AA771" t="str">
            <v>PT INTEGRA LINTAS TEKNOLOGI</v>
          </cell>
          <cell r="AB771" t="str">
            <v>PT TRITECH CONSULT</v>
          </cell>
          <cell r="AC771" t="str">
            <v>DROP</v>
          </cell>
          <cell r="AD771" t="str">
            <v>eRFI NY</v>
          </cell>
          <cell r="AF771" t="str">
            <v/>
          </cell>
          <cell r="AG771" t="str">
            <v>PropCancel/Hold</v>
          </cell>
          <cell r="AH771" t="str">
            <v>07.Pro.Cancel</v>
          </cell>
          <cell r="AI771" t="str">
            <v>09.Pro.Cancel</v>
          </cell>
          <cell r="AJ771" t="str">
            <v>26.ReHunting</v>
          </cell>
        </row>
        <row r="772">
          <cell r="F772" t="str">
            <v>SWL194</v>
          </cell>
          <cell r="G772" t="str">
            <v>PADANG SIBUSUK</v>
          </cell>
          <cell r="H772" t="str">
            <v/>
          </cell>
          <cell r="I772" t="str">
            <v>Area1</v>
          </cell>
          <cell r="J772" t="str">
            <v>Sumbagteng</v>
          </cell>
          <cell r="K772" t="str">
            <v>Sumatera Barat</v>
          </cell>
          <cell r="L772" t="str">
            <v>Kab. Sijunjung</v>
          </cell>
          <cell r="N772" t="str">
            <v>-</v>
          </cell>
          <cell r="O772" t="str">
            <v>Internal</v>
          </cell>
          <cell r="P772" t="str">
            <v>CoRe</v>
          </cell>
          <cell r="Q772" t="str">
            <v>Relocation</v>
          </cell>
          <cell r="R772" t="str">
            <v>Reseller</v>
          </cell>
          <cell r="U772">
            <v>72</v>
          </cell>
          <cell r="V772" t="str">
            <v/>
          </cell>
          <cell r="W772" t="str">
            <v/>
          </cell>
          <cell r="X772">
            <v>45798</v>
          </cell>
          <cell r="Y772">
            <v>17</v>
          </cell>
          <cell r="Z772" t="str">
            <v>In SLA</v>
          </cell>
          <cell r="AA772" t="str">
            <v>PT KANAWA ABADI NUSANTARA</v>
          </cell>
          <cell r="AC772" t="str">
            <v>RFI</v>
          </cell>
          <cell r="AD772" t="str">
            <v>eRFI NY</v>
          </cell>
          <cell r="AF772" t="str">
            <v/>
          </cell>
          <cell r="AG772" t="str">
            <v>Connect PLN &amp; RFI</v>
          </cell>
          <cell r="AH772" t="str">
            <v>02.RFI</v>
          </cell>
          <cell r="AI772" t="str">
            <v>03.RFI</v>
          </cell>
          <cell r="AJ772" t="str">
            <v>05.RFI</v>
          </cell>
        </row>
        <row r="773">
          <cell r="F773" t="str">
            <v>TGI002</v>
          </cell>
          <cell r="G773" t="str">
            <v>TALANGRANDAI</v>
          </cell>
          <cell r="H773" t="str">
            <v/>
          </cell>
          <cell r="I773" t="str">
            <v>Area1</v>
          </cell>
          <cell r="J773" t="str">
            <v>Sumbagsel</v>
          </cell>
          <cell r="K773" t="str">
            <v>Sumatera Selatan</v>
          </cell>
          <cell r="L773" t="str">
            <v>Kab. Empat Lawang</v>
          </cell>
          <cell r="M773" t="str">
            <v>-3.841117, 102.736978</v>
          </cell>
          <cell r="N773" t="str">
            <v>-</v>
          </cell>
          <cell r="O773" t="str">
            <v>External</v>
          </cell>
          <cell r="P773" t="str">
            <v>B2S</v>
          </cell>
          <cell r="Q773" t="str">
            <v>B#1_2025</v>
          </cell>
          <cell r="R773" t="str">
            <v>B#122Colo</v>
          </cell>
          <cell r="S773" t="str">
            <v>Mapping_RAFI</v>
          </cell>
          <cell r="T773" t="str">
            <v>Acceptor</v>
          </cell>
          <cell r="U773">
            <v>52</v>
          </cell>
          <cell r="V773" t="str">
            <v/>
          </cell>
          <cell r="W773" t="str">
            <v>SST 52 3 Leg C</v>
          </cell>
          <cell r="X773">
            <v>45821</v>
          </cell>
          <cell r="Y773">
            <v>70</v>
          </cell>
          <cell r="Z773" t="str">
            <v>In SLA</v>
          </cell>
          <cell r="AA773" t="str">
            <v>PT INTEGRA LINTAS TEKNOLOGI</v>
          </cell>
          <cell r="AB773" t="str">
            <v>PT UPTRANS TELEKOMUNIKASI</v>
          </cell>
          <cell r="AC773" t="str">
            <v>RFI</v>
          </cell>
          <cell r="AD773" t="str">
            <v>eRFI Done</v>
          </cell>
          <cell r="AF773" t="str">
            <v/>
          </cell>
          <cell r="AG773" t="str">
            <v>Connect PLN &amp; RFI</v>
          </cell>
          <cell r="AH773" t="str">
            <v>02.RFI</v>
          </cell>
          <cell r="AI773" t="str">
            <v>03.RFI</v>
          </cell>
          <cell r="AJ773" t="str">
            <v>05.RFI</v>
          </cell>
        </row>
        <row r="774">
          <cell r="F774" t="str">
            <v>KUI008</v>
          </cell>
          <cell r="G774" t="str">
            <v>PADANGHALUAN</v>
          </cell>
          <cell r="H774" t="str">
            <v/>
          </cell>
          <cell r="I774" t="str">
            <v>Area1</v>
          </cell>
          <cell r="J774" t="str">
            <v>Sumbagsel</v>
          </cell>
          <cell r="K774" t="str">
            <v>Lampung</v>
          </cell>
          <cell r="L774" t="str">
            <v>Kab. Pesisir Barat</v>
          </cell>
          <cell r="M774" t="str">
            <v>-5.230256, 103.936384</v>
          </cell>
          <cell r="N774" t="str">
            <v>-</v>
          </cell>
          <cell r="O774" t="str">
            <v>External</v>
          </cell>
          <cell r="P774" t="str">
            <v>B2S</v>
          </cell>
          <cell r="Q774" t="str">
            <v>B#1_2025</v>
          </cell>
          <cell r="R774" t="str">
            <v>B#122Colo</v>
          </cell>
          <cell r="S774" t="str">
            <v>Colo TP</v>
          </cell>
          <cell r="T774" t="str">
            <v>B#RAFI</v>
          </cell>
          <cell r="U774">
            <v>52</v>
          </cell>
          <cell r="V774" t="str">
            <v/>
          </cell>
          <cell r="W774" t="str">
            <v>SST 52 3 Leg C</v>
          </cell>
          <cell r="X774">
            <v>45793</v>
          </cell>
          <cell r="Y774">
            <v>45</v>
          </cell>
          <cell r="Z774" t="str">
            <v>In SLA</v>
          </cell>
          <cell r="AA774" t="str">
            <v>PT INDOTEKNIK TJANDRA UTAMA</v>
          </cell>
          <cell r="AB774" t="str">
            <v>PT UPTRANS TELEKOMUNIKASI</v>
          </cell>
          <cell r="AC774" t="str">
            <v>RFI</v>
          </cell>
          <cell r="AD774" t="str">
            <v>eRFI Done</v>
          </cell>
          <cell r="AE774">
            <v>45800</v>
          </cell>
          <cell r="AF774" t="str">
            <v/>
          </cell>
          <cell r="AG774" t="str">
            <v>Connect PLN &amp; RFI</v>
          </cell>
          <cell r="AH774" t="str">
            <v>02.RFI</v>
          </cell>
          <cell r="AI774" t="str">
            <v>03.RFI</v>
          </cell>
          <cell r="AJ774" t="str">
            <v>05.RFI</v>
          </cell>
        </row>
        <row r="775">
          <cell r="F775" t="str">
            <v>CJR369</v>
          </cell>
          <cell r="G775" t="str">
            <v>pagelaran-sukajayacjr</v>
          </cell>
          <cell r="H775" t="str">
            <v/>
          </cell>
          <cell r="I775" t="str">
            <v>Area2</v>
          </cell>
          <cell r="J775" t="str">
            <v>Jabar</v>
          </cell>
          <cell r="K775" t="str">
            <v>Jawa Barat</v>
          </cell>
          <cell r="L775" t="str">
            <v>Kab. Cianjur</v>
          </cell>
          <cell r="M775" t="str">
            <v>-7.2198 107.1861</v>
          </cell>
          <cell r="N775" t="str">
            <v>-</v>
          </cell>
          <cell r="O775" t="str">
            <v>Internal</v>
          </cell>
          <cell r="P775" t="str">
            <v>B2S</v>
          </cell>
          <cell r="Q775" t="str">
            <v>Tyson</v>
          </cell>
          <cell r="R775" t="str">
            <v>Tyson_B#1</v>
          </cell>
          <cell r="U775">
            <v>65</v>
          </cell>
          <cell r="V775" t="str">
            <v/>
          </cell>
          <cell r="W775" t="str">
            <v>SST 72 3 Leg C</v>
          </cell>
          <cell r="X775">
            <v>45572</v>
          </cell>
          <cell r="Y775">
            <v>132</v>
          </cell>
          <cell r="Z775" t="str">
            <v>Out SLA</v>
          </cell>
          <cell r="AA775" t="str">
            <v>PT SURYASANTIKA INFRASTRUKTUR M</v>
          </cell>
          <cell r="AC775" t="str">
            <v>RFI</v>
          </cell>
          <cell r="AD775" t="str">
            <v>No Need</v>
          </cell>
          <cell r="AF775" t="str">
            <v/>
          </cell>
          <cell r="AG775" t="str">
            <v>Connect PLN &amp; RFI</v>
          </cell>
          <cell r="AH775" t="str">
            <v>02.RFI</v>
          </cell>
          <cell r="AI775" t="str">
            <v>03.RFI</v>
          </cell>
          <cell r="AJ775" t="str">
            <v>05.RFI</v>
          </cell>
        </row>
        <row r="776">
          <cell r="F776" t="str">
            <v>PAT081</v>
          </cell>
          <cell r="G776" t="str">
            <v>PAGENDISANWINONG</v>
          </cell>
          <cell r="H776" t="str">
            <v>Pagendisan Winong</v>
          </cell>
          <cell r="I776" t="str">
            <v>Area3</v>
          </cell>
          <cell r="J776" t="str">
            <v>Jateng</v>
          </cell>
          <cell r="K776" t="str">
            <v>Jawa Tengah</v>
          </cell>
          <cell r="L776" t="str">
            <v>Kab. Pati</v>
          </cell>
          <cell r="M776" t="str">
            <v>-6.827113, 111.109529</v>
          </cell>
          <cell r="N776" t="str">
            <v>-</v>
          </cell>
          <cell r="O776" t="str">
            <v>External</v>
          </cell>
          <cell r="P776" t="str">
            <v>B2S</v>
          </cell>
          <cell r="Q776" t="str">
            <v>Reg_2025</v>
          </cell>
          <cell r="R776" t="str">
            <v>B#RAFI</v>
          </cell>
          <cell r="T776" t="str">
            <v>B#RAFI_#2</v>
          </cell>
          <cell r="U776">
            <v>62</v>
          </cell>
          <cell r="V776" t="str">
            <v>62 to. 72</v>
          </cell>
          <cell r="W776" t="str">
            <v/>
          </cell>
          <cell r="Y776" t="str">
            <v>-</v>
          </cell>
          <cell r="Z776" t="str">
            <v/>
          </cell>
          <cell r="AA776" t="str">
            <v>PT CAHAYA SEMESTA ELEKTRIK INDONESIA</v>
          </cell>
          <cell r="AB776" t="str">
            <v>PT DIGJAYA MANDIRI TEKNIK</v>
          </cell>
          <cell r="AC776" t="str">
            <v>DROP</v>
          </cell>
          <cell r="AD776" t="str">
            <v>eRFI NY</v>
          </cell>
          <cell r="AF776" t="str">
            <v/>
          </cell>
          <cell r="AG776" t="str">
            <v>PropCancel/Hold</v>
          </cell>
          <cell r="AH776" t="str">
            <v>07.Pro.Cancel</v>
          </cell>
          <cell r="AI776" t="str">
            <v>09.Pro.Cancel</v>
          </cell>
          <cell r="AJ776" t="str">
            <v>28.Validasi</v>
          </cell>
        </row>
        <row r="777">
          <cell r="F777" t="str">
            <v>KRS016</v>
          </cell>
          <cell r="G777" t="str">
            <v>PAITONPETUNJUNGAN1</v>
          </cell>
          <cell r="H777" t="str">
            <v/>
          </cell>
          <cell r="I777" t="str">
            <v>Area3</v>
          </cell>
          <cell r="J777" t="str">
            <v>Jatim</v>
          </cell>
          <cell r="K777" t="str">
            <v>Jawa Timur</v>
          </cell>
          <cell r="L777" t="str">
            <v>Kab. Probolinggo</v>
          </cell>
          <cell r="M777" t="str">
            <v>-7.744487 113.512258</v>
          </cell>
          <cell r="N777" t="str">
            <v>-7,74361 113,51296</v>
          </cell>
          <cell r="O777" t="str">
            <v>External</v>
          </cell>
          <cell r="P777" t="str">
            <v>B2S</v>
          </cell>
          <cell r="Q777" t="str">
            <v>B#1_2025</v>
          </cell>
          <cell r="R777" t="str">
            <v>B#122Colo</v>
          </cell>
          <cell r="S777" t="str">
            <v>Colo TP</v>
          </cell>
          <cell r="T777" t="str">
            <v>New Order</v>
          </cell>
          <cell r="U777">
            <v>52</v>
          </cell>
          <cell r="V777">
            <v>32</v>
          </cell>
          <cell r="W777" t="str">
            <v>SST 52 3 Leg C</v>
          </cell>
          <cell r="X777">
            <v>45793</v>
          </cell>
          <cell r="Y777">
            <v>28</v>
          </cell>
          <cell r="Z777" t="str">
            <v>In SLA</v>
          </cell>
          <cell r="AA777" t="str">
            <v>PT DUTA ESA ADIPERKASA</v>
          </cell>
          <cell r="AB777" t="str">
            <v>PT AMARATIRTA NUSANTARA</v>
          </cell>
          <cell r="AC777" t="str">
            <v>RFI</v>
          </cell>
          <cell r="AD777" t="str">
            <v>eRFI Done</v>
          </cell>
          <cell r="AE777">
            <v>45800</v>
          </cell>
          <cell r="AF777" t="str">
            <v/>
          </cell>
          <cell r="AG777" t="str">
            <v>Connect PLN &amp; RFI</v>
          </cell>
          <cell r="AH777" t="str">
            <v>02.RFI</v>
          </cell>
          <cell r="AI777" t="str">
            <v>03.RFI</v>
          </cell>
          <cell r="AJ777" t="str">
            <v>05.RFI</v>
          </cell>
        </row>
        <row r="778">
          <cell r="F778" t="str">
            <v>SMD134</v>
          </cell>
          <cell r="G778" t="str">
            <v>PAJAGAN</v>
          </cell>
          <cell r="H778" t="str">
            <v/>
          </cell>
          <cell r="I778" t="str">
            <v>Area2</v>
          </cell>
          <cell r="J778" t="str">
            <v>Jabar</v>
          </cell>
          <cell r="K778" t="str">
            <v>Jawa Barat</v>
          </cell>
          <cell r="L778" t="str">
            <v>Kab. Sumedang</v>
          </cell>
          <cell r="M778" t="str">
            <v>-6.932519 108,1628166</v>
          </cell>
          <cell r="N778" t="str">
            <v>-</v>
          </cell>
          <cell r="O778" t="str">
            <v>Internal</v>
          </cell>
          <cell r="P778" t="str">
            <v>B2S</v>
          </cell>
          <cell r="Q778" t="str">
            <v>Tyson</v>
          </cell>
          <cell r="R778" t="str">
            <v>Tyson_B#1</v>
          </cell>
          <cell r="U778">
            <v>70</v>
          </cell>
          <cell r="V778" t="str">
            <v/>
          </cell>
          <cell r="W778" t="str">
            <v>SST 72 3 Leg C</v>
          </cell>
          <cell r="X778">
            <v>45572</v>
          </cell>
          <cell r="Y778">
            <v>215</v>
          </cell>
          <cell r="Z778" t="str">
            <v>Out SLA</v>
          </cell>
          <cell r="AA778" t="str">
            <v>PT INFRAKO DAYAMITRA</v>
          </cell>
          <cell r="AC778" t="str">
            <v>RFI</v>
          </cell>
          <cell r="AD778" t="str">
            <v>No Need</v>
          </cell>
          <cell r="AF778" t="str">
            <v/>
          </cell>
          <cell r="AG778" t="str">
            <v>Connect PLN &amp; RFI</v>
          </cell>
          <cell r="AH778" t="str">
            <v>02.RFI</v>
          </cell>
          <cell r="AI778" t="str">
            <v>03.RFI</v>
          </cell>
          <cell r="AJ778" t="str">
            <v>05.RFI</v>
          </cell>
        </row>
        <row r="779">
          <cell r="F779" t="str">
            <v>SMP092</v>
          </cell>
          <cell r="G779" t="str">
            <v>PAJANANGGERARJASA</v>
          </cell>
          <cell r="H779" t="e">
            <v>#N/A</v>
          </cell>
          <cell r="I779" t="str">
            <v>Area3</v>
          </cell>
          <cell r="J779" t="str">
            <v>Jatim</v>
          </cell>
          <cell r="K779" t="str">
            <v>Jawa Timur</v>
          </cell>
          <cell r="L779" t="str">
            <v>Kab. Sumenep</v>
          </cell>
          <cell r="M779" t="str">
            <v>-6.993858 115.350443</v>
          </cell>
          <cell r="N779" t="str">
            <v>-</v>
          </cell>
          <cell r="O779" t="str">
            <v>External</v>
          </cell>
          <cell r="P779" t="str">
            <v>B2S</v>
          </cell>
          <cell r="Q779" t="str">
            <v>CO2024</v>
          </cell>
          <cell r="R779" t="str">
            <v>B2S</v>
          </cell>
          <cell r="T779" t="str">
            <v>B#4_WinJava</v>
          </cell>
          <cell r="U779">
            <v>72</v>
          </cell>
          <cell r="V779" t="str">
            <v/>
          </cell>
          <cell r="W779" t="str">
            <v>SST 72 3 Leg C</v>
          </cell>
          <cell r="X779">
            <v>45597</v>
          </cell>
          <cell r="Y779">
            <v>62</v>
          </cell>
          <cell r="Z779" t="str">
            <v>In SLA</v>
          </cell>
          <cell r="AA779" t="str">
            <v>PT SUMBERSOLUSINDO HITECH</v>
          </cell>
          <cell r="AC779" t="str">
            <v>RFI</v>
          </cell>
          <cell r="AD779" t="str">
            <v>eRFI Done</v>
          </cell>
          <cell r="AF779" t="str">
            <v/>
          </cell>
          <cell r="AG779" t="str">
            <v>Connect PLN &amp; RFI</v>
          </cell>
          <cell r="AH779" t="str">
            <v>02.RFI</v>
          </cell>
          <cell r="AI779" t="str">
            <v>03.RFI</v>
          </cell>
          <cell r="AJ779" t="str">
            <v>05.RFI</v>
          </cell>
        </row>
        <row r="780">
          <cell r="F780" t="str">
            <v>KOT089</v>
          </cell>
          <cell r="G780" t="str">
            <v>PAKUTANGGAMUS</v>
          </cell>
          <cell r="H780" t="str">
            <v/>
          </cell>
          <cell r="I780" t="str">
            <v>Area1</v>
          </cell>
          <cell r="J780" t="str">
            <v>Sumbagsel</v>
          </cell>
          <cell r="K780" t="str">
            <v>Lampung</v>
          </cell>
          <cell r="L780" t="str">
            <v>Kab. Tanggamus</v>
          </cell>
          <cell r="M780" t="str">
            <v>-5.699653149, 104.9916534</v>
          </cell>
          <cell r="N780" t="str">
            <v>-</v>
          </cell>
          <cell r="O780" t="str">
            <v>External</v>
          </cell>
          <cell r="P780" t="str">
            <v>B2S</v>
          </cell>
          <cell r="Q780" t="str">
            <v>B#1_2025</v>
          </cell>
          <cell r="R780" t="str">
            <v>B#136B2S</v>
          </cell>
          <cell r="S780" t="str">
            <v>Q1_B2S</v>
          </cell>
          <cell r="T780" t="str">
            <v>Donor</v>
          </cell>
          <cell r="U780">
            <v>62</v>
          </cell>
          <cell r="V780" t="str">
            <v/>
          </cell>
          <cell r="W780" t="str">
            <v/>
          </cell>
          <cell r="X780">
            <v>45803</v>
          </cell>
          <cell r="Y780">
            <v>200</v>
          </cell>
          <cell r="Z780" t="str">
            <v>Out SLA</v>
          </cell>
          <cell r="AA780" t="str">
            <v>PT INDOTEKNIK TJANDRA UTAMA</v>
          </cell>
          <cell r="AB780" t="str">
            <v>PT UPTRANS TELEKOMUNIKASI</v>
          </cell>
          <cell r="AC780" t="str">
            <v>DROP</v>
          </cell>
          <cell r="AD780" t="str">
            <v>eRFI NY</v>
          </cell>
          <cell r="AE780">
            <v>45807</v>
          </cell>
          <cell r="AF780" t="str">
            <v/>
          </cell>
          <cell r="AG780" t="str">
            <v>PropCancel/Hold</v>
          </cell>
          <cell r="AH780" t="str">
            <v>08.Cancel</v>
          </cell>
          <cell r="AI780" t="str">
            <v>10.Cancel</v>
          </cell>
          <cell r="AJ780" t="str">
            <v>31.Cancel</v>
          </cell>
        </row>
        <row r="781">
          <cell r="F781" t="str">
            <v>TBN104</v>
          </cell>
          <cell r="G781" t="str">
            <v>PALANGCEPOKOREJO1</v>
          </cell>
          <cell r="H781" t="str">
            <v/>
          </cell>
          <cell r="I781" t="str">
            <v>Area3</v>
          </cell>
          <cell r="J781" t="str">
            <v>Jatim</v>
          </cell>
          <cell r="K781" t="str">
            <v>Jawa Timur</v>
          </cell>
          <cell r="L781" t="str">
            <v>Kab. Tuban</v>
          </cell>
          <cell r="M781" t="str">
            <v>-6.922919, 112.181265</v>
          </cell>
          <cell r="N781" t="str">
            <v>-6,9218 112,18407</v>
          </cell>
          <cell r="O781" t="str">
            <v>External</v>
          </cell>
          <cell r="P781" t="str">
            <v>B2S</v>
          </cell>
          <cell r="Q781" t="str">
            <v>B#2_2025</v>
          </cell>
          <cell r="R781" t="str">
            <v>B#2_B2S</v>
          </cell>
          <cell r="S781" t="str">
            <v>B#2-B2S</v>
          </cell>
          <cell r="T781" t="str">
            <v>B#RAFI_#2</v>
          </cell>
          <cell r="U781">
            <v>62</v>
          </cell>
          <cell r="V781">
            <v>62</v>
          </cell>
          <cell r="W781" t="str">
            <v>SST 62 3 Leg C</v>
          </cell>
          <cell r="X781">
            <v>45880</v>
          </cell>
          <cell r="Y781">
            <v>31</v>
          </cell>
          <cell r="Z781" t="str">
            <v>In SLA</v>
          </cell>
          <cell r="AA781" t="str">
            <v>PT INFRAKO DAYAMITRA</v>
          </cell>
          <cell r="AB781" t="str">
            <v>PT MEGADAYA INDO PERKASA</v>
          </cell>
          <cell r="AC781" t="str">
            <v>RFI</v>
          </cell>
          <cell r="AD781" t="str">
            <v>eRFI Done</v>
          </cell>
          <cell r="AF781" t="str">
            <v/>
          </cell>
          <cell r="AG781" t="str">
            <v>Connect PLN &amp; RFI</v>
          </cell>
          <cell r="AH781" t="str">
            <v>02.RFI</v>
          </cell>
          <cell r="AI781" t="str">
            <v>03.RFI</v>
          </cell>
          <cell r="AJ781" t="str">
            <v>05.RFI</v>
          </cell>
        </row>
        <row r="782">
          <cell r="F782" t="str">
            <v>PMN067</v>
          </cell>
          <cell r="G782" t="str">
            <v>PALENGAANREKKERREK2</v>
          </cell>
          <cell r="H782" t="str">
            <v/>
          </cell>
          <cell r="I782" t="str">
            <v>Area3</v>
          </cell>
          <cell r="J782" t="str">
            <v>Jatim</v>
          </cell>
          <cell r="K782" t="str">
            <v>Jawa Timur</v>
          </cell>
          <cell r="L782" t="str">
            <v>Kab. Pamekasan</v>
          </cell>
          <cell r="M782" t="str">
            <v>-7.11488, 113.421778</v>
          </cell>
          <cell r="N782" t="str">
            <v>-7,11425 113,42188</v>
          </cell>
          <cell r="O782" t="str">
            <v>External</v>
          </cell>
          <cell r="P782" t="str">
            <v>B2S</v>
          </cell>
          <cell r="Q782" t="str">
            <v>B#1_2025</v>
          </cell>
          <cell r="R782" t="str">
            <v>B#136B2S</v>
          </cell>
          <cell r="S782" t="str">
            <v>Q1_B2S</v>
          </cell>
          <cell r="T782" t="str">
            <v>B#RAFI</v>
          </cell>
          <cell r="U782">
            <v>62</v>
          </cell>
          <cell r="V782">
            <v>62</v>
          </cell>
          <cell r="W782" t="str">
            <v>SST 62 3 Leg C</v>
          </cell>
          <cell r="X782">
            <v>45803</v>
          </cell>
          <cell r="Y782">
            <v>39</v>
          </cell>
          <cell r="Z782" t="str">
            <v>In SLA</v>
          </cell>
          <cell r="AA782" t="str">
            <v>PT VALUE TELECOMMUNICATION</v>
          </cell>
          <cell r="AB782" t="str">
            <v>PT MEGADAYA INDO PERKASA</v>
          </cell>
          <cell r="AC782" t="str">
            <v>RFI</v>
          </cell>
          <cell r="AD782" t="str">
            <v>eRFI Done</v>
          </cell>
          <cell r="AE782">
            <v>45807</v>
          </cell>
          <cell r="AF782" t="str">
            <v/>
          </cell>
          <cell r="AG782" t="str">
            <v>Connect PLN &amp; RFI</v>
          </cell>
          <cell r="AH782" t="str">
            <v>02.RFI</v>
          </cell>
          <cell r="AI782" t="str">
            <v>03.RFI</v>
          </cell>
          <cell r="AJ782" t="str">
            <v>05.RFI</v>
          </cell>
        </row>
        <row r="783">
          <cell r="F783" t="str">
            <v>JKB326</v>
          </cell>
          <cell r="G783" t="str">
            <v>PALMADMT</v>
          </cell>
          <cell r="H783" t="str">
            <v/>
          </cell>
          <cell r="I783" t="str">
            <v>Area2</v>
          </cell>
          <cell r="J783" t="str">
            <v>Jabodetabek</v>
          </cell>
          <cell r="K783" t="str">
            <v>DKI Jakarta</v>
          </cell>
          <cell r="L783" t="str">
            <v>Kota Adm. Jakarta Barat</v>
          </cell>
          <cell r="N783" t="str">
            <v>-</v>
          </cell>
          <cell r="O783" t="str">
            <v>Internal</v>
          </cell>
          <cell r="P783" t="str">
            <v>B2S</v>
          </cell>
          <cell r="Q783" t="str">
            <v>Solution</v>
          </cell>
          <cell r="R783" t="str">
            <v>Solution_New</v>
          </cell>
          <cell r="U783">
            <v>42</v>
          </cell>
          <cell r="V783" t="str">
            <v/>
          </cell>
          <cell r="W783" t="str">
            <v/>
          </cell>
          <cell r="X783">
            <v>45546</v>
          </cell>
          <cell r="Y783">
            <v>457</v>
          </cell>
          <cell r="Z783" t="str">
            <v>Out SLA</v>
          </cell>
          <cell r="AA783" t="str">
            <v>PT JAGANATA SAKTI UNGGUL</v>
          </cell>
          <cell r="AB783" t="str">
            <v>KOPERASI JASA DAYAMITRA TELEKOMUNIKASI</v>
          </cell>
          <cell r="AC783" t="str">
            <v>OG</v>
          </cell>
          <cell r="AD783" t="str">
            <v>No Need</v>
          </cell>
          <cell r="AF783" t="str">
            <v/>
          </cell>
          <cell r="AG783" t="str">
            <v>Validasi</v>
          </cell>
          <cell r="AH783" t="str">
            <v>06.SIS</v>
          </cell>
          <cell r="AI783" t="str">
            <v>08.SIS</v>
          </cell>
          <cell r="AJ783" t="str">
            <v>28.Validasi</v>
          </cell>
        </row>
        <row r="784">
          <cell r="F784" t="str">
            <v>SGI008</v>
          </cell>
          <cell r="G784" t="str">
            <v>PEUNAYONGBARO</v>
          </cell>
          <cell r="H784" t="str">
            <v/>
          </cell>
          <cell r="I784" t="str">
            <v>Area1</v>
          </cell>
          <cell r="J784" t="str">
            <v>Sumbagut</v>
          </cell>
          <cell r="K784" t="str">
            <v>Aceh</v>
          </cell>
          <cell r="L784" t="str">
            <v>Kab. Pidie</v>
          </cell>
          <cell r="M784" t="str">
            <v>5.32576704, 95.96955872</v>
          </cell>
          <cell r="N784" t="str">
            <v>-</v>
          </cell>
          <cell r="O784" t="str">
            <v>External</v>
          </cell>
          <cell r="P784" t="str">
            <v>B2S</v>
          </cell>
          <cell r="Q784" t="str">
            <v>B#1_2025</v>
          </cell>
          <cell r="R784" t="str">
            <v>B#136B2S</v>
          </cell>
          <cell r="S784" t="str">
            <v>Q1_B2S</v>
          </cell>
          <cell r="T784" t="str">
            <v>B#RAFI</v>
          </cell>
          <cell r="U784">
            <v>72</v>
          </cell>
          <cell r="V784" t="str">
            <v/>
          </cell>
          <cell r="W784" t="str">
            <v>SST 72 3 Leg C</v>
          </cell>
          <cell r="X784">
            <v>45803</v>
          </cell>
          <cell r="Y784">
            <v>56</v>
          </cell>
          <cell r="Z784" t="str">
            <v>In SLA</v>
          </cell>
          <cell r="AA784" t="str">
            <v>PT ANTONIO JAYA ABADI</v>
          </cell>
          <cell r="AB784" t="str">
            <v>PT DIGJAYA MANDIRI TEKNIK</v>
          </cell>
          <cell r="AC784" t="str">
            <v>RFI</v>
          </cell>
          <cell r="AD784" t="str">
            <v>eRFI Done</v>
          </cell>
          <cell r="AE784">
            <v>45807</v>
          </cell>
          <cell r="AF784" t="str">
            <v/>
          </cell>
          <cell r="AG784" t="str">
            <v>Connect PLN &amp; RFI</v>
          </cell>
          <cell r="AH784" t="str">
            <v>02.RFI</v>
          </cell>
          <cell r="AI784" t="str">
            <v>03.RFI</v>
          </cell>
          <cell r="AJ784" t="str">
            <v>05.RFI</v>
          </cell>
        </row>
        <row r="785">
          <cell r="F785" t="str">
            <v>GRT175</v>
          </cell>
          <cell r="G785" t="str">
            <v>Pamulihan-Sumadra</v>
          </cell>
          <cell r="H785" t="str">
            <v/>
          </cell>
          <cell r="I785" t="str">
            <v>Area2</v>
          </cell>
          <cell r="J785" t="str">
            <v>Jabar</v>
          </cell>
          <cell r="K785" t="str">
            <v>Jawa Barat</v>
          </cell>
          <cell r="L785" t="str">
            <v>Kab. Garut</v>
          </cell>
          <cell r="M785" t="str">
            <v>-7.3971 107.7206</v>
          </cell>
          <cell r="N785" t="str">
            <v>-</v>
          </cell>
          <cell r="O785" t="str">
            <v>Internal</v>
          </cell>
          <cell r="P785" t="str">
            <v>B2S</v>
          </cell>
          <cell r="Q785" t="str">
            <v>Tyson</v>
          </cell>
          <cell r="R785" t="str">
            <v>Tyson_B#1</v>
          </cell>
          <cell r="U785">
            <v>72</v>
          </cell>
          <cell r="V785" t="str">
            <v/>
          </cell>
          <cell r="W785" t="str">
            <v>SST 72 3 Leg C</v>
          </cell>
          <cell r="X785">
            <v>45572</v>
          </cell>
          <cell r="Y785">
            <v>110</v>
          </cell>
          <cell r="Z785" t="str">
            <v>In SLA</v>
          </cell>
          <cell r="AA785" t="str">
            <v>PT INFRAKO DAYAMITRA</v>
          </cell>
          <cell r="AC785" t="str">
            <v>RFI</v>
          </cell>
          <cell r="AD785" t="str">
            <v>No Need</v>
          </cell>
          <cell r="AF785" t="str">
            <v/>
          </cell>
          <cell r="AG785" t="str">
            <v>Connect PLN &amp; RFI</v>
          </cell>
          <cell r="AH785" t="str">
            <v>02.RFI</v>
          </cell>
          <cell r="AI785" t="str">
            <v>03.RFI</v>
          </cell>
          <cell r="AJ785" t="str">
            <v>05.RFI</v>
          </cell>
        </row>
        <row r="786">
          <cell r="F786" t="str">
            <v>PSP077</v>
          </cell>
          <cell r="G786" t="str">
            <v>PAMUTARAN</v>
          </cell>
          <cell r="H786" t="str">
            <v>PAMUTARAN</v>
          </cell>
          <cell r="I786" t="str">
            <v>Area1</v>
          </cell>
          <cell r="J786" t="str">
            <v>Sumbagut</v>
          </cell>
          <cell r="K786" t="str">
            <v>Sumatera Utara</v>
          </cell>
          <cell r="L786" t="str">
            <v>Kab. Padang Lawas Utara</v>
          </cell>
          <cell r="M786" t="str">
            <v xml:space="preserve"> 01.40507 99.52170</v>
          </cell>
          <cell r="N786" t="str">
            <v>-</v>
          </cell>
          <cell r="O786" t="str">
            <v>Internal</v>
          </cell>
          <cell r="P786" t="str">
            <v>B2S</v>
          </cell>
          <cell r="Q786" t="str">
            <v>Tyson</v>
          </cell>
          <cell r="R786" t="str">
            <v>Tyson_B#1</v>
          </cell>
          <cell r="U786">
            <v>70</v>
          </cell>
          <cell r="V786" t="str">
            <v/>
          </cell>
          <cell r="W786" t="str">
            <v>SST 72 3 Leg C</v>
          </cell>
          <cell r="X786">
            <v>45572</v>
          </cell>
          <cell r="Y786">
            <v>431</v>
          </cell>
          <cell r="Z786" t="str">
            <v>Out SLA</v>
          </cell>
          <cell r="AA786" t="str">
            <v>PT RAMOS KARYA MANDIRI</v>
          </cell>
          <cell r="AB786" t="str">
            <v>PT DIGJAYA MANDIRI TEKNIK</v>
          </cell>
          <cell r="AC786" t="str">
            <v>RFI</v>
          </cell>
          <cell r="AD786" t="str">
            <v>No Need</v>
          </cell>
          <cell r="AF786" t="str">
            <v/>
          </cell>
          <cell r="AG786" t="str">
            <v>Connect PLN &amp; RFI</v>
          </cell>
          <cell r="AH786" t="str">
            <v>01.BAUK</v>
          </cell>
          <cell r="AI786" t="str">
            <v>02.BAUK</v>
          </cell>
          <cell r="AJ786" t="str">
            <v>03.ATPDone</v>
          </cell>
        </row>
        <row r="787">
          <cell r="F787" t="str">
            <v>PDG056</v>
          </cell>
          <cell r="G787" t="str">
            <v>Pandahayu</v>
          </cell>
          <cell r="H787" t="str">
            <v/>
          </cell>
          <cell r="I787" t="str">
            <v>Area2</v>
          </cell>
          <cell r="J787" t="str">
            <v>Jabodetabek</v>
          </cell>
          <cell r="K787" t="str">
            <v>Banten</v>
          </cell>
          <cell r="L787" t="str">
            <v>Kab. Pandeglang</v>
          </cell>
          <cell r="M787" t="str">
            <v>-6.35139 105.86400</v>
          </cell>
          <cell r="N787" t="str">
            <v>-6,35139 105,864</v>
          </cell>
          <cell r="O787" t="str">
            <v>Internal</v>
          </cell>
          <cell r="P787" t="str">
            <v>B2S</v>
          </cell>
          <cell r="Q787" t="str">
            <v>Tyson</v>
          </cell>
          <cell r="R787" t="str">
            <v>Tyson_B#1</v>
          </cell>
          <cell r="U787">
            <v>50</v>
          </cell>
          <cell r="V787" t="str">
            <v/>
          </cell>
          <cell r="W787" t="str">
            <v xml:space="preserve">SST 52 3 Leg C </v>
          </cell>
          <cell r="X787">
            <v>45572</v>
          </cell>
          <cell r="Y787">
            <v>431</v>
          </cell>
          <cell r="Z787" t="str">
            <v>Out SLA</v>
          </cell>
          <cell r="AA787" t="str">
            <v>PT AGUNGMAS PRIMA SEMPURNA</v>
          </cell>
          <cell r="AC787" t="str">
            <v>RFI</v>
          </cell>
          <cell r="AD787" t="str">
            <v>No Need</v>
          </cell>
          <cell r="AF787" t="str">
            <v/>
          </cell>
          <cell r="AG787" t="str">
            <v>Connect PLN &amp; RFI</v>
          </cell>
          <cell r="AH787" t="str">
            <v>01.BAUK</v>
          </cell>
          <cell r="AI787" t="str">
            <v>02.BAUK</v>
          </cell>
          <cell r="AJ787" t="str">
            <v>03.ATPDone</v>
          </cell>
        </row>
        <row r="788">
          <cell r="F788" t="str">
            <v>KBM127</v>
          </cell>
          <cell r="G788" t="str">
            <v>PANDANSARISRUWENG</v>
          </cell>
          <cell r="H788" t="str">
            <v>Pandansari Sruweng</v>
          </cell>
          <cell r="I788" t="str">
            <v>Area3</v>
          </cell>
          <cell r="J788" t="str">
            <v>Jateng</v>
          </cell>
          <cell r="K788" t="str">
            <v>Jawa Tengah</v>
          </cell>
          <cell r="L788" t="str">
            <v>Kab. Kebumen</v>
          </cell>
          <cell r="M788" t="str">
            <v>-7.605722, 109.637317</v>
          </cell>
          <cell r="N788" t="str">
            <v>-</v>
          </cell>
          <cell r="O788" t="str">
            <v>External</v>
          </cell>
          <cell r="P788" t="str">
            <v>B2S</v>
          </cell>
          <cell r="Q788" t="str">
            <v>Reg_2025</v>
          </cell>
          <cell r="R788" t="str">
            <v>B#RAFI</v>
          </cell>
          <cell r="T788" t="str">
            <v>B#RAFI_#2</v>
          </cell>
          <cell r="U788">
            <v>72</v>
          </cell>
          <cell r="V788">
            <v>72</v>
          </cell>
          <cell r="W788" t="str">
            <v/>
          </cell>
          <cell r="Y788" t="str">
            <v>-</v>
          </cell>
          <cell r="Z788" t="str">
            <v/>
          </cell>
          <cell r="AA788" t="str">
            <v>PT BANYU MANUNGGAL SEJAHTERA</v>
          </cell>
          <cell r="AB788" t="str">
            <v>PT DIGJAYA MANDIRI TEKNIK</v>
          </cell>
          <cell r="AC788" t="str">
            <v>DROP</v>
          </cell>
          <cell r="AD788" t="str">
            <v>eRFI NY</v>
          </cell>
          <cell r="AF788" t="str">
            <v/>
          </cell>
          <cell r="AG788" t="str">
            <v>PropCancel/Hold</v>
          </cell>
          <cell r="AH788" t="str">
            <v>07.Pro.Cancel</v>
          </cell>
          <cell r="AI788" t="str">
            <v>09.Pro.Cancel</v>
          </cell>
          <cell r="AJ788" t="str">
            <v>28.Validasi</v>
          </cell>
        </row>
        <row r="789">
          <cell r="F789" t="str">
            <v>YOG616</v>
          </cell>
          <cell r="G789" t="str">
            <v>Pandean 2</v>
          </cell>
          <cell r="H789" t="str">
            <v>Pandean 2</v>
          </cell>
          <cell r="I789" t="str">
            <v>Area3</v>
          </cell>
          <cell r="J789" t="str">
            <v>Jateng</v>
          </cell>
          <cell r="K789" t="str">
            <v>DI Yogyakarta</v>
          </cell>
          <cell r="L789" t="str">
            <v>Kota Yogyakarta</v>
          </cell>
          <cell r="M789" t="str">
            <v>-7.813894 110.38225</v>
          </cell>
          <cell r="N789" t="str">
            <v>-</v>
          </cell>
          <cell r="O789" t="str">
            <v>Internal</v>
          </cell>
          <cell r="P789" t="str">
            <v>B2S</v>
          </cell>
          <cell r="Q789" t="str">
            <v>Tyson</v>
          </cell>
          <cell r="R789" t="str">
            <v>Tyson_B#1</v>
          </cell>
          <cell r="U789">
            <v>39</v>
          </cell>
          <cell r="V789">
            <v>42</v>
          </cell>
          <cell r="W789" t="str">
            <v/>
          </cell>
          <cell r="X789">
            <v>45572</v>
          </cell>
          <cell r="Y789">
            <v>431</v>
          </cell>
          <cell r="Z789" t="str">
            <v>Out SLA</v>
          </cell>
          <cell r="AA789" t="str">
            <v>PT IDE SEHATI</v>
          </cell>
          <cell r="AB789" t="str">
            <v>PT TRI ANUGRAH RISKI GEMILANG</v>
          </cell>
          <cell r="AC789" t="str">
            <v>DROP</v>
          </cell>
          <cell r="AD789" t="str">
            <v>No Need</v>
          </cell>
          <cell r="AF789" t="str">
            <v/>
          </cell>
          <cell r="AG789" t="str">
            <v>PropCancel/Hold</v>
          </cell>
          <cell r="AH789" t="str">
            <v>07.Pro.Cancel</v>
          </cell>
          <cell r="AI789" t="str">
            <v>09.Pro.Cancel</v>
          </cell>
          <cell r="AJ789" t="str">
            <v>31.Cancel</v>
          </cell>
        </row>
        <row r="790">
          <cell r="F790" t="str">
            <v>TMG661</v>
          </cell>
          <cell r="G790" t="str">
            <v>Pandean Temanggung</v>
          </cell>
          <cell r="H790" t="str">
            <v>Pandean Temanggung</v>
          </cell>
          <cell r="I790" t="str">
            <v>Area3</v>
          </cell>
          <cell r="J790" t="str">
            <v>Jateng</v>
          </cell>
          <cell r="K790" t="str">
            <v>Jawa Tengah</v>
          </cell>
          <cell r="L790" t="str">
            <v>Kab. Temanggung</v>
          </cell>
          <cell r="M790" t="str">
            <v>-7.31494 110.169</v>
          </cell>
          <cell r="N790" t="str">
            <v>-</v>
          </cell>
          <cell r="O790" t="str">
            <v>Internal</v>
          </cell>
          <cell r="P790" t="str">
            <v>B2S</v>
          </cell>
          <cell r="Q790" t="str">
            <v>Tyson</v>
          </cell>
          <cell r="R790" t="str">
            <v>Tyson_B#1</v>
          </cell>
          <cell r="U790">
            <v>69</v>
          </cell>
          <cell r="V790">
            <v>72</v>
          </cell>
          <cell r="W790" t="str">
            <v/>
          </cell>
          <cell r="X790">
            <v>45572</v>
          </cell>
          <cell r="Y790">
            <v>431</v>
          </cell>
          <cell r="Z790" t="str">
            <v>Out SLA</v>
          </cell>
          <cell r="AA790" t="str">
            <v>PT BANYU MANUNGGAL SEJAHTERA</v>
          </cell>
          <cell r="AB790" t="str">
            <v>PT TRI ANUGRAH RISKI GEMILANG</v>
          </cell>
          <cell r="AC790" t="str">
            <v>DROP</v>
          </cell>
          <cell r="AD790" t="str">
            <v>No Need</v>
          </cell>
          <cell r="AF790" t="str">
            <v/>
          </cell>
          <cell r="AG790" t="str">
            <v>PropCancel/Hold</v>
          </cell>
          <cell r="AH790" t="str">
            <v>07.Pro.Cancel</v>
          </cell>
          <cell r="AI790" t="str">
            <v>09.Pro.Cancel</v>
          </cell>
          <cell r="AJ790" t="str">
            <v>31.Cancel</v>
          </cell>
        </row>
        <row r="791">
          <cell r="F791" t="str">
            <v>TMG048</v>
          </cell>
          <cell r="G791" t="str">
            <v>PANDEMULYOBULU</v>
          </cell>
          <cell r="H791" t="str">
            <v>Pandemulyo Bulu</v>
          </cell>
          <cell r="I791" t="str">
            <v>Area3</v>
          </cell>
          <cell r="J791" t="str">
            <v>Jateng</v>
          </cell>
          <cell r="K791" t="str">
            <v>Jawa Tengah</v>
          </cell>
          <cell r="L791" t="str">
            <v>Kab. Temanggung</v>
          </cell>
          <cell r="M791" t="str">
            <v>-7.317507, 110.135473</v>
          </cell>
          <cell r="N791" t="str">
            <v>-</v>
          </cell>
          <cell r="O791" t="str">
            <v>External</v>
          </cell>
          <cell r="P791" t="str">
            <v>B2S</v>
          </cell>
          <cell r="Q791" t="str">
            <v>Reg_2025</v>
          </cell>
          <cell r="R791" t="str">
            <v>B#RAFI</v>
          </cell>
          <cell r="T791" t="str">
            <v>B#RAFI_#2</v>
          </cell>
          <cell r="U791">
            <v>72</v>
          </cell>
          <cell r="V791">
            <v>72</v>
          </cell>
          <cell r="W791" t="str">
            <v/>
          </cell>
          <cell r="Y791" t="str">
            <v>-</v>
          </cell>
          <cell r="Z791" t="str">
            <v/>
          </cell>
          <cell r="AA791" t="str">
            <v>PT JARINGAN SOLUSI TEKNIK</v>
          </cell>
          <cell r="AB791" t="str">
            <v>PT MEGADAYA INDO PERKASA</v>
          </cell>
          <cell r="AC791" t="str">
            <v>DROP</v>
          </cell>
          <cell r="AD791" t="str">
            <v>eRFI NY</v>
          </cell>
          <cell r="AF791" t="str">
            <v/>
          </cell>
          <cell r="AG791" t="str">
            <v>PropCancel/Hold</v>
          </cell>
          <cell r="AH791" t="str">
            <v>07.Pro.Cancel</v>
          </cell>
          <cell r="AI791" t="str">
            <v>09.Pro.Cancel</v>
          </cell>
          <cell r="AJ791" t="str">
            <v>28.Validasi</v>
          </cell>
        </row>
        <row r="792">
          <cell r="F792" t="str">
            <v>SBY624</v>
          </cell>
          <cell r="G792" t="str">
            <v>Pandugo Baru</v>
          </cell>
          <cell r="H792" t="e">
            <v>#N/A</v>
          </cell>
          <cell r="I792" t="str">
            <v>Area3</v>
          </cell>
          <cell r="J792" t="str">
            <v>Jatim</v>
          </cell>
          <cell r="K792" t="str">
            <v>Jawa Timur</v>
          </cell>
          <cell r="L792" t="str">
            <v>Kota Surabaya</v>
          </cell>
          <cell r="M792" t="str">
            <v>-7.31442 112.7844</v>
          </cell>
          <cell r="N792" t="str">
            <v>-</v>
          </cell>
          <cell r="O792" t="str">
            <v>Internal</v>
          </cell>
          <cell r="P792" t="str">
            <v>B2S</v>
          </cell>
          <cell r="Q792" t="str">
            <v>Tyson</v>
          </cell>
          <cell r="R792" t="str">
            <v>Tyson_B#1</v>
          </cell>
          <cell r="U792">
            <v>32</v>
          </cell>
          <cell r="V792">
            <v>42</v>
          </cell>
          <cell r="W792" t="str">
            <v/>
          </cell>
          <cell r="X792">
            <v>45572</v>
          </cell>
          <cell r="Y792">
            <v>431</v>
          </cell>
          <cell r="Z792" t="str">
            <v>Out SLA</v>
          </cell>
          <cell r="AA792" t="str">
            <v>PT IDE SEHATI</v>
          </cell>
          <cell r="AB792" t="str">
            <v>PT AMARATIRTA NUSANTARA</v>
          </cell>
          <cell r="AC792" t="str">
            <v>DROP</v>
          </cell>
          <cell r="AD792" t="str">
            <v>No Need</v>
          </cell>
          <cell r="AF792" t="str">
            <v/>
          </cell>
          <cell r="AG792" t="str">
            <v>PropCancel/Hold</v>
          </cell>
          <cell r="AH792" t="str">
            <v>07.Pro.Cancel</v>
          </cell>
          <cell r="AI792" t="str">
            <v>09.Pro.Cancel</v>
          </cell>
          <cell r="AJ792" t="str">
            <v>30.Pro.Cancel</v>
          </cell>
        </row>
        <row r="793">
          <cell r="F793" t="str">
            <v>BRS066</v>
          </cell>
          <cell r="G793" t="str">
            <v>Pangarasan</v>
          </cell>
          <cell r="H793" t="str">
            <v>Pangarasan</v>
          </cell>
          <cell r="I793" t="str">
            <v>Area3</v>
          </cell>
          <cell r="J793" t="str">
            <v>Jateng</v>
          </cell>
          <cell r="K793" t="str">
            <v>Jawa Tengah</v>
          </cell>
          <cell r="L793" t="str">
            <v>Kab. Brebes</v>
          </cell>
          <cell r="M793" t="str">
            <v>-7.18444 108.91274</v>
          </cell>
          <cell r="N793" t="str">
            <v>-</v>
          </cell>
          <cell r="O793" t="str">
            <v>Internal</v>
          </cell>
          <cell r="P793" t="str">
            <v>B2S</v>
          </cell>
          <cell r="Q793" t="str">
            <v>Tyson</v>
          </cell>
          <cell r="R793" t="str">
            <v>Tyson_B#1</v>
          </cell>
          <cell r="U793">
            <v>71</v>
          </cell>
          <cell r="V793">
            <v>72</v>
          </cell>
          <cell r="W793" t="str">
            <v/>
          </cell>
          <cell r="X793">
            <v>45572</v>
          </cell>
          <cell r="Y793">
            <v>431</v>
          </cell>
          <cell r="Z793" t="str">
            <v>Out SLA</v>
          </cell>
          <cell r="AA793" t="str">
            <v>PT KANAWA ABADI NUSANTARA</v>
          </cell>
          <cell r="AB793" t="str">
            <v>PT TRI ANUGRAH RISKI GEMILANG</v>
          </cell>
          <cell r="AC793" t="str">
            <v>DROP</v>
          </cell>
          <cell r="AD793" t="str">
            <v>No Need</v>
          </cell>
          <cell r="AF793" t="str">
            <v/>
          </cell>
          <cell r="AG793" t="str">
            <v>PropCancel/Hold</v>
          </cell>
          <cell r="AH793" t="str">
            <v>07.Pro.Cancel</v>
          </cell>
          <cell r="AI793" t="str">
            <v>09.Pro.Cancel</v>
          </cell>
          <cell r="AJ793" t="str">
            <v>31.Cancel</v>
          </cell>
        </row>
        <row r="794">
          <cell r="F794" t="str">
            <v>SBR038</v>
          </cell>
          <cell r="G794" t="str">
            <v>PANGENANPANGENAN</v>
          </cell>
          <cell r="H794" t="str">
            <v/>
          </cell>
          <cell r="I794" t="str">
            <v>Area2</v>
          </cell>
          <cell r="J794" t="str">
            <v>Jabar</v>
          </cell>
          <cell r="K794" t="str">
            <v>Jawa Barat</v>
          </cell>
          <cell r="L794" t="str">
            <v>Kab. Cirebon</v>
          </cell>
          <cell r="M794" t="str">
            <v>-6.8105, 108.6879</v>
          </cell>
          <cell r="N794" t="str">
            <v>-</v>
          </cell>
          <cell r="O794" t="str">
            <v>External</v>
          </cell>
          <cell r="P794" t="str">
            <v>B2S</v>
          </cell>
          <cell r="Q794" t="str">
            <v>Reg_2025</v>
          </cell>
          <cell r="R794" t="str">
            <v>B#RAFI</v>
          </cell>
          <cell r="T794" t="str">
            <v>B#RAFI_#2</v>
          </cell>
          <cell r="U794">
            <v>62</v>
          </cell>
          <cell r="V794" t="str">
            <v/>
          </cell>
          <cell r="W794" t="str">
            <v/>
          </cell>
          <cell r="Y794" t="str">
            <v>-</v>
          </cell>
          <cell r="Z794" t="str">
            <v/>
          </cell>
          <cell r="AA794" t="str">
            <v>PT JAYA BINANGUN BHASKARA PRIMA</v>
          </cell>
          <cell r="AB794" t="str">
            <v>PT TRITECH CONSULT</v>
          </cell>
          <cell r="AC794" t="str">
            <v>DROP</v>
          </cell>
          <cell r="AD794" t="str">
            <v>eRFI NY</v>
          </cell>
          <cell r="AF794" t="str">
            <v/>
          </cell>
          <cell r="AG794" t="str">
            <v>PropCancel/Hold</v>
          </cell>
          <cell r="AH794" t="str">
            <v>07.Pro.Cancel</v>
          </cell>
          <cell r="AI794" t="str">
            <v>09.Pro.Cancel</v>
          </cell>
          <cell r="AJ794" t="str">
            <v>28.Validasi</v>
          </cell>
        </row>
        <row r="795">
          <cell r="F795" t="str">
            <v>SPR032</v>
          </cell>
          <cell r="G795" t="str">
            <v>TAWANGBANTENGSUKARATU</v>
          </cell>
          <cell r="H795" t="str">
            <v/>
          </cell>
          <cell r="I795" t="str">
            <v>Area2</v>
          </cell>
          <cell r="J795" t="str">
            <v>Jabar</v>
          </cell>
          <cell r="K795" t="str">
            <v>Jawa Barat</v>
          </cell>
          <cell r="L795" t="str">
            <v>Kab. Tasikmalaya</v>
          </cell>
          <cell r="M795" t="str">
            <v>-7.301241, 108.138573</v>
          </cell>
          <cell r="N795" t="str">
            <v>-</v>
          </cell>
          <cell r="O795" t="str">
            <v>External</v>
          </cell>
          <cell r="P795" t="str">
            <v>B2S</v>
          </cell>
          <cell r="Q795" t="str">
            <v>B#1_2025</v>
          </cell>
          <cell r="R795" t="str">
            <v>B#122Colo</v>
          </cell>
          <cell r="S795" t="str">
            <v>Colo TP</v>
          </cell>
          <cell r="T795" t="str">
            <v>B#RAFI</v>
          </cell>
          <cell r="U795">
            <v>62</v>
          </cell>
          <cell r="V795" t="str">
            <v/>
          </cell>
          <cell r="W795" t="str">
            <v>SST 52 3 Leg C</v>
          </cell>
          <cell r="X795">
            <v>45793</v>
          </cell>
          <cell r="Y795">
            <v>66</v>
          </cell>
          <cell r="Z795" t="str">
            <v>In SLA</v>
          </cell>
          <cell r="AA795" t="str">
            <v>PT MANDAU JAYA KONTRINDO</v>
          </cell>
          <cell r="AB795" t="str">
            <v>PT ATMAJAYA ARTHA PERKASA</v>
          </cell>
          <cell r="AC795" t="str">
            <v>RFI</v>
          </cell>
          <cell r="AD795" t="str">
            <v>eRFI Done</v>
          </cell>
          <cell r="AE795">
            <v>45800</v>
          </cell>
          <cell r="AF795" t="str">
            <v/>
          </cell>
          <cell r="AG795" t="str">
            <v>Connect PLN &amp; RFI</v>
          </cell>
          <cell r="AH795" t="str">
            <v>02.RFI</v>
          </cell>
          <cell r="AI795" t="str">
            <v>03.RFI</v>
          </cell>
          <cell r="AJ795" t="str">
            <v>05.RFI</v>
          </cell>
        </row>
        <row r="796">
          <cell r="F796" t="str">
            <v>CMS335</v>
          </cell>
          <cell r="G796" t="str">
            <v>PANJALUMD</v>
          </cell>
          <cell r="H796" t="str">
            <v/>
          </cell>
          <cell r="I796" t="str">
            <v>Area2</v>
          </cell>
          <cell r="J796" t="str">
            <v>Jabar</v>
          </cell>
          <cell r="K796" t="str">
            <v>Jawa Barat</v>
          </cell>
          <cell r="L796" t="str">
            <v>Kab. Ciamis</v>
          </cell>
          <cell r="M796" t="str">
            <v>-7.13095 108.27708</v>
          </cell>
          <cell r="N796" t="str">
            <v>-</v>
          </cell>
          <cell r="O796" t="str">
            <v>Internal</v>
          </cell>
          <cell r="P796" t="str">
            <v>B2S</v>
          </cell>
          <cell r="Q796" t="str">
            <v>Solution</v>
          </cell>
          <cell r="R796" t="str">
            <v>Solution_25</v>
          </cell>
          <cell r="U796">
            <v>72</v>
          </cell>
          <cell r="V796" t="str">
            <v/>
          </cell>
          <cell r="W796" t="str">
            <v>SST 72 3 Leg C</v>
          </cell>
          <cell r="X796">
            <v>45691</v>
          </cell>
          <cell r="Y796">
            <v>72</v>
          </cell>
          <cell r="Z796" t="str">
            <v>In SLA</v>
          </cell>
          <cell r="AA796" t="str">
            <v>PT DESATRIA ALARD MANDIRI</v>
          </cell>
          <cell r="AC796" t="str">
            <v>RFI</v>
          </cell>
          <cell r="AD796" t="str">
            <v>No Need</v>
          </cell>
          <cell r="AF796" t="str">
            <v/>
          </cell>
          <cell r="AG796" t="str">
            <v>Connect PLN &amp; RFI</v>
          </cell>
          <cell r="AH796" t="str">
            <v>02.RFI</v>
          </cell>
          <cell r="AI796" t="str">
            <v>03.RFI</v>
          </cell>
          <cell r="AJ796" t="str">
            <v>05.RFI</v>
          </cell>
        </row>
        <row r="797">
          <cell r="F797" t="str">
            <v>BDG485</v>
          </cell>
          <cell r="G797" t="str">
            <v>PANORAMAMG</v>
          </cell>
          <cell r="H797" t="str">
            <v/>
          </cell>
          <cell r="I797" t="str">
            <v>Area2</v>
          </cell>
          <cell r="J797" t="str">
            <v>Jabar</v>
          </cell>
          <cell r="K797" t="str">
            <v>Jawa Barat</v>
          </cell>
          <cell r="L797" t="str">
            <v>Kota Bandung</v>
          </cell>
          <cell r="N797" t="str">
            <v>-</v>
          </cell>
          <cell r="O797" t="str">
            <v>Internal</v>
          </cell>
          <cell r="P797" t="str">
            <v>B2S</v>
          </cell>
          <cell r="Q797" t="str">
            <v>Solution</v>
          </cell>
          <cell r="R797" t="str">
            <v>Solution_New</v>
          </cell>
          <cell r="U797">
            <v>36</v>
          </cell>
          <cell r="V797" t="str">
            <v/>
          </cell>
          <cell r="W797" t="str">
            <v/>
          </cell>
          <cell r="X797">
            <v>45583</v>
          </cell>
          <cell r="Y797">
            <v>180</v>
          </cell>
          <cell r="Z797" t="str">
            <v>Out SLA</v>
          </cell>
          <cell r="AA797" t="str">
            <v>PT PERSADA SOKKA TAMA</v>
          </cell>
          <cell r="AC797" t="str">
            <v>RFI</v>
          </cell>
          <cell r="AD797" t="str">
            <v>No Need</v>
          </cell>
          <cell r="AF797" t="str">
            <v/>
          </cell>
          <cell r="AG797" t="str">
            <v>Connect PLN &amp; RFI</v>
          </cell>
          <cell r="AH797" t="str">
            <v>02.RFI</v>
          </cell>
          <cell r="AI797" t="str">
            <v>03.RFI</v>
          </cell>
          <cell r="AJ797" t="str">
            <v>05.RFI</v>
          </cell>
        </row>
        <row r="798">
          <cell r="F798" t="str">
            <v>PLR060</v>
          </cell>
          <cell r="G798" t="str">
            <v>PANTAICIBANGBAN</v>
          </cell>
          <cell r="H798" t="str">
            <v/>
          </cell>
          <cell r="I798" t="str">
            <v>Area2</v>
          </cell>
          <cell r="J798" t="str">
            <v>Jabodetabek</v>
          </cell>
          <cell r="K798" t="str">
            <v>Jawa Barat</v>
          </cell>
          <cell r="L798" t="str">
            <v>Kab. Sukabumi</v>
          </cell>
          <cell r="M798" t="str">
            <v>-6.9581434 106.4254295</v>
          </cell>
          <cell r="N798" t="str">
            <v>-</v>
          </cell>
          <cell r="O798" t="str">
            <v>External</v>
          </cell>
          <cell r="P798" t="str">
            <v>CoRe</v>
          </cell>
          <cell r="Q798" t="str">
            <v>Combat</v>
          </cell>
          <cell r="R798" t="str">
            <v>Combat_B#4</v>
          </cell>
          <cell r="T798" t="str">
            <v>WinJava</v>
          </cell>
          <cell r="U798">
            <v>61</v>
          </cell>
          <cell r="V798" t="str">
            <v/>
          </cell>
          <cell r="W798" t="str">
            <v xml:space="preserve">SST 62 3 Leg C </v>
          </cell>
          <cell r="X798">
            <v>45597</v>
          </cell>
          <cell r="Y798">
            <v>28</v>
          </cell>
          <cell r="Z798" t="str">
            <v>In SLA</v>
          </cell>
          <cell r="AA798" t="str">
            <v>PT DESATRIA ALARD MANDIRI</v>
          </cell>
          <cell r="AB798" t="str">
            <v>PT ATMAJAYA ARTHA PERKASA</v>
          </cell>
          <cell r="AC798" t="str">
            <v>RFI</v>
          </cell>
          <cell r="AD798" t="e">
            <v>#N/A</v>
          </cell>
          <cell r="AF798" t="str">
            <v/>
          </cell>
          <cell r="AG798" t="str">
            <v>Connect PLN &amp; RFI</v>
          </cell>
          <cell r="AH798" t="str">
            <v>02.RFI</v>
          </cell>
          <cell r="AI798" t="str">
            <v>03.RFI</v>
          </cell>
          <cell r="AJ798" t="str">
            <v>05.RFI</v>
          </cell>
        </row>
        <row r="799">
          <cell r="F799" t="str">
            <v>PBG061</v>
          </cell>
          <cell r="G799" t="str">
            <v>PANUNGGALANPENGADEGAN</v>
          </cell>
          <cell r="H799" t="str">
            <v>Panunggalan Pengadegan</v>
          </cell>
          <cell r="I799" t="str">
            <v>Area3</v>
          </cell>
          <cell r="J799" t="str">
            <v>Jateng</v>
          </cell>
          <cell r="K799" t="str">
            <v>Jawa Tengah</v>
          </cell>
          <cell r="L799" t="str">
            <v>Kab. Purbalingga</v>
          </cell>
          <cell r="M799" t="str">
            <v>-7.362017, 109.528358</v>
          </cell>
          <cell r="N799" t="str">
            <v>-07.36212 109.52839</v>
          </cell>
          <cell r="O799" t="str">
            <v>External</v>
          </cell>
          <cell r="P799" t="str">
            <v>B2S</v>
          </cell>
          <cell r="Q799" t="str">
            <v>B#2_2025</v>
          </cell>
          <cell r="R799" t="str">
            <v>B#2_B2S</v>
          </cell>
          <cell r="S799" t="str">
            <v>B#2-B2S</v>
          </cell>
          <cell r="T799" t="str">
            <v>B#RAFI_#2</v>
          </cell>
          <cell r="U799">
            <v>72</v>
          </cell>
          <cell r="V799">
            <v>72</v>
          </cell>
          <cell r="W799" t="str">
            <v>SST 72 3 Leg C</v>
          </cell>
          <cell r="X799">
            <v>45880</v>
          </cell>
          <cell r="Y799">
            <v>24</v>
          </cell>
          <cell r="Z799" t="str">
            <v>In SLA</v>
          </cell>
          <cell r="AA799" t="str">
            <v>PT NAER TUNAS INDONESIA</v>
          </cell>
          <cell r="AB799" t="str">
            <v>PT DIGJAYA MANDIRI TEKNIK</v>
          </cell>
          <cell r="AC799" t="str">
            <v>RFI</v>
          </cell>
          <cell r="AD799" t="str">
            <v>eRFI Done</v>
          </cell>
          <cell r="AF799" t="str">
            <v/>
          </cell>
          <cell r="AG799" t="str">
            <v>Connect PLN &amp; RFI</v>
          </cell>
          <cell r="AH799" t="str">
            <v>02.RFI</v>
          </cell>
          <cell r="AI799" t="str">
            <v>03.RFI</v>
          </cell>
          <cell r="AJ799" t="str">
            <v>05.RFI</v>
          </cell>
        </row>
        <row r="800">
          <cell r="F800" t="str">
            <v>KED111</v>
          </cell>
          <cell r="G800" t="str">
            <v>PAREKOTA</v>
          </cell>
          <cell r="H800" t="e">
            <v>#N/A</v>
          </cell>
          <cell r="I800" t="str">
            <v>Area3</v>
          </cell>
          <cell r="J800" t="str">
            <v>Jatim</v>
          </cell>
          <cell r="K800" t="str">
            <v>Jawa Timur</v>
          </cell>
          <cell r="L800" t="str">
            <v>Kab. Kediri</v>
          </cell>
          <cell r="M800" t="str">
            <v>-7.77936 112.197</v>
          </cell>
          <cell r="N800" t="str">
            <v>-</v>
          </cell>
          <cell r="O800" t="str">
            <v>Internal</v>
          </cell>
          <cell r="P800" t="str">
            <v>B2S</v>
          </cell>
          <cell r="Q800" t="str">
            <v>Tyson</v>
          </cell>
          <cell r="R800" t="str">
            <v>Tyson_B#1</v>
          </cell>
          <cell r="U800">
            <v>42</v>
          </cell>
          <cell r="V800">
            <v>62</v>
          </cell>
          <cell r="W800" t="str">
            <v xml:space="preserve">SST 62 3 Leg C </v>
          </cell>
          <cell r="X800">
            <v>45572</v>
          </cell>
          <cell r="Y800">
            <v>87</v>
          </cell>
          <cell r="Z800" t="str">
            <v>In SLA</v>
          </cell>
          <cell r="AA800" t="str">
            <v>PT PRASETIA DWIDHARMA</v>
          </cell>
          <cell r="AC800" t="str">
            <v>RFI</v>
          </cell>
          <cell r="AD800" t="str">
            <v>No Need</v>
          </cell>
          <cell r="AF800" t="str">
            <v/>
          </cell>
          <cell r="AG800" t="str">
            <v>Connect PLN &amp; RFI</v>
          </cell>
          <cell r="AH800" t="str">
            <v>02.RFI</v>
          </cell>
          <cell r="AI800" t="str">
            <v>03.RFI</v>
          </cell>
          <cell r="AJ800" t="str">
            <v>05.RFI</v>
          </cell>
        </row>
        <row r="801">
          <cell r="F801" t="str">
            <v>PAR085</v>
          </cell>
          <cell r="G801" t="str">
            <v>PARIAMAN2</v>
          </cell>
          <cell r="H801" t="str">
            <v/>
          </cell>
          <cell r="I801" t="str">
            <v>Area1</v>
          </cell>
          <cell r="J801" t="str">
            <v>Sumbagteng</v>
          </cell>
          <cell r="K801" t="str">
            <v>Sumatera Barat</v>
          </cell>
          <cell r="L801" t="str">
            <v>Kab. Padang Pariaman</v>
          </cell>
          <cell r="M801" t="str">
            <v>-0.64869,
100.22029</v>
          </cell>
          <cell r="N801" t="str">
            <v>-</v>
          </cell>
          <cell r="O801" t="str">
            <v>Internal</v>
          </cell>
          <cell r="P801" t="str">
            <v>B2S</v>
          </cell>
          <cell r="Q801" t="str">
            <v>Solution</v>
          </cell>
          <cell r="R801" t="str">
            <v>Solution_25</v>
          </cell>
          <cell r="U801">
            <v>72</v>
          </cell>
          <cell r="V801" t="str">
            <v/>
          </cell>
          <cell r="W801" t="str">
            <v>SST 42 NL</v>
          </cell>
          <cell r="X801">
            <v>45779</v>
          </cell>
          <cell r="Y801">
            <v>224</v>
          </cell>
          <cell r="Z801" t="str">
            <v>Out SLA</v>
          </cell>
          <cell r="AA801" t="str">
            <v>PT TRANSDATA SATKOMINDO</v>
          </cell>
          <cell r="AB801" t="str">
            <v>PT DWIRAY SUKSES MULIA</v>
          </cell>
          <cell r="AC801" t="str">
            <v>RFI</v>
          </cell>
          <cell r="AD801" t="str">
            <v>No Need</v>
          </cell>
          <cell r="AF801" t="str">
            <v/>
          </cell>
          <cell r="AG801" t="str">
            <v>Connect PLN &amp; RFI</v>
          </cell>
          <cell r="AH801" t="str">
            <v>01.BAUK</v>
          </cell>
          <cell r="AI801" t="str">
            <v>02.BAUK</v>
          </cell>
          <cell r="AJ801" t="str">
            <v>03.ATPDone</v>
          </cell>
        </row>
        <row r="802">
          <cell r="F802" t="str">
            <v>CMS333</v>
          </cell>
          <cell r="G802" t="str">
            <v>PARIGIMD</v>
          </cell>
          <cell r="H802" t="str">
            <v/>
          </cell>
          <cell r="I802" t="str">
            <v>Area2</v>
          </cell>
          <cell r="J802" t="str">
            <v>Jabar</v>
          </cell>
          <cell r="K802" t="str">
            <v>Jawa Barat</v>
          </cell>
          <cell r="L802" t="str">
            <v>Kab. Pangandaran</v>
          </cell>
          <cell r="M802" t="str">
            <v>-7.700911 108.495689</v>
          </cell>
          <cell r="N802" t="str">
            <v>-</v>
          </cell>
          <cell r="O802" t="str">
            <v>Internal</v>
          </cell>
          <cell r="P802" t="str">
            <v>B2S</v>
          </cell>
          <cell r="Q802" t="str">
            <v>Solution</v>
          </cell>
          <cell r="R802" t="str">
            <v>Solution_25</v>
          </cell>
          <cell r="U802">
            <v>72</v>
          </cell>
          <cell r="V802" t="str">
            <v/>
          </cell>
          <cell r="W802" t="str">
            <v>SST 42 NL</v>
          </cell>
          <cell r="X802">
            <v>45693</v>
          </cell>
          <cell r="Y802">
            <v>198</v>
          </cell>
          <cell r="Z802" t="str">
            <v>Out SLA</v>
          </cell>
          <cell r="AA802" t="str">
            <v>PT JAYA BINANGUN BHASKARA PRIMA</v>
          </cell>
          <cell r="AB802" t="str">
            <v>PT TRITECH CONSULT</v>
          </cell>
          <cell r="AC802" t="str">
            <v>RFI</v>
          </cell>
          <cell r="AD802" t="str">
            <v>No Need</v>
          </cell>
          <cell r="AF802" t="str">
            <v/>
          </cell>
          <cell r="AG802" t="str">
            <v>Connect PLN &amp; RFI</v>
          </cell>
          <cell r="AH802" t="str">
            <v>02.RFI</v>
          </cell>
          <cell r="AI802" t="str">
            <v>03.RFI</v>
          </cell>
          <cell r="AJ802" t="str">
            <v>05.RFI</v>
          </cell>
        </row>
        <row r="803">
          <cell r="F803" t="str">
            <v>TBH077</v>
          </cell>
          <cell r="G803" t="str">
            <v>SUNGAITERITIPTIMUR</v>
          </cell>
          <cell r="H803" t="str">
            <v/>
          </cell>
          <cell r="I803" t="str">
            <v>Area1</v>
          </cell>
          <cell r="J803" t="str">
            <v>Sumbagteng</v>
          </cell>
          <cell r="K803" t="str">
            <v>Riau</v>
          </cell>
          <cell r="L803" t="str">
            <v>Kab. Indragiri Hilir</v>
          </cell>
          <cell r="M803" t="str">
            <v>0.300507, 103.683633</v>
          </cell>
          <cell r="N803" t="str">
            <v>-</v>
          </cell>
          <cell r="O803" t="str">
            <v>External</v>
          </cell>
          <cell r="P803" t="str">
            <v>B2S</v>
          </cell>
          <cell r="Q803" t="str">
            <v>B#1_2025</v>
          </cell>
          <cell r="R803" t="str">
            <v>B#122Colo</v>
          </cell>
          <cell r="S803" t="str">
            <v>Mapping_RAFI</v>
          </cell>
          <cell r="T803" t="str">
            <v>Acceptor</v>
          </cell>
          <cell r="U803">
            <v>52</v>
          </cell>
          <cell r="V803" t="str">
            <v/>
          </cell>
          <cell r="W803" t="str">
            <v>SST 52 3 Leg C</v>
          </cell>
          <cell r="X803">
            <v>45831</v>
          </cell>
          <cell r="Y803">
            <v>172</v>
          </cell>
          <cell r="Z803" t="str">
            <v>Out SLA</v>
          </cell>
          <cell r="AA803" t="str">
            <v>PT AGUNGMAS PRIMA SEMPURNA</v>
          </cell>
          <cell r="AB803" t="str">
            <v>PT DWIRAY SUKSES MULIA</v>
          </cell>
          <cell r="AC803" t="str">
            <v>RFI</v>
          </cell>
          <cell r="AD803" t="str">
            <v>eRFI Done</v>
          </cell>
          <cell r="AF803" t="str">
            <v/>
          </cell>
          <cell r="AG803" t="str">
            <v>Connect PLN &amp; RFI</v>
          </cell>
          <cell r="AH803" t="str">
            <v>01.BAUK</v>
          </cell>
          <cell r="AI803" t="str">
            <v>02.BAUK</v>
          </cell>
          <cell r="AJ803" t="str">
            <v>03.ATPDone</v>
          </cell>
        </row>
        <row r="804">
          <cell r="F804" t="str">
            <v>TSK452</v>
          </cell>
          <cell r="G804" t="str">
            <v>Parungptg-Tanjungjaya</v>
          </cell>
          <cell r="H804" t="str">
            <v/>
          </cell>
          <cell r="I804" t="str">
            <v>Area2</v>
          </cell>
          <cell r="J804" t="str">
            <v>Jabar</v>
          </cell>
          <cell r="K804" t="str">
            <v>Jawa Barat</v>
          </cell>
          <cell r="L804" t="str">
            <v>Kab. Tasikmalaya</v>
          </cell>
          <cell r="M804" t="str">
            <v>-7.4712697 108.1309891</v>
          </cell>
          <cell r="N804" t="str">
            <v>-</v>
          </cell>
          <cell r="O804" t="str">
            <v>Internal</v>
          </cell>
          <cell r="P804" t="str">
            <v>B2S</v>
          </cell>
          <cell r="Q804" t="str">
            <v>Tyson</v>
          </cell>
          <cell r="R804" t="str">
            <v>Tyson_B#1</v>
          </cell>
          <cell r="U804">
            <v>70</v>
          </cell>
          <cell r="V804" t="str">
            <v/>
          </cell>
          <cell r="W804" t="str">
            <v>SST 72 3 Leg C</v>
          </cell>
          <cell r="X804">
            <v>45572</v>
          </cell>
          <cell r="Y804">
            <v>154</v>
          </cell>
          <cell r="Z804" t="str">
            <v>Out SLA</v>
          </cell>
          <cell r="AA804" t="str">
            <v>PT INFRAKO DAYAMITRA</v>
          </cell>
          <cell r="AC804" t="str">
            <v>RFI</v>
          </cell>
          <cell r="AD804" t="str">
            <v>No Need</v>
          </cell>
          <cell r="AF804" t="str">
            <v/>
          </cell>
          <cell r="AG804" t="str">
            <v>Connect PLN &amp; RFI</v>
          </cell>
          <cell r="AH804" t="str">
            <v>02.RFI</v>
          </cell>
          <cell r="AI804" t="str">
            <v>03.RFI</v>
          </cell>
          <cell r="AJ804" t="str">
            <v>05.RFI</v>
          </cell>
        </row>
        <row r="805">
          <cell r="F805" t="str">
            <v>SDK060</v>
          </cell>
          <cell r="G805" t="str">
            <v>PASAR SIDIKALANG</v>
          </cell>
          <cell r="H805" t="str">
            <v/>
          </cell>
          <cell r="I805" t="str">
            <v>Area1</v>
          </cell>
          <cell r="J805" t="str">
            <v>Sumbagut</v>
          </cell>
          <cell r="K805" t="str">
            <v>Sumatera Utara</v>
          </cell>
          <cell r="L805" t="str">
            <v>Kab. Dairi</v>
          </cell>
          <cell r="M805" t="str">
            <v>2.754031 98.306228</v>
          </cell>
          <cell r="N805" t="str">
            <v>-</v>
          </cell>
          <cell r="O805" t="str">
            <v>Internal</v>
          </cell>
          <cell r="P805" t="str">
            <v>B2S</v>
          </cell>
          <cell r="Q805" t="str">
            <v>Rescoping</v>
          </cell>
          <cell r="R805" t="str">
            <v>Rescoping_New</v>
          </cell>
          <cell r="T805" t="str">
            <v>Macro Solution</v>
          </cell>
          <cell r="U805">
            <v>25</v>
          </cell>
          <cell r="V805" t="str">
            <v/>
          </cell>
          <cell r="W805" t="str">
            <v/>
          </cell>
          <cell r="X805">
            <v>45716</v>
          </cell>
          <cell r="Y805">
            <v>287</v>
          </cell>
          <cell r="Z805" t="str">
            <v>Out SLA</v>
          </cell>
          <cell r="AA805" t="str">
            <v>PT RAYATEHUTAMA TELADAN CANGGIH</v>
          </cell>
          <cell r="AB805" t="str">
            <v>PT DIGJAYA MANDIRI TEKNIK</v>
          </cell>
          <cell r="AC805" t="str">
            <v>OG</v>
          </cell>
          <cell r="AD805" t="str">
            <v>No Need</v>
          </cell>
          <cell r="AF805" t="str">
            <v/>
          </cell>
          <cell r="AG805" t="str">
            <v>SoilTest&amp;APD</v>
          </cell>
          <cell r="AH805" t="str">
            <v>04.SITAC2</v>
          </cell>
          <cell r="AI805" t="str">
            <v>06.SITAC</v>
          </cell>
          <cell r="AJ805" t="str">
            <v>21.Soil/HammerTest</v>
          </cell>
        </row>
        <row r="806">
          <cell r="F806" t="str">
            <v>MTP042R</v>
          </cell>
          <cell r="G806" t="str">
            <v>Pasar_Martapura</v>
          </cell>
          <cell r="H806" t="e">
            <v>#N/A</v>
          </cell>
          <cell r="I806" t="str">
            <v>Area4</v>
          </cell>
          <cell r="J806" t="str">
            <v>Kalimantan</v>
          </cell>
          <cell r="K806" t="str">
            <v>Kalimantan Selatan</v>
          </cell>
          <cell r="L806" t="str">
            <v>Kab. Banjar</v>
          </cell>
          <cell r="M806" t="str">
            <v>-3.41361 114.84444</v>
          </cell>
          <cell r="N806" t="str">
            <v>-</v>
          </cell>
          <cell r="O806" t="str">
            <v>Internal</v>
          </cell>
          <cell r="P806" t="str">
            <v>CoRe</v>
          </cell>
          <cell r="Q806" t="str">
            <v>Relocation</v>
          </cell>
          <cell r="R806" t="str">
            <v>Reseller</v>
          </cell>
          <cell r="U806">
            <v>32</v>
          </cell>
          <cell r="V806">
            <v>32</v>
          </cell>
          <cell r="W806" t="str">
            <v/>
          </cell>
          <cell r="X806">
            <v>45635</v>
          </cell>
          <cell r="Y806">
            <v>308</v>
          </cell>
          <cell r="Z806" t="str">
            <v>Out SLA</v>
          </cell>
          <cell r="AA806" t="str">
            <v>PT BILITON JAYA RAYA</v>
          </cell>
          <cell r="AC806" t="str">
            <v>RFI</v>
          </cell>
          <cell r="AD806" t="str">
            <v>No Need</v>
          </cell>
          <cell r="AF806" t="str">
            <v/>
          </cell>
          <cell r="AG806" t="str">
            <v>Connect PLN &amp; RFI</v>
          </cell>
          <cell r="AH806" t="str">
            <v>02.RFI</v>
          </cell>
          <cell r="AI806" t="str">
            <v>03.RFI</v>
          </cell>
          <cell r="AJ806" t="str">
            <v>05.RFI</v>
          </cell>
        </row>
        <row r="807">
          <cell r="F807" t="str">
            <v>JKU959</v>
          </cell>
          <cell r="G807" t="str">
            <v>PASARIKANMUARAANGKEDMT</v>
          </cell>
          <cell r="H807" t="str">
            <v/>
          </cell>
          <cell r="I807" t="str">
            <v>Area2</v>
          </cell>
          <cell r="J807" t="str">
            <v>Jabodetabek</v>
          </cell>
          <cell r="K807" t="str">
            <v>DKI Jakarta</v>
          </cell>
          <cell r="L807" t="str">
            <v>Kota Adm. Jakarta Utara</v>
          </cell>
          <cell r="N807" t="str">
            <v>-</v>
          </cell>
          <cell r="O807" t="str">
            <v>Internal</v>
          </cell>
          <cell r="P807" t="str">
            <v>B2S</v>
          </cell>
          <cell r="Q807" t="str">
            <v>Rescoping</v>
          </cell>
          <cell r="R807" t="str">
            <v>NY Rescoping</v>
          </cell>
          <cell r="T807" t="str">
            <v>Macro</v>
          </cell>
          <cell r="U807">
            <v>42</v>
          </cell>
          <cell r="V807" t="str">
            <v/>
          </cell>
          <cell r="W807" t="str">
            <v/>
          </cell>
          <cell r="X807">
            <v>45546</v>
          </cell>
          <cell r="Y807">
            <v>255</v>
          </cell>
          <cell r="Z807" t="str">
            <v>Out SLA</v>
          </cell>
          <cell r="AA807" t="str">
            <v>PT NAER TUNAS INDONESIA</v>
          </cell>
          <cell r="AC807" t="str">
            <v>RFI</v>
          </cell>
          <cell r="AD807" t="str">
            <v>No Need</v>
          </cell>
          <cell r="AF807" t="str">
            <v/>
          </cell>
          <cell r="AG807" t="str">
            <v>Connect PLN &amp; RFI</v>
          </cell>
          <cell r="AH807" t="str">
            <v>02.RFI</v>
          </cell>
          <cell r="AI807" t="str">
            <v>03.RFI</v>
          </cell>
          <cell r="AJ807" t="str">
            <v>05.RFI</v>
          </cell>
        </row>
        <row r="808">
          <cell r="F808" t="str">
            <v>DROP</v>
          </cell>
          <cell r="G808" t="str">
            <v>PASAROGOTUA</v>
          </cell>
          <cell r="H808" t="e">
            <v>#N/A</v>
          </cell>
          <cell r="I808" t="str">
            <v>Area4</v>
          </cell>
          <cell r="J808" t="str">
            <v>Sulawesi</v>
          </cell>
          <cell r="K808" t="str">
            <v>Sulawesi Tengah</v>
          </cell>
          <cell r="L808" t="str">
            <v>Toli Toli</v>
          </cell>
          <cell r="M808" t="str">
            <v>0.959572, 120.26315</v>
          </cell>
          <cell r="N808" t="e">
            <v>#N/A</v>
          </cell>
          <cell r="O808" t="str">
            <v>External</v>
          </cell>
          <cell r="P808" t="str">
            <v>B2S</v>
          </cell>
          <cell r="Q808" t="str">
            <v>Reg_2025</v>
          </cell>
          <cell r="R808" t="str">
            <v>B#RAFI</v>
          </cell>
          <cell r="S808" t="str">
            <v>Mapping_RAFI</v>
          </cell>
          <cell r="T808" t="str">
            <v>B#RAFI_#2</v>
          </cell>
          <cell r="U808">
            <v>72</v>
          </cell>
          <cell r="V808" t="e">
            <v>#N/A</v>
          </cell>
          <cell r="W808" t="str">
            <v/>
          </cell>
          <cell r="Y808" t="str">
            <v>-</v>
          </cell>
          <cell r="Z808" t="str">
            <v/>
          </cell>
          <cell r="AA808" t="str">
            <v>PT SHARON LANGGENG ABADI</v>
          </cell>
          <cell r="AC808" t="str">
            <v>DROP</v>
          </cell>
          <cell r="AD808" t="e">
            <v>#N/A</v>
          </cell>
          <cell r="AF808" t="str">
            <v/>
          </cell>
          <cell r="AG808" t="str">
            <v>PropCancel/Hold</v>
          </cell>
          <cell r="AH808" t="str">
            <v>08.Cancel</v>
          </cell>
          <cell r="AI808" t="str">
            <v>10.Cancel</v>
          </cell>
          <cell r="AJ808" t="str">
            <v>31.Cancel</v>
          </cell>
        </row>
        <row r="809">
          <cell r="F809" t="str">
            <v>IND298</v>
          </cell>
          <cell r="G809" t="str">
            <v>PASARSUKRA</v>
          </cell>
          <cell r="H809" t="str">
            <v/>
          </cell>
          <cell r="I809" t="str">
            <v>Area2</v>
          </cell>
          <cell r="J809" t="str">
            <v>Jabar</v>
          </cell>
          <cell r="K809" t="str">
            <v>Jawa Barat</v>
          </cell>
          <cell r="L809" t="str">
            <v>Kab. Indramayu</v>
          </cell>
          <cell r="M809" t="str">
            <v>-6.3042 107.9323</v>
          </cell>
          <cell r="N809" t="str">
            <v>-</v>
          </cell>
          <cell r="O809" t="str">
            <v>Internal</v>
          </cell>
          <cell r="P809" t="str">
            <v>B2S</v>
          </cell>
          <cell r="Q809" t="str">
            <v>Tyson</v>
          </cell>
          <cell r="R809" t="str">
            <v>Tyson_B#1</v>
          </cell>
          <cell r="U809">
            <v>60</v>
          </cell>
          <cell r="V809" t="str">
            <v/>
          </cell>
          <cell r="W809" t="str">
            <v xml:space="preserve">SST 62 3 Leg C </v>
          </cell>
          <cell r="X809">
            <v>45572</v>
          </cell>
          <cell r="Y809">
            <v>215</v>
          </cell>
          <cell r="Z809" t="str">
            <v>Out SLA</v>
          </cell>
          <cell r="AA809" t="str">
            <v>PT INFRAKO DAYAMITRA</v>
          </cell>
          <cell r="AB809" t="str">
            <v>PT DIGJAYA MANDIRI TEKNIK</v>
          </cell>
          <cell r="AC809" t="str">
            <v>RFI</v>
          </cell>
          <cell r="AD809" t="str">
            <v>No Need</v>
          </cell>
          <cell r="AF809" t="str">
            <v/>
          </cell>
          <cell r="AG809" t="str">
            <v>Connect PLN &amp; RFI</v>
          </cell>
          <cell r="AH809" t="str">
            <v>02.RFI</v>
          </cell>
          <cell r="AI809" t="str">
            <v>03.RFI</v>
          </cell>
          <cell r="AJ809" t="str">
            <v>05.RFI</v>
          </cell>
        </row>
        <row r="810">
          <cell r="F810" t="str">
            <v>RKB050</v>
          </cell>
          <cell r="G810" t="str">
            <v>Pasir Galatik</v>
          </cell>
          <cell r="H810" t="str">
            <v/>
          </cell>
          <cell r="I810" t="str">
            <v>Area2</v>
          </cell>
          <cell r="J810" t="str">
            <v>Jabodetabek</v>
          </cell>
          <cell r="K810" t="str">
            <v>Banten</v>
          </cell>
          <cell r="L810" t="str">
            <v>Kab. Lebak</v>
          </cell>
          <cell r="M810" t="str">
            <v>-6.42897 106.11318</v>
          </cell>
          <cell r="N810" t="str">
            <v>-6,425634 106,080161</v>
          </cell>
          <cell r="O810" t="str">
            <v>Internal</v>
          </cell>
          <cell r="P810" t="str">
            <v>B2S</v>
          </cell>
          <cell r="Q810" t="str">
            <v>Tyson</v>
          </cell>
          <cell r="R810" t="str">
            <v>Tyson_B#1</v>
          </cell>
          <cell r="U810">
            <v>45</v>
          </cell>
          <cell r="V810" t="str">
            <v/>
          </cell>
          <cell r="W810" t="str">
            <v xml:space="preserve">SST 52 3 Leg C </v>
          </cell>
          <cell r="X810">
            <v>45572</v>
          </cell>
          <cell r="Y810">
            <v>84</v>
          </cell>
          <cell r="Z810" t="str">
            <v>In SLA</v>
          </cell>
          <cell r="AA810" t="str">
            <v>PT MULTI BAGASANTI MAHDY</v>
          </cell>
          <cell r="AC810" t="str">
            <v>RFI</v>
          </cell>
          <cell r="AD810" t="str">
            <v>No Need</v>
          </cell>
          <cell r="AF810" t="str">
            <v/>
          </cell>
          <cell r="AG810" t="str">
            <v>Connect PLN &amp; RFI</v>
          </cell>
          <cell r="AH810" t="str">
            <v>02.RFI</v>
          </cell>
          <cell r="AI810" t="str">
            <v>03.RFI</v>
          </cell>
          <cell r="AJ810" t="str">
            <v>05.RFI</v>
          </cell>
        </row>
        <row r="811">
          <cell r="F811" t="str">
            <v>BKS389</v>
          </cell>
          <cell r="G811" t="str">
            <v>Pasir Kupang</v>
          </cell>
          <cell r="H811" t="str">
            <v/>
          </cell>
          <cell r="I811" t="str">
            <v>Area2</v>
          </cell>
          <cell r="J811" t="str">
            <v>Jabodetabek</v>
          </cell>
          <cell r="K811" t="str">
            <v>Jawa Barat</v>
          </cell>
          <cell r="L811" t="str">
            <v>Kab. Bekasi</v>
          </cell>
          <cell r="M811" t="str">
            <v>-641.779 1,071,516</v>
          </cell>
          <cell r="N811" t="str">
            <v>-</v>
          </cell>
          <cell r="O811" t="str">
            <v>Internal</v>
          </cell>
          <cell r="P811" t="str">
            <v>B2S</v>
          </cell>
          <cell r="Q811" t="str">
            <v>Tyson</v>
          </cell>
          <cell r="R811" t="str">
            <v>Tyson_B#1</v>
          </cell>
          <cell r="U811">
            <v>72</v>
          </cell>
          <cell r="V811" t="str">
            <v/>
          </cell>
          <cell r="W811" t="str">
            <v/>
          </cell>
          <cell r="X811">
            <v>45572</v>
          </cell>
          <cell r="Y811">
            <v>431</v>
          </cell>
          <cell r="Z811" t="str">
            <v>Out SLA</v>
          </cell>
          <cell r="AA811" t="str">
            <v>PT APRILLIA PROFESIONAL TEKNOLOGI</v>
          </cell>
          <cell r="AC811" t="str">
            <v>DROP</v>
          </cell>
          <cell r="AD811" t="str">
            <v>No Need</v>
          </cell>
          <cell r="AF811" t="str">
            <v/>
          </cell>
          <cell r="AG811" t="str">
            <v>PropCancel/Hold</v>
          </cell>
          <cell r="AH811" t="str">
            <v>07.Pro.Cancel</v>
          </cell>
          <cell r="AI811" t="str">
            <v>09.Pro.Cancel</v>
          </cell>
          <cell r="AJ811" t="str">
            <v>24. IjinWarga</v>
          </cell>
        </row>
        <row r="812">
          <cell r="F812" t="str">
            <v>KRW662</v>
          </cell>
          <cell r="G812" t="str">
            <v>PASIR_TANJUNG</v>
          </cell>
          <cell r="H812" t="str">
            <v/>
          </cell>
          <cell r="I812" t="str">
            <v>Area2</v>
          </cell>
          <cell r="J812" t="str">
            <v>Jabodetabek</v>
          </cell>
          <cell r="K812" t="str">
            <v>Jawa Barat</v>
          </cell>
          <cell r="L812" t="str">
            <v>Kab. Karawang</v>
          </cell>
          <cell r="M812" t="str">
            <v>-6,327,333 107,436,583</v>
          </cell>
          <cell r="N812" t="str">
            <v>-</v>
          </cell>
          <cell r="O812" t="str">
            <v>Internal</v>
          </cell>
          <cell r="P812" t="str">
            <v>B2S</v>
          </cell>
          <cell r="Q812" t="str">
            <v>Tyson</v>
          </cell>
          <cell r="R812" t="str">
            <v>Tyson_B#1</v>
          </cell>
          <cell r="U812">
            <v>50</v>
          </cell>
          <cell r="V812" t="str">
            <v/>
          </cell>
          <cell r="W812" t="str">
            <v>SST 52 3 Leg C</v>
          </cell>
          <cell r="X812">
            <v>45572</v>
          </cell>
          <cell r="Y812">
            <v>117</v>
          </cell>
          <cell r="Z812" t="str">
            <v>In SLA</v>
          </cell>
          <cell r="AA812" t="str">
            <v>PT SUMBERSOLUSINDO HITECH</v>
          </cell>
          <cell r="AB812" t="str">
            <v>KOPERASI JASA DAYAMITRA TELEKOMUNIKASI</v>
          </cell>
          <cell r="AC812" t="str">
            <v>RFI</v>
          </cell>
          <cell r="AD812" t="str">
            <v>No Need</v>
          </cell>
          <cell r="AF812" t="str">
            <v/>
          </cell>
          <cell r="AG812" t="str">
            <v>Connect PLN &amp; RFI</v>
          </cell>
          <cell r="AH812" t="str">
            <v>02.RFI</v>
          </cell>
          <cell r="AI812" t="str">
            <v>03.RFI</v>
          </cell>
          <cell r="AJ812" t="str">
            <v>05.RFI</v>
          </cell>
        </row>
        <row r="813">
          <cell r="F813" t="str">
            <v>CKR412</v>
          </cell>
          <cell r="G813" t="str">
            <v>PASIRANJIBEKASI</v>
          </cell>
          <cell r="H813" t="str">
            <v/>
          </cell>
          <cell r="I813" t="str">
            <v>Area2</v>
          </cell>
          <cell r="J813" t="str">
            <v>Jabodetabek</v>
          </cell>
          <cell r="K813" t="str">
            <v>Jawa Barat</v>
          </cell>
          <cell r="L813" t="str">
            <v>Kab. Bekasi</v>
          </cell>
          <cell r="M813" t="str">
            <v>-6.392217 107.208763</v>
          </cell>
          <cell r="N813" t="str">
            <v>-</v>
          </cell>
          <cell r="O813" t="str">
            <v>External</v>
          </cell>
          <cell r="P813" t="str">
            <v>B2S</v>
          </cell>
          <cell r="Q813" t="str">
            <v>CO2024</v>
          </cell>
          <cell r="R813" t="str">
            <v>B2S</v>
          </cell>
          <cell r="T813" t="str">
            <v>B#1_Buffer</v>
          </cell>
          <cell r="V813" t="str">
            <v/>
          </cell>
          <cell r="W813" t="str">
            <v>SST 42 M FM Pipa DMT</v>
          </cell>
          <cell r="X813">
            <v>45654</v>
          </cell>
          <cell r="Y813">
            <v>5</v>
          </cell>
          <cell r="Z813" t="str">
            <v>In SLA</v>
          </cell>
          <cell r="AA813" t="str">
            <v>PT JAGANATA SAKTI UNGGUL</v>
          </cell>
          <cell r="AB813" t="str">
            <v>KOPERASI JASA DAYAMITRA TELEKOMUNIKASI</v>
          </cell>
          <cell r="AC813" t="str">
            <v>RFI</v>
          </cell>
          <cell r="AD813" t="str">
            <v>eRFI NY</v>
          </cell>
          <cell r="AF813" t="str">
            <v/>
          </cell>
          <cell r="AG813" t="str">
            <v>RFI Combat</v>
          </cell>
          <cell r="AH813" t="str">
            <v>02.RFI</v>
          </cell>
          <cell r="AI813" t="str">
            <v>03a.RFI Combat</v>
          </cell>
          <cell r="AJ813" t="str">
            <v>15.Excavation</v>
          </cell>
        </row>
        <row r="814">
          <cell r="F814" t="str">
            <v>CJR379</v>
          </cell>
          <cell r="G814" t="str">
            <v>Pasirawi</v>
          </cell>
          <cell r="H814" t="str">
            <v/>
          </cell>
          <cell r="I814" t="str">
            <v>Area2</v>
          </cell>
          <cell r="J814" t="str">
            <v>Jabar</v>
          </cell>
          <cell r="K814" t="str">
            <v>Jawa Barat</v>
          </cell>
          <cell r="L814" t="str">
            <v>Kab. Cianjur</v>
          </cell>
          <cell r="M814" t="str">
            <v>-7.1023 106.9522</v>
          </cell>
          <cell r="N814" t="str">
            <v>-</v>
          </cell>
          <cell r="O814" t="str">
            <v>Internal</v>
          </cell>
          <cell r="P814" t="str">
            <v>B2S</v>
          </cell>
          <cell r="Q814" t="str">
            <v>Tyson</v>
          </cell>
          <cell r="R814" t="str">
            <v>Tyson_B#1</v>
          </cell>
          <cell r="U814">
            <v>70</v>
          </cell>
          <cell r="V814" t="str">
            <v/>
          </cell>
          <cell r="W814" t="str">
            <v>SST 72 3 Leg C</v>
          </cell>
          <cell r="X814">
            <v>45572</v>
          </cell>
          <cell r="Y814">
            <v>104</v>
          </cell>
          <cell r="Z814" t="str">
            <v>In SLA</v>
          </cell>
          <cell r="AA814" t="str">
            <v>PT VALUE TELECOMMUNICATION</v>
          </cell>
          <cell r="AB814" t="str">
            <v>KOPERASI JASA DAYAMITRA TELEKOMUNIKASI</v>
          </cell>
          <cell r="AC814" t="str">
            <v>RFI</v>
          </cell>
          <cell r="AD814" t="str">
            <v>No Need</v>
          </cell>
          <cell r="AF814" t="str">
            <v/>
          </cell>
          <cell r="AG814" t="str">
            <v>Connect PLN &amp; RFI</v>
          </cell>
          <cell r="AH814" t="str">
            <v>02.RFI</v>
          </cell>
          <cell r="AI814" t="str">
            <v>03.RFI</v>
          </cell>
          <cell r="AJ814" t="str">
            <v>05.RFI</v>
          </cell>
        </row>
        <row r="815">
          <cell r="F815" t="str">
            <v>SBR037</v>
          </cell>
          <cell r="G815" t="str">
            <v>PATAPANBEBER</v>
          </cell>
          <cell r="H815" t="str">
            <v/>
          </cell>
          <cell r="I815" t="str">
            <v>Area2</v>
          </cell>
          <cell r="J815" t="str">
            <v>Jabar</v>
          </cell>
          <cell r="K815" t="str">
            <v>Jawa Barat</v>
          </cell>
          <cell r="L815" t="str">
            <v>Kab. Cirebon</v>
          </cell>
          <cell r="M815" t="str">
            <v>-6.801223755, 108.5153961</v>
          </cell>
          <cell r="N815" t="str">
            <v>-</v>
          </cell>
          <cell r="O815" t="str">
            <v>External</v>
          </cell>
          <cell r="P815" t="str">
            <v>B2S</v>
          </cell>
          <cell r="Q815" t="str">
            <v>B#2_2025</v>
          </cell>
          <cell r="R815" t="str">
            <v>B#2_Colo</v>
          </cell>
          <cell r="S815" t="str">
            <v>B#2-Colo B2S</v>
          </cell>
          <cell r="T815" t="str">
            <v>B#RAFI_#2</v>
          </cell>
          <cell r="U815">
            <v>62</v>
          </cell>
          <cell r="V815" t="str">
            <v/>
          </cell>
          <cell r="W815" t="str">
            <v>SST 52 3 Leg C</v>
          </cell>
          <cell r="X815">
            <v>45880</v>
          </cell>
          <cell r="Y815">
            <v>40</v>
          </cell>
          <cell r="Z815" t="str">
            <v>In SLA</v>
          </cell>
          <cell r="AA815" t="str">
            <v>PT JAYA BINANGUN BHASKARA PRIMA</v>
          </cell>
          <cell r="AB815" t="str">
            <v>PT TRITECH CONSULT</v>
          </cell>
          <cell r="AC815" t="str">
            <v>RFI</v>
          </cell>
          <cell r="AD815" t="str">
            <v>eRFI NY</v>
          </cell>
          <cell r="AF815" t="str">
            <v/>
          </cell>
          <cell r="AG815" t="str">
            <v>Connect PLN &amp; RFI</v>
          </cell>
          <cell r="AH815" t="str">
            <v>02.RFI</v>
          </cell>
          <cell r="AI815" t="str">
            <v>03.RFI</v>
          </cell>
          <cell r="AJ815" t="str">
            <v>05.RFI</v>
          </cell>
        </row>
        <row r="816">
          <cell r="F816" t="str">
            <v>BDB110</v>
          </cell>
          <cell r="G816" t="str">
            <v>PATARUMANCIHAMPELAS</v>
          </cell>
          <cell r="H816" t="str">
            <v/>
          </cell>
          <cell r="I816" t="str">
            <v>Area2</v>
          </cell>
          <cell r="J816" t="str">
            <v>Jabar</v>
          </cell>
          <cell r="K816" t="str">
            <v>Jawa Barat</v>
          </cell>
          <cell r="L816" t="str">
            <v>Kab. Bandung Barat</v>
          </cell>
          <cell r="M816" t="str">
            <v>-6.949701 107.512004</v>
          </cell>
          <cell r="N816" t="str">
            <v>-</v>
          </cell>
          <cell r="O816" t="str">
            <v>External</v>
          </cell>
          <cell r="P816" t="str">
            <v>B2S</v>
          </cell>
          <cell r="Q816" t="str">
            <v>B#2_2025</v>
          </cell>
          <cell r="R816" t="str">
            <v>B#2_Colo</v>
          </cell>
          <cell r="S816" t="str">
            <v>B#2-Colo B2S</v>
          </cell>
          <cell r="T816" t="str">
            <v>B#122Colo</v>
          </cell>
          <cell r="U816">
            <v>42</v>
          </cell>
          <cell r="V816" t="str">
            <v/>
          </cell>
          <cell r="W816" t="str">
            <v/>
          </cell>
          <cell r="X816">
            <v>45880</v>
          </cell>
          <cell r="Y816">
            <v>64</v>
          </cell>
          <cell r="Z816" t="str">
            <v>In SLA</v>
          </cell>
          <cell r="AA816" t="str">
            <v>PT DESATRIA ALARD MANDIRI</v>
          </cell>
          <cell r="AB816" t="str">
            <v>PT ATMAJAYA ARTHA PERKASA</v>
          </cell>
          <cell r="AC816" t="str">
            <v>RFI</v>
          </cell>
          <cell r="AD816" t="str">
            <v>eRFI NY</v>
          </cell>
          <cell r="AE816">
            <v>45800</v>
          </cell>
          <cell r="AF816" t="str">
            <v/>
          </cell>
          <cell r="AG816" t="str">
            <v>RFI Combat</v>
          </cell>
          <cell r="AH816" t="str">
            <v>02.RFI</v>
          </cell>
          <cell r="AI816" t="str">
            <v>03a.RFI Combat</v>
          </cell>
          <cell r="AJ816" t="str">
            <v>05A.RFICombat</v>
          </cell>
        </row>
        <row r="817">
          <cell r="F817" t="str">
            <v>DUM023</v>
          </cell>
          <cell r="G817" t="str">
            <v>Patimura</v>
          </cell>
          <cell r="H817" t="str">
            <v/>
          </cell>
          <cell r="I817" t="str">
            <v>Area1</v>
          </cell>
          <cell r="J817" t="str">
            <v>Sumbagteng</v>
          </cell>
          <cell r="K817" t="str">
            <v>Riau</v>
          </cell>
          <cell r="L817" t="str">
            <v>Kota Dumai</v>
          </cell>
          <cell r="M817" t="str">
            <v>1.665900, 101.462200</v>
          </cell>
          <cell r="N817" t="str">
            <v>-</v>
          </cell>
          <cell r="O817" t="str">
            <v>Internal</v>
          </cell>
          <cell r="P817" t="str">
            <v>B2S</v>
          </cell>
          <cell r="Q817" t="str">
            <v>Solution</v>
          </cell>
          <cell r="R817" t="str">
            <v>Solution_25</v>
          </cell>
          <cell r="U817">
            <v>30</v>
          </cell>
          <cell r="V817" t="str">
            <v/>
          </cell>
          <cell r="W817" t="str">
            <v/>
          </cell>
          <cell r="X817">
            <v>45768</v>
          </cell>
          <cell r="Y817">
            <v>235</v>
          </cell>
          <cell r="Z817" t="str">
            <v>Out SLA</v>
          </cell>
          <cell r="AA817" t="str">
            <v>PT INDOTEKNIK TJANDRA UTAMA</v>
          </cell>
          <cell r="AB817" t="str">
            <v>PT DWIRAY SUKSES MULIA</v>
          </cell>
          <cell r="AC817" t="str">
            <v>RFI</v>
          </cell>
          <cell r="AD817" t="str">
            <v>No Need</v>
          </cell>
          <cell r="AF817" t="str">
            <v/>
          </cell>
          <cell r="AG817" t="str">
            <v>Connect PLN &amp; RFI</v>
          </cell>
          <cell r="AH817" t="str">
            <v>01.BAUK</v>
          </cell>
          <cell r="AI817" t="str">
            <v>02.BAUK</v>
          </cell>
          <cell r="AJ817" t="str">
            <v>03.ATPDone</v>
          </cell>
        </row>
        <row r="818">
          <cell r="F818" t="str">
            <v>SKB666</v>
          </cell>
          <cell r="G818" t="str">
            <v>PATUBURAN</v>
          </cell>
          <cell r="H818" t="str">
            <v/>
          </cell>
          <cell r="I818" t="str">
            <v>Area2</v>
          </cell>
          <cell r="J818" t="str">
            <v>Jabodetabek</v>
          </cell>
          <cell r="K818" t="str">
            <v>Jawa Barat</v>
          </cell>
          <cell r="L818" t="str">
            <v>Kab. Sukabumi</v>
          </cell>
          <cell r="M818" t="str">
            <v>-7,019,963,889 1,065,441</v>
          </cell>
          <cell r="N818" t="str">
            <v>-</v>
          </cell>
          <cell r="O818" t="str">
            <v>Internal</v>
          </cell>
          <cell r="P818" t="str">
            <v>B2S</v>
          </cell>
          <cell r="Q818" t="str">
            <v>Tyson</v>
          </cell>
          <cell r="R818" t="str">
            <v>Tyson_B#1</v>
          </cell>
          <cell r="U818">
            <v>72</v>
          </cell>
          <cell r="V818" t="str">
            <v/>
          </cell>
          <cell r="W818" t="str">
            <v/>
          </cell>
          <cell r="X818">
            <v>45572</v>
          </cell>
          <cell r="Y818">
            <v>431</v>
          </cell>
          <cell r="Z818" t="str">
            <v>Out SLA</v>
          </cell>
          <cell r="AA818" t="str">
            <v>PT NAER TUNAS INDONESIA</v>
          </cell>
          <cell r="AB818" t="str">
            <v>PT TUNAS GEOTEKNIK INDONESIA</v>
          </cell>
          <cell r="AC818" t="str">
            <v>DROP</v>
          </cell>
          <cell r="AD818" t="str">
            <v>No Need</v>
          </cell>
          <cell r="AF818" t="str">
            <v/>
          </cell>
          <cell r="AG818" t="str">
            <v>PropCancel/Hold</v>
          </cell>
          <cell r="AH818" t="str">
            <v>07.Pro.Cancel</v>
          </cell>
          <cell r="AI818" t="str">
            <v>09.Pro.Cancel</v>
          </cell>
          <cell r="AJ818" t="str">
            <v>28.Validasi</v>
          </cell>
        </row>
        <row r="819">
          <cell r="F819" t="str">
            <v>SDW040</v>
          </cell>
          <cell r="G819" t="str">
            <v>PAYANG</v>
          </cell>
          <cell r="H819" t="str">
            <v>DMT_PAYANG</v>
          </cell>
          <cell r="I819" t="str">
            <v>Area4</v>
          </cell>
          <cell r="J819" t="str">
            <v>Kalimantan</v>
          </cell>
          <cell r="K819" t="str">
            <v>Kalimantan Timur</v>
          </cell>
          <cell r="L819" t="str">
            <v>Kab. Kutai Barat</v>
          </cell>
          <cell r="M819" t="str">
            <v>-0.498886111 115.7497404</v>
          </cell>
          <cell r="N819" t="str">
            <v>115,751996' -0,501968</v>
          </cell>
          <cell r="O819" t="str">
            <v>External</v>
          </cell>
          <cell r="P819" t="str">
            <v>B2S</v>
          </cell>
          <cell r="Q819" t="str">
            <v>B#1_2025</v>
          </cell>
          <cell r="R819" t="str">
            <v>B#136B2S</v>
          </cell>
          <cell r="S819" t="str">
            <v>Q1_B2S</v>
          </cell>
          <cell r="T819" t="str">
            <v>New Order</v>
          </cell>
          <cell r="U819">
            <v>72</v>
          </cell>
          <cell r="V819">
            <v>72</v>
          </cell>
          <cell r="W819" t="str">
            <v>SST 72 3 Leg C</v>
          </cell>
          <cell r="X819">
            <v>45803</v>
          </cell>
          <cell r="Y819">
            <v>88</v>
          </cell>
          <cell r="Z819" t="str">
            <v>In SLA</v>
          </cell>
          <cell r="AA819" t="str">
            <v>PT INTERTEL MEDIA PRIMA</v>
          </cell>
          <cell r="AB819" t="str">
            <v>PT TRIMATRA UTAMA KONSULTAN</v>
          </cell>
          <cell r="AC819" t="str">
            <v>RFI</v>
          </cell>
          <cell r="AD819" t="str">
            <v>eRFI Done</v>
          </cell>
          <cell r="AE819">
            <v>45807</v>
          </cell>
          <cell r="AF819" t="str">
            <v/>
          </cell>
          <cell r="AG819" t="str">
            <v>RFI Combat</v>
          </cell>
          <cell r="AH819" t="str">
            <v>02.RFI</v>
          </cell>
          <cell r="AI819" t="str">
            <v>03a.RFI Combat</v>
          </cell>
          <cell r="AJ819" t="str">
            <v>05A.RFICombat</v>
          </cell>
        </row>
        <row r="820">
          <cell r="F820" t="str">
            <v>JBI039</v>
          </cell>
          <cell r="G820" t="str">
            <v>PAYOLEBAR</v>
          </cell>
          <cell r="H820" t="str">
            <v>PAYOLEBAR</v>
          </cell>
          <cell r="I820" t="str">
            <v>Area1</v>
          </cell>
          <cell r="J820" t="str">
            <v>Sumbagsel</v>
          </cell>
          <cell r="K820" t="str">
            <v>Jambi</v>
          </cell>
          <cell r="L820" t="str">
            <v>Kota Jambi</v>
          </cell>
          <cell r="M820" t="str">
            <v>-1.611744,
103.599609</v>
          </cell>
          <cell r="N820" t="str">
            <v>-</v>
          </cell>
          <cell r="O820" t="str">
            <v>Internal</v>
          </cell>
          <cell r="P820" t="str">
            <v>B2S</v>
          </cell>
          <cell r="Q820" t="str">
            <v>Solution</v>
          </cell>
          <cell r="R820" t="str">
            <v>Solution_25</v>
          </cell>
          <cell r="U820">
            <v>42</v>
          </cell>
          <cell r="V820" t="str">
            <v/>
          </cell>
          <cell r="W820" t="str">
            <v/>
          </cell>
          <cell r="X820">
            <v>45795</v>
          </cell>
          <cell r="Y820">
            <v>208</v>
          </cell>
          <cell r="Z820" t="str">
            <v>Out SLA</v>
          </cell>
          <cell r="AA820" t="str">
            <v>PT INTEGRA LINTAS TEKNOLOGI</v>
          </cell>
          <cell r="AB820" t="str">
            <v>PT UPTRANS TELEKOMUNIKASI</v>
          </cell>
          <cell r="AC820" t="str">
            <v>OG</v>
          </cell>
          <cell r="AD820" t="str">
            <v>No Need</v>
          </cell>
          <cell r="AF820" t="str">
            <v/>
          </cell>
          <cell r="AG820" t="str">
            <v>NY Start</v>
          </cell>
          <cell r="AH820" t="str">
            <v>NY Start</v>
          </cell>
          <cell r="AI820" t="str">
            <v>08.SIS</v>
          </cell>
          <cell r="AJ820" t="str">
            <v/>
          </cell>
        </row>
        <row r="821">
          <cell r="F821" t="str">
            <v>CMS086</v>
          </cell>
          <cell r="G821" t="str">
            <v>PAYUNGSARIPANUMBANGAN</v>
          </cell>
          <cell r="H821" t="str">
            <v/>
          </cell>
          <cell r="I821" t="str">
            <v>Area2</v>
          </cell>
          <cell r="J821" t="str">
            <v>Jabar</v>
          </cell>
          <cell r="K821" t="str">
            <v>Jawa Barat</v>
          </cell>
          <cell r="L821" t="str">
            <v>Kab. Ciamis</v>
          </cell>
          <cell r="M821" t="str">
            <v>-7.124888889, 108.2479444</v>
          </cell>
          <cell r="N821" t="str">
            <v>-</v>
          </cell>
          <cell r="O821" t="str">
            <v>External</v>
          </cell>
          <cell r="P821" t="str">
            <v>B2S</v>
          </cell>
          <cell r="Q821" t="str">
            <v>Reg_2025</v>
          </cell>
          <cell r="R821" t="str">
            <v>B#RAFI</v>
          </cell>
          <cell r="T821" t="str">
            <v>B#RAFI_#2</v>
          </cell>
          <cell r="U821">
            <v>62</v>
          </cell>
          <cell r="V821" t="str">
            <v/>
          </cell>
          <cell r="W821" t="str">
            <v/>
          </cell>
          <cell r="Y821" t="str">
            <v>-</v>
          </cell>
          <cell r="Z821" t="str">
            <v/>
          </cell>
          <cell r="AA821" t="str">
            <v>PT DESATRIA ALARD MANDIRI</v>
          </cell>
          <cell r="AB821" t="str">
            <v>PT TRITECH CONSULT</v>
          </cell>
          <cell r="AC821" t="str">
            <v>DROP</v>
          </cell>
          <cell r="AD821" t="str">
            <v>eRFI NY</v>
          </cell>
          <cell r="AF821" t="str">
            <v/>
          </cell>
          <cell r="AG821" t="str">
            <v>PropCancel/Hold</v>
          </cell>
          <cell r="AH821" t="str">
            <v>07.Pro.Cancel</v>
          </cell>
          <cell r="AI821" t="str">
            <v>09.Pro.Cancel</v>
          </cell>
          <cell r="AJ821" t="str">
            <v>28.Validasi</v>
          </cell>
        </row>
        <row r="822">
          <cell r="F822" t="str">
            <v>PBI288</v>
          </cell>
          <cell r="G822" t="str">
            <v>PBI288MG1_DMT_BetungDalam</v>
          </cell>
          <cell r="H822" t="str">
            <v/>
          </cell>
          <cell r="I822" t="str">
            <v>Area1</v>
          </cell>
          <cell r="J822" t="str">
            <v>Sumbagsel</v>
          </cell>
          <cell r="K822" t="str">
            <v>Sumatera Selatan</v>
          </cell>
          <cell r="L822" t="str">
            <v>Kab. Banyuasin</v>
          </cell>
          <cell r="M822" t="str">
            <v>-2.87072 104.25687</v>
          </cell>
          <cell r="N822" t="str">
            <v>-</v>
          </cell>
          <cell r="O822" t="str">
            <v>Internal</v>
          </cell>
          <cell r="P822" t="str">
            <v>B2S</v>
          </cell>
          <cell r="Q822" t="str">
            <v>Refinement</v>
          </cell>
          <cell r="R822" t="str">
            <v>Refine_2025</v>
          </cell>
          <cell r="T822" t="str">
            <v>Extend Tower</v>
          </cell>
          <cell r="U822">
            <v>52</v>
          </cell>
          <cell r="V822" t="str">
            <v/>
          </cell>
          <cell r="W822" t="str">
            <v/>
          </cell>
          <cell r="X822">
            <v>45728</v>
          </cell>
          <cell r="Y822">
            <v>275</v>
          </cell>
          <cell r="Z822" t="str">
            <v>Out SLA</v>
          </cell>
          <cell r="AB822" t="str">
            <v>PT UPTRANS TELEKOMUNIKASI</v>
          </cell>
          <cell r="AC822" t="str">
            <v>OG</v>
          </cell>
          <cell r="AD822" t="e">
            <v>#N/A</v>
          </cell>
          <cell r="AF822" t="str">
            <v/>
          </cell>
          <cell r="AG822" t="str">
            <v>NY Start</v>
          </cell>
          <cell r="AH822" t="str">
            <v>NY Start</v>
          </cell>
          <cell r="AI822" t="str">
            <v>08.SIS</v>
          </cell>
          <cell r="AJ822" t="str">
            <v/>
          </cell>
        </row>
        <row r="823">
          <cell r="F823" t="str">
            <v>PBR378</v>
          </cell>
          <cell r="G823" t="str">
            <v>PBR378HL1_JALANRIAU4DMT</v>
          </cell>
          <cell r="H823" t="str">
            <v/>
          </cell>
          <cell r="I823" t="str">
            <v>Area1</v>
          </cell>
          <cell r="J823" t="str">
            <v>Sumbagteng</v>
          </cell>
          <cell r="K823" t="str">
            <v>Riau</v>
          </cell>
          <cell r="L823" t="str">
            <v>Kota Pekanbaru</v>
          </cell>
          <cell r="M823" t="str">
            <v>0.541,
101.42043</v>
          </cell>
          <cell r="N823" t="str">
            <v>-</v>
          </cell>
          <cell r="O823" t="str">
            <v>Internal</v>
          </cell>
          <cell r="P823" t="str">
            <v>MCP</v>
          </cell>
          <cell r="Q823" t="str">
            <v>Rescoping</v>
          </cell>
          <cell r="R823" t="str">
            <v>Rescoping_New</v>
          </cell>
          <cell r="T823" t="str">
            <v>BTSH to Pole</v>
          </cell>
          <cell r="U823">
            <v>30</v>
          </cell>
          <cell r="V823" t="str">
            <v/>
          </cell>
          <cell r="W823" t="str">
            <v/>
          </cell>
          <cell r="X823">
            <v>45783</v>
          </cell>
          <cell r="Y823">
            <v>220</v>
          </cell>
          <cell r="Z823" t="str">
            <v>Out SLA</v>
          </cell>
          <cell r="AA823" t="str">
            <v>PT INDOTEKNIK TJANDRA UTAMA</v>
          </cell>
          <cell r="AB823" t="str">
            <v>PT DWIRAY SUKSES MULIA</v>
          </cell>
          <cell r="AC823" t="str">
            <v>OG</v>
          </cell>
          <cell r="AD823" t="str">
            <v>No Need</v>
          </cell>
          <cell r="AF823" t="str">
            <v/>
          </cell>
          <cell r="AG823" t="str">
            <v>Survey/Rehunting</v>
          </cell>
          <cell r="AH823" t="str">
            <v>06.SIS</v>
          </cell>
          <cell r="AI823" t="str">
            <v>08.SIS</v>
          </cell>
          <cell r="AJ823" t="str">
            <v>26.ReHunting</v>
          </cell>
        </row>
        <row r="824">
          <cell r="F824" t="str">
            <v>PBR384</v>
          </cell>
          <cell r="G824" t="str">
            <v>PBR384HL1_KAWASANUNRI6DMT</v>
          </cell>
          <cell r="H824" t="str">
            <v/>
          </cell>
          <cell r="I824" t="str">
            <v>Area1</v>
          </cell>
          <cell r="J824" t="str">
            <v>Sumbagteng</v>
          </cell>
          <cell r="K824" t="str">
            <v>Riau</v>
          </cell>
          <cell r="L824" t="str">
            <v>Kota Pekanbaru</v>
          </cell>
          <cell r="M824" t="str">
            <v>0.471792,
101.385396</v>
          </cell>
          <cell r="N824" t="str">
            <v>-</v>
          </cell>
          <cell r="O824" t="str">
            <v>Internal</v>
          </cell>
          <cell r="P824" t="str">
            <v>MCP</v>
          </cell>
          <cell r="Q824" t="str">
            <v>Rescoping</v>
          </cell>
          <cell r="R824" t="str">
            <v>Rescoping_New</v>
          </cell>
          <cell r="T824" t="str">
            <v>BTSH to Pole</v>
          </cell>
          <cell r="U824">
            <v>30</v>
          </cell>
          <cell r="V824" t="str">
            <v/>
          </cell>
          <cell r="W824" t="str">
            <v/>
          </cell>
          <cell r="X824">
            <v>45785</v>
          </cell>
          <cell r="Y824">
            <v>218</v>
          </cell>
          <cell r="Z824" t="str">
            <v>Out SLA</v>
          </cell>
          <cell r="AA824" t="str">
            <v>PT. INFINITI LAUTAN ARTHA</v>
          </cell>
          <cell r="AB824" t="str">
            <v>PT DWIRAY SUKSES MULIA</v>
          </cell>
          <cell r="AC824" t="str">
            <v>OG</v>
          </cell>
          <cell r="AD824" t="str">
            <v>No Need</v>
          </cell>
          <cell r="AF824" t="str">
            <v/>
          </cell>
          <cell r="AG824" t="str">
            <v>Survey/Rehunting</v>
          </cell>
          <cell r="AH824" t="str">
            <v>06.SIS</v>
          </cell>
          <cell r="AI824" t="str">
            <v>08b.SIS Done</v>
          </cell>
          <cell r="AJ824" t="str">
            <v>26.ReHunting</v>
          </cell>
        </row>
        <row r="825">
          <cell r="F825" t="str">
            <v>PBR385</v>
          </cell>
          <cell r="G825" t="str">
            <v>PBR385HL1_SIMPANGTIGA2DMT</v>
          </cell>
          <cell r="H825" t="str">
            <v/>
          </cell>
          <cell r="I825" t="str">
            <v>Area1</v>
          </cell>
          <cell r="J825" t="str">
            <v>Sumbagteng</v>
          </cell>
          <cell r="K825" t="str">
            <v>Riau</v>
          </cell>
          <cell r="L825" t="str">
            <v>Kota Pekanbaru</v>
          </cell>
          <cell r="M825" t="str">
            <v>0.46397,
101.45354</v>
          </cell>
          <cell r="N825" t="str">
            <v>-</v>
          </cell>
          <cell r="O825" t="str">
            <v>Internal</v>
          </cell>
          <cell r="P825" t="str">
            <v>MCP</v>
          </cell>
          <cell r="Q825" t="str">
            <v>Rescoping</v>
          </cell>
          <cell r="R825" t="str">
            <v>Rescoping_New</v>
          </cell>
          <cell r="T825" t="str">
            <v>BTSH to Pole</v>
          </cell>
          <cell r="U825">
            <v>30</v>
          </cell>
          <cell r="V825" t="str">
            <v/>
          </cell>
          <cell r="W825" t="str">
            <v/>
          </cell>
          <cell r="X825">
            <v>45783</v>
          </cell>
          <cell r="Y825">
            <v>112</v>
          </cell>
          <cell r="Z825" t="str">
            <v>In SLA</v>
          </cell>
          <cell r="AA825" t="str">
            <v>PT. INFINITI LAUTAN ARTHA</v>
          </cell>
          <cell r="AB825" t="str">
            <v>PT DWIRAY SUKSES MULIA</v>
          </cell>
          <cell r="AC825" t="str">
            <v>RFI</v>
          </cell>
          <cell r="AD825" t="str">
            <v>No Need</v>
          </cell>
          <cell r="AF825" t="str">
            <v/>
          </cell>
          <cell r="AG825" t="str">
            <v>Connect PLN &amp; RFI</v>
          </cell>
          <cell r="AH825" t="str">
            <v>02.RFI</v>
          </cell>
          <cell r="AI825" t="str">
            <v>03.RFI</v>
          </cell>
          <cell r="AJ825" t="str">
            <v>05.RFI</v>
          </cell>
        </row>
        <row r="826">
          <cell r="F826" t="str">
            <v>PBR386</v>
          </cell>
          <cell r="G826" t="str">
            <v>PBR386HL1_DELIMA4DMT</v>
          </cell>
          <cell r="H826" t="str">
            <v/>
          </cell>
          <cell r="I826" t="str">
            <v>Area1</v>
          </cell>
          <cell r="J826" t="str">
            <v>Sumbagteng</v>
          </cell>
          <cell r="K826" t="str">
            <v>Riau</v>
          </cell>
          <cell r="L826" t="str">
            <v>Kota Pekanbaru</v>
          </cell>
          <cell r="M826" t="str">
            <v>0.471745,
101.405191</v>
          </cell>
          <cell r="N826" t="str">
            <v>-</v>
          </cell>
          <cell r="O826" t="str">
            <v>Internal</v>
          </cell>
          <cell r="P826" t="str">
            <v>MCP</v>
          </cell>
          <cell r="Q826" t="str">
            <v>Rescoping</v>
          </cell>
          <cell r="R826" t="str">
            <v>Rescoping_New</v>
          </cell>
          <cell r="T826" t="str">
            <v>BTSH to Pole</v>
          </cell>
          <cell r="U826">
            <v>30</v>
          </cell>
          <cell r="V826" t="str">
            <v/>
          </cell>
          <cell r="W826" t="str">
            <v/>
          </cell>
          <cell r="X826">
            <v>45785</v>
          </cell>
          <cell r="Y826">
            <v>218</v>
          </cell>
          <cell r="Z826" t="str">
            <v>Out SLA</v>
          </cell>
          <cell r="AA826" t="str">
            <v>PT INDOTEKNIK TJANDRA UTAMA</v>
          </cell>
          <cell r="AB826" t="str">
            <v>PT DWIRAY SUKSES MULIA</v>
          </cell>
          <cell r="AC826" t="str">
            <v>OG</v>
          </cell>
          <cell r="AD826" t="str">
            <v>No Need</v>
          </cell>
          <cell r="AF826" t="str">
            <v/>
          </cell>
          <cell r="AG826" t="str">
            <v>RFC</v>
          </cell>
          <cell r="AH826" t="str">
            <v>04.SITAC2</v>
          </cell>
          <cell r="AI826" t="str">
            <v>05.RFC</v>
          </cell>
          <cell r="AJ826" t="str">
            <v>18.RFC</v>
          </cell>
        </row>
        <row r="827">
          <cell r="F827" t="str">
            <v>PBR388</v>
          </cell>
          <cell r="G827" t="str">
            <v>PBR388HL1_KAWASANUNRIREKTORATDMT</v>
          </cell>
          <cell r="H827" t="str">
            <v/>
          </cell>
          <cell r="I827" t="str">
            <v>Area1</v>
          </cell>
          <cell r="J827" t="str">
            <v>Sumbagteng</v>
          </cell>
          <cell r="K827" t="str">
            <v>Riau</v>
          </cell>
          <cell r="L827" t="str">
            <v>Kota Pekanbaru</v>
          </cell>
          <cell r="M827" t="str">
            <v>0.458059,
101.387845</v>
          </cell>
          <cell r="N827" t="str">
            <v>-</v>
          </cell>
          <cell r="O827" t="str">
            <v>Internal</v>
          </cell>
          <cell r="P827" t="str">
            <v>MCP</v>
          </cell>
          <cell r="Q827" t="str">
            <v>Rescoping</v>
          </cell>
          <cell r="R827" t="str">
            <v>Rescoping_New</v>
          </cell>
          <cell r="T827" t="str">
            <v>BTSH to Pole</v>
          </cell>
          <cell r="U827">
            <v>30</v>
          </cell>
          <cell r="V827" t="str">
            <v/>
          </cell>
          <cell r="W827" t="str">
            <v>Monopole 30</v>
          </cell>
          <cell r="X827">
            <v>45785</v>
          </cell>
          <cell r="Y827">
            <v>218</v>
          </cell>
          <cell r="Z827" t="str">
            <v>Out SLA</v>
          </cell>
          <cell r="AA827" t="str">
            <v>PT AGUNGMAS PRIMA SEMPURNA</v>
          </cell>
          <cell r="AB827" t="str">
            <v>PT DWIRAY SUKSES MULIA</v>
          </cell>
          <cell r="AC827" t="str">
            <v>OG</v>
          </cell>
          <cell r="AD827" t="str">
            <v>No Need</v>
          </cell>
          <cell r="AF827" t="str">
            <v/>
          </cell>
          <cell r="AG827" t="str">
            <v>SoilTest&amp;APD</v>
          </cell>
          <cell r="AH827" t="str">
            <v>04.SITAC2</v>
          </cell>
          <cell r="AI827" t="str">
            <v>06.SITAC</v>
          </cell>
          <cell r="AJ827" t="str">
            <v>20.APDProses</v>
          </cell>
        </row>
        <row r="828">
          <cell r="F828" t="str">
            <v>PBR389</v>
          </cell>
          <cell r="G828" t="str">
            <v>PBR389HL1_JALANPAJAR2DMTHL1</v>
          </cell>
          <cell r="H828" t="str">
            <v/>
          </cell>
          <cell r="I828" t="str">
            <v>Area1</v>
          </cell>
          <cell r="J828" t="str">
            <v>Sumbagteng</v>
          </cell>
          <cell r="K828" t="str">
            <v>Riau</v>
          </cell>
          <cell r="L828" t="str">
            <v>Kota Pekanbaru</v>
          </cell>
          <cell r="M828" t="str">
            <v>0.514321,
101.407929</v>
          </cell>
          <cell r="N828" t="str">
            <v>-</v>
          </cell>
          <cell r="O828" t="str">
            <v>Internal</v>
          </cell>
          <cell r="P828" t="str">
            <v>MCP</v>
          </cell>
          <cell r="Q828" t="str">
            <v>Rescoping</v>
          </cell>
          <cell r="R828" t="str">
            <v>Rescoping_New</v>
          </cell>
          <cell r="T828" t="str">
            <v>BTSH to Pole</v>
          </cell>
          <cell r="U828">
            <v>30</v>
          </cell>
          <cell r="V828" t="str">
            <v/>
          </cell>
          <cell r="W828" t="str">
            <v/>
          </cell>
          <cell r="X828">
            <v>45783</v>
          </cell>
          <cell r="Y828">
            <v>220</v>
          </cell>
          <cell r="Z828" t="str">
            <v>Out SLA</v>
          </cell>
          <cell r="AA828" t="str">
            <v>PT RAYATEHUTAMA TELADAN CANGGIH</v>
          </cell>
          <cell r="AB828" t="str">
            <v>PT DWIRAY SUKSES MULIA</v>
          </cell>
          <cell r="AC828" t="str">
            <v>OG</v>
          </cell>
          <cell r="AD828" t="str">
            <v>No Need</v>
          </cell>
          <cell r="AF828" t="str">
            <v/>
          </cell>
          <cell r="AG828" t="str">
            <v>RFC</v>
          </cell>
          <cell r="AH828" t="str">
            <v>04.SITAC2</v>
          </cell>
          <cell r="AI828" t="str">
            <v>05.RFC</v>
          </cell>
          <cell r="AJ828" t="str">
            <v>18.RFC</v>
          </cell>
        </row>
        <row r="829">
          <cell r="F829" t="str">
            <v>PBR392</v>
          </cell>
          <cell r="G829" t="str">
            <v>PBR392HM1_PERUMGRIYAARYADMT</v>
          </cell>
          <cell r="H829" t="str">
            <v/>
          </cell>
          <cell r="I829" t="str">
            <v>Area1</v>
          </cell>
          <cell r="J829" t="str">
            <v>Sumbagteng</v>
          </cell>
          <cell r="K829" t="str">
            <v>Riau</v>
          </cell>
          <cell r="L829" t="str">
            <v>Kota Pekanbaru</v>
          </cell>
          <cell r="M829" t="str">
            <v>0.453412,
101.386137</v>
          </cell>
          <cell r="N829" t="str">
            <v>-</v>
          </cell>
          <cell r="O829" t="str">
            <v>Internal</v>
          </cell>
          <cell r="P829" t="str">
            <v>MCP</v>
          </cell>
          <cell r="Q829" t="str">
            <v>Rescoping</v>
          </cell>
          <cell r="R829" t="str">
            <v>Rescoping_New</v>
          </cell>
          <cell r="T829" t="str">
            <v>BTSH to Pole</v>
          </cell>
          <cell r="U829">
            <v>30</v>
          </cell>
          <cell r="V829" t="str">
            <v/>
          </cell>
          <cell r="W829" t="str">
            <v/>
          </cell>
          <cell r="X829">
            <v>45785</v>
          </cell>
          <cell r="Y829">
            <v>218</v>
          </cell>
          <cell r="Z829" t="str">
            <v>Out SLA</v>
          </cell>
          <cell r="AA829" t="str">
            <v>PT SANJIWAHANA PERSADA</v>
          </cell>
          <cell r="AB829" t="str">
            <v>PT DWIRAY SUKSES MULIA</v>
          </cell>
          <cell r="AC829" t="str">
            <v>DROP</v>
          </cell>
          <cell r="AD829" t="str">
            <v>No Need</v>
          </cell>
          <cell r="AF829" t="str">
            <v/>
          </cell>
          <cell r="AG829" t="str">
            <v>PropCancel/Hold</v>
          </cell>
          <cell r="AH829" t="str">
            <v>07.Pro.Cancel</v>
          </cell>
          <cell r="AI829" t="str">
            <v>09.Pro.Cancel</v>
          </cell>
          <cell r="AJ829" t="str">
            <v>30.Pro.Cancel</v>
          </cell>
        </row>
        <row r="830">
          <cell r="F830" t="str">
            <v>PBR394</v>
          </cell>
          <cell r="G830" t="str">
            <v>PBR394HW1_PEKANBARUKOTA10DMT</v>
          </cell>
          <cell r="H830" t="str">
            <v/>
          </cell>
          <cell r="I830" t="str">
            <v>Area1</v>
          </cell>
          <cell r="J830" t="str">
            <v>Sumbagteng</v>
          </cell>
          <cell r="K830" t="str">
            <v>Riau</v>
          </cell>
          <cell r="L830" t="str">
            <v>Kota Pekanbaru</v>
          </cell>
          <cell r="M830" t="str">
            <v>0.52747,
101.423668</v>
          </cell>
          <cell r="N830" t="str">
            <v>-</v>
          </cell>
          <cell r="O830" t="str">
            <v>Internal</v>
          </cell>
          <cell r="P830" t="str">
            <v>MCP</v>
          </cell>
          <cell r="Q830" t="str">
            <v>Rescoping</v>
          </cell>
          <cell r="R830" t="str">
            <v>Rescoping_New</v>
          </cell>
          <cell r="T830" t="str">
            <v>BTSH to Pole</v>
          </cell>
          <cell r="U830">
            <v>30</v>
          </cell>
          <cell r="V830" t="str">
            <v/>
          </cell>
          <cell r="W830" t="str">
            <v/>
          </cell>
          <cell r="X830">
            <v>45783</v>
          </cell>
          <cell r="Y830">
            <v>220</v>
          </cell>
          <cell r="Z830" t="str">
            <v>Out SLA</v>
          </cell>
          <cell r="AA830" t="str">
            <v>PT SIDOMA JAYA MANDIRI</v>
          </cell>
          <cell r="AB830" t="str">
            <v>PT DWIRAY SUKSES MULIA</v>
          </cell>
          <cell r="AC830" t="str">
            <v>OG</v>
          </cell>
          <cell r="AD830" t="str">
            <v>No Need</v>
          </cell>
          <cell r="AF830" t="str">
            <v/>
          </cell>
          <cell r="AG830" t="str">
            <v>PropCancel/Hold</v>
          </cell>
          <cell r="AH830" t="str">
            <v>09.Hold</v>
          </cell>
          <cell r="AI830" t="str">
            <v>11.Hold</v>
          </cell>
          <cell r="AJ830" t="str">
            <v>31.Cancel</v>
          </cell>
        </row>
        <row r="831">
          <cell r="F831" t="str">
            <v>PBR426</v>
          </cell>
          <cell r="G831" t="str">
            <v>PBR426HL1_AIRDINGIN3DMT</v>
          </cell>
          <cell r="H831" t="str">
            <v/>
          </cell>
          <cell r="I831" t="str">
            <v>Area1</v>
          </cell>
          <cell r="J831" t="str">
            <v>Sumbagteng</v>
          </cell>
          <cell r="K831" t="str">
            <v>Riau</v>
          </cell>
          <cell r="L831" t="str">
            <v>Kota Pekanbaru</v>
          </cell>
          <cell r="M831" t="str">
            <v>0.446625,
101.460128</v>
          </cell>
          <cell r="N831" t="str">
            <v>-</v>
          </cell>
          <cell r="O831" t="str">
            <v>Internal</v>
          </cell>
          <cell r="P831" t="str">
            <v>MCP</v>
          </cell>
          <cell r="Q831" t="str">
            <v>Rescoping</v>
          </cell>
          <cell r="R831" t="str">
            <v>Rescoping_New</v>
          </cell>
          <cell r="T831" t="str">
            <v>BTSH to Pole</v>
          </cell>
          <cell r="U831">
            <v>30</v>
          </cell>
          <cell r="V831" t="str">
            <v/>
          </cell>
          <cell r="W831" t="str">
            <v/>
          </cell>
          <cell r="X831">
            <v>45783</v>
          </cell>
          <cell r="Y831">
            <v>220</v>
          </cell>
          <cell r="Z831" t="str">
            <v>Out SLA</v>
          </cell>
          <cell r="AA831" t="str">
            <v>PT. INFINITI LAUTAN ARTHA</v>
          </cell>
          <cell r="AB831" t="str">
            <v>PT DWIRAY SUKSES MULIA</v>
          </cell>
          <cell r="AC831" t="str">
            <v>OG</v>
          </cell>
          <cell r="AD831" t="str">
            <v>No Need</v>
          </cell>
          <cell r="AF831" t="str">
            <v/>
          </cell>
          <cell r="AG831" t="str">
            <v>Survey/Rehunting</v>
          </cell>
          <cell r="AH831" t="str">
            <v>06.SIS</v>
          </cell>
          <cell r="AI831" t="str">
            <v>08.SIS</v>
          </cell>
          <cell r="AJ831" t="str">
            <v>26.ReHunting</v>
          </cell>
        </row>
        <row r="832">
          <cell r="F832" t="str">
            <v>PBR427</v>
          </cell>
          <cell r="G832" t="str">
            <v>PBR427HL1_KAWASANUIR2DMT</v>
          </cell>
          <cell r="H832" t="str">
            <v/>
          </cell>
          <cell r="I832" t="str">
            <v>Area1</v>
          </cell>
          <cell r="J832" t="str">
            <v>Sumbagteng</v>
          </cell>
          <cell r="K832" t="str">
            <v>Riau</v>
          </cell>
          <cell r="L832" t="str">
            <v>Kota Pekanbaru</v>
          </cell>
          <cell r="M832" t="str">
            <v>0.439345,
101.447585</v>
          </cell>
          <cell r="N832" t="str">
            <v>-</v>
          </cell>
          <cell r="O832" t="str">
            <v>Internal</v>
          </cell>
          <cell r="P832" t="str">
            <v>MCP</v>
          </cell>
          <cell r="Q832" t="str">
            <v>Rescoping</v>
          </cell>
          <cell r="R832" t="str">
            <v>Rescoping_New</v>
          </cell>
          <cell r="T832" t="str">
            <v>BTSH to Pole</v>
          </cell>
          <cell r="U832">
            <v>30</v>
          </cell>
          <cell r="V832" t="str">
            <v/>
          </cell>
          <cell r="W832" t="str">
            <v/>
          </cell>
          <cell r="X832">
            <v>45783</v>
          </cell>
          <cell r="Y832">
            <v>112</v>
          </cell>
          <cell r="Z832" t="str">
            <v>In SLA</v>
          </cell>
          <cell r="AA832" t="str">
            <v>PT. INFINITI LAUTAN ARTHA</v>
          </cell>
          <cell r="AB832" t="str">
            <v>PT DWIRAY SUKSES MULIA</v>
          </cell>
          <cell r="AC832" t="str">
            <v>RFI</v>
          </cell>
          <cell r="AD832" t="str">
            <v>No Need</v>
          </cell>
          <cell r="AF832" t="str">
            <v/>
          </cell>
          <cell r="AG832" t="str">
            <v>Connect PLN &amp; RFI</v>
          </cell>
          <cell r="AH832" t="str">
            <v>02.RFI</v>
          </cell>
          <cell r="AI832" t="str">
            <v>03.RFI</v>
          </cell>
          <cell r="AJ832" t="str">
            <v>05.RFI</v>
          </cell>
        </row>
        <row r="833">
          <cell r="F833" t="str">
            <v>PBR438</v>
          </cell>
          <cell r="G833" t="str">
            <v>PBR438HL1_ARIFINAHMAD5DMT</v>
          </cell>
          <cell r="H833" t="str">
            <v/>
          </cell>
          <cell r="I833" t="str">
            <v>Area1</v>
          </cell>
          <cell r="J833" t="str">
            <v>Sumbagteng</v>
          </cell>
          <cell r="K833" t="str">
            <v>Riau</v>
          </cell>
          <cell r="L833" t="str">
            <v>Kota Pekanbaru</v>
          </cell>
          <cell r="M833" t="str">
            <v>0.47966,
101.43378</v>
          </cell>
          <cell r="N833" t="str">
            <v>-</v>
          </cell>
          <cell r="O833" t="str">
            <v>Internal</v>
          </cell>
          <cell r="P833" t="str">
            <v>MCP</v>
          </cell>
          <cell r="Q833" t="str">
            <v>Rescoping</v>
          </cell>
          <cell r="R833" t="str">
            <v>Rescoping_New</v>
          </cell>
          <cell r="T833" t="str">
            <v>BTSH to Pole</v>
          </cell>
          <cell r="U833">
            <v>30</v>
          </cell>
          <cell r="V833" t="str">
            <v/>
          </cell>
          <cell r="W833" t="str">
            <v/>
          </cell>
          <cell r="X833">
            <v>45783</v>
          </cell>
          <cell r="Y833">
            <v>220</v>
          </cell>
          <cell r="Z833" t="str">
            <v>Out SLA</v>
          </cell>
          <cell r="AA833" t="str">
            <v>PT PRASETIA DWIDHARMA</v>
          </cell>
          <cell r="AB833" t="str">
            <v>PT DWIRAY SUKSES MULIA</v>
          </cell>
          <cell r="AC833" t="str">
            <v>OG</v>
          </cell>
          <cell r="AD833" t="str">
            <v>No Need</v>
          </cell>
          <cell r="AF833" t="str">
            <v/>
          </cell>
          <cell r="AG833" t="str">
            <v>RFC</v>
          </cell>
          <cell r="AH833" t="str">
            <v>04.SITAC2</v>
          </cell>
          <cell r="AI833" t="str">
            <v>05.RFC</v>
          </cell>
          <cell r="AJ833" t="str">
            <v>18.RFC</v>
          </cell>
        </row>
        <row r="834">
          <cell r="F834" t="str">
            <v>PBR440</v>
          </cell>
          <cell r="G834" t="str">
            <v>PBR440ML1_SIMPANGSKPDDMT</v>
          </cell>
          <cell r="H834" t="str">
            <v/>
          </cell>
          <cell r="I834" t="str">
            <v>Area1</v>
          </cell>
          <cell r="J834" t="str">
            <v>Sumbagteng</v>
          </cell>
          <cell r="K834" t="str">
            <v>Riau</v>
          </cell>
          <cell r="L834" t="str">
            <v>Kota Pekanbaru</v>
          </cell>
          <cell r="M834" t="str">
            <v>0.56051,
101.4496</v>
          </cell>
          <cell r="N834" t="str">
            <v>-</v>
          </cell>
          <cell r="O834" t="str">
            <v>Internal</v>
          </cell>
          <cell r="P834" t="str">
            <v>MCP</v>
          </cell>
          <cell r="Q834" t="str">
            <v>Rescoping</v>
          </cell>
          <cell r="R834" t="str">
            <v>Rescoping_New</v>
          </cell>
          <cell r="T834" t="str">
            <v>BTSH to Pole</v>
          </cell>
          <cell r="U834">
            <v>30</v>
          </cell>
          <cell r="V834" t="str">
            <v/>
          </cell>
          <cell r="W834" t="str">
            <v/>
          </cell>
          <cell r="X834">
            <v>45785</v>
          </cell>
          <cell r="Y834">
            <v>218</v>
          </cell>
          <cell r="Z834" t="str">
            <v>Out SLA</v>
          </cell>
          <cell r="AA834" t="str">
            <v>PT GLOBAL COMTECH SEJAHTERA</v>
          </cell>
          <cell r="AB834" t="str">
            <v>PT DWIRAY SUKSES MULIA</v>
          </cell>
          <cell r="AC834" t="str">
            <v>RFI</v>
          </cell>
          <cell r="AD834" t="str">
            <v>No Need</v>
          </cell>
          <cell r="AF834" t="str">
            <v/>
          </cell>
          <cell r="AG834" t="str">
            <v>Connect PLN &amp; RFI</v>
          </cell>
          <cell r="AH834" t="str">
            <v>01.BAUK</v>
          </cell>
          <cell r="AI834" t="str">
            <v>02.BAUK</v>
          </cell>
          <cell r="AJ834" t="str">
            <v>03.ATPDone</v>
          </cell>
        </row>
        <row r="835">
          <cell r="F835" t="str">
            <v>PBR968</v>
          </cell>
          <cell r="G835" t="str">
            <v>PBR968HL1_JALANDURIANDMT</v>
          </cell>
          <cell r="H835" t="str">
            <v/>
          </cell>
          <cell r="I835" t="str">
            <v>Area1</v>
          </cell>
          <cell r="J835" t="str">
            <v>Sumbagteng</v>
          </cell>
          <cell r="K835" t="str">
            <v>Riau</v>
          </cell>
          <cell r="L835" t="str">
            <v>Kota Pekanbaru</v>
          </cell>
          <cell r="M835" t="str">
            <v>0.516492,
101.437029</v>
          </cell>
          <cell r="N835" t="str">
            <v>-</v>
          </cell>
          <cell r="O835" t="str">
            <v>Internal</v>
          </cell>
          <cell r="P835" t="str">
            <v>MCP</v>
          </cell>
          <cell r="Q835" t="str">
            <v>Rescoping</v>
          </cell>
          <cell r="R835" t="str">
            <v>Rescoping_New</v>
          </cell>
          <cell r="T835" t="str">
            <v>BTSH to Pole</v>
          </cell>
          <cell r="U835">
            <v>30</v>
          </cell>
          <cell r="V835" t="str">
            <v/>
          </cell>
          <cell r="W835" t="str">
            <v/>
          </cell>
          <cell r="X835">
            <v>45783</v>
          </cell>
          <cell r="Y835">
            <v>112</v>
          </cell>
          <cell r="Z835" t="str">
            <v>In SLA</v>
          </cell>
          <cell r="AA835" t="str">
            <v>PT. INFINITI LAUTAN ARTHA</v>
          </cell>
          <cell r="AB835" t="str">
            <v>PT DWIRAY SUKSES MULIA</v>
          </cell>
          <cell r="AC835" t="str">
            <v>RFI</v>
          </cell>
          <cell r="AD835" t="str">
            <v>No Need</v>
          </cell>
          <cell r="AF835" t="str">
            <v/>
          </cell>
          <cell r="AG835" t="str">
            <v>Connect PLN &amp; RFI</v>
          </cell>
          <cell r="AH835" t="str">
            <v>02.RFI</v>
          </cell>
          <cell r="AI835" t="str">
            <v>03.RFI</v>
          </cell>
          <cell r="AJ835" t="str">
            <v>05.RFI</v>
          </cell>
        </row>
        <row r="836">
          <cell r="F836" t="str">
            <v>PBR970</v>
          </cell>
          <cell r="G836" t="str">
            <v>PBR970HL1_NANGKA5DMT</v>
          </cell>
          <cell r="H836" t="str">
            <v/>
          </cell>
          <cell r="I836" t="str">
            <v>Area1</v>
          </cell>
          <cell r="J836" t="str">
            <v>Sumbagteng</v>
          </cell>
          <cell r="K836" t="str">
            <v>Riau</v>
          </cell>
          <cell r="L836" t="str">
            <v>Kota Pekanbaru</v>
          </cell>
          <cell r="M836" t="str">
            <v>0.508163,
101.442877</v>
          </cell>
          <cell r="N836" t="str">
            <v>-</v>
          </cell>
          <cell r="O836" t="str">
            <v>Internal</v>
          </cell>
          <cell r="P836" t="str">
            <v>MCP</v>
          </cell>
          <cell r="Q836" t="str">
            <v>Rescoping</v>
          </cell>
          <cell r="R836" t="str">
            <v>Rescoping_New</v>
          </cell>
          <cell r="T836" t="str">
            <v>BTSH to Pole</v>
          </cell>
          <cell r="U836">
            <v>30</v>
          </cell>
          <cell r="V836" t="str">
            <v/>
          </cell>
          <cell r="W836" t="str">
            <v/>
          </cell>
          <cell r="X836">
            <v>45783</v>
          </cell>
          <cell r="Y836">
            <v>220</v>
          </cell>
          <cell r="Z836" t="str">
            <v>Out SLA</v>
          </cell>
          <cell r="AA836" t="str">
            <v>PT PRASETIA DWIDHARMA</v>
          </cell>
          <cell r="AB836" t="str">
            <v>PT DWIRAY SUKSES MULIA</v>
          </cell>
          <cell r="AC836" t="str">
            <v>OG</v>
          </cell>
          <cell r="AD836" t="str">
            <v>No Need</v>
          </cell>
          <cell r="AF836" t="str">
            <v/>
          </cell>
          <cell r="AG836" t="str">
            <v>PropCancel/Hold</v>
          </cell>
          <cell r="AH836" t="str">
            <v>09.Hold</v>
          </cell>
          <cell r="AI836" t="str">
            <v>11.Hold</v>
          </cell>
          <cell r="AJ836" t="str">
            <v>31.Cancel</v>
          </cell>
        </row>
        <row r="837">
          <cell r="F837" t="str">
            <v>PBR971</v>
          </cell>
          <cell r="G837" t="str">
            <v>PBR971HW1_BUKITBARISAN5DMT</v>
          </cell>
          <cell r="H837" t="str">
            <v/>
          </cell>
          <cell r="I837" t="str">
            <v>Area1</v>
          </cell>
          <cell r="J837" t="str">
            <v>Sumbagteng</v>
          </cell>
          <cell r="K837" t="str">
            <v>Riau</v>
          </cell>
          <cell r="L837" t="str">
            <v>Kota Pekanbaru</v>
          </cell>
          <cell r="M837" t="str">
            <v>0.491579,
101.486298</v>
          </cell>
          <cell r="N837" t="str">
            <v>-</v>
          </cell>
          <cell r="O837" t="str">
            <v>Internal</v>
          </cell>
          <cell r="P837" t="str">
            <v>MCP</v>
          </cell>
          <cell r="Q837" t="str">
            <v>Rescoping</v>
          </cell>
          <cell r="R837" t="str">
            <v>Rescoping_New</v>
          </cell>
          <cell r="T837" t="str">
            <v>BTSH to Pole</v>
          </cell>
          <cell r="U837">
            <v>30</v>
          </cell>
          <cell r="V837" t="str">
            <v/>
          </cell>
          <cell r="W837" t="str">
            <v/>
          </cell>
          <cell r="X837">
            <v>45783</v>
          </cell>
          <cell r="Y837">
            <v>220</v>
          </cell>
          <cell r="Z837" t="str">
            <v>Out SLA</v>
          </cell>
          <cell r="AA837" t="str">
            <v>PT. INFINITI LAUTAN ARTHA</v>
          </cell>
          <cell r="AB837" t="str">
            <v>PT DWIRAY SUKSES MULIA</v>
          </cell>
          <cell r="AC837" t="str">
            <v>OG</v>
          </cell>
          <cell r="AD837" t="str">
            <v>No Need</v>
          </cell>
          <cell r="AF837" t="str">
            <v/>
          </cell>
          <cell r="AG837" t="str">
            <v>Survey/Rehunting</v>
          </cell>
          <cell r="AH837" t="str">
            <v>06.SIS</v>
          </cell>
          <cell r="AI837" t="str">
            <v>08.SIS</v>
          </cell>
          <cell r="AJ837" t="str">
            <v>26.ReHunting</v>
          </cell>
        </row>
        <row r="838">
          <cell r="F838" t="str">
            <v>PBR972</v>
          </cell>
          <cell r="G838" t="str">
            <v>PBR972HM1_UNIVERSITASRIAUGOBAHDMT</v>
          </cell>
          <cell r="H838" t="str">
            <v/>
          </cell>
          <cell r="I838" t="str">
            <v>Area1</v>
          </cell>
          <cell r="J838" t="str">
            <v>Sumbagteng</v>
          </cell>
          <cell r="K838" t="str">
            <v>Riau</v>
          </cell>
          <cell r="L838" t="str">
            <v>Kota Pekanbaru</v>
          </cell>
          <cell r="M838" t="str">
            <v>0.522761,
101.452578</v>
          </cell>
          <cell r="N838" t="str">
            <v>-</v>
          </cell>
          <cell r="O838" t="str">
            <v>Internal</v>
          </cell>
          <cell r="P838" t="str">
            <v>MCP</v>
          </cell>
          <cell r="Q838" t="str">
            <v>Rescoping</v>
          </cell>
          <cell r="R838" t="str">
            <v>Rescoping_New</v>
          </cell>
          <cell r="T838" t="str">
            <v>BTSH to Pole</v>
          </cell>
          <cell r="U838">
            <v>30</v>
          </cell>
          <cell r="V838" t="str">
            <v/>
          </cell>
          <cell r="W838" t="str">
            <v/>
          </cell>
          <cell r="X838">
            <v>45783</v>
          </cell>
          <cell r="Y838">
            <v>188</v>
          </cell>
          <cell r="Z838" t="str">
            <v>Out SLA</v>
          </cell>
          <cell r="AA838" t="str">
            <v>PT SIDOMA JAYA MANDIRI</v>
          </cell>
          <cell r="AB838" t="str">
            <v>PT DWIRAY SUKSES MULIA</v>
          </cell>
          <cell r="AC838" t="str">
            <v>RFI</v>
          </cell>
          <cell r="AD838" t="str">
            <v>No Need</v>
          </cell>
          <cell r="AF838" t="str">
            <v/>
          </cell>
          <cell r="AG838" t="str">
            <v>Connect PLN &amp; RFI</v>
          </cell>
          <cell r="AH838" t="str">
            <v>02.RFI</v>
          </cell>
          <cell r="AI838" t="str">
            <v>03.RFI</v>
          </cell>
          <cell r="AJ838" t="str">
            <v>05.RFI</v>
          </cell>
        </row>
        <row r="839">
          <cell r="F839" t="str">
            <v>PBR973</v>
          </cell>
          <cell r="G839" t="str">
            <v>PBR973HW1_UNIVERSITASMUHAMMADIYAHRIAUDMT</v>
          </cell>
          <cell r="H839" t="str">
            <v/>
          </cell>
          <cell r="I839" t="str">
            <v>Area1</v>
          </cell>
          <cell r="J839" t="str">
            <v>Sumbagteng</v>
          </cell>
          <cell r="K839" t="str">
            <v>Riau</v>
          </cell>
          <cell r="L839" t="str">
            <v>Kota Pekanbaru</v>
          </cell>
          <cell r="M839" t="str">
            <v>0.500037,
101.414265</v>
          </cell>
          <cell r="N839" t="str">
            <v>-</v>
          </cell>
          <cell r="O839" t="str">
            <v>Internal</v>
          </cell>
          <cell r="P839" t="str">
            <v>MCP</v>
          </cell>
          <cell r="Q839" t="str">
            <v>Rescoping</v>
          </cell>
          <cell r="R839" t="str">
            <v>Rescoping_New</v>
          </cell>
          <cell r="T839" t="str">
            <v>BTSH to Pole</v>
          </cell>
          <cell r="U839">
            <v>30</v>
          </cell>
          <cell r="V839" t="str">
            <v/>
          </cell>
          <cell r="W839" t="str">
            <v/>
          </cell>
          <cell r="X839">
            <v>45783</v>
          </cell>
          <cell r="Y839">
            <v>220</v>
          </cell>
          <cell r="Z839" t="str">
            <v>Out SLA</v>
          </cell>
          <cell r="AA839" t="str">
            <v>PT RAYATEHUTAMA TELADAN CANGGIH</v>
          </cell>
          <cell r="AB839" t="str">
            <v>PT DWIRAY SUKSES MULIA</v>
          </cell>
          <cell r="AC839" t="str">
            <v>OG</v>
          </cell>
          <cell r="AD839" t="str">
            <v>No Need</v>
          </cell>
          <cell r="AF839" t="str">
            <v/>
          </cell>
          <cell r="AG839" t="str">
            <v>RFC</v>
          </cell>
          <cell r="AH839" t="str">
            <v>04.SITAC2</v>
          </cell>
          <cell r="AI839" t="str">
            <v>05.RFC</v>
          </cell>
          <cell r="AJ839" t="str">
            <v>18.RFC</v>
          </cell>
        </row>
        <row r="840">
          <cell r="F840" t="str">
            <v>PBR976</v>
          </cell>
          <cell r="G840" t="str">
            <v>PBR976HL1_RUMAHSAKITAYANIDMT</v>
          </cell>
          <cell r="H840" t="str">
            <v/>
          </cell>
          <cell r="I840" t="str">
            <v>Area1</v>
          </cell>
          <cell r="J840" t="str">
            <v>Sumbagteng</v>
          </cell>
          <cell r="K840" t="str">
            <v>Riau</v>
          </cell>
          <cell r="L840" t="str">
            <v>Kota Pekanbaru</v>
          </cell>
          <cell r="M840" t="str">
            <v>0.52208,
101.44477</v>
          </cell>
          <cell r="N840" t="str">
            <v>-</v>
          </cell>
          <cell r="O840" t="str">
            <v>Internal</v>
          </cell>
          <cell r="P840" t="str">
            <v>MCP</v>
          </cell>
          <cell r="Q840" t="str">
            <v>Rescoping</v>
          </cell>
          <cell r="R840" t="str">
            <v>Rescoping_New</v>
          </cell>
          <cell r="T840" t="str">
            <v>BTSH to Pole</v>
          </cell>
          <cell r="U840">
            <v>30</v>
          </cell>
          <cell r="V840" t="str">
            <v/>
          </cell>
          <cell r="W840" t="str">
            <v/>
          </cell>
          <cell r="X840">
            <v>45783</v>
          </cell>
          <cell r="Y840">
            <v>203</v>
          </cell>
          <cell r="Z840" t="str">
            <v>Out SLA</v>
          </cell>
          <cell r="AA840" t="str">
            <v>PT TRANSDATA SATKOMINDO</v>
          </cell>
          <cell r="AB840" t="str">
            <v>PT DWIRAY SUKSES MULIA</v>
          </cell>
          <cell r="AC840" t="str">
            <v>RFI</v>
          </cell>
          <cell r="AD840" t="str">
            <v>No Need</v>
          </cell>
          <cell r="AF840" t="str">
            <v/>
          </cell>
          <cell r="AG840" t="str">
            <v>Connect PLN &amp; RFI</v>
          </cell>
          <cell r="AH840" t="str">
            <v>02.RFI</v>
          </cell>
          <cell r="AI840" t="str">
            <v>03.RFI</v>
          </cell>
          <cell r="AJ840" t="str">
            <v>05.RFI</v>
          </cell>
        </row>
        <row r="841">
          <cell r="F841" t="str">
            <v>PBR983</v>
          </cell>
          <cell r="G841" t="str">
            <v>PBR983HL1_BANDAACEH3DMT</v>
          </cell>
          <cell r="H841" t="str">
            <v/>
          </cell>
          <cell r="I841" t="str">
            <v>Area1</v>
          </cell>
          <cell r="J841" t="str">
            <v>Sumbagteng</v>
          </cell>
          <cell r="K841" t="str">
            <v>Riau</v>
          </cell>
          <cell r="L841" t="str">
            <v>Kota Pekanbaru</v>
          </cell>
          <cell r="M841" t="str">
            <v>0.500633,
101.472105</v>
          </cell>
          <cell r="N841" t="str">
            <v>-</v>
          </cell>
          <cell r="O841" t="str">
            <v>Internal</v>
          </cell>
          <cell r="P841" t="str">
            <v>MCP</v>
          </cell>
          <cell r="Q841" t="str">
            <v>Rescoping</v>
          </cell>
          <cell r="R841" t="str">
            <v>Rescoping_New</v>
          </cell>
          <cell r="T841" t="str">
            <v>BTSH to Pole</v>
          </cell>
          <cell r="U841">
            <v>30</v>
          </cell>
          <cell r="V841" t="str">
            <v/>
          </cell>
          <cell r="W841" t="str">
            <v/>
          </cell>
          <cell r="X841">
            <v>45783</v>
          </cell>
          <cell r="Y841">
            <v>188</v>
          </cell>
          <cell r="Z841" t="str">
            <v>Out SLA</v>
          </cell>
          <cell r="AA841" t="str">
            <v>PT SIDOMA JAYA MANDIRI</v>
          </cell>
          <cell r="AB841" t="str">
            <v>PT DWIRAY SUKSES MULIA</v>
          </cell>
          <cell r="AC841" t="str">
            <v>RFI</v>
          </cell>
          <cell r="AD841" t="str">
            <v>No Need</v>
          </cell>
          <cell r="AF841" t="str">
            <v/>
          </cell>
          <cell r="AG841" t="str">
            <v>Connect PLN &amp; RFI</v>
          </cell>
          <cell r="AH841" t="str">
            <v>02.RFI</v>
          </cell>
          <cell r="AI841" t="str">
            <v>03.RFI</v>
          </cell>
          <cell r="AJ841" t="str">
            <v>05.RFI</v>
          </cell>
        </row>
        <row r="842">
          <cell r="F842" t="str">
            <v>PBR990</v>
          </cell>
          <cell r="G842" t="str">
            <v>PBR990HL1_JALANTIUNGDMT</v>
          </cell>
          <cell r="H842" t="str">
            <v/>
          </cell>
          <cell r="I842" t="str">
            <v>Area1</v>
          </cell>
          <cell r="J842" t="str">
            <v>Sumbagteng</v>
          </cell>
          <cell r="K842" t="str">
            <v>Riau</v>
          </cell>
          <cell r="L842" t="str">
            <v>Kota Pekanbaru</v>
          </cell>
          <cell r="M842" t="str">
            <v>0.50918,
101.4291</v>
          </cell>
          <cell r="N842" t="str">
            <v>-</v>
          </cell>
          <cell r="O842" t="str">
            <v>Internal</v>
          </cell>
          <cell r="P842" t="str">
            <v>MCP</v>
          </cell>
          <cell r="Q842" t="str">
            <v>Rescoping</v>
          </cell>
          <cell r="R842" t="str">
            <v>Rescoping_New</v>
          </cell>
          <cell r="T842" t="str">
            <v>BTSH to Pole</v>
          </cell>
          <cell r="U842">
            <v>30</v>
          </cell>
          <cell r="V842" t="str">
            <v/>
          </cell>
          <cell r="W842" t="str">
            <v/>
          </cell>
          <cell r="X842">
            <v>45783</v>
          </cell>
          <cell r="Y842">
            <v>220</v>
          </cell>
          <cell r="Z842" t="str">
            <v>Out SLA</v>
          </cell>
          <cell r="AA842" t="str">
            <v>PT INDOTEKNIK TJANDRA UTAMA</v>
          </cell>
          <cell r="AB842" t="str">
            <v>PT DWIRAY SUKSES MULIA</v>
          </cell>
          <cell r="AC842" t="str">
            <v>OG</v>
          </cell>
          <cell r="AD842" t="str">
            <v>No Need</v>
          </cell>
          <cell r="AF842" t="str">
            <v/>
          </cell>
          <cell r="AG842" t="str">
            <v>RFC</v>
          </cell>
          <cell r="AH842" t="str">
            <v>04.SITAC2</v>
          </cell>
          <cell r="AI842" t="str">
            <v>05.RFC</v>
          </cell>
          <cell r="AJ842" t="str">
            <v>18.RFC</v>
          </cell>
        </row>
        <row r="843">
          <cell r="F843" t="str">
            <v>PDG060</v>
          </cell>
          <cell r="G843" t="str">
            <v>Pegadungan / kado Merak</v>
          </cell>
          <cell r="H843" t="str">
            <v/>
          </cell>
          <cell r="I843" t="str">
            <v>Area2</v>
          </cell>
          <cell r="J843" t="str">
            <v>Jabodetabek</v>
          </cell>
          <cell r="K843" t="str">
            <v>Banten</v>
          </cell>
          <cell r="L843" t="str">
            <v>Kab. Pandeglang</v>
          </cell>
          <cell r="M843" t="str">
            <v>-6.289808 106.127952</v>
          </cell>
          <cell r="N843" t="str">
            <v>106,12775 -6,2896</v>
          </cell>
          <cell r="O843" t="str">
            <v>Internal</v>
          </cell>
          <cell r="P843" t="str">
            <v>B2S</v>
          </cell>
          <cell r="Q843" t="str">
            <v>Tyson</v>
          </cell>
          <cell r="R843" t="str">
            <v>Tyson_B#1</v>
          </cell>
          <cell r="U843">
            <v>50</v>
          </cell>
          <cell r="V843" t="str">
            <v/>
          </cell>
          <cell r="W843" t="str">
            <v xml:space="preserve">SST 52 3 Leg C </v>
          </cell>
          <cell r="X843">
            <v>45572</v>
          </cell>
          <cell r="Y843">
            <v>431</v>
          </cell>
          <cell r="Z843" t="str">
            <v>Out SLA</v>
          </cell>
          <cell r="AA843" t="str">
            <v>PT AGUNGMAS PRIMA SEMPURNA</v>
          </cell>
          <cell r="AC843" t="str">
            <v>RFI</v>
          </cell>
          <cell r="AD843" t="str">
            <v>No Need</v>
          </cell>
          <cell r="AF843" t="str">
            <v/>
          </cell>
          <cell r="AG843" t="str">
            <v>Connect PLN &amp; RFI</v>
          </cell>
          <cell r="AH843" t="str">
            <v>01.BAUK</v>
          </cell>
          <cell r="AI843" t="str">
            <v>02.BAUK</v>
          </cell>
          <cell r="AJ843" t="str">
            <v>03.ATPDone</v>
          </cell>
        </row>
        <row r="844">
          <cell r="F844" t="str">
            <v>COA096</v>
          </cell>
          <cell r="G844" t="str">
            <v>Pegagan Julu IV</v>
          </cell>
          <cell r="H844" t="str">
            <v/>
          </cell>
          <cell r="I844" t="str">
            <v>Area1</v>
          </cell>
          <cell r="J844" t="str">
            <v>Sumbagut</v>
          </cell>
          <cell r="K844" t="str">
            <v>Sumatera Utara</v>
          </cell>
          <cell r="L844" t="str">
            <v>Kab. Dairi</v>
          </cell>
          <cell r="M844" t="str">
            <v>2.70729 98.47065</v>
          </cell>
          <cell r="N844" t="str">
            <v>-</v>
          </cell>
          <cell r="O844" t="str">
            <v>External</v>
          </cell>
          <cell r="P844" t="str">
            <v>CoRe</v>
          </cell>
          <cell r="Q844" t="str">
            <v>Reg_2025</v>
          </cell>
          <cell r="R844" t="str">
            <v>MV</v>
          </cell>
          <cell r="U844">
            <v>52</v>
          </cell>
          <cell r="V844" t="str">
            <v/>
          </cell>
          <cell r="W844" t="str">
            <v/>
          </cell>
          <cell r="X844">
            <v>45679</v>
          </cell>
          <cell r="Y844">
            <v>324</v>
          </cell>
          <cell r="Z844" t="str">
            <v>Out SLA</v>
          </cell>
          <cell r="AA844" t="str">
            <v>PT RAMOS KARYA MANDIRI</v>
          </cell>
          <cell r="AC844" t="str">
            <v>RFI</v>
          </cell>
          <cell r="AD844" t="str">
            <v>eRFI Done</v>
          </cell>
          <cell r="AF844" t="str">
            <v/>
          </cell>
          <cell r="AG844" t="str">
            <v>Connect PLN &amp; RFI</v>
          </cell>
          <cell r="AH844" t="str">
            <v>01.BAUK</v>
          </cell>
          <cell r="AI844" t="str">
            <v>02.BAUK</v>
          </cell>
          <cell r="AJ844" t="str">
            <v>03.ATPDone</v>
          </cell>
        </row>
        <row r="845">
          <cell r="F845" t="str">
            <v>PMN066</v>
          </cell>
          <cell r="G845" t="str">
            <v>PEGANTENANAMBENDER1</v>
          </cell>
          <cell r="H845" t="str">
            <v/>
          </cell>
          <cell r="I845" t="str">
            <v>Area3</v>
          </cell>
          <cell r="J845" t="str">
            <v>Jatim</v>
          </cell>
          <cell r="K845" t="str">
            <v>Jawa Timur</v>
          </cell>
          <cell r="L845" t="str">
            <v>Kab. Pamekasan</v>
          </cell>
          <cell r="M845" t="str">
            <v>-7.020829, 113.4838</v>
          </cell>
          <cell r="N845" t="str">
            <v>-7,02087 113,48545</v>
          </cell>
          <cell r="O845" t="str">
            <v>External</v>
          </cell>
          <cell r="P845" t="str">
            <v>B2S</v>
          </cell>
          <cell r="Q845" t="str">
            <v>B#1_2025</v>
          </cell>
          <cell r="R845" t="str">
            <v>B#136B2S</v>
          </cell>
          <cell r="S845" t="str">
            <v>Q1_B2S</v>
          </cell>
          <cell r="T845" t="str">
            <v>B#RAFI</v>
          </cell>
          <cell r="U845">
            <v>62</v>
          </cell>
          <cell r="V845">
            <v>62</v>
          </cell>
          <cell r="W845" t="str">
            <v>SST 62 3 Leg C</v>
          </cell>
          <cell r="X845">
            <v>45803</v>
          </cell>
          <cell r="Y845">
            <v>39</v>
          </cell>
          <cell r="Z845" t="str">
            <v>In SLA</v>
          </cell>
          <cell r="AA845" t="str">
            <v>PT VALUE TELECOMMUNICATION</v>
          </cell>
          <cell r="AB845" t="str">
            <v>PT MEGADAYA INDO PERKASA</v>
          </cell>
          <cell r="AC845" t="str">
            <v>RFI</v>
          </cell>
          <cell r="AD845" t="str">
            <v>eRFI Done</v>
          </cell>
          <cell r="AE845">
            <v>45807</v>
          </cell>
          <cell r="AF845" t="str">
            <v/>
          </cell>
          <cell r="AG845" t="str">
            <v>Connect PLN &amp; RFI</v>
          </cell>
          <cell r="AH845" t="str">
            <v>02.RFI</v>
          </cell>
          <cell r="AI845" t="str">
            <v>03.RFI</v>
          </cell>
          <cell r="AJ845" t="str">
            <v>05.RFI</v>
          </cell>
        </row>
        <row r="846">
          <cell r="F846" t="str">
            <v>BKS390</v>
          </cell>
          <cell r="G846" t="str">
            <v>Pekapuran</v>
          </cell>
          <cell r="H846" t="str">
            <v/>
          </cell>
          <cell r="I846" t="str">
            <v>Area2</v>
          </cell>
          <cell r="J846" t="str">
            <v>Jabodetabek</v>
          </cell>
          <cell r="K846" t="str">
            <v>Jawa Barat</v>
          </cell>
          <cell r="L846" t="str">
            <v>Kab. Karawang</v>
          </cell>
          <cell r="M846" t="str">
            <v>-643215 107211</v>
          </cell>
          <cell r="N846" t="str">
            <v>-6,43215 107,211</v>
          </cell>
          <cell r="O846" t="str">
            <v>Internal</v>
          </cell>
          <cell r="P846" t="str">
            <v>B2S</v>
          </cell>
          <cell r="Q846" t="str">
            <v>Tyson</v>
          </cell>
          <cell r="R846" t="str">
            <v>Tyson_B#1</v>
          </cell>
          <cell r="U846">
            <v>53</v>
          </cell>
          <cell r="V846" t="str">
            <v/>
          </cell>
          <cell r="W846" t="str">
            <v>SST 62 3 Leg C</v>
          </cell>
          <cell r="X846">
            <v>45572</v>
          </cell>
          <cell r="Y846">
            <v>291</v>
          </cell>
          <cell r="Z846" t="str">
            <v>Out SLA</v>
          </cell>
          <cell r="AA846" t="str">
            <v>PT SUMBERSOLUSINDO HITECH</v>
          </cell>
          <cell r="AC846" t="str">
            <v>RFI</v>
          </cell>
          <cell r="AD846" t="str">
            <v>No Need</v>
          </cell>
          <cell r="AF846" t="str">
            <v/>
          </cell>
          <cell r="AG846" t="str">
            <v>Connect PLN &amp; RFI</v>
          </cell>
          <cell r="AH846" t="str">
            <v>02.RFI</v>
          </cell>
          <cell r="AI846" t="str">
            <v>03.RFI</v>
          </cell>
          <cell r="AJ846" t="str">
            <v>05.RFI</v>
          </cell>
        </row>
        <row r="847">
          <cell r="F847" t="str">
            <v>PNJ099</v>
          </cell>
          <cell r="G847" t="str">
            <v>Pelabuhan PT ITCI_Badspot#7 (ikn_0050)</v>
          </cell>
          <cell r="H847" t="str">
            <v>DMT_RUMAH_TAPAK_JABAT_MENTERI</v>
          </cell>
          <cell r="I847" t="str">
            <v>Area4</v>
          </cell>
          <cell r="J847" t="str">
            <v>Kalimantan</v>
          </cell>
          <cell r="K847" t="str">
            <v>Kalimantan Timur</v>
          </cell>
          <cell r="L847" t="str">
            <v>Kab. Penajam Paser Utara</v>
          </cell>
          <cell r="M847" t="str">
            <v>-1.015634 116.725509</v>
          </cell>
          <cell r="N847" t="str">
            <v>116,69981 -0,9779</v>
          </cell>
          <cell r="O847" t="str">
            <v>External</v>
          </cell>
          <cell r="P847" t="str">
            <v>B2S</v>
          </cell>
          <cell r="Q847" t="str">
            <v>Combat</v>
          </cell>
          <cell r="R847" t="str">
            <v>Combat_IKN</v>
          </cell>
          <cell r="S847" t="str">
            <v>IKN</v>
          </cell>
          <cell r="T847" t="str">
            <v>BadSpot KIPP</v>
          </cell>
          <cell r="U847">
            <v>72</v>
          </cell>
          <cell r="V847">
            <v>72</v>
          </cell>
          <cell r="W847" t="str">
            <v>SST 72 NL</v>
          </cell>
          <cell r="X847">
            <v>45311</v>
          </cell>
          <cell r="Y847">
            <v>130</v>
          </cell>
          <cell r="Z847" t="str">
            <v>Out SLA</v>
          </cell>
          <cell r="AA847" t="str">
            <v>PT DUTA ESA ADIPERKASA</v>
          </cell>
          <cell r="AC847" t="str">
            <v>RFI</v>
          </cell>
          <cell r="AD847" t="e">
            <v>#N/A</v>
          </cell>
          <cell r="AE847">
            <v>45313</v>
          </cell>
          <cell r="AF847" t="str">
            <v/>
          </cell>
          <cell r="AG847" t="str">
            <v>RFI Combat</v>
          </cell>
          <cell r="AH847" t="str">
            <v>02.RFI</v>
          </cell>
          <cell r="AI847" t="str">
            <v>03a.RFI Combat</v>
          </cell>
          <cell r="AJ847" t="str">
            <v>05A.RFICombat</v>
          </cell>
        </row>
        <row r="848">
          <cell r="F848" t="str">
            <v>ADL051</v>
          </cell>
          <cell r="G848" t="str">
            <v>PELABUHANIBU</v>
          </cell>
          <cell r="H848" t="str">
            <v>WONUA_SARI_DMT</v>
          </cell>
          <cell r="I848" t="str">
            <v>Area4</v>
          </cell>
          <cell r="J848" t="str">
            <v>Sulawesi</v>
          </cell>
          <cell r="K848" t="str">
            <v>Sulawesi Tengah</v>
          </cell>
          <cell r="L848" t="str">
            <v>Kab. Poso</v>
          </cell>
          <cell r="M848" t="str">
            <v>1.494021058 127.5413055</v>
          </cell>
          <cell r="N848" t="str">
            <v>-</v>
          </cell>
          <cell r="O848" t="str">
            <v>External</v>
          </cell>
          <cell r="P848" t="str">
            <v>B2S</v>
          </cell>
          <cell r="Q848" t="str">
            <v>B#1_2025</v>
          </cell>
          <cell r="R848" t="str">
            <v>B#122Colo</v>
          </cell>
          <cell r="S848" t="str">
            <v>Colo TP</v>
          </cell>
          <cell r="T848" t="str">
            <v>New Order</v>
          </cell>
          <cell r="U848">
            <v>52</v>
          </cell>
          <cell r="V848">
            <v>72</v>
          </cell>
          <cell r="W848" t="str">
            <v>SST 52 3 Leg C</v>
          </cell>
          <cell r="X848">
            <v>45868</v>
          </cell>
          <cell r="Y848">
            <v>27</v>
          </cell>
          <cell r="Z848" t="str">
            <v>In SLA</v>
          </cell>
          <cell r="AA848" t="str">
            <v>PT AMALA</v>
          </cell>
          <cell r="AB848" t="str">
            <v>PT TUNAS GEOTEKNIK INDONESIA</v>
          </cell>
          <cell r="AC848" t="str">
            <v>RFI</v>
          </cell>
          <cell r="AD848" t="str">
            <v>eRFI Done</v>
          </cell>
          <cell r="AE848">
            <v>45800</v>
          </cell>
          <cell r="AF848" t="str">
            <v/>
          </cell>
          <cell r="AG848" t="str">
            <v>Connect PLN &amp; RFI</v>
          </cell>
          <cell r="AH848" t="str">
            <v>02.RFI</v>
          </cell>
          <cell r="AI848" t="str">
            <v>03.RFI</v>
          </cell>
          <cell r="AJ848" t="str">
            <v>05.RFI</v>
          </cell>
        </row>
        <row r="849">
          <cell r="F849" t="str">
            <v>MTB086</v>
          </cell>
          <cell r="G849" t="str">
            <v>PELAYANGTEBO</v>
          </cell>
          <cell r="H849" t="str">
            <v/>
          </cell>
          <cell r="I849" t="str">
            <v>Area1</v>
          </cell>
          <cell r="J849" t="str">
            <v>Sumbagsel</v>
          </cell>
          <cell r="K849" t="str">
            <v>Jambi</v>
          </cell>
          <cell r="L849" t="str">
            <v>Kab. Tebo</v>
          </cell>
          <cell r="M849" t="str">
            <v>-1.468062, 102.536359</v>
          </cell>
          <cell r="N849" t="str">
            <v>-</v>
          </cell>
          <cell r="O849" t="str">
            <v>External</v>
          </cell>
          <cell r="P849" t="str">
            <v>B2S</v>
          </cell>
          <cell r="Q849" t="str">
            <v>B#1_2025</v>
          </cell>
          <cell r="R849" t="str">
            <v>B#122Colo</v>
          </cell>
          <cell r="S849" t="str">
            <v>Colo TP</v>
          </cell>
          <cell r="T849" t="str">
            <v>B#RAFI</v>
          </cell>
          <cell r="U849">
            <v>52</v>
          </cell>
          <cell r="V849" t="str">
            <v/>
          </cell>
          <cell r="W849" t="str">
            <v>SST 52 3 Leg C</v>
          </cell>
          <cell r="X849">
            <v>45793</v>
          </cell>
          <cell r="Y849">
            <v>37</v>
          </cell>
          <cell r="Z849" t="str">
            <v>In SLA</v>
          </cell>
          <cell r="AA849" t="str">
            <v>PT DENTRA MITRA ABADI</v>
          </cell>
          <cell r="AB849" t="str">
            <v>PT UPTRANS TELEKOMUNIKASI</v>
          </cell>
          <cell r="AC849" t="str">
            <v>RFI</v>
          </cell>
          <cell r="AD849" t="str">
            <v>eRFI Done</v>
          </cell>
          <cell r="AE849">
            <v>45800</v>
          </cell>
          <cell r="AF849" t="str">
            <v/>
          </cell>
          <cell r="AG849" t="str">
            <v>Connect PLN &amp; RFI</v>
          </cell>
          <cell r="AH849" t="str">
            <v>02.RFI</v>
          </cell>
          <cell r="AI849" t="str">
            <v>03.RFI</v>
          </cell>
          <cell r="AJ849" t="str">
            <v>05.RFI</v>
          </cell>
        </row>
        <row r="850">
          <cell r="F850" t="str">
            <v>RGT194</v>
          </cell>
          <cell r="G850" t="str">
            <v>PEMATANG REBAH</v>
          </cell>
          <cell r="H850" t="str">
            <v/>
          </cell>
          <cell r="I850" t="str">
            <v>Area1</v>
          </cell>
          <cell r="J850" t="str">
            <v>Sumbagteng</v>
          </cell>
          <cell r="K850" t="str">
            <v>Riau</v>
          </cell>
          <cell r="L850" t="str">
            <v>Kab. Indragiri Hulu</v>
          </cell>
          <cell r="M850" t="str">
            <v>-0.38706 102.44230</v>
          </cell>
          <cell r="N850" t="str">
            <v>-</v>
          </cell>
          <cell r="O850" t="str">
            <v>Internal</v>
          </cell>
          <cell r="P850" t="str">
            <v>B2S</v>
          </cell>
          <cell r="Q850" t="str">
            <v>Tyson</v>
          </cell>
          <cell r="R850" t="str">
            <v>Tyson_B#1</v>
          </cell>
          <cell r="U850">
            <v>48</v>
          </cell>
          <cell r="V850" t="str">
            <v/>
          </cell>
          <cell r="W850" t="str">
            <v>SST 52 3 Leg C</v>
          </cell>
          <cell r="X850">
            <v>45572</v>
          </cell>
          <cell r="Y850">
            <v>431</v>
          </cell>
          <cell r="Z850" t="str">
            <v>Out SLA</v>
          </cell>
          <cell r="AA850" t="str">
            <v>PT KONCERFO SUKSES CEMERLANG</v>
          </cell>
          <cell r="AC850" t="str">
            <v>RFI</v>
          </cell>
          <cell r="AD850" t="str">
            <v>No Need</v>
          </cell>
          <cell r="AF850" t="str">
            <v/>
          </cell>
          <cell r="AG850" t="str">
            <v>Connect PLN &amp; RFI</v>
          </cell>
          <cell r="AH850" t="str">
            <v>01.BAUK</v>
          </cell>
          <cell r="AI850" t="str">
            <v>02.BAUK</v>
          </cell>
          <cell r="AJ850" t="str">
            <v>03.ATPDone</v>
          </cell>
        </row>
        <row r="851">
          <cell r="F851" t="str">
            <v>SGE096</v>
          </cell>
          <cell r="G851" t="str">
            <v>PEMATANGGAJAH2</v>
          </cell>
          <cell r="H851" t="str">
            <v>PEMATANGGAJAH2</v>
          </cell>
          <cell r="I851" t="str">
            <v>Area1</v>
          </cell>
          <cell r="J851" t="str">
            <v>Sumbagsel</v>
          </cell>
          <cell r="K851" t="str">
            <v>Jambi</v>
          </cell>
          <cell r="L851" t="str">
            <v>Kab. Muaro Jambi</v>
          </cell>
          <cell r="M851" t="str">
            <v>-1.642855 103.52746</v>
          </cell>
          <cell r="N851" t="str">
            <v>-</v>
          </cell>
          <cell r="O851" t="str">
            <v>External</v>
          </cell>
          <cell r="P851" t="str">
            <v>B2S</v>
          </cell>
          <cell r="Q851" t="str">
            <v>B#1_2025</v>
          </cell>
          <cell r="R851" t="str">
            <v>B#122Colo</v>
          </cell>
          <cell r="S851" t="str">
            <v>Colo TP</v>
          </cell>
          <cell r="T851" t="str">
            <v>Donor</v>
          </cell>
          <cell r="U851">
            <v>52</v>
          </cell>
          <cell r="V851" t="str">
            <v/>
          </cell>
          <cell r="W851" t="str">
            <v/>
          </cell>
          <cell r="X851">
            <v>45793</v>
          </cell>
          <cell r="Y851">
            <v>210</v>
          </cell>
          <cell r="Z851" t="str">
            <v>Out SLA</v>
          </cell>
          <cell r="AA851" t="str">
            <v>PT SUMBERSOLUSINDO HITECH</v>
          </cell>
          <cell r="AB851" t="str">
            <v>PT UPTRANS TELEKOMUNIKASI</v>
          </cell>
          <cell r="AC851" t="str">
            <v>DROP</v>
          </cell>
          <cell r="AD851" t="str">
            <v>eRFI NY</v>
          </cell>
          <cell r="AE851">
            <v>45800</v>
          </cell>
          <cell r="AF851" t="str">
            <v/>
          </cell>
          <cell r="AG851" t="str">
            <v>PropCancel/Hold</v>
          </cell>
          <cell r="AH851" t="str">
            <v>08.Cancel</v>
          </cell>
          <cell r="AI851" t="str">
            <v>10.Cancel</v>
          </cell>
          <cell r="AJ851" t="str">
            <v>31.Cancel</v>
          </cell>
        </row>
        <row r="852">
          <cell r="F852" t="str">
            <v>LBP867</v>
          </cell>
          <cell r="G852" t="str">
            <v>Pemukiman Bukit Cermin Hilir</v>
          </cell>
          <cell r="H852" t="str">
            <v/>
          </cell>
          <cell r="I852" t="str">
            <v>Area1</v>
          </cell>
          <cell r="J852" t="str">
            <v>Sumbagut</v>
          </cell>
          <cell r="K852" t="str">
            <v>Sumatera Utara</v>
          </cell>
          <cell r="L852" t="str">
            <v>Kab. Serdang Bedagai</v>
          </cell>
          <cell r="M852" t="str">
            <v>3.30146 99.04007</v>
          </cell>
          <cell r="N852" t="str">
            <v>-</v>
          </cell>
          <cell r="O852" t="str">
            <v>Internal</v>
          </cell>
          <cell r="P852" t="str">
            <v>B2S</v>
          </cell>
          <cell r="Q852" t="str">
            <v>Refinement</v>
          </cell>
          <cell r="R852" t="str">
            <v>Refine_2025</v>
          </cell>
          <cell r="T852" t="str">
            <v>Extend Tower</v>
          </cell>
          <cell r="U852">
            <v>52</v>
          </cell>
          <cell r="V852" t="str">
            <v/>
          </cell>
          <cell r="W852" t="str">
            <v/>
          </cell>
          <cell r="X852">
            <v>45728</v>
          </cell>
          <cell r="Y852">
            <v>131</v>
          </cell>
          <cell r="Z852" t="str">
            <v>Out SLA</v>
          </cell>
          <cell r="AA852" t="str">
            <v>PT WINER INSAN SUKSES HUTAMA</v>
          </cell>
          <cell r="AB852" t="str">
            <v>PT DIGJAYA MANDIRI TEKNIK</v>
          </cell>
          <cell r="AC852" t="str">
            <v>RFI</v>
          </cell>
          <cell r="AD852" t="e">
            <v>#N/A</v>
          </cell>
          <cell r="AF852" t="str">
            <v/>
          </cell>
          <cell r="AG852" t="str">
            <v>Connect PLN &amp; RFI</v>
          </cell>
          <cell r="AH852" t="str">
            <v>02.RFI</v>
          </cell>
          <cell r="AI852" t="str">
            <v>03.RFI</v>
          </cell>
          <cell r="AJ852" t="str">
            <v>05.RFI</v>
          </cell>
        </row>
        <row r="853">
          <cell r="F853" t="str">
            <v>TTN105</v>
          </cell>
          <cell r="G853" t="str">
            <v>Pemukiman Penduduk Ujong Tanoh</v>
          </cell>
          <cell r="H853" t="str">
            <v/>
          </cell>
          <cell r="I853" t="str">
            <v>Area1</v>
          </cell>
          <cell r="J853" t="str">
            <v>Sumbagut</v>
          </cell>
          <cell r="K853" t="str">
            <v>Aceh</v>
          </cell>
          <cell r="L853" t="str">
            <v>Kab. Aceh Selatan</v>
          </cell>
          <cell r="M853" t="str">
            <v>02.83141 97.62411</v>
          </cell>
          <cell r="N853" t="str">
            <v>-</v>
          </cell>
          <cell r="O853" t="str">
            <v>Internal</v>
          </cell>
          <cell r="P853" t="str">
            <v>B2S</v>
          </cell>
          <cell r="Q853" t="str">
            <v>Tyson</v>
          </cell>
          <cell r="R853" t="str">
            <v>Tyson_B#1</v>
          </cell>
          <cell r="U853">
            <v>60</v>
          </cell>
          <cell r="V853" t="str">
            <v/>
          </cell>
          <cell r="W853" t="str">
            <v>SST 72 3 Leg C</v>
          </cell>
          <cell r="X853">
            <v>45572</v>
          </cell>
          <cell r="Y853">
            <v>431</v>
          </cell>
          <cell r="Z853" t="str">
            <v>Out SLA</v>
          </cell>
          <cell r="AA853" t="str">
            <v>PT EDTIM NATAMA PERSADA</v>
          </cell>
          <cell r="AC853" t="str">
            <v>RFI</v>
          </cell>
          <cell r="AD853" t="str">
            <v>No Need</v>
          </cell>
          <cell r="AF853" t="str">
            <v/>
          </cell>
          <cell r="AG853" t="str">
            <v>Connect PLN &amp; RFI</v>
          </cell>
          <cell r="AH853" t="str">
            <v>01.BAUK</v>
          </cell>
          <cell r="AI853" t="str">
            <v>02.BAUK</v>
          </cell>
          <cell r="AJ853" t="str">
            <v>03.ATPDone</v>
          </cell>
        </row>
        <row r="854">
          <cell r="F854" t="str">
            <v>MDU121</v>
          </cell>
          <cell r="G854" t="str">
            <v>PENCOL</v>
          </cell>
          <cell r="H854" t="e">
            <v>#N/A</v>
          </cell>
          <cell r="I854" t="str">
            <v>Area3</v>
          </cell>
          <cell r="J854" t="str">
            <v>Jatim</v>
          </cell>
          <cell r="N854" t="str">
            <v>-</v>
          </cell>
          <cell r="O854" t="str">
            <v>Internal</v>
          </cell>
          <cell r="P854" t="str">
            <v>???</v>
          </cell>
          <cell r="Q854" t="str">
            <v>Refinement</v>
          </cell>
          <cell r="R854" t="str">
            <v>Refine_Dummy</v>
          </cell>
          <cell r="T854" t="str">
            <v>NY</v>
          </cell>
          <cell r="V854" t="str">
            <v/>
          </cell>
          <cell r="W854" t="str">
            <v/>
          </cell>
          <cell r="X854">
            <v>45415</v>
          </cell>
          <cell r="Y854">
            <v>588</v>
          </cell>
          <cell r="Z854" t="str">
            <v>Out SLA</v>
          </cell>
          <cell r="AC854" t="str">
            <v>OG</v>
          </cell>
          <cell r="AD854" t="str">
            <v>No Need</v>
          </cell>
          <cell r="AF854" t="str">
            <v/>
          </cell>
          <cell r="AG854" t="str">
            <v>NY Start</v>
          </cell>
          <cell r="AH854" t="str">
            <v>NY Start</v>
          </cell>
          <cell r="AI854" t="str">
            <v>08.SIS</v>
          </cell>
          <cell r="AJ854" t="str">
            <v/>
          </cell>
        </row>
        <row r="855">
          <cell r="F855" t="str">
            <v>JSX130</v>
          </cell>
          <cell r="G855" t="str">
            <v>PERCETAKAN2DMT</v>
          </cell>
          <cell r="H855" t="str">
            <v/>
          </cell>
          <cell r="I855" t="str">
            <v>Area2</v>
          </cell>
          <cell r="J855" t="str">
            <v>Jabodetabek</v>
          </cell>
          <cell r="K855" t="str">
            <v>DKI Jakarta</v>
          </cell>
          <cell r="L855" t="str">
            <v>Kota Adm. Jakarta Selatan</v>
          </cell>
          <cell r="N855" t="str">
            <v>-</v>
          </cell>
          <cell r="O855" t="str">
            <v>Internal</v>
          </cell>
          <cell r="P855" t="str">
            <v>B2S</v>
          </cell>
          <cell r="Q855" t="str">
            <v>Rescoping</v>
          </cell>
          <cell r="R855" t="str">
            <v>NY Rescoping</v>
          </cell>
          <cell r="T855" t="str">
            <v>Macro</v>
          </cell>
          <cell r="U855">
            <v>42</v>
          </cell>
          <cell r="V855" t="str">
            <v/>
          </cell>
          <cell r="W855" t="str">
            <v/>
          </cell>
          <cell r="X855">
            <v>45546</v>
          </cell>
          <cell r="Y855">
            <v>457</v>
          </cell>
          <cell r="Z855" t="str">
            <v>Out SLA</v>
          </cell>
          <cell r="AA855" t="str">
            <v>PT MITRA SARANA KARYA BANGSA</v>
          </cell>
          <cell r="AB855" t="str">
            <v>KOPERASI JASA DAYAMITRA TELEKOMUNIKASI</v>
          </cell>
          <cell r="AC855" t="str">
            <v>DROP</v>
          </cell>
          <cell r="AD855" t="str">
            <v>No Need</v>
          </cell>
          <cell r="AF855" t="str">
            <v/>
          </cell>
          <cell r="AG855" t="str">
            <v>PropCancel/Hold</v>
          </cell>
          <cell r="AH855" t="str">
            <v>08.Cancel</v>
          </cell>
          <cell r="AI855" t="str">
            <v>10.Cancel</v>
          </cell>
          <cell r="AJ855" t="str">
            <v>31.Cancel</v>
          </cell>
        </row>
        <row r="856">
          <cell r="F856" t="str">
            <v>BYL638</v>
          </cell>
          <cell r="G856" t="str">
            <v>Perintis Kemerdekaan Boyolali</v>
          </cell>
          <cell r="H856" t="str">
            <v>Perintis Kemerdekaan Boyolali</v>
          </cell>
          <cell r="I856" t="str">
            <v>Area3</v>
          </cell>
          <cell r="J856" t="str">
            <v>Jateng</v>
          </cell>
          <cell r="K856" t="str">
            <v>Jawa Tengah</v>
          </cell>
          <cell r="L856" t="str">
            <v>Kab. Boyolali</v>
          </cell>
          <cell r="M856" t="str">
            <v>-7.5469 110.60703</v>
          </cell>
          <cell r="N856" t="str">
            <v>-</v>
          </cell>
          <cell r="O856" t="str">
            <v>Internal</v>
          </cell>
          <cell r="P856" t="str">
            <v>B2S</v>
          </cell>
          <cell r="Q856" t="str">
            <v>Tyson</v>
          </cell>
          <cell r="R856" t="str">
            <v>Tyson_B#1</v>
          </cell>
          <cell r="U856">
            <v>41</v>
          </cell>
          <cell r="V856" t="str">
            <v>42 to. 62</v>
          </cell>
          <cell r="W856" t="str">
            <v/>
          </cell>
          <cell r="X856">
            <v>45572</v>
          </cell>
          <cell r="Y856">
            <v>431</v>
          </cell>
          <cell r="Z856" t="str">
            <v>Out SLA</v>
          </cell>
          <cell r="AA856" t="str">
            <v>PT VALUE TELECOMMUNICATION</v>
          </cell>
          <cell r="AB856" t="str">
            <v>PT TRI ANUGRAH RISKI GEMILANG</v>
          </cell>
          <cell r="AC856" t="str">
            <v>DROP</v>
          </cell>
          <cell r="AD856" t="str">
            <v>No Need</v>
          </cell>
          <cell r="AF856" t="str">
            <v/>
          </cell>
          <cell r="AG856" t="str">
            <v>PropCancel/Hold</v>
          </cell>
          <cell r="AH856" t="str">
            <v>07.Pro.Cancel</v>
          </cell>
          <cell r="AI856" t="str">
            <v>09.Pro.Cancel</v>
          </cell>
          <cell r="AJ856" t="str">
            <v>31.Cancel</v>
          </cell>
        </row>
        <row r="857">
          <cell r="F857" t="str">
            <v>KIS034</v>
          </cell>
          <cell r="G857" t="str">
            <v>PERKEBBANDARPULAU</v>
          </cell>
          <cell r="H857" t="str">
            <v/>
          </cell>
          <cell r="I857" t="str">
            <v>Area1</v>
          </cell>
          <cell r="J857" t="str">
            <v>Sumbagut</v>
          </cell>
          <cell r="K857" t="str">
            <v>Sumatera Utara</v>
          </cell>
          <cell r="L857" t="str">
            <v>Kab. Asahan</v>
          </cell>
          <cell r="M857" t="str">
            <v>2.658185, 99.51808</v>
          </cell>
          <cell r="N857" t="str">
            <v>-</v>
          </cell>
          <cell r="O857" t="str">
            <v>External</v>
          </cell>
          <cell r="P857" t="str">
            <v>B2S</v>
          </cell>
          <cell r="Q857" t="str">
            <v>B#1_2025</v>
          </cell>
          <cell r="R857" t="str">
            <v>B#136B2S</v>
          </cell>
          <cell r="S857" t="str">
            <v>Q1_B2S</v>
          </cell>
          <cell r="T857" t="str">
            <v>B#RAFI</v>
          </cell>
          <cell r="U857">
            <v>72</v>
          </cell>
          <cell r="V857" t="str">
            <v/>
          </cell>
          <cell r="W857" t="str">
            <v>SST 72 3 Leg C</v>
          </cell>
          <cell r="X857">
            <v>45803</v>
          </cell>
          <cell r="Y857">
            <v>39</v>
          </cell>
          <cell r="Z857" t="str">
            <v>In SLA</v>
          </cell>
          <cell r="AA857" t="str">
            <v>PT ANTONIO JAYA ABADI</v>
          </cell>
          <cell r="AB857" t="str">
            <v>KOPERASI JASA DAYAMITRA TELEKOMUNIKASI</v>
          </cell>
          <cell r="AC857" t="str">
            <v>RFI</v>
          </cell>
          <cell r="AD857" t="str">
            <v>eRFI Done</v>
          </cell>
          <cell r="AE857">
            <v>45807</v>
          </cell>
          <cell r="AF857" t="str">
            <v/>
          </cell>
          <cell r="AG857" t="str">
            <v>Connect PLN &amp; RFI</v>
          </cell>
          <cell r="AH857" t="str">
            <v>02.RFI</v>
          </cell>
          <cell r="AI857" t="str">
            <v>03.RFI</v>
          </cell>
          <cell r="AJ857" t="str">
            <v>05.RFI</v>
          </cell>
        </row>
        <row r="858">
          <cell r="F858" t="str">
            <v>KIS030</v>
          </cell>
          <cell r="G858" t="str">
            <v>SIMPANGPASIRPUTIH</v>
          </cell>
          <cell r="H858" t="str">
            <v/>
          </cell>
          <cell r="I858" t="str">
            <v>Area1</v>
          </cell>
          <cell r="J858" t="str">
            <v>Sumbagut</v>
          </cell>
          <cell r="K858" t="str">
            <v>Sumatera Utara</v>
          </cell>
          <cell r="L858" t="str">
            <v>Kab. Asahan</v>
          </cell>
          <cell r="M858" t="str">
            <v>2.8981531, 99.58009</v>
          </cell>
          <cell r="N858" t="str">
            <v>-</v>
          </cell>
          <cell r="O858" t="str">
            <v>External</v>
          </cell>
          <cell r="P858" t="str">
            <v>B2S</v>
          </cell>
          <cell r="Q858" t="str">
            <v>B#1_2025</v>
          </cell>
          <cell r="R858" t="str">
            <v>B#136B2S</v>
          </cell>
          <cell r="S858" t="str">
            <v>Q1_B2S</v>
          </cell>
          <cell r="T858" t="str">
            <v>B#RAFI</v>
          </cell>
          <cell r="U858">
            <v>72</v>
          </cell>
          <cell r="V858" t="str">
            <v/>
          </cell>
          <cell r="W858" t="str">
            <v>SST 72 3 Leg C</v>
          </cell>
          <cell r="X858">
            <v>45803</v>
          </cell>
          <cell r="Y858">
            <v>60</v>
          </cell>
          <cell r="Z858" t="str">
            <v>In SLA</v>
          </cell>
          <cell r="AA858" t="str">
            <v>PT RAMOS KARYA MANDIRI</v>
          </cell>
          <cell r="AB858" t="str">
            <v>PT DIGJAYA MANDIRI TEKNIK</v>
          </cell>
          <cell r="AC858" t="str">
            <v>RFI</v>
          </cell>
          <cell r="AD858" t="str">
            <v>eRFI Done</v>
          </cell>
          <cell r="AE858">
            <v>45807</v>
          </cell>
          <cell r="AF858" t="str">
            <v/>
          </cell>
          <cell r="AG858" t="str">
            <v>Connect PLN &amp; RFI</v>
          </cell>
          <cell r="AH858" t="str">
            <v>02.RFI</v>
          </cell>
          <cell r="AI858" t="str">
            <v>03.RFI</v>
          </cell>
          <cell r="AJ858" t="str">
            <v>05.RFI</v>
          </cell>
        </row>
        <row r="859">
          <cell r="F859" t="str">
            <v>CMS061</v>
          </cell>
          <cell r="G859" t="str">
            <v>PERM_CINTAJAYALAKBOKCMS</v>
          </cell>
          <cell r="H859" t="str">
            <v/>
          </cell>
          <cell r="I859" t="str">
            <v>Area2</v>
          </cell>
          <cell r="J859" t="str">
            <v>Jabar</v>
          </cell>
          <cell r="K859" t="str">
            <v>Jawa Barat</v>
          </cell>
          <cell r="L859" t="str">
            <v>Kab. Ciamis</v>
          </cell>
          <cell r="M859" t="str">
            <v>-7.38362, 108.68281</v>
          </cell>
          <cell r="N859" t="str">
            <v>-</v>
          </cell>
          <cell r="O859" t="str">
            <v>External</v>
          </cell>
          <cell r="P859" t="str">
            <v>B2S</v>
          </cell>
          <cell r="Q859" t="str">
            <v>B#1_2025</v>
          </cell>
          <cell r="R859" t="str">
            <v>B#122Colo</v>
          </cell>
          <cell r="S859" t="str">
            <v>Mapping_RAFI</v>
          </cell>
          <cell r="T859" t="str">
            <v>Acceptor</v>
          </cell>
          <cell r="U859">
            <v>62</v>
          </cell>
          <cell r="V859" t="str">
            <v/>
          </cell>
          <cell r="W859" t="str">
            <v>SST 52 3 Leg C</v>
          </cell>
          <cell r="X859">
            <v>45838</v>
          </cell>
          <cell r="Y859">
            <v>31</v>
          </cell>
          <cell r="Z859" t="str">
            <v>In SLA</v>
          </cell>
          <cell r="AA859" t="str">
            <v>PT DESATRIA ALARD MANDIRI</v>
          </cell>
          <cell r="AB859" t="str">
            <v>PT TRITECH CONSULT</v>
          </cell>
          <cell r="AC859" t="str">
            <v>RFI</v>
          </cell>
          <cell r="AD859" t="str">
            <v>eRFI NY</v>
          </cell>
          <cell r="AF859" t="str">
            <v/>
          </cell>
          <cell r="AG859" t="str">
            <v>Connect PLN &amp; RFI</v>
          </cell>
          <cell r="AH859" t="str">
            <v>02.RFI</v>
          </cell>
          <cell r="AI859" t="str">
            <v>03.RFI</v>
          </cell>
          <cell r="AJ859" t="str">
            <v>05.RFI</v>
          </cell>
        </row>
        <row r="860">
          <cell r="F860" t="str">
            <v>SUB090</v>
          </cell>
          <cell r="G860" t="str">
            <v>PERM_CMBCIPICUNGTANJUNGSIANG</v>
          </cell>
          <cell r="H860" t="str">
            <v/>
          </cell>
          <cell r="I860" t="str">
            <v>Area2</v>
          </cell>
          <cell r="J860" t="str">
            <v>Jabar</v>
          </cell>
          <cell r="K860" t="str">
            <v>Jawa Barat</v>
          </cell>
          <cell r="L860" t="str">
            <v>Kab. Subang</v>
          </cell>
          <cell r="M860" t="str">
            <v>-6.698818, 107.805337</v>
          </cell>
          <cell r="N860" t="str">
            <v>-</v>
          </cell>
          <cell r="O860" t="str">
            <v>External</v>
          </cell>
          <cell r="P860" t="str">
            <v>B2S</v>
          </cell>
          <cell r="Q860" t="str">
            <v>B#1_2025</v>
          </cell>
          <cell r="R860" t="str">
            <v>B#136B2S</v>
          </cell>
          <cell r="S860" t="str">
            <v>Q1_B2S</v>
          </cell>
          <cell r="T860" t="str">
            <v>B#RAFI</v>
          </cell>
          <cell r="U860">
            <v>62</v>
          </cell>
          <cell r="V860" t="str">
            <v/>
          </cell>
          <cell r="W860" t="str">
            <v>SST 62 3 Leg C</v>
          </cell>
          <cell r="X860">
            <v>45803</v>
          </cell>
          <cell r="Y860">
            <v>39</v>
          </cell>
          <cell r="Z860" t="str">
            <v>In SLA</v>
          </cell>
          <cell r="AA860" t="str">
            <v>PT INFRAKO DAYAMITRA</v>
          </cell>
          <cell r="AB860" t="str">
            <v>PT ATMAJAYA ARTHA PERKASA</v>
          </cell>
          <cell r="AC860" t="str">
            <v>RFI</v>
          </cell>
          <cell r="AD860" t="str">
            <v>eRFI done</v>
          </cell>
          <cell r="AE860">
            <v>45807</v>
          </cell>
          <cell r="AF860" t="str">
            <v/>
          </cell>
          <cell r="AG860" t="str">
            <v>Connect PLN &amp; RFI</v>
          </cell>
          <cell r="AH860" t="str">
            <v>02.RFI</v>
          </cell>
          <cell r="AI860" t="str">
            <v>03.RFI</v>
          </cell>
          <cell r="AJ860" t="str">
            <v>05.RFI</v>
          </cell>
        </row>
        <row r="861">
          <cell r="F861" t="str">
            <v>GRT162</v>
          </cell>
          <cell r="G861" t="str">
            <v>PERM_CMBDANGIANGCILAWU</v>
          </cell>
          <cell r="H861" t="str">
            <v/>
          </cell>
          <cell r="I861" t="str">
            <v>Area2</v>
          </cell>
          <cell r="J861" t="str">
            <v>Jabar</v>
          </cell>
          <cell r="K861" t="str">
            <v>Jawa Barat</v>
          </cell>
          <cell r="L861" t="str">
            <v>Kab. Garut</v>
          </cell>
          <cell r="M861" t="str">
            <v>-7.283858, 107.891069</v>
          </cell>
          <cell r="N861" t="str">
            <v>-</v>
          </cell>
          <cell r="O861" t="str">
            <v>External</v>
          </cell>
          <cell r="P861" t="str">
            <v>B2S</v>
          </cell>
          <cell r="Q861" t="str">
            <v>B#2_2025</v>
          </cell>
          <cell r="R861" t="str">
            <v>B#2_Colo</v>
          </cell>
          <cell r="S861" t="str">
            <v>B#2-Colo B2S</v>
          </cell>
          <cell r="T861" t="str">
            <v>B#RAFI_#2</v>
          </cell>
          <cell r="U861">
            <v>62</v>
          </cell>
          <cell r="V861" t="str">
            <v/>
          </cell>
          <cell r="W861" t="str">
            <v>SST 42 NL</v>
          </cell>
          <cell r="X861">
            <v>45880</v>
          </cell>
          <cell r="Y861">
            <v>63</v>
          </cell>
          <cell r="Z861" t="str">
            <v>In SLA</v>
          </cell>
          <cell r="AA861" t="str">
            <v>PT INDOJAR MULIA ABADI</v>
          </cell>
          <cell r="AB861" t="str">
            <v>PT TRITECH CONSULT</v>
          </cell>
          <cell r="AC861" t="str">
            <v>RFI</v>
          </cell>
          <cell r="AD861" t="str">
            <v>eRFI NY</v>
          </cell>
          <cell r="AF861" t="str">
            <v/>
          </cell>
          <cell r="AG861" t="str">
            <v>Connect PLN &amp; RFI</v>
          </cell>
          <cell r="AH861" t="str">
            <v>02.RFI</v>
          </cell>
          <cell r="AI861" t="str">
            <v>03.RFI</v>
          </cell>
          <cell r="AJ861" t="str">
            <v>05.RFI</v>
          </cell>
        </row>
        <row r="862">
          <cell r="F862" t="str">
            <v>SMD092</v>
          </cell>
          <cell r="G862" t="str">
            <v>CIPEUTEUYDARMARAJA</v>
          </cell>
          <cell r="H862" t="str">
            <v/>
          </cell>
          <cell r="I862" t="str">
            <v>Area2</v>
          </cell>
          <cell r="J862" t="str">
            <v>Jabar</v>
          </cell>
          <cell r="K862" t="str">
            <v>Jawa Barat</v>
          </cell>
          <cell r="L862" t="str">
            <v>Kab. Sumedang</v>
          </cell>
          <cell r="M862" t="str">
            <v>-6.928471, 108.055282</v>
          </cell>
          <cell r="N862" t="str">
            <v>-</v>
          </cell>
          <cell r="O862" t="str">
            <v>External</v>
          </cell>
          <cell r="P862" t="str">
            <v>B2S</v>
          </cell>
          <cell r="Q862" t="str">
            <v>B#1_2025</v>
          </cell>
          <cell r="R862" t="str">
            <v>B#136B2S</v>
          </cell>
          <cell r="S862" t="str">
            <v>Q1_B2S</v>
          </cell>
          <cell r="T862" t="str">
            <v>B#RAFI</v>
          </cell>
          <cell r="U862">
            <v>62</v>
          </cell>
          <cell r="V862" t="str">
            <v/>
          </cell>
          <cell r="W862" t="str">
            <v>SST 62 3 Leg C</v>
          </cell>
          <cell r="X862">
            <v>45803</v>
          </cell>
          <cell r="Y862">
            <v>88</v>
          </cell>
          <cell r="Z862" t="str">
            <v>In SLA</v>
          </cell>
          <cell r="AA862" t="str">
            <v>PT ORLIE INDONESIA</v>
          </cell>
          <cell r="AB862" t="str">
            <v>PT ATMAJAYA ARTHA PERKASA</v>
          </cell>
          <cell r="AC862" t="str">
            <v>RFI</v>
          </cell>
          <cell r="AD862" t="str">
            <v>eRFI Done</v>
          </cell>
          <cell r="AE862">
            <v>45807</v>
          </cell>
          <cell r="AF862" t="str">
            <v/>
          </cell>
          <cell r="AG862" t="str">
            <v>Connect PLN &amp; RFI</v>
          </cell>
          <cell r="AH862" t="str">
            <v>02.RFI</v>
          </cell>
          <cell r="AI862" t="str">
            <v>03.RFI</v>
          </cell>
          <cell r="AJ862" t="str">
            <v>05.RFI</v>
          </cell>
        </row>
        <row r="863">
          <cell r="F863" t="str">
            <v>MJL093</v>
          </cell>
          <cell r="G863" t="str">
            <v>PANJALINKIDULSUMBERJAYA</v>
          </cell>
          <cell r="H863" t="str">
            <v/>
          </cell>
          <cell r="I863" t="str">
            <v>Area2</v>
          </cell>
          <cell r="J863" t="str">
            <v>Jabar</v>
          </cell>
          <cell r="K863" t="str">
            <v>Jawa Barat</v>
          </cell>
          <cell r="L863" t="str">
            <v>Kab. Majalengka</v>
          </cell>
          <cell r="M863" t="str">
            <v>-6.695363, 108.356316</v>
          </cell>
          <cell r="N863" t="str">
            <v>-</v>
          </cell>
          <cell r="O863" t="str">
            <v>External</v>
          </cell>
          <cell r="P863" t="str">
            <v>B2S</v>
          </cell>
          <cell r="Q863" t="str">
            <v>B#1_2025</v>
          </cell>
          <cell r="R863" t="str">
            <v>B#122Colo</v>
          </cell>
          <cell r="S863" t="str">
            <v>Colo TP</v>
          </cell>
          <cell r="T863" t="str">
            <v>B#RAFI</v>
          </cell>
          <cell r="U863">
            <v>62</v>
          </cell>
          <cell r="V863" t="str">
            <v/>
          </cell>
          <cell r="W863" t="str">
            <v>SST 42 NL</v>
          </cell>
          <cell r="X863">
            <v>45793</v>
          </cell>
          <cell r="Y863">
            <v>75</v>
          </cell>
          <cell r="Z863" t="str">
            <v>In SLA</v>
          </cell>
          <cell r="AA863" t="str">
            <v>PT INFRAKO DAYAMITRA</v>
          </cell>
          <cell r="AB863" t="str">
            <v>PT TRITECH CONSULT</v>
          </cell>
          <cell r="AC863" t="str">
            <v>RFI</v>
          </cell>
          <cell r="AD863" t="str">
            <v>eRFI Done</v>
          </cell>
          <cell r="AE863">
            <v>45800</v>
          </cell>
          <cell r="AF863" t="str">
            <v/>
          </cell>
          <cell r="AG863" t="str">
            <v>Connect PLN &amp; RFI</v>
          </cell>
          <cell r="AH863" t="str">
            <v>02.RFI</v>
          </cell>
          <cell r="AI863" t="str">
            <v>03.RFI</v>
          </cell>
          <cell r="AJ863" t="str">
            <v>05.RFI</v>
          </cell>
        </row>
        <row r="864">
          <cell r="F864" t="str">
            <v>SPR030</v>
          </cell>
          <cell r="G864" t="str">
            <v>PERM_CMBPURWARAHARJABOJONGGAMBIR</v>
          </cell>
          <cell r="H864" t="str">
            <v/>
          </cell>
          <cell r="I864" t="str">
            <v>Area2</v>
          </cell>
          <cell r="J864" t="str">
            <v>Jabar</v>
          </cell>
          <cell r="K864" t="str">
            <v>Jawa Barat</v>
          </cell>
          <cell r="L864" t="str">
            <v>Kab. Tasikmalaya</v>
          </cell>
          <cell r="M864" t="str">
            <v>-7.492716, 107.981964</v>
          </cell>
          <cell r="N864" t="str">
            <v>-</v>
          </cell>
          <cell r="O864" t="str">
            <v>External</v>
          </cell>
          <cell r="P864" t="str">
            <v>B2S</v>
          </cell>
          <cell r="Q864" t="str">
            <v>B#1_2025</v>
          </cell>
          <cell r="R864" t="str">
            <v>B#136B2S</v>
          </cell>
          <cell r="S864" t="str">
            <v>Q1_B2S</v>
          </cell>
          <cell r="T864" t="str">
            <v>B#RAFI</v>
          </cell>
          <cell r="U864">
            <v>62</v>
          </cell>
          <cell r="V864" t="str">
            <v/>
          </cell>
          <cell r="W864" t="str">
            <v>SST 62 3 Leg C</v>
          </cell>
          <cell r="X864">
            <v>45803</v>
          </cell>
          <cell r="Y864">
            <v>45</v>
          </cell>
          <cell r="Z864" t="str">
            <v>In SLA</v>
          </cell>
          <cell r="AA864" t="str">
            <v>PT DESATRIA ALARD MANDIRI</v>
          </cell>
          <cell r="AB864" t="str">
            <v>PT ATMAJAYA ARTHA PERKASA</v>
          </cell>
          <cell r="AC864" t="str">
            <v>RFI</v>
          </cell>
          <cell r="AD864" t="str">
            <v>eRFI NY</v>
          </cell>
          <cell r="AE864">
            <v>45807</v>
          </cell>
          <cell r="AF864" t="str">
            <v/>
          </cell>
          <cell r="AG864" t="str">
            <v>RFI Combat</v>
          </cell>
          <cell r="AH864" t="str">
            <v>02.RFI</v>
          </cell>
          <cell r="AI864" t="str">
            <v>03a.RFI Combat</v>
          </cell>
          <cell r="AJ864" t="str">
            <v>10.TowerErection</v>
          </cell>
        </row>
        <row r="865">
          <cell r="F865" t="str">
            <v>BDB115</v>
          </cell>
          <cell r="G865" t="str">
            <v>MEKARMUKTICIHAMPELAS</v>
          </cell>
          <cell r="H865" t="str">
            <v/>
          </cell>
          <cell r="I865" t="str">
            <v>Area2</v>
          </cell>
          <cell r="J865" t="str">
            <v>Jabar</v>
          </cell>
          <cell r="K865" t="str">
            <v>Jawa Barat</v>
          </cell>
          <cell r="L865" t="str">
            <v>Kab. Bandung Barat</v>
          </cell>
          <cell r="M865" t="str">
            <v>-6.93609 107.48312</v>
          </cell>
          <cell r="N865" t="str">
            <v>-</v>
          </cell>
          <cell r="O865" t="str">
            <v>External</v>
          </cell>
          <cell r="P865" t="str">
            <v>B2S</v>
          </cell>
          <cell r="Q865" t="str">
            <v>B#1_2025</v>
          </cell>
          <cell r="R865" t="str">
            <v>B#122Colo</v>
          </cell>
          <cell r="S865" t="str">
            <v>Colo TP</v>
          </cell>
          <cell r="T865" t="str">
            <v>New Order</v>
          </cell>
          <cell r="U865">
            <v>42</v>
          </cell>
          <cell r="V865" t="str">
            <v/>
          </cell>
          <cell r="W865" t="str">
            <v>SST 42 NL DMT</v>
          </cell>
          <cell r="X865">
            <v>45793</v>
          </cell>
          <cell r="Y865">
            <v>75</v>
          </cell>
          <cell r="Z865" t="str">
            <v>In SLA</v>
          </cell>
          <cell r="AA865" t="str">
            <v>PT DESATRIA ALARD MANDIRI</v>
          </cell>
          <cell r="AB865" t="str">
            <v>PT ATMAJAYA ARTHA PERKASA</v>
          </cell>
          <cell r="AC865" t="str">
            <v>RFI</v>
          </cell>
          <cell r="AD865" t="str">
            <v>eRFI NY</v>
          </cell>
          <cell r="AE865">
            <v>45800</v>
          </cell>
          <cell r="AF865" t="str">
            <v/>
          </cell>
          <cell r="AG865" t="str">
            <v>RFI Combat</v>
          </cell>
          <cell r="AH865" t="str">
            <v>02.RFI</v>
          </cell>
          <cell r="AI865" t="str">
            <v>03a.RFI Combat</v>
          </cell>
          <cell r="AJ865" t="str">
            <v>13.Rebaring</v>
          </cell>
        </row>
        <row r="866">
          <cell r="F866" t="str">
            <v>KNG065</v>
          </cell>
          <cell r="G866" t="str">
            <v>PERM_CMBSINDANGJAWACIBINGBIN2</v>
          </cell>
          <cell r="H866" t="str">
            <v/>
          </cell>
          <cell r="I866" t="str">
            <v>Area2</v>
          </cell>
          <cell r="J866" t="str">
            <v>Jabar</v>
          </cell>
          <cell r="K866" t="str">
            <v>Jawa Barat</v>
          </cell>
          <cell r="L866" t="str">
            <v>Kab. Kuningan</v>
          </cell>
          <cell r="M866" t="str">
            <v>-7.06481, 108.75309</v>
          </cell>
          <cell r="N866" t="str">
            <v>-</v>
          </cell>
          <cell r="O866" t="str">
            <v>External</v>
          </cell>
          <cell r="P866" t="str">
            <v>B2S</v>
          </cell>
          <cell r="Q866" t="str">
            <v>B#1_2025</v>
          </cell>
          <cell r="R866" t="str">
            <v>B#122Colo</v>
          </cell>
          <cell r="S866" t="str">
            <v>Mapping_RAFI</v>
          </cell>
          <cell r="T866" t="str">
            <v>Acceptor</v>
          </cell>
          <cell r="U866">
            <v>62</v>
          </cell>
          <cell r="V866" t="str">
            <v/>
          </cell>
          <cell r="W866" t="str">
            <v>SST 52 3 Leg C</v>
          </cell>
          <cell r="X866">
            <v>45838</v>
          </cell>
          <cell r="Y866">
            <v>1</v>
          </cell>
          <cell r="Z866" t="str">
            <v>In SLA</v>
          </cell>
          <cell r="AA866" t="str">
            <v>PT INTEGRA LINTAS TEKNOLOGI</v>
          </cell>
          <cell r="AB866" t="str">
            <v>PT TRITECH CONSULT</v>
          </cell>
          <cell r="AC866" t="str">
            <v>RFI</v>
          </cell>
          <cell r="AD866" t="str">
            <v>eRFI Done</v>
          </cell>
          <cell r="AF866" t="str">
            <v/>
          </cell>
          <cell r="AG866" t="str">
            <v>Connect PLN &amp; RFI</v>
          </cell>
          <cell r="AH866" t="str">
            <v>02.RFI</v>
          </cell>
          <cell r="AI866" t="str">
            <v>03.RFI</v>
          </cell>
          <cell r="AJ866" t="str">
            <v>05.RFI</v>
          </cell>
        </row>
        <row r="867">
          <cell r="F867" t="str">
            <v>CJR093</v>
          </cell>
          <cell r="G867" t="str">
            <v>PERM_CMBSUKALUYUCIKADU</v>
          </cell>
          <cell r="H867" t="str">
            <v/>
          </cell>
          <cell r="I867" t="str">
            <v>Area2</v>
          </cell>
          <cell r="J867" t="str">
            <v>Jabar</v>
          </cell>
          <cell r="K867" t="str">
            <v>Jawa Barat</v>
          </cell>
          <cell r="L867" t="str">
            <v>Kab. Cianjur</v>
          </cell>
          <cell r="M867" t="str">
            <v>-7.393303, 107.217163</v>
          </cell>
          <cell r="N867" t="str">
            <v>-</v>
          </cell>
          <cell r="O867" t="str">
            <v>External</v>
          </cell>
          <cell r="P867" t="str">
            <v>B2S</v>
          </cell>
          <cell r="Q867" t="str">
            <v>B#2_2025</v>
          </cell>
          <cell r="R867" t="str">
            <v>B#2_B2S</v>
          </cell>
          <cell r="S867" t="str">
            <v>B#2-B2S</v>
          </cell>
          <cell r="T867" t="str">
            <v>B#RAFI_#2</v>
          </cell>
          <cell r="U867">
            <v>62</v>
          </cell>
          <cell r="V867" t="str">
            <v/>
          </cell>
          <cell r="W867" t="str">
            <v>SST 62 3 Leg C</v>
          </cell>
          <cell r="X867">
            <v>45880</v>
          </cell>
          <cell r="Y867">
            <v>43</v>
          </cell>
          <cell r="Z867" t="str">
            <v>In SLA</v>
          </cell>
          <cell r="AA867" t="str">
            <v>PT GEAF SOLUSIANDA PRATAMA</v>
          </cell>
          <cell r="AB867" t="str">
            <v>PT TRITECH CONSULT</v>
          </cell>
          <cell r="AC867" t="str">
            <v>RFI</v>
          </cell>
          <cell r="AD867" t="str">
            <v>eRFI NY</v>
          </cell>
          <cell r="AF867" t="str">
            <v/>
          </cell>
          <cell r="AG867" t="str">
            <v>Connect PLN &amp; RFI</v>
          </cell>
          <cell r="AH867" t="str">
            <v>02.RFI</v>
          </cell>
          <cell r="AI867" t="str">
            <v>03.RFI</v>
          </cell>
          <cell r="AJ867" t="str">
            <v>05.RFI</v>
          </cell>
        </row>
        <row r="868">
          <cell r="F868" t="str">
            <v>NNK030</v>
          </cell>
          <cell r="G868" t="str">
            <v>PERM_COH047_MIMANTIKASRDT</v>
          </cell>
          <cell r="H868" t="str">
            <v>DMT_MANTIKAS SETABU</v>
          </cell>
          <cell r="I868" t="str">
            <v>Area4</v>
          </cell>
          <cell r="J868" t="str">
            <v>Kalimantan</v>
          </cell>
          <cell r="K868" t="str">
            <v>Kalimantan Utara</v>
          </cell>
          <cell r="L868" t="str">
            <v>Kab. Nunukan</v>
          </cell>
          <cell r="M868" t="str">
            <v>4.0912 117.787458</v>
          </cell>
          <cell r="N868" t="str">
            <v>117,78636 4,0908</v>
          </cell>
          <cell r="O868" t="str">
            <v>External</v>
          </cell>
          <cell r="P868" t="str">
            <v>B2S</v>
          </cell>
          <cell r="Q868" t="str">
            <v>B#1_2025</v>
          </cell>
          <cell r="R868" t="str">
            <v>B#136B2S</v>
          </cell>
          <cell r="S868" t="str">
            <v>Q1_B2S</v>
          </cell>
          <cell r="T868" t="str">
            <v>New Order</v>
          </cell>
          <cell r="U868">
            <v>72</v>
          </cell>
          <cell r="V868">
            <v>72</v>
          </cell>
          <cell r="W868" t="str">
            <v>SST 72 3 Leg C</v>
          </cell>
          <cell r="X868">
            <v>45803</v>
          </cell>
          <cell r="Y868">
            <v>96</v>
          </cell>
          <cell r="Z868" t="str">
            <v>In SLA</v>
          </cell>
          <cell r="AA868" t="str">
            <v>PT NAER TUNAS INDONESIA</v>
          </cell>
          <cell r="AB868" t="str">
            <v>PT TRIMATRA UTAMA KONSULTAN</v>
          </cell>
          <cell r="AC868" t="str">
            <v>RFI</v>
          </cell>
          <cell r="AD868" t="str">
            <v>eRFI Done</v>
          </cell>
          <cell r="AE868">
            <v>45807</v>
          </cell>
          <cell r="AF868" t="str">
            <v/>
          </cell>
          <cell r="AG868" t="str">
            <v>Connect PLN &amp; RFI</v>
          </cell>
          <cell r="AH868" t="str">
            <v>02.RFI</v>
          </cell>
          <cell r="AI868" t="str">
            <v>03.RFI</v>
          </cell>
          <cell r="AJ868" t="str">
            <v>05.RFI</v>
          </cell>
        </row>
        <row r="869">
          <cell r="F869" t="str">
            <v>KBA033</v>
          </cell>
          <cell r="G869" t="str">
            <v>PERM_COH065_MIBINTURUNGESTATE</v>
          </cell>
          <cell r="H869" t="str">
            <v>DMT BINTURUNG ESTATE</v>
          </cell>
          <cell r="I869" t="str">
            <v>Area4</v>
          </cell>
          <cell r="J869" t="str">
            <v>Kalimantan</v>
          </cell>
          <cell r="K869" t="str">
            <v>Kalimantan Selatan</v>
          </cell>
          <cell r="L869" t="str">
            <v>Kab. Kotabaru</v>
          </cell>
          <cell r="M869" t="str">
            <v>-2.438944 116.442979</v>
          </cell>
          <cell r="N869" t="str">
            <v>116,44374 -2,43717</v>
          </cell>
          <cell r="O869" t="str">
            <v>External</v>
          </cell>
          <cell r="P869" t="str">
            <v>B2S</v>
          </cell>
          <cell r="Q869" t="str">
            <v>B#1_2025</v>
          </cell>
          <cell r="R869" t="str">
            <v>B#136B2S</v>
          </cell>
          <cell r="S869" t="str">
            <v>Q1_B2S</v>
          </cell>
          <cell r="T869" t="str">
            <v>New Order</v>
          </cell>
          <cell r="U869">
            <v>72</v>
          </cell>
          <cell r="V869">
            <v>72</v>
          </cell>
          <cell r="W869" t="str">
            <v>SST 72 3 Leg C</v>
          </cell>
          <cell r="X869">
            <v>45803</v>
          </cell>
          <cell r="Y869">
            <v>96</v>
          </cell>
          <cell r="Z869" t="str">
            <v>In SLA</v>
          </cell>
          <cell r="AA869" t="str">
            <v>PT ALIF KONSTRUKSI UTAMA</v>
          </cell>
          <cell r="AB869" t="str">
            <v>PT TUNAS GEOTEKNIK INDONESIA</v>
          </cell>
          <cell r="AC869" t="str">
            <v>RFI</v>
          </cell>
          <cell r="AD869" t="str">
            <v>eRFI Done</v>
          </cell>
          <cell r="AE869">
            <v>45807</v>
          </cell>
          <cell r="AF869" t="str">
            <v/>
          </cell>
          <cell r="AG869" t="str">
            <v>RFI Combat</v>
          </cell>
          <cell r="AH869" t="str">
            <v>02.RFI</v>
          </cell>
          <cell r="AI869" t="str">
            <v>03a.RFI Combat</v>
          </cell>
          <cell r="AJ869" t="str">
            <v>11.Curing</v>
          </cell>
        </row>
        <row r="870">
          <cell r="F870" t="str">
            <v>SAA073</v>
          </cell>
          <cell r="G870" t="str">
            <v>PERM_COH072_MI_DESA_BUKIT_MAKMUR</v>
          </cell>
          <cell r="H870" t="str">
            <v>DMT_BUKIT MAKMUR</v>
          </cell>
          <cell r="I870" t="str">
            <v>Area4</v>
          </cell>
          <cell r="J870" t="str">
            <v>Kalimantan</v>
          </cell>
          <cell r="K870" t="str">
            <v>Kalimantan Timur</v>
          </cell>
          <cell r="L870" t="str">
            <v>Kab. Kutai Timur</v>
          </cell>
          <cell r="M870" t="str">
            <v>1.1132 116.931268</v>
          </cell>
          <cell r="N870" t="str">
            <v>116,93052 1,11359</v>
          </cell>
          <cell r="O870" t="str">
            <v>External</v>
          </cell>
          <cell r="P870" t="str">
            <v>B2S</v>
          </cell>
          <cell r="Q870" t="str">
            <v>B#1_2025</v>
          </cell>
          <cell r="R870" t="str">
            <v>B#136B2S</v>
          </cell>
          <cell r="S870" t="str">
            <v>Q1_B2S</v>
          </cell>
          <cell r="T870" t="str">
            <v>New Order</v>
          </cell>
          <cell r="U870">
            <v>72</v>
          </cell>
          <cell r="V870">
            <v>72</v>
          </cell>
          <cell r="W870" t="str">
            <v>SST 72 3 Leg C</v>
          </cell>
          <cell r="X870">
            <v>45803</v>
          </cell>
          <cell r="Y870">
            <v>96</v>
          </cell>
          <cell r="Z870" t="str">
            <v>In SLA</v>
          </cell>
          <cell r="AA870" t="str">
            <v>PT INDOTEKNIK TJANDRA UTAMA</v>
          </cell>
          <cell r="AB870" t="str">
            <v>PT TRIMATRA UTAMA KONSULTAN</v>
          </cell>
          <cell r="AC870" t="str">
            <v>RFI</v>
          </cell>
          <cell r="AD870" t="str">
            <v>eRFI Done</v>
          </cell>
          <cell r="AE870">
            <v>45807</v>
          </cell>
          <cell r="AF870" t="str">
            <v/>
          </cell>
          <cell r="AG870" t="str">
            <v>Connect PLN &amp; RFI</v>
          </cell>
          <cell r="AH870" t="str">
            <v>02.RFI</v>
          </cell>
          <cell r="AI870" t="str">
            <v>03.RFI</v>
          </cell>
          <cell r="AJ870" t="str">
            <v>05.RFI</v>
          </cell>
        </row>
        <row r="871">
          <cell r="F871" t="str">
            <v>SAA060</v>
          </cell>
          <cell r="G871" t="str">
            <v>PERM_COH083_MISANGATTAUTARALTG</v>
          </cell>
          <cell r="H871" t="str">
            <v>DMT SANGATTA UTARA LTG</v>
          </cell>
          <cell r="I871" t="str">
            <v>Area4</v>
          </cell>
          <cell r="J871" t="str">
            <v>Kalimantan</v>
          </cell>
          <cell r="K871" t="str">
            <v>Kalimantan Timur</v>
          </cell>
          <cell r="L871" t="str">
            <v>Kab. Kutai Timur</v>
          </cell>
          <cell r="M871" t="str">
            <v>0.50337 117.5383674</v>
          </cell>
          <cell r="N871" t="str">
            <v>117,53848 0,50349</v>
          </cell>
          <cell r="O871" t="str">
            <v>External</v>
          </cell>
          <cell r="P871" t="str">
            <v>B2S</v>
          </cell>
          <cell r="Q871" t="str">
            <v>B#1_2025</v>
          </cell>
          <cell r="R871" t="str">
            <v>B#122Colo</v>
          </cell>
          <cell r="S871" t="str">
            <v>Colo TP</v>
          </cell>
          <cell r="T871" t="str">
            <v>New Order</v>
          </cell>
          <cell r="U871">
            <v>42</v>
          </cell>
          <cell r="V871">
            <v>42</v>
          </cell>
          <cell r="W871" t="str">
            <v>Monopole 25</v>
          </cell>
          <cell r="X871">
            <v>45793</v>
          </cell>
          <cell r="Y871">
            <v>76</v>
          </cell>
          <cell r="Z871" t="str">
            <v>In SLA</v>
          </cell>
          <cell r="AA871" t="str">
            <v>PT SINERGI REKTA DENTA</v>
          </cell>
          <cell r="AB871" t="str">
            <v>PT DIGJAYA MANDIRI TEKNIK</v>
          </cell>
          <cell r="AC871" t="str">
            <v>RFI</v>
          </cell>
          <cell r="AD871" t="str">
            <v>eRFI NY</v>
          </cell>
          <cell r="AE871">
            <v>45800</v>
          </cell>
          <cell r="AF871" t="str">
            <v/>
          </cell>
          <cell r="AG871" t="str">
            <v>RFI Combat</v>
          </cell>
          <cell r="AH871" t="str">
            <v>02.RFI</v>
          </cell>
          <cell r="AI871" t="str">
            <v>03a.RFI Combat</v>
          </cell>
          <cell r="AJ871" t="str">
            <v>05A.RFICombat</v>
          </cell>
        </row>
        <row r="872">
          <cell r="F872" t="str">
            <v>TRG149</v>
          </cell>
          <cell r="G872" t="str">
            <v>PERM_COH092_MI_DESA_BANGUN_REJO</v>
          </cell>
          <cell r="H872" t="str">
            <v>DMT DESA BANGUN REJO</v>
          </cell>
          <cell r="I872" t="str">
            <v>Area4</v>
          </cell>
          <cell r="J872" t="str">
            <v>Kalimantan</v>
          </cell>
          <cell r="K872" t="str">
            <v>Kalimantan Timur</v>
          </cell>
          <cell r="L872" t="str">
            <v>Kab. Kutai Kartanegara</v>
          </cell>
          <cell r="M872" t="str">
            <v>-0.35954 117.11292</v>
          </cell>
          <cell r="N872" t="str">
            <v>117,11399 -0,36206</v>
          </cell>
          <cell r="O872" t="str">
            <v>External</v>
          </cell>
          <cell r="P872" t="str">
            <v>B2S</v>
          </cell>
          <cell r="Q872" t="str">
            <v>B#1_2025</v>
          </cell>
          <cell r="R872" t="str">
            <v>B#122Colo</v>
          </cell>
          <cell r="S872" t="str">
            <v>Colo TP</v>
          </cell>
          <cell r="T872" t="str">
            <v>New Order</v>
          </cell>
          <cell r="U872">
            <v>42</v>
          </cell>
          <cell r="V872">
            <v>42</v>
          </cell>
          <cell r="W872" t="str">
            <v>SST 42 NL</v>
          </cell>
          <cell r="X872">
            <v>45793</v>
          </cell>
          <cell r="Y872">
            <v>75</v>
          </cell>
          <cell r="Z872" t="str">
            <v>In SLA</v>
          </cell>
          <cell r="AA872" t="str">
            <v>PT RAFFASYA PUTRA SELATAN</v>
          </cell>
          <cell r="AB872" t="str">
            <v>PT DIGJAYA MANDIRI TEKNIK</v>
          </cell>
          <cell r="AC872" t="str">
            <v>RFI</v>
          </cell>
          <cell r="AD872" t="str">
            <v>eRFI NY</v>
          </cell>
          <cell r="AE872">
            <v>45800</v>
          </cell>
          <cell r="AF872" t="str">
            <v/>
          </cell>
          <cell r="AG872" t="str">
            <v>RFI Combat</v>
          </cell>
          <cell r="AH872" t="str">
            <v>02.RFI</v>
          </cell>
          <cell r="AI872" t="str">
            <v>03a.RFI Combat</v>
          </cell>
          <cell r="AJ872" t="str">
            <v>05A.RFICombat</v>
          </cell>
        </row>
        <row r="873">
          <cell r="F873" t="str">
            <v>TNR069</v>
          </cell>
          <cell r="G873" t="str">
            <v>PERM_COH095_MI_PERUMAHAN_PARIS_L</v>
          </cell>
          <cell r="H873" t="str">
            <v>DMT_PKN KIANI</v>
          </cell>
          <cell r="I873" t="str">
            <v>Area4</v>
          </cell>
          <cell r="J873" t="str">
            <v>Kalimantan</v>
          </cell>
          <cell r="K873" t="str">
            <v>Kalimantan Timur</v>
          </cell>
          <cell r="L873" t="str">
            <v>Kota Samarinda</v>
          </cell>
          <cell r="M873" t="str">
            <v>-0.574489 117.150282</v>
          </cell>
          <cell r="N873" t="str">
            <v>117,72916 -2,00694</v>
          </cell>
          <cell r="O873" t="str">
            <v>External</v>
          </cell>
          <cell r="P873" t="str">
            <v>B2S</v>
          </cell>
          <cell r="Q873" t="str">
            <v>B#1_2025</v>
          </cell>
          <cell r="R873" t="str">
            <v>B#136B2S</v>
          </cell>
          <cell r="U873">
            <v>72</v>
          </cell>
          <cell r="V873">
            <v>72</v>
          </cell>
          <cell r="W873" t="str">
            <v/>
          </cell>
          <cell r="X873">
            <v>45880</v>
          </cell>
          <cell r="Y873">
            <v>11</v>
          </cell>
          <cell r="Z873" t="str">
            <v>In SLA</v>
          </cell>
          <cell r="AA873" t="str">
            <v>PT BERKAH SUKSES SEJATI</v>
          </cell>
          <cell r="AB873" t="str">
            <v>PT TRIMATRA UTAMA KONSULTAN</v>
          </cell>
          <cell r="AC873" t="str">
            <v>RFI</v>
          </cell>
          <cell r="AD873" t="str">
            <v>eRFI NY</v>
          </cell>
          <cell r="AE873">
            <v>45807</v>
          </cell>
          <cell r="AF873" t="str">
            <v/>
          </cell>
          <cell r="AG873" t="str">
            <v>RFI Combat</v>
          </cell>
          <cell r="AH873" t="str">
            <v>02.RFI</v>
          </cell>
          <cell r="AI873" t="str">
            <v>03a.RFI Combat</v>
          </cell>
          <cell r="AJ873" t="str">
            <v>05A.RFICombat</v>
          </cell>
        </row>
        <row r="874">
          <cell r="F874" t="str">
            <v>SDW060</v>
          </cell>
          <cell r="G874" t="str">
            <v>PERM_COH847_MCMESIMPANGGNSELATAN</v>
          </cell>
          <cell r="H874" t="str">
            <v>DMT SRIMULYO</v>
          </cell>
          <cell r="I874" t="str">
            <v>Area4</v>
          </cell>
          <cell r="J874" t="str">
            <v>Kalimantan</v>
          </cell>
          <cell r="K874" t="str">
            <v>Kalimantan Utara</v>
          </cell>
          <cell r="L874" t="str">
            <v>Kota Tarakan</v>
          </cell>
          <cell r="M874" t="str">
            <v>3.33861 117.58082</v>
          </cell>
          <cell r="N874" t="str">
            <v>115,7669 -0,27142</v>
          </cell>
          <cell r="O874" t="str">
            <v>External</v>
          </cell>
          <cell r="P874" t="str">
            <v>B2S</v>
          </cell>
          <cell r="Q874" t="str">
            <v>B#1_2025</v>
          </cell>
          <cell r="R874" t="str">
            <v>B#122Colo</v>
          </cell>
          <cell r="S874" t="str">
            <v>Colo TP</v>
          </cell>
          <cell r="T874" t="str">
            <v>New Order</v>
          </cell>
          <cell r="U874">
            <v>42</v>
          </cell>
          <cell r="V874">
            <v>42</v>
          </cell>
          <cell r="W874" t="str">
            <v>SST 52 3 Leg C</v>
          </cell>
          <cell r="X874">
            <v>45793</v>
          </cell>
          <cell r="Y874">
            <v>106</v>
          </cell>
          <cell r="Z874" t="str">
            <v>In SLA</v>
          </cell>
          <cell r="AA874" t="str">
            <v>PT INTERTEL MEDIA PRIMA</v>
          </cell>
          <cell r="AB874" t="str">
            <v>PT DIGJAYA MANDIRI TEKNIK</v>
          </cell>
          <cell r="AC874" t="str">
            <v>RFI</v>
          </cell>
          <cell r="AD874" t="str">
            <v>eRFI NY</v>
          </cell>
          <cell r="AE874">
            <v>45800</v>
          </cell>
          <cell r="AF874" t="str">
            <v/>
          </cell>
          <cell r="AG874" t="str">
            <v>RFI Combat</v>
          </cell>
          <cell r="AH874" t="str">
            <v>02.RFI</v>
          </cell>
          <cell r="AI874" t="str">
            <v>03a.RFI Combat</v>
          </cell>
          <cell r="AJ874" t="str">
            <v>05A.RFICombat</v>
          </cell>
        </row>
        <row r="875">
          <cell r="F875" t="str">
            <v>SMR080</v>
          </cell>
          <cell r="G875" t="str">
            <v>PERM_COH855_MI_PERUM_BUMI_ALAM_I</v>
          </cell>
          <cell r="H875" t="str">
            <v>DMT PERUM BUMI ALAM I</v>
          </cell>
          <cell r="I875" t="str">
            <v>Area4</v>
          </cell>
          <cell r="J875" t="str">
            <v>Kalimantan</v>
          </cell>
          <cell r="K875" t="str">
            <v>Kalimantan Timur</v>
          </cell>
          <cell r="L875" t="str">
            <v>Kota Samarinda</v>
          </cell>
          <cell r="M875" t="str">
            <v>-0.436849 117.201993</v>
          </cell>
          <cell r="N875" t="str">
            <v>117,2018 -0,43272</v>
          </cell>
          <cell r="O875" t="str">
            <v>External</v>
          </cell>
          <cell r="P875" t="str">
            <v>B2S</v>
          </cell>
          <cell r="Q875" t="str">
            <v>B#1_2025</v>
          </cell>
          <cell r="R875" t="str">
            <v>B#122Colo</v>
          </cell>
          <cell r="S875" t="str">
            <v>Colo TP</v>
          </cell>
          <cell r="T875" t="str">
            <v>New Order</v>
          </cell>
          <cell r="U875">
            <v>42</v>
          </cell>
          <cell r="V875">
            <v>42</v>
          </cell>
          <cell r="W875" t="str">
            <v>SST 42 NL</v>
          </cell>
          <cell r="X875">
            <v>45793</v>
          </cell>
          <cell r="Y875">
            <v>55</v>
          </cell>
          <cell r="Z875" t="str">
            <v>In SLA</v>
          </cell>
          <cell r="AA875" t="str">
            <v>PT SINERGI REKTA DENTA</v>
          </cell>
          <cell r="AB875" t="str">
            <v>PT DIGJAYA MANDIRI TEKNIK</v>
          </cell>
          <cell r="AC875" t="str">
            <v>RFI</v>
          </cell>
          <cell r="AD875" t="str">
            <v>eRFI Done</v>
          </cell>
          <cell r="AE875">
            <v>45800</v>
          </cell>
          <cell r="AF875" t="str">
            <v/>
          </cell>
          <cell r="AG875" t="str">
            <v>RFI Combat</v>
          </cell>
          <cell r="AH875" t="str">
            <v>02.RFI</v>
          </cell>
          <cell r="AI875" t="str">
            <v>03a.RFI Combat</v>
          </cell>
          <cell r="AJ875" t="str">
            <v>05A.RFICombat</v>
          </cell>
        </row>
        <row r="876">
          <cell r="F876" t="str">
            <v>BEK026</v>
          </cell>
          <cell r="G876" t="str">
            <v>PERM_COH921_SINGALEN</v>
          </cell>
          <cell r="H876" t="str">
            <v>DMT TVRI BENGKAYANG</v>
          </cell>
          <cell r="I876" t="str">
            <v>Area4</v>
          </cell>
          <cell r="J876" t="str">
            <v>Kalimantan</v>
          </cell>
          <cell r="K876" t="str">
            <v>Kalimantan Selatan</v>
          </cell>
          <cell r="L876" t="str">
            <v>Kab. Kotabaru</v>
          </cell>
          <cell r="M876" t="str">
            <v>-3.013865 115.83344</v>
          </cell>
          <cell r="N876" t="str">
            <v>109,490104 0,832591</v>
          </cell>
          <cell r="O876" t="str">
            <v>External</v>
          </cell>
          <cell r="P876" t="str">
            <v>B2S</v>
          </cell>
          <cell r="Q876" t="str">
            <v>B#1_2025</v>
          </cell>
          <cell r="R876" t="str">
            <v>B#122Colo</v>
          </cell>
          <cell r="S876" t="str">
            <v>Colo MV</v>
          </cell>
          <cell r="T876" t="str">
            <v>New Order</v>
          </cell>
          <cell r="U876">
            <v>72</v>
          </cell>
          <cell r="V876">
            <v>72</v>
          </cell>
          <cell r="W876" t="str">
            <v>SST 72 3 Leg C</v>
          </cell>
          <cell r="X876">
            <v>45793</v>
          </cell>
          <cell r="Y876">
            <v>22</v>
          </cell>
          <cell r="Z876" t="str">
            <v>In SLA</v>
          </cell>
          <cell r="AA876" t="str">
            <v>PT RAFFASYA PUTRA SELATAN</v>
          </cell>
          <cell r="AB876" t="str">
            <v>PT MULTI BMITRA SEJAHTERA</v>
          </cell>
          <cell r="AC876" t="str">
            <v>RFI</v>
          </cell>
          <cell r="AD876" t="str">
            <v>eRFI NY</v>
          </cell>
          <cell r="AE876">
            <v>45800</v>
          </cell>
          <cell r="AF876" t="str">
            <v/>
          </cell>
          <cell r="AG876" t="str">
            <v>RFI Combat</v>
          </cell>
          <cell r="AH876" t="str">
            <v>02.RFI</v>
          </cell>
          <cell r="AI876" t="str">
            <v>03a.RFI Combat</v>
          </cell>
          <cell r="AJ876" t="str">
            <v>05A.RFICombat</v>
          </cell>
        </row>
        <row r="877">
          <cell r="F877" t="str">
            <v>MRW068</v>
          </cell>
          <cell r="G877" t="str">
            <v>PERM_COI608BAHODOPI</v>
          </cell>
          <cell r="H877" t="str">
            <v>HANA_CAFE_PPR_DMT</v>
          </cell>
          <cell r="I877" t="str">
            <v>Area4</v>
          </cell>
          <cell r="J877" t="str">
            <v>Sulawesi</v>
          </cell>
          <cell r="K877" t="str">
            <v>Sulawesi Tengah</v>
          </cell>
          <cell r="L877" t="str">
            <v>Kab. Morowali</v>
          </cell>
          <cell r="M877" t="str">
            <v>-2.802772 122.103771</v>
          </cell>
          <cell r="N877" t="str">
            <v>-</v>
          </cell>
          <cell r="O877" t="str">
            <v>External</v>
          </cell>
          <cell r="P877" t="str">
            <v>B2S</v>
          </cell>
          <cell r="Q877" t="str">
            <v>B#1_2025</v>
          </cell>
          <cell r="R877" t="str">
            <v>B#136B2S</v>
          </cell>
          <cell r="S877" t="str">
            <v>Q1_B2S</v>
          </cell>
          <cell r="T877" t="str">
            <v>New Order</v>
          </cell>
          <cell r="U877">
            <v>72</v>
          </cell>
          <cell r="V877">
            <v>30</v>
          </cell>
          <cell r="W877" t="str">
            <v>Monopole 30</v>
          </cell>
          <cell r="X877">
            <v>45803</v>
          </cell>
          <cell r="Y877">
            <v>102</v>
          </cell>
          <cell r="Z877" t="str">
            <v>In SLA</v>
          </cell>
          <cell r="AA877" t="str">
            <v>PT DWIPANCA CATUR KARYA</v>
          </cell>
          <cell r="AB877" t="str">
            <v>PT TUNAS GEOTEKNIK INDONESIA</v>
          </cell>
          <cell r="AC877" t="str">
            <v>RFI</v>
          </cell>
          <cell r="AD877" t="str">
            <v>eRFI NY</v>
          </cell>
          <cell r="AE877">
            <v>45807</v>
          </cell>
          <cell r="AF877" t="str">
            <v/>
          </cell>
          <cell r="AG877" t="str">
            <v>Connect PLN &amp; RFI</v>
          </cell>
          <cell r="AH877" t="str">
            <v>02.RFI</v>
          </cell>
          <cell r="AI877" t="str">
            <v>03.RFI</v>
          </cell>
          <cell r="AJ877" t="str">
            <v>05.RFI</v>
          </cell>
        </row>
        <row r="878">
          <cell r="F878" t="str">
            <v>SRI006</v>
          </cell>
          <cell r="G878" t="str">
            <v>PERM_COMBATKAWASI</v>
          </cell>
          <cell r="H878" t="str">
            <v>MEKARJAYA_MUNA_BARAT_DMT</v>
          </cell>
          <cell r="I878" t="str">
            <v>Area4</v>
          </cell>
          <cell r="J878" t="str">
            <v>Sulawesi</v>
          </cell>
          <cell r="K878" t="str">
            <v>Sulawesi Utara</v>
          </cell>
          <cell r="L878" t="str">
            <v>Kab. Bolaang Mongondow Timur</v>
          </cell>
          <cell r="M878" t="str">
            <v>-1.505336 127.392501</v>
          </cell>
          <cell r="N878" t="str">
            <v>-</v>
          </cell>
          <cell r="O878" t="str">
            <v>External</v>
          </cell>
          <cell r="P878" t="str">
            <v>B2S</v>
          </cell>
          <cell r="Q878" t="str">
            <v>B#1_2025</v>
          </cell>
          <cell r="R878" t="str">
            <v>B#122Colo</v>
          </cell>
          <cell r="S878" t="str">
            <v>Colo TP</v>
          </cell>
          <cell r="T878" t="str">
            <v>New Order</v>
          </cell>
          <cell r="U878">
            <v>42</v>
          </cell>
          <cell r="V878">
            <v>72</v>
          </cell>
          <cell r="W878" t="str">
            <v>SST 52 3 Leg C</v>
          </cell>
          <cell r="X878">
            <v>45868</v>
          </cell>
          <cell r="Y878">
            <v>29</v>
          </cell>
          <cell r="Z878" t="str">
            <v>In SLA</v>
          </cell>
          <cell r="AA878" t="str">
            <v>PT AMALA</v>
          </cell>
          <cell r="AB878" t="str">
            <v>PT TUNAS GEOTEKNIK INDONESIA</v>
          </cell>
          <cell r="AC878" t="str">
            <v>RFI</v>
          </cell>
          <cell r="AD878" t="str">
            <v>eRFI Done</v>
          </cell>
          <cell r="AE878">
            <v>45800</v>
          </cell>
          <cell r="AF878" t="str">
            <v/>
          </cell>
          <cell r="AG878" t="str">
            <v>Connect PLN &amp; RFI</v>
          </cell>
          <cell r="AH878" t="str">
            <v>02.RFI</v>
          </cell>
          <cell r="AI878" t="str">
            <v>03.RFI</v>
          </cell>
          <cell r="AJ878" t="str">
            <v>05.RFI</v>
          </cell>
        </row>
        <row r="879">
          <cell r="F879" t="str">
            <v>KNL010</v>
          </cell>
          <cell r="G879" t="str">
            <v>PERM_COMBATLAANGKE</v>
          </cell>
          <cell r="H879" t="str">
            <v>KOROMPEELI_LEMBO_DMT</v>
          </cell>
          <cell r="I879" t="str">
            <v>Area4</v>
          </cell>
          <cell r="J879" t="str">
            <v>Sulawesi</v>
          </cell>
          <cell r="K879" t="str">
            <v>Sulawesi Tenggara</v>
          </cell>
          <cell r="L879" t="str">
            <v>Kab. Buton Utara</v>
          </cell>
          <cell r="M879" t="str">
            <v>-4.762695 123.177246</v>
          </cell>
          <cell r="N879" t="str">
            <v>-</v>
          </cell>
          <cell r="O879" t="str">
            <v>External</v>
          </cell>
          <cell r="P879" t="str">
            <v>B2S</v>
          </cell>
          <cell r="Q879" t="str">
            <v>B#1_2025</v>
          </cell>
          <cell r="R879" t="str">
            <v>B#136B2S</v>
          </cell>
          <cell r="S879" t="str">
            <v>Q1_B2S</v>
          </cell>
          <cell r="T879" t="str">
            <v>New Order</v>
          </cell>
          <cell r="U879">
            <v>72</v>
          </cell>
          <cell r="V879">
            <v>72</v>
          </cell>
          <cell r="W879" t="str">
            <v>SST 72 3 Leg C</v>
          </cell>
          <cell r="X879">
            <v>45868</v>
          </cell>
          <cell r="Y879">
            <v>31</v>
          </cell>
          <cell r="Z879" t="str">
            <v>In SLA</v>
          </cell>
          <cell r="AA879" t="str">
            <v>PT JARINGAN SOLUSI TEKNIK</v>
          </cell>
          <cell r="AB879" t="str">
            <v>PT TUNAS GEOTEKNIK INDONESIA</v>
          </cell>
          <cell r="AC879" t="str">
            <v>RFI</v>
          </cell>
          <cell r="AD879" t="str">
            <v>eRFI NY</v>
          </cell>
          <cell r="AE879">
            <v>45807</v>
          </cell>
          <cell r="AF879" t="str">
            <v/>
          </cell>
          <cell r="AG879" t="str">
            <v>Connect PLN &amp; RFI</v>
          </cell>
          <cell r="AH879" t="str">
            <v>02.RFI</v>
          </cell>
          <cell r="AI879" t="str">
            <v>03.RFI</v>
          </cell>
          <cell r="AJ879" t="str">
            <v>05.RFI</v>
          </cell>
        </row>
        <row r="880">
          <cell r="F880" t="str">
            <v>TGR174</v>
          </cell>
          <cell r="G880" t="str">
            <v>CINGLUHINDONESIA</v>
          </cell>
          <cell r="H880" t="str">
            <v/>
          </cell>
          <cell r="I880" t="str">
            <v>Area2</v>
          </cell>
          <cell r="J880" t="str">
            <v>Jabodetabek</v>
          </cell>
          <cell r="K880" t="str">
            <v>Banten</v>
          </cell>
          <cell r="L880" t="str">
            <v>Kab. Tangerang</v>
          </cell>
          <cell r="M880" t="str">
            <v>-6.17814 106.529053</v>
          </cell>
          <cell r="N880" t="str">
            <v>-</v>
          </cell>
          <cell r="O880" t="str">
            <v>External</v>
          </cell>
          <cell r="P880" t="str">
            <v>B2S</v>
          </cell>
          <cell r="Q880" t="str">
            <v>B#1_2025</v>
          </cell>
          <cell r="R880" t="str">
            <v>B#122Colo</v>
          </cell>
          <cell r="S880" t="str">
            <v>Colo TP</v>
          </cell>
          <cell r="T880" t="str">
            <v>New Order</v>
          </cell>
          <cell r="U880">
            <v>42</v>
          </cell>
          <cell r="V880" t="str">
            <v/>
          </cell>
          <cell r="W880" t="str">
            <v>SST 42 NL</v>
          </cell>
          <cell r="X880">
            <v>45793</v>
          </cell>
          <cell r="Y880">
            <v>70</v>
          </cell>
          <cell r="Z880" t="str">
            <v>In SLA</v>
          </cell>
          <cell r="AA880" t="str">
            <v>PT MULTI BAGASANTI MAHDY</v>
          </cell>
          <cell r="AB880" t="str">
            <v>PT MULTI BMITRA SEJAHTERA</v>
          </cell>
          <cell r="AC880" t="str">
            <v>RFI</v>
          </cell>
          <cell r="AD880" t="str">
            <v>eRFI Done</v>
          </cell>
          <cell r="AE880">
            <v>45800</v>
          </cell>
          <cell r="AF880" t="str">
            <v/>
          </cell>
          <cell r="AG880" t="str">
            <v>RFI Combat</v>
          </cell>
          <cell r="AH880" t="str">
            <v>02.RFI</v>
          </cell>
          <cell r="AI880" t="str">
            <v>03a.RFI Combat</v>
          </cell>
          <cell r="AJ880" t="str">
            <v>05A.RFICombat</v>
          </cell>
        </row>
        <row r="881">
          <cell r="F881" t="str">
            <v>BKS111</v>
          </cell>
          <cell r="G881" t="str">
            <v>JLPERWIRABEKASI</v>
          </cell>
          <cell r="H881" t="str">
            <v/>
          </cell>
          <cell r="I881" t="str">
            <v>Area2</v>
          </cell>
          <cell r="J881" t="str">
            <v>Jabodetabek</v>
          </cell>
          <cell r="K881" t="str">
            <v>Jawa Barat</v>
          </cell>
          <cell r="L881" t="str">
            <v>Kota Bekasi</v>
          </cell>
          <cell r="M881" t="str">
            <v>-6.207835 107.001818</v>
          </cell>
          <cell r="N881" t="str">
            <v>-</v>
          </cell>
          <cell r="O881" t="str">
            <v>External</v>
          </cell>
          <cell r="P881" t="str">
            <v>B2S</v>
          </cell>
          <cell r="Q881" t="str">
            <v>B#1_2025</v>
          </cell>
          <cell r="R881" t="str">
            <v>B#122Colo</v>
          </cell>
          <cell r="S881" t="str">
            <v>Colo TP</v>
          </cell>
          <cell r="T881" t="str">
            <v>New Order</v>
          </cell>
          <cell r="U881">
            <v>42</v>
          </cell>
          <cell r="V881" t="str">
            <v/>
          </cell>
          <cell r="W881" t="str">
            <v>SST 42 NL</v>
          </cell>
          <cell r="X881">
            <v>45793</v>
          </cell>
          <cell r="Y881">
            <v>102</v>
          </cell>
          <cell r="Z881" t="str">
            <v>In SLA</v>
          </cell>
          <cell r="AA881" t="str">
            <v>PT NAER TUNAS INDONESIA</v>
          </cell>
          <cell r="AB881" t="str">
            <v>PT MULTI BMITRA SEJAHTERA</v>
          </cell>
          <cell r="AC881" t="str">
            <v>RFI</v>
          </cell>
          <cell r="AD881" t="str">
            <v>Drop</v>
          </cell>
          <cell r="AE881">
            <v>45800</v>
          </cell>
          <cell r="AF881" t="str">
            <v/>
          </cell>
          <cell r="AG881" t="str">
            <v>RFI Combat</v>
          </cell>
          <cell r="AH881" t="str">
            <v>02.RFI</v>
          </cell>
          <cell r="AI881" t="str">
            <v>03a.RFI Combat</v>
          </cell>
          <cell r="AJ881" t="str">
            <v>05A.RFICombat</v>
          </cell>
        </row>
        <row r="882">
          <cell r="F882" t="str">
            <v>MJL076</v>
          </cell>
          <cell r="G882" t="str">
            <v>PERM_MAJAMAJALENGKA</v>
          </cell>
          <cell r="H882" t="str">
            <v/>
          </cell>
          <cell r="I882" t="str">
            <v>Area2</v>
          </cell>
          <cell r="J882" t="str">
            <v>Jabar</v>
          </cell>
          <cell r="K882" t="str">
            <v>Jawa Barat</v>
          </cell>
          <cell r="L882" t="str">
            <v>Kab. Majalengka</v>
          </cell>
          <cell r="M882" t="str">
            <v>-6.91526, 108.29055</v>
          </cell>
          <cell r="N882" t="str">
            <v>-</v>
          </cell>
          <cell r="O882" t="str">
            <v>External</v>
          </cell>
          <cell r="P882" t="str">
            <v>B2S</v>
          </cell>
          <cell r="Q882" t="str">
            <v>B#1_2025</v>
          </cell>
          <cell r="R882" t="str">
            <v>B#136B2S</v>
          </cell>
          <cell r="S882" t="str">
            <v>Mapping_RAFI</v>
          </cell>
          <cell r="T882" t="str">
            <v>Acceptor</v>
          </cell>
          <cell r="U882">
            <v>62</v>
          </cell>
          <cell r="V882" t="str">
            <v/>
          </cell>
          <cell r="W882" t="str">
            <v>SST 52 3 Leg C</v>
          </cell>
          <cell r="X882">
            <v>45838</v>
          </cell>
          <cell r="Y882">
            <v>-5</v>
          </cell>
          <cell r="Z882" t="str">
            <v>In SLA</v>
          </cell>
          <cell r="AA882" t="str">
            <v>PT INFRAKO DAYAMITRA</v>
          </cell>
          <cell r="AB882" t="str">
            <v>PT TRITECH CONSULT</v>
          </cell>
          <cell r="AC882" t="str">
            <v>RFI</v>
          </cell>
          <cell r="AD882" t="str">
            <v>eRFI Done</v>
          </cell>
          <cell r="AF882" t="str">
            <v/>
          </cell>
          <cell r="AG882" t="str">
            <v>Connect PLN &amp; RFI</v>
          </cell>
          <cell r="AH882" t="str">
            <v>02.RFI</v>
          </cell>
          <cell r="AI882" t="str">
            <v>03.RFI</v>
          </cell>
          <cell r="AJ882" t="str">
            <v>05.RFI</v>
          </cell>
        </row>
        <row r="883">
          <cell r="F883" t="str">
            <v>CMI014</v>
          </cell>
          <cell r="G883" t="str">
            <v>PERM_CMBGUNUNGBATUDALAM</v>
          </cell>
          <cell r="H883" t="str">
            <v/>
          </cell>
          <cell r="I883" t="str">
            <v>Area2</v>
          </cell>
          <cell r="J883" t="str">
            <v>Jabar</v>
          </cell>
          <cell r="K883" t="str">
            <v>Jawa Barat</v>
          </cell>
          <cell r="L883" t="str">
            <v>Kota Cimahi</v>
          </cell>
          <cell r="M883" t="str">
            <v>-6.88599 107.57053</v>
          </cell>
          <cell r="N883" t="str">
            <v>-</v>
          </cell>
          <cell r="O883" t="str">
            <v>External</v>
          </cell>
          <cell r="P883" t="str">
            <v>B2S</v>
          </cell>
          <cell r="Q883" t="str">
            <v>B#1_2025</v>
          </cell>
          <cell r="R883" t="str">
            <v>B#122Colo</v>
          </cell>
          <cell r="S883" t="str">
            <v>Colo TP</v>
          </cell>
          <cell r="T883" t="str">
            <v>New Order</v>
          </cell>
          <cell r="U883">
            <v>42</v>
          </cell>
          <cell r="V883" t="str">
            <v/>
          </cell>
          <cell r="W883" t="str">
            <v>Mini Tower SST 20 M NG</v>
          </cell>
          <cell r="X883">
            <v>45793</v>
          </cell>
          <cell r="Y883">
            <v>179</v>
          </cell>
          <cell r="Z883" t="str">
            <v>Out SLA</v>
          </cell>
          <cell r="AA883" t="str">
            <v>PT GEAF SOLUSIANDA PRATAMA</v>
          </cell>
          <cell r="AB883" t="str">
            <v>PT ATMAJAYA ARTHA PERKASA</v>
          </cell>
          <cell r="AC883" t="str">
            <v>RFI</v>
          </cell>
          <cell r="AD883" t="str">
            <v>eRFI NY</v>
          </cell>
          <cell r="AE883">
            <v>45800</v>
          </cell>
          <cell r="AF883" t="str">
            <v/>
          </cell>
          <cell r="AG883" t="str">
            <v>RFI Combat</v>
          </cell>
          <cell r="AH883" t="str">
            <v>02.RFI</v>
          </cell>
          <cell r="AI883" t="str">
            <v>03a.RFI Combat</v>
          </cell>
          <cell r="AJ883" t="str">
            <v>16.SiteOpening</v>
          </cell>
        </row>
        <row r="884">
          <cell r="F884" t="str">
            <v>MLI020</v>
          </cell>
          <cell r="G884" t="str">
            <v>PERMANENISASICOI212</v>
          </cell>
          <cell r="H884" t="str">
            <v>DMT RINJANI</v>
          </cell>
          <cell r="I884" t="str">
            <v>Area4</v>
          </cell>
          <cell r="J884" t="str">
            <v>Sulawesi</v>
          </cell>
          <cell r="K884" t="str">
            <v>Sulawesi Selatan</v>
          </cell>
          <cell r="L884" t="str">
            <v>Kab. Luwu Utara</v>
          </cell>
          <cell r="M884" t="str">
            <v>-2.585397 120.877833</v>
          </cell>
          <cell r="N884" t="str">
            <v>-</v>
          </cell>
          <cell r="O884" t="str">
            <v>External</v>
          </cell>
          <cell r="P884" t="str">
            <v>B2S</v>
          </cell>
          <cell r="Q884" t="str">
            <v>Reg_2025</v>
          </cell>
          <cell r="R884" t="str">
            <v>B#Others</v>
          </cell>
          <cell r="U884">
            <v>62</v>
          </cell>
          <cell r="V884">
            <v>62</v>
          </cell>
          <cell r="W884" t="str">
            <v/>
          </cell>
          <cell r="X884">
            <v>45510</v>
          </cell>
          <cell r="Y884">
            <v>149</v>
          </cell>
          <cell r="Z884" t="str">
            <v>Out SLA</v>
          </cell>
          <cell r="AA884" t="str">
            <v>PT DWIPANCA CATUR KARYA</v>
          </cell>
          <cell r="AB884" t="str">
            <v>PT TUNAS GEOTEKNIK INDONESIA</v>
          </cell>
          <cell r="AC884" t="str">
            <v>RFI</v>
          </cell>
          <cell r="AD884" t="str">
            <v>eRFI NY</v>
          </cell>
          <cell r="AF884" t="str">
            <v/>
          </cell>
          <cell r="AG884" t="str">
            <v>Connect PLN &amp; RFI</v>
          </cell>
          <cell r="AH884" t="str">
            <v>02.RFI</v>
          </cell>
          <cell r="AI884" t="str">
            <v>03.RFI</v>
          </cell>
          <cell r="AJ884" t="str">
            <v>05.RFI</v>
          </cell>
        </row>
        <row r="885">
          <cell r="F885" t="str">
            <v>CBN090</v>
          </cell>
          <cell r="G885" t="str">
            <v>PERMANENTCIKARETHARAPANJAYA</v>
          </cell>
          <cell r="H885" t="str">
            <v>PERMANENTCIKARETHARAPANJAYA</v>
          </cell>
          <cell r="I885" t="str">
            <v>Area2</v>
          </cell>
          <cell r="J885" t="str">
            <v>Jabodetabek</v>
          </cell>
          <cell r="K885" t="str">
            <v>Jawa Barat</v>
          </cell>
          <cell r="L885" t="str">
            <v>Kab. Bogor</v>
          </cell>
          <cell r="M885" t="str">
            <v>-6.466249 106.835254</v>
          </cell>
          <cell r="N885" t="str">
            <v>-</v>
          </cell>
          <cell r="O885" t="str">
            <v>External</v>
          </cell>
          <cell r="P885" t="str">
            <v>B2S</v>
          </cell>
          <cell r="Q885" t="str">
            <v>Additional</v>
          </cell>
          <cell r="R885" t="str">
            <v>FU</v>
          </cell>
          <cell r="U885">
            <v>40</v>
          </cell>
          <cell r="V885" t="str">
            <v/>
          </cell>
          <cell r="W885" t="str">
            <v>SST 42 NL</v>
          </cell>
          <cell r="X885">
            <v>45475</v>
          </cell>
          <cell r="Y885">
            <v>528</v>
          </cell>
          <cell r="Z885" t="str">
            <v>Out SLA</v>
          </cell>
          <cell r="AA885" t="str">
            <v>PT CIPTA KARSA ANUGERAH SEMESTA</v>
          </cell>
          <cell r="AC885" t="str">
            <v>RFI</v>
          </cell>
          <cell r="AD885" t="str">
            <v>eRFI NY</v>
          </cell>
          <cell r="AF885" t="str">
            <v/>
          </cell>
          <cell r="AG885" t="str">
            <v>Connect PLN &amp; RFI</v>
          </cell>
          <cell r="AH885" t="str">
            <v>02.RFI</v>
          </cell>
          <cell r="AI885" t="str">
            <v>03.RFI</v>
          </cell>
          <cell r="AJ885" t="str">
            <v>05.RFI</v>
          </cell>
        </row>
        <row r="886">
          <cell r="F886" t="str">
            <v>TIM049</v>
          </cell>
          <cell r="G886" t="str">
            <v>PERMANISASICOK007</v>
          </cell>
          <cell r="H886" t="str">
            <v>DMT PERUMAHAN ANUGERAH</v>
          </cell>
          <cell r="I886" t="str">
            <v>Area4</v>
          </cell>
          <cell r="J886" t="str">
            <v>Puma</v>
          </cell>
          <cell r="K886" t="str">
            <v>Papua</v>
          </cell>
          <cell r="L886" t="str">
            <v>Kab. Mimika</v>
          </cell>
          <cell r="M886" t="str">
            <v>-4.533258 136.86907</v>
          </cell>
          <cell r="N886" t="str">
            <v>-</v>
          </cell>
          <cell r="O886" t="str">
            <v>External</v>
          </cell>
          <cell r="P886" t="str">
            <v>B2S</v>
          </cell>
          <cell r="Q886" t="str">
            <v>B#1_2025</v>
          </cell>
          <cell r="R886" t="str">
            <v>B#122Colo</v>
          </cell>
          <cell r="S886" t="str">
            <v>Colo TP</v>
          </cell>
          <cell r="T886" t="str">
            <v>New Order</v>
          </cell>
          <cell r="U886">
            <v>52</v>
          </cell>
          <cell r="V886">
            <v>42</v>
          </cell>
          <cell r="W886" t="str">
            <v>SST 42 NL</v>
          </cell>
          <cell r="X886">
            <v>45793</v>
          </cell>
          <cell r="Y886">
            <v>137</v>
          </cell>
          <cell r="Z886" t="str">
            <v>Out SLA</v>
          </cell>
          <cell r="AA886" t="str">
            <v>PT ANUGERAH SELARAS RAYA</v>
          </cell>
          <cell r="AB886" t="str">
            <v>PT DIGJAYA MANDIRI TEKNIK</v>
          </cell>
          <cell r="AC886" t="str">
            <v>RFI</v>
          </cell>
          <cell r="AD886" t="str">
            <v>eRFI NY</v>
          </cell>
          <cell r="AE886">
            <v>45800</v>
          </cell>
          <cell r="AF886" t="str">
            <v/>
          </cell>
          <cell r="AG886" t="str">
            <v>Connect PLN &amp; RFI</v>
          </cell>
          <cell r="AH886" t="str">
            <v>02.RFI</v>
          </cell>
          <cell r="AI886" t="str">
            <v>03.RFI</v>
          </cell>
          <cell r="AJ886" t="str">
            <v>05.RFI</v>
          </cell>
        </row>
        <row r="887">
          <cell r="F887" t="str">
            <v>NAB055</v>
          </cell>
          <cell r="G887" t="str">
            <v>PERMANISASICOK336</v>
          </cell>
          <cell r="H887" t="str">
            <v>DMT TUMARITIS NABIRE</v>
          </cell>
          <cell r="I887" t="str">
            <v>Area4</v>
          </cell>
          <cell r="J887" t="str">
            <v>Puma</v>
          </cell>
          <cell r="K887" t="str">
            <v>Papua</v>
          </cell>
          <cell r="L887" t="str">
            <v>Kab. Nabire</v>
          </cell>
          <cell r="M887" t="str">
            <v>-3.380753 135.500881</v>
          </cell>
          <cell r="N887" t="str">
            <v>-</v>
          </cell>
          <cell r="O887" t="str">
            <v>External</v>
          </cell>
          <cell r="P887" t="str">
            <v>B2S</v>
          </cell>
          <cell r="Q887" t="str">
            <v>B#1_2025</v>
          </cell>
          <cell r="R887" t="str">
            <v>B#122Colo</v>
          </cell>
          <cell r="S887" t="str">
            <v>Colo TP</v>
          </cell>
          <cell r="T887" t="str">
            <v>New Order</v>
          </cell>
          <cell r="U887">
            <v>52</v>
          </cell>
          <cell r="V887">
            <v>52</v>
          </cell>
          <cell r="W887" t="str">
            <v>SST 52 3 Leg C</v>
          </cell>
          <cell r="X887">
            <v>45793</v>
          </cell>
          <cell r="Y887">
            <v>102</v>
          </cell>
          <cell r="Z887" t="str">
            <v>In SLA</v>
          </cell>
          <cell r="AA887" t="str">
            <v>PT XLA CIPTA PERKASA</v>
          </cell>
          <cell r="AB887" t="str">
            <v>PT DIGJAYA MANDIRI TEKNIK</v>
          </cell>
          <cell r="AC887" t="str">
            <v>RFI</v>
          </cell>
          <cell r="AD887" t="str">
            <v>eRFI NY</v>
          </cell>
          <cell r="AE887">
            <v>45800</v>
          </cell>
          <cell r="AF887" t="str">
            <v/>
          </cell>
          <cell r="AG887" t="str">
            <v>Connect PLN &amp; RFI</v>
          </cell>
          <cell r="AH887" t="str">
            <v>02.RFI</v>
          </cell>
          <cell r="AI887" t="str">
            <v>03.RFI</v>
          </cell>
          <cell r="AJ887" t="str">
            <v>05.RFI</v>
          </cell>
        </row>
        <row r="888">
          <cell r="F888" t="str">
            <v>SON564</v>
          </cell>
          <cell r="G888" t="str">
            <v>PERM-COK305(COK305)</v>
          </cell>
          <cell r="H888" t="str">
            <v>DMT MAKBALIM MAYAMUK</v>
          </cell>
          <cell r="I888" t="str">
            <v>Area4</v>
          </cell>
          <cell r="J888" t="str">
            <v>Puma</v>
          </cell>
          <cell r="K888" t="str">
            <v>Papua Barat</v>
          </cell>
          <cell r="L888" t="str">
            <v>Kab. Sorong</v>
          </cell>
          <cell r="M888" t="str">
            <v>-1.064483 131.276209</v>
          </cell>
          <cell r="N888" t="str">
            <v>-</v>
          </cell>
          <cell r="O888" t="str">
            <v>External</v>
          </cell>
          <cell r="P888" t="str">
            <v>B2S</v>
          </cell>
          <cell r="Q888" t="str">
            <v>B#1_2025</v>
          </cell>
          <cell r="R888" t="str">
            <v>B#122Colo</v>
          </cell>
          <cell r="S888" t="str">
            <v>Colo TP</v>
          </cell>
          <cell r="T888" t="str">
            <v>New Order</v>
          </cell>
          <cell r="U888">
            <v>52</v>
          </cell>
          <cell r="V888">
            <v>52</v>
          </cell>
          <cell r="W888" t="str">
            <v>SST 52 3 Leg C</v>
          </cell>
          <cell r="X888">
            <v>45793</v>
          </cell>
          <cell r="Y888">
            <v>76</v>
          </cell>
          <cell r="Z888" t="str">
            <v>In SLA</v>
          </cell>
          <cell r="AA888" t="str">
            <v>PT ALIF KONSTRUKSI UTAMA</v>
          </cell>
          <cell r="AB888" t="str">
            <v>PT DIGJAYA MANDIRI TEKNIK</v>
          </cell>
          <cell r="AC888" t="str">
            <v>RFI</v>
          </cell>
          <cell r="AD888" t="str">
            <v>eRFI NY</v>
          </cell>
          <cell r="AE888">
            <v>45800</v>
          </cell>
          <cell r="AF888" t="str">
            <v/>
          </cell>
          <cell r="AG888" t="str">
            <v>Connect PLN &amp; RFI</v>
          </cell>
          <cell r="AH888" t="str">
            <v>02.RFI</v>
          </cell>
          <cell r="AI888" t="str">
            <v>03.RFI</v>
          </cell>
          <cell r="AJ888" t="str">
            <v>05.RFI</v>
          </cell>
        </row>
        <row r="889">
          <cell r="F889" t="str">
            <v>SRM029</v>
          </cell>
          <cell r="G889" t="str">
            <v>PERMPANDAMGADANG</v>
          </cell>
          <cell r="H889" t="str">
            <v/>
          </cell>
          <cell r="I889" t="str">
            <v>Area1</v>
          </cell>
          <cell r="J889" t="str">
            <v>Sumbagteng</v>
          </cell>
          <cell r="K889" t="str">
            <v>Sumatera Barat</v>
          </cell>
          <cell r="L889" t="str">
            <v>Kab. Lima Puluh Kota</v>
          </cell>
          <cell r="M889" t="str">
            <v>-0.090236001, 100.4199982</v>
          </cell>
          <cell r="N889" t="str">
            <v>-</v>
          </cell>
          <cell r="O889" t="str">
            <v>External</v>
          </cell>
          <cell r="P889" t="str">
            <v>B2S</v>
          </cell>
          <cell r="Q889" t="str">
            <v>B#2_2025</v>
          </cell>
          <cell r="R889" t="str">
            <v>B#2_B2S</v>
          </cell>
          <cell r="S889" t="str">
            <v>B#2-B2S</v>
          </cell>
          <cell r="T889" t="str">
            <v>B#RAFI_#2</v>
          </cell>
          <cell r="U889">
            <v>72</v>
          </cell>
          <cell r="V889" t="str">
            <v/>
          </cell>
          <cell r="W889" t="str">
            <v>SST 72 3 Leg C</v>
          </cell>
          <cell r="X889">
            <v>45880</v>
          </cell>
          <cell r="Y889">
            <v>123</v>
          </cell>
          <cell r="Z889" t="str">
            <v>Out SLA</v>
          </cell>
          <cell r="AA889" t="str">
            <v>PT AGUNGMAS PRIMA SEMPURNA</v>
          </cell>
          <cell r="AB889" t="str">
            <v>PT DWIRAY SUKSES MULIA</v>
          </cell>
          <cell r="AC889" t="str">
            <v>RFI</v>
          </cell>
          <cell r="AD889" t="str">
            <v>eRFI Done</v>
          </cell>
          <cell r="AF889" t="str">
            <v/>
          </cell>
          <cell r="AG889" t="str">
            <v>Connect PLN &amp; RFI</v>
          </cell>
          <cell r="AH889" t="str">
            <v>01.BAUK</v>
          </cell>
          <cell r="AI889" t="str">
            <v>02.BAUK</v>
          </cell>
          <cell r="AJ889" t="str">
            <v>03.ATPDone</v>
          </cell>
        </row>
        <row r="890">
          <cell r="F890" t="str">
            <v>MSH893</v>
          </cell>
          <cell r="G890" t="str">
            <v>PERM-ZZX182</v>
          </cell>
          <cell r="H890" t="str">
            <v/>
          </cell>
          <cell r="I890" t="str">
            <v>Area4</v>
          </cell>
          <cell r="J890" t="str">
            <v>Puma</v>
          </cell>
          <cell r="K890" t="str">
            <v>Maluku</v>
          </cell>
          <cell r="L890" t="str">
            <v>SERAM BAGIAN TIMUR</v>
          </cell>
          <cell r="M890" t="str">
            <v>-3.977131 131.424785</v>
          </cell>
          <cell r="N890" t="str">
            <v>-</v>
          </cell>
          <cell r="O890" t="str">
            <v>External</v>
          </cell>
          <cell r="P890" t="str">
            <v>B2S</v>
          </cell>
          <cell r="Q890" t="str">
            <v>Reg_2025</v>
          </cell>
          <cell r="R890" t="str">
            <v>B#RAFI</v>
          </cell>
          <cell r="T890" t="str">
            <v>B#RAFI_#2</v>
          </cell>
          <cell r="U890">
            <v>72</v>
          </cell>
          <cell r="V890" t="str">
            <v/>
          </cell>
          <cell r="W890" t="str">
            <v/>
          </cell>
          <cell r="Y890" t="str">
            <v>-</v>
          </cell>
          <cell r="Z890" t="str">
            <v/>
          </cell>
          <cell r="AC890" t="str">
            <v>DROP</v>
          </cell>
          <cell r="AD890" t="str">
            <v>eRFI NY</v>
          </cell>
          <cell r="AF890" t="str">
            <v/>
          </cell>
          <cell r="AG890" t="str">
            <v>PropCancel/Hold</v>
          </cell>
          <cell r="AH890" t="str">
            <v>08.Cancel</v>
          </cell>
          <cell r="AI890" t="str">
            <v>10.Cancel</v>
          </cell>
          <cell r="AJ890" t="str">
            <v>31.Cancel</v>
          </cell>
        </row>
        <row r="891">
          <cell r="F891" t="str">
            <v>MDX291</v>
          </cell>
          <cell r="G891" t="str">
            <v>Pertamina Belawan</v>
          </cell>
          <cell r="H891" t="str">
            <v>Pertamina Belawan</v>
          </cell>
          <cell r="I891" t="str">
            <v>Area1</v>
          </cell>
          <cell r="J891" t="str">
            <v>Sumbagut</v>
          </cell>
          <cell r="K891" t="str">
            <v>Sumatera Utara</v>
          </cell>
          <cell r="L891" t="str">
            <v>Kota Medan</v>
          </cell>
          <cell r="M891" t="str">
            <v>3.781597 98.689031</v>
          </cell>
          <cell r="N891" t="str">
            <v>-</v>
          </cell>
          <cell r="O891" t="str">
            <v>Internal</v>
          </cell>
          <cell r="P891" t="str">
            <v>B2S</v>
          </cell>
          <cell r="Q891" t="str">
            <v>Solution</v>
          </cell>
          <cell r="R891" t="str">
            <v>Solution_CO</v>
          </cell>
          <cell r="U891">
            <v>52</v>
          </cell>
          <cell r="V891" t="str">
            <v/>
          </cell>
          <cell r="W891" t="str">
            <v/>
          </cell>
          <cell r="X891">
            <v>45142</v>
          </cell>
          <cell r="Y891">
            <v>861</v>
          </cell>
          <cell r="Z891" t="str">
            <v>Out SLA</v>
          </cell>
          <cell r="AA891" t="str">
            <v>GLOBAL COMTECH SEJAHTERA</v>
          </cell>
          <cell r="AC891" t="str">
            <v>OG</v>
          </cell>
          <cell r="AD891" t="str">
            <v>No Need</v>
          </cell>
          <cell r="AF891" t="str">
            <v/>
          </cell>
          <cell r="AG891" t="str">
            <v>Survey/Rehunting</v>
          </cell>
          <cell r="AH891" t="str">
            <v>06.SIS</v>
          </cell>
          <cell r="AI891" t="str">
            <v>08b.SIS Done</v>
          </cell>
          <cell r="AJ891" t="str">
            <v>26.ReHunting</v>
          </cell>
        </row>
        <row r="892">
          <cell r="F892" t="str">
            <v>JSX473</v>
          </cell>
          <cell r="G892" t="str">
            <v>PERTANIANLEBAKBULUSDMT</v>
          </cell>
          <cell r="H892" t="str">
            <v/>
          </cell>
          <cell r="I892" t="str">
            <v>Area2</v>
          </cell>
          <cell r="J892" t="str">
            <v>Jabodetabek</v>
          </cell>
          <cell r="K892" t="str">
            <v>DKI Jakarta</v>
          </cell>
          <cell r="L892" t="str">
            <v>Kota Adm. Jakarta Selatan</v>
          </cell>
          <cell r="N892" t="str">
            <v>-</v>
          </cell>
          <cell r="O892" t="str">
            <v>Internal</v>
          </cell>
          <cell r="P892" t="str">
            <v>B2S</v>
          </cell>
          <cell r="Q892" t="str">
            <v>Rescoping</v>
          </cell>
          <cell r="R892" t="str">
            <v>NY Rescoping</v>
          </cell>
          <cell r="T892" t="str">
            <v>Macro</v>
          </cell>
          <cell r="U892">
            <v>42</v>
          </cell>
          <cell r="V892" t="str">
            <v/>
          </cell>
          <cell r="W892" t="str">
            <v>Monopole 32</v>
          </cell>
          <cell r="X892">
            <v>45590</v>
          </cell>
          <cell r="Y892">
            <v>413</v>
          </cell>
          <cell r="Z892" t="str">
            <v>Out SLA</v>
          </cell>
          <cell r="AA892" t="str">
            <v>PT SINERGI REKTA DENTA</v>
          </cell>
          <cell r="AC892" t="str">
            <v>OG</v>
          </cell>
          <cell r="AD892" t="str">
            <v>No Need</v>
          </cell>
          <cell r="AF892" t="str">
            <v/>
          </cell>
          <cell r="AG892" t="str">
            <v>Site Opening</v>
          </cell>
          <cell r="AH892" t="str">
            <v>03.CONSTRUCTION</v>
          </cell>
          <cell r="AI892" t="str">
            <v>04.CME</v>
          </cell>
          <cell r="AJ892" t="str">
            <v>16.SiteOpening</v>
          </cell>
        </row>
        <row r="893">
          <cell r="F893" t="str">
            <v>PNJ250</v>
          </cell>
          <cell r="G893" t="str">
            <v>Pertigaan IKN Road - Mentawir-10_Badspot#8 (ikn_0054)</v>
          </cell>
          <cell r="H893" t="str">
            <v>DMT_IKN_PERTIGAAN_MENTAWIR</v>
          </cell>
          <cell r="I893" t="str">
            <v>Area4</v>
          </cell>
          <cell r="J893" t="str">
            <v>Kalimantan</v>
          </cell>
          <cell r="K893" t="str">
            <v>Kalimantan Timur</v>
          </cell>
          <cell r="L893" t="str">
            <v>Kab. Kutai Kartanegara</v>
          </cell>
          <cell r="M893" t="str">
            <v>-0.989835 116.888375</v>
          </cell>
          <cell r="N893" t="str">
            <v>116,89473 -0,98711</v>
          </cell>
          <cell r="O893" t="str">
            <v>External</v>
          </cell>
          <cell r="P893" t="str">
            <v>B2S</v>
          </cell>
          <cell r="Q893" t="str">
            <v>Combat</v>
          </cell>
          <cell r="R893" t="str">
            <v>Combat_IKN</v>
          </cell>
          <cell r="S893" t="str">
            <v>IKN</v>
          </cell>
          <cell r="T893" t="str">
            <v>Mentawir</v>
          </cell>
          <cell r="U893">
            <v>72</v>
          </cell>
          <cell r="V893">
            <v>72</v>
          </cell>
          <cell r="W893" t="str">
            <v/>
          </cell>
          <cell r="X893">
            <v>45311</v>
          </cell>
          <cell r="Y893">
            <v>197</v>
          </cell>
          <cell r="Z893" t="str">
            <v>Out SLA</v>
          </cell>
          <cell r="AA893" t="str">
            <v>PT MULTI BAGASANTI MAHDY</v>
          </cell>
          <cell r="AC893" t="str">
            <v>RFI</v>
          </cell>
          <cell r="AD893" t="e">
            <v>#N/A</v>
          </cell>
          <cell r="AE893">
            <v>45313</v>
          </cell>
          <cell r="AF893" t="str">
            <v/>
          </cell>
          <cell r="AG893" t="str">
            <v>Connect PLN &amp; RFI</v>
          </cell>
          <cell r="AH893" t="str">
            <v>02.RFI</v>
          </cell>
          <cell r="AI893" t="str">
            <v>03.RFI</v>
          </cell>
          <cell r="AJ893" t="str">
            <v>05.RFI</v>
          </cell>
        </row>
        <row r="894">
          <cell r="F894" t="str">
            <v>WRS021</v>
          </cell>
          <cell r="G894" t="str">
            <v>PERUMAHANALIKA</v>
          </cell>
          <cell r="H894" t="str">
            <v>DMT SENGGI 786</v>
          </cell>
          <cell r="I894" t="str">
            <v>Area4</v>
          </cell>
          <cell r="J894" t="str">
            <v>Puma</v>
          </cell>
          <cell r="K894" t="str">
            <v>Papua</v>
          </cell>
          <cell r="L894" t="str">
            <v>Kota Jayapura</v>
          </cell>
          <cell r="M894" t="str">
            <v>-2.633052 140.778398</v>
          </cell>
          <cell r="N894" t="str">
            <v>-</v>
          </cell>
          <cell r="O894" t="str">
            <v>External</v>
          </cell>
          <cell r="P894" t="str">
            <v>B2S</v>
          </cell>
          <cell r="Q894" t="str">
            <v>B#1_2025</v>
          </cell>
          <cell r="R894" t="str">
            <v>B#136B2S</v>
          </cell>
          <cell r="S894" t="str">
            <v>Q1_B2S</v>
          </cell>
          <cell r="T894" t="str">
            <v>New Order</v>
          </cell>
          <cell r="U894" t="str">
            <v>62 to 72</v>
          </cell>
          <cell r="V894">
            <v>72</v>
          </cell>
          <cell r="W894" t="str">
            <v>SST 72 3 Leg C</v>
          </cell>
          <cell r="X894">
            <v>45849</v>
          </cell>
          <cell r="Y894">
            <v>46</v>
          </cell>
          <cell r="Z894" t="str">
            <v>In SLA</v>
          </cell>
          <cell r="AA894" t="str">
            <v>PT XLA CIPTA PERKASA</v>
          </cell>
          <cell r="AB894" t="str">
            <v>PT DIGJAYA MANDIRI TEKNIK</v>
          </cell>
          <cell r="AC894" t="str">
            <v>RFI</v>
          </cell>
          <cell r="AD894" t="str">
            <v>eRFI NY</v>
          </cell>
          <cell r="AE894">
            <v>45807</v>
          </cell>
          <cell r="AF894" t="str">
            <v/>
          </cell>
          <cell r="AG894" t="str">
            <v>Connect PLN &amp; RFI</v>
          </cell>
          <cell r="AH894" t="str">
            <v>02.RFI</v>
          </cell>
          <cell r="AI894" t="str">
            <v>03.RFI</v>
          </cell>
          <cell r="AJ894" t="str">
            <v>05.RFI</v>
          </cell>
        </row>
        <row r="895">
          <cell r="F895" t="str">
            <v>SGE097</v>
          </cell>
          <cell r="G895" t="str">
            <v>PERUMAHANGRANDNEMURA</v>
          </cell>
          <cell r="H895" t="str">
            <v>PERUMAHANGRANDNEMURA</v>
          </cell>
          <cell r="I895" t="str">
            <v>Area1</v>
          </cell>
          <cell r="J895" t="str">
            <v>Sumbagsel</v>
          </cell>
          <cell r="K895" t="str">
            <v>Jambi</v>
          </cell>
          <cell r="L895" t="str">
            <v>Kab. Muaro Jambi</v>
          </cell>
          <cell r="M895" t="str">
            <v>-1.660338 103.6142</v>
          </cell>
          <cell r="N895" t="str">
            <v>-</v>
          </cell>
          <cell r="O895" t="str">
            <v>External</v>
          </cell>
          <cell r="P895" t="str">
            <v>B2S</v>
          </cell>
          <cell r="Q895" t="str">
            <v>B#1_2025</v>
          </cell>
          <cell r="R895" t="str">
            <v>B#122Colo</v>
          </cell>
          <cell r="S895" t="str">
            <v>Colo TP</v>
          </cell>
          <cell r="T895" t="str">
            <v>Donor</v>
          </cell>
          <cell r="U895">
            <v>42</v>
          </cell>
          <cell r="V895" t="str">
            <v/>
          </cell>
          <cell r="W895" t="str">
            <v/>
          </cell>
          <cell r="X895">
            <v>45793</v>
          </cell>
          <cell r="Y895">
            <v>210</v>
          </cell>
          <cell r="Z895" t="str">
            <v>Out SLA</v>
          </cell>
          <cell r="AA895" t="str">
            <v>PT SUMBERSOLUSINDO HITECH</v>
          </cell>
          <cell r="AB895" t="str">
            <v>PT UPTRANS TELEKOMUNIKASI</v>
          </cell>
          <cell r="AC895" t="str">
            <v>DROP</v>
          </cell>
          <cell r="AD895" t="str">
            <v>eRFI NY</v>
          </cell>
          <cell r="AE895">
            <v>45800</v>
          </cell>
          <cell r="AF895" t="str">
            <v/>
          </cell>
          <cell r="AG895" t="str">
            <v>PropCancel/Hold</v>
          </cell>
          <cell r="AH895" t="str">
            <v>08.Cancel</v>
          </cell>
          <cell r="AI895" t="str">
            <v>10.Cancel</v>
          </cell>
          <cell r="AJ895" t="str">
            <v>31.Cancel</v>
          </cell>
        </row>
        <row r="896">
          <cell r="F896" t="str">
            <v>KRW222</v>
          </cell>
          <cell r="G896" t="str">
            <v>PERUMBIPCIKAMPEK</v>
          </cell>
          <cell r="H896" t="str">
            <v>PERUMBIPCIKAMPEK</v>
          </cell>
          <cell r="I896" t="str">
            <v>Area2</v>
          </cell>
          <cell r="J896" t="str">
            <v>Jabodetabek</v>
          </cell>
          <cell r="K896" t="str">
            <v>Jawa Barat</v>
          </cell>
          <cell r="L896" t="str">
            <v>Kab. Karawang</v>
          </cell>
          <cell r="M896" t="str">
            <v>-6.390622 107.458894</v>
          </cell>
          <cell r="N896" t="str">
            <v>-</v>
          </cell>
          <cell r="O896" t="str">
            <v>External</v>
          </cell>
          <cell r="P896" t="str">
            <v>B2S</v>
          </cell>
          <cell r="Q896" t="str">
            <v>Combat</v>
          </cell>
          <cell r="R896" t="str">
            <v>Combat_B#2</v>
          </cell>
          <cell r="U896">
            <v>40</v>
          </cell>
          <cell r="V896" t="str">
            <v/>
          </cell>
          <cell r="W896" t="str">
            <v>Mini Tower SST 25m</v>
          </cell>
          <cell r="X896">
            <v>45517</v>
          </cell>
          <cell r="Y896">
            <v>13</v>
          </cell>
          <cell r="Z896" t="str">
            <v>In SLA</v>
          </cell>
          <cell r="AA896" t="str">
            <v>PT MITRA SARANA KARYA BANGSA</v>
          </cell>
          <cell r="AB896" t="str">
            <v>KOPERASI JASA DAYAMITRA TELEKOMUNIKASI</v>
          </cell>
          <cell r="AC896" t="str">
            <v>RFI</v>
          </cell>
          <cell r="AD896" t="e">
            <v>#N/A</v>
          </cell>
          <cell r="AF896" t="str">
            <v/>
          </cell>
          <cell r="AG896" t="str">
            <v>Connect PLN &amp; RFI</v>
          </cell>
          <cell r="AH896" t="str">
            <v>02.RFI</v>
          </cell>
          <cell r="AI896" t="str">
            <v>03.RFI</v>
          </cell>
          <cell r="AJ896" t="str">
            <v>05.RFI</v>
          </cell>
        </row>
        <row r="897">
          <cell r="F897" t="str">
            <v>CRB684</v>
          </cell>
          <cell r="G897" t="str">
            <v>PERUMGPPCRB</v>
          </cell>
          <cell r="H897" t="str">
            <v/>
          </cell>
          <cell r="I897" t="str">
            <v>Area2</v>
          </cell>
          <cell r="J897" t="str">
            <v>Jabar</v>
          </cell>
          <cell r="K897" t="str">
            <v>Jawa Barat</v>
          </cell>
          <cell r="L897" t="str">
            <v>Kab. Cirebon</v>
          </cell>
          <cell r="M897" t="str">
            <v>-6.76221 108.56644</v>
          </cell>
          <cell r="N897" t="str">
            <v>-</v>
          </cell>
          <cell r="O897" t="str">
            <v>Internal</v>
          </cell>
          <cell r="P897" t="str">
            <v>CoRe</v>
          </cell>
          <cell r="Q897" t="str">
            <v>Relocation</v>
          </cell>
          <cell r="R897" t="str">
            <v>Collocation</v>
          </cell>
          <cell r="U897">
            <v>36</v>
          </cell>
          <cell r="V897" t="str">
            <v/>
          </cell>
          <cell r="W897" t="str">
            <v/>
          </cell>
          <cell r="X897">
            <v>45700</v>
          </cell>
          <cell r="Y897">
            <v>63</v>
          </cell>
          <cell r="Z897" t="str">
            <v>In SLA</v>
          </cell>
          <cell r="AA897" t="str">
            <v>PT MEDZA INDOSOLUSI</v>
          </cell>
          <cell r="AC897" t="str">
            <v>RFI</v>
          </cell>
          <cell r="AD897" t="str">
            <v>No Need</v>
          </cell>
          <cell r="AF897" t="str">
            <v/>
          </cell>
          <cell r="AG897" t="str">
            <v>Connect PLN &amp; RFI</v>
          </cell>
          <cell r="AH897" t="str">
            <v>02.RFI</v>
          </cell>
          <cell r="AI897" t="str">
            <v>03.RFI</v>
          </cell>
          <cell r="AJ897" t="str">
            <v>05.RFI</v>
          </cell>
        </row>
        <row r="898">
          <cell r="F898" t="str">
            <v>DPK398</v>
          </cell>
          <cell r="G898" t="str">
            <v>PERUMGRANDMATOADMT</v>
          </cell>
          <cell r="H898" t="str">
            <v/>
          </cell>
          <cell r="I898" t="str">
            <v>Area2</v>
          </cell>
          <cell r="J898" t="str">
            <v>Jabodetabek</v>
          </cell>
          <cell r="K898" t="str">
            <v>DKI Jakarta</v>
          </cell>
          <cell r="L898" t="str">
            <v>Kota Adm. Jakarta Selatan</v>
          </cell>
          <cell r="N898" t="str">
            <v>-</v>
          </cell>
          <cell r="O898" t="str">
            <v>Internal</v>
          </cell>
          <cell r="P898" t="str">
            <v>B2S</v>
          </cell>
          <cell r="Q898" t="str">
            <v>Solution</v>
          </cell>
          <cell r="R898" t="str">
            <v>Solution_New</v>
          </cell>
          <cell r="U898">
            <v>42</v>
          </cell>
          <cell r="V898" t="str">
            <v/>
          </cell>
          <cell r="W898" t="str">
            <v/>
          </cell>
          <cell r="X898">
            <v>45546</v>
          </cell>
          <cell r="Y898">
            <v>457</v>
          </cell>
          <cell r="Z898" t="str">
            <v>Out SLA</v>
          </cell>
          <cell r="AA898" t="str">
            <v>PT SUMBERSOLUSINDO HITECH</v>
          </cell>
          <cell r="AB898" t="str">
            <v>KOPERASI JASA DAYAMITRA TELEKOMUNIKASI</v>
          </cell>
          <cell r="AC898" t="str">
            <v>OG</v>
          </cell>
          <cell r="AD898" t="str">
            <v>No Need</v>
          </cell>
          <cell r="AF898" t="str">
            <v/>
          </cell>
          <cell r="AG898" t="str">
            <v>Validasi</v>
          </cell>
          <cell r="AH898" t="str">
            <v>06.SIS</v>
          </cell>
          <cell r="AI898" t="str">
            <v>08.SIS</v>
          </cell>
          <cell r="AJ898" t="str">
            <v>28.Validasi</v>
          </cell>
        </row>
        <row r="899">
          <cell r="F899" t="str">
            <v>JKU962</v>
          </cell>
          <cell r="G899" t="str">
            <v>PERUMMUARAANGKEDMT</v>
          </cell>
          <cell r="H899" t="str">
            <v/>
          </cell>
          <cell r="I899" t="str">
            <v>Area2</v>
          </cell>
          <cell r="J899" t="str">
            <v>Jabodetabek</v>
          </cell>
          <cell r="K899" t="str">
            <v>DKI Jakarta</v>
          </cell>
          <cell r="L899" t="str">
            <v>Kota Adm. Jakarta Utara</v>
          </cell>
          <cell r="N899" t="str">
            <v>-</v>
          </cell>
          <cell r="O899" t="str">
            <v>Internal</v>
          </cell>
          <cell r="P899" t="str">
            <v>B2S</v>
          </cell>
          <cell r="Q899" t="str">
            <v>Rescoping</v>
          </cell>
          <cell r="R899" t="str">
            <v>NY Rescoping</v>
          </cell>
          <cell r="T899" t="str">
            <v>Macro</v>
          </cell>
          <cell r="U899">
            <v>42</v>
          </cell>
          <cell r="V899" t="str">
            <v/>
          </cell>
          <cell r="W899" t="str">
            <v/>
          </cell>
          <cell r="X899">
            <v>45546</v>
          </cell>
          <cell r="Y899">
            <v>457</v>
          </cell>
          <cell r="Z899" t="str">
            <v>Out SLA</v>
          </cell>
          <cell r="AA899" t="str">
            <v>PT NAER TUNAS INDONESIA</v>
          </cell>
          <cell r="AC899" t="str">
            <v>OG</v>
          </cell>
          <cell r="AD899" t="str">
            <v>No Need</v>
          </cell>
          <cell r="AF899" t="str">
            <v/>
          </cell>
          <cell r="AG899" t="str">
            <v>Survey/Rehunting</v>
          </cell>
          <cell r="AH899" t="str">
            <v>06.SIS</v>
          </cell>
          <cell r="AI899" t="str">
            <v>08b.SIS Done</v>
          </cell>
          <cell r="AJ899" t="str">
            <v>26.ReHunting</v>
          </cell>
        </row>
        <row r="900">
          <cell r="F900" t="str">
            <v>JKT424</v>
          </cell>
          <cell r="G900" t="str">
            <v>PERUMNASSUMARNODMT</v>
          </cell>
          <cell r="H900" t="str">
            <v/>
          </cell>
          <cell r="I900" t="str">
            <v>Area2</v>
          </cell>
          <cell r="J900" t="str">
            <v>Jabodetabek</v>
          </cell>
          <cell r="K900" t="str">
            <v>DKI Jakarta</v>
          </cell>
          <cell r="L900" t="str">
            <v>Kota Adm. Jakarta Timur</v>
          </cell>
          <cell r="N900" t="str">
            <v>-</v>
          </cell>
          <cell r="O900" t="str">
            <v>Internal</v>
          </cell>
          <cell r="P900" t="str">
            <v>B2S</v>
          </cell>
          <cell r="Q900" t="str">
            <v>Rescoping</v>
          </cell>
          <cell r="R900" t="str">
            <v>NY Rescoping</v>
          </cell>
          <cell r="T900" t="str">
            <v>Macro</v>
          </cell>
          <cell r="U900">
            <v>42</v>
          </cell>
          <cell r="V900" t="str">
            <v/>
          </cell>
          <cell r="W900" t="str">
            <v/>
          </cell>
          <cell r="X900">
            <v>45546</v>
          </cell>
          <cell r="Y900">
            <v>457</v>
          </cell>
          <cell r="Z900" t="str">
            <v>Out SLA</v>
          </cell>
          <cell r="AA900" t="str">
            <v>PT SINERGI REKTA DENTA</v>
          </cell>
          <cell r="AB900" t="str">
            <v>KOPERASI JASA DAYAMITRA TELEKOMUNIKASI</v>
          </cell>
          <cell r="AC900" t="str">
            <v>DROP</v>
          </cell>
          <cell r="AD900" t="str">
            <v>No Need</v>
          </cell>
          <cell r="AF900" t="str">
            <v/>
          </cell>
          <cell r="AG900" t="str">
            <v>PropCancel/Hold</v>
          </cell>
          <cell r="AH900" t="str">
            <v>07.Pro.Cancel</v>
          </cell>
          <cell r="AI900" t="str">
            <v>09.Pro.Cancel</v>
          </cell>
          <cell r="AJ900" t="str">
            <v>31.Cancel</v>
          </cell>
        </row>
        <row r="901">
          <cell r="F901" t="str">
            <v>BTM196</v>
          </cell>
          <cell r="G901" t="str">
            <v>Perumnastiban</v>
          </cell>
          <cell r="H901" t="str">
            <v/>
          </cell>
          <cell r="I901" t="str">
            <v>Area1</v>
          </cell>
          <cell r="J901" t="str">
            <v>Sumbagteng</v>
          </cell>
          <cell r="K901" t="str">
            <v>Kepulauan Riau</v>
          </cell>
          <cell r="L901" t="str">
            <v>Kota Batam</v>
          </cell>
          <cell r="M901" t="str">
            <v>1.0961,
103.9645</v>
          </cell>
          <cell r="N901" t="str">
            <v>-</v>
          </cell>
          <cell r="O901" t="str">
            <v>Internal</v>
          </cell>
          <cell r="P901" t="str">
            <v>B2S</v>
          </cell>
          <cell r="Q901" t="str">
            <v>Solution</v>
          </cell>
          <cell r="R901" t="str">
            <v>Solution_25</v>
          </cell>
          <cell r="U901">
            <v>42</v>
          </cell>
          <cell r="V901" t="str">
            <v/>
          </cell>
          <cell r="W901" t="str">
            <v>SST 52 3 Leg C</v>
          </cell>
          <cell r="X901">
            <v>45779</v>
          </cell>
          <cell r="Y901">
            <v>224</v>
          </cell>
          <cell r="Z901" t="str">
            <v>Out SLA</v>
          </cell>
          <cell r="AA901" t="str">
            <v>CV LUCKY PLAZA</v>
          </cell>
          <cell r="AB901" t="str">
            <v>PT DWIRAY SUKSES MULIA</v>
          </cell>
          <cell r="AC901" t="str">
            <v>OG</v>
          </cell>
          <cell r="AD901" t="str">
            <v>No Need</v>
          </cell>
          <cell r="AF901" t="str">
            <v/>
          </cell>
          <cell r="AG901" t="str">
            <v>ME</v>
          </cell>
          <cell r="AH901" t="str">
            <v>03.CONSTRUCTION</v>
          </cell>
          <cell r="AI901" t="str">
            <v>04.CME</v>
          </cell>
          <cell r="AJ901" t="str">
            <v>08.Fence&amp;Yard</v>
          </cell>
        </row>
        <row r="902">
          <cell r="F902" t="str">
            <v>DPK013</v>
          </cell>
          <cell r="G902" t="str">
            <v>PERUMTAMANPUSPA</v>
          </cell>
          <cell r="H902" t="str">
            <v/>
          </cell>
          <cell r="I902" t="str">
            <v>Area2</v>
          </cell>
          <cell r="J902" t="str">
            <v>Jabodetabek</v>
          </cell>
          <cell r="K902" t="str">
            <v>Jawa Barat</v>
          </cell>
          <cell r="L902" t="str">
            <v>Kota Depok</v>
          </cell>
          <cell r="M902" t="str">
            <v>-6.346 106.852</v>
          </cell>
          <cell r="N902" t="str">
            <v>-</v>
          </cell>
          <cell r="O902" t="str">
            <v>External</v>
          </cell>
          <cell r="P902" t="str">
            <v>B2S</v>
          </cell>
          <cell r="Q902" t="str">
            <v>B#1_2025</v>
          </cell>
          <cell r="R902" t="str">
            <v>B#122Colo</v>
          </cell>
          <cell r="S902" t="str">
            <v>Colo TP</v>
          </cell>
          <cell r="T902" t="str">
            <v>New Order</v>
          </cell>
          <cell r="U902">
            <v>42</v>
          </cell>
          <cell r="V902" t="str">
            <v/>
          </cell>
          <cell r="W902" t="str">
            <v>SST 42 NL</v>
          </cell>
          <cell r="X902">
            <v>45793</v>
          </cell>
          <cell r="Y902">
            <v>134</v>
          </cell>
          <cell r="Z902" t="str">
            <v>Out SLA</v>
          </cell>
          <cell r="AA902" t="str">
            <v>PT NAER TUNAS INDONESIA</v>
          </cell>
          <cell r="AB902" t="str">
            <v>PT MULTI BMITRA SEJAHTERA</v>
          </cell>
          <cell r="AC902" t="str">
            <v>RFI</v>
          </cell>
          <cell r="AD902" t="str">
            <v>Drop</v>
          </cell>
          <cell r="AE902">
            <v>45800</v>
          </cell>
          <cell r="AF902" t="str">
            <v/>
          </cell>
          <cell r="AG902" t="str">
            <v>RFI Combat</v>
          </cell>
          <cell r="AH902" t="str">
            <v>02.RFI</v>
          </cell>
          <cell r="AI902" t="str">
            <v>03a.RFI Combat</v>
          </cell>
          <cell r="AJ902" t="str">
            <v>05A.RFICombat</v>
          </cell>
        </row>
        <row r="903">
          <cell r="F903" t="str">
            <v>CLP096</v>
          </cell>
          <cell r="G903" t="str">
            <v>PESAHANGANCIMANGGU</v>
          </cell>
          <cell r="H903" t="str">
            <v>Pesahangan Cimanggu</v>
          </cell>
          <cell r="I903" t="str">
            <v>Area3</v>
          </cell>
          <cell r="J903" t="str">
            <v>Jateng</v>
          </cell>
          <cell r="K903" t="str">
            <v>Jawa Tengah</v>
          </cell>
          <cell r="L903" t="str">
            <v>Kab. Cilacap</v>
          </cell>
          <cell r="M903" t="str">
            <v>-7.262149, 108.83971</v>
          </cell>
          <cell r="N903" t="str">
            <v>-</v>
          </cell>
          <cell r="O903" t="str">
            <v>External</v>
          </cell>
          <cell r="P903" t="str">
            <v>B2S</v>
          </cell>
          <cell r="Q903" t="str">
            <v>Reg_2025</v>
          </cell>
          <cell r="R903" t="str">
            <v>B#RAFI</v>
          </cell>
          <cell r="T903" t="str">
            <v>B#RAFI_#2</v>
          </cell>
          <cell r="U903">
            <v>72</v>
          </cell>
          <cell r="V903">
            <v>72</v>
          </cell>
          <cell r="W903" t="str">
            <v/>
          </cell>
          <cell r="Y903" t="str">
            <v>-</v>
          </cell>
          <cell r="Z903" t="str">
            <v/>
          </cell>
          <cell r="AA903" t="str">
            <v>CV LUXLO KARYA GEMILANG</v>
          </cell>
          <cell r="AB903" t="str">
            <v>PT DIGJAYA MANDIRI TEKNIK</v>
          </cell>
          <cell r="AC903" t="str">
            <v>DROP</v>
          </cell>
          <cell r="AD903" t="str">
            <v>eRFI NY</v>
          </cell>
          <cell r="AF903" t="str">
            <v/>
          </cell>
          <cell r="AG903" t="str">
            <v>PropCancel/Hold</v>
          </cell>
          <cell r="AH903" t="str">
            <v>07.Pro.Cancel</v>
          </cell>
          <cell r="AI903" t="str">
            <v>09.Pro.Cancel</v>
          </cell>
          <cell r="AJ903" t="str">
            <v>26.ReHunting</v>
          </cell>
        </row>
        <row r="904">
          <cell r="F904" t="str">
            <v>RKB659</v>
          </cell>
          <cell r="G904" t="str">
            <v>Pesantren Latansa / Hamberang</v>
          </cell>
          <cell r="H904" t="str">
            <v/>
          </cell>
          <cell r="I904" t="str">
            <v>Area2</v>
          </cell>
          <cell r="J904" t="str">
            <v>Jabodetabek</v>
          </cell>
          <cell r="K904" t="str">
            <v>Banten</v>
          </cell>
          <cell r="L904" t="str">
            <v>Kab. Lebak</v>
          </cell>
          <cell r="M904" t="str">
            <v>-6.54993 106.39556</v>
          </cell>
          <cell r="N904" t="str">
            <v>-6,54993 106,39554</v>
          </cell>
          <cell r="O904" t="str">
            <v>Internal</v>
          </cell>
          <cell r="P904" t="str">
            <v>B2S</v>
          </cell>
          <cell r="Q904" t="str">
            <v>Tyson</v>
          </cell>
          <cell r="R904" t="str">
            <v>Tyson_B#1</v>
          </cell>
          <cell r="U904">
            <v>40</v>
          </cell>
          <cell r="V904" t="str">
            <v/>
          </cell>
          <cell r="W904" t="str">
            <v>SST 72 3 Leg C</v>
          </cell>
          <cell r="X904">
            <v>45572</v>
          </cell>
          <cell r="Y904">
            <v>431</v>
          </cell>
          <cell r="Z904" t="str">
            <v>Out SLA</v>
          </cell>
          <cell r="AA904" t="str">
            <v>PT MULTI BAGASANTI MAHDY</v>
          </cell>
          <cell r="AC904" t="str">
            <v>RFI</v>
          </cell>
          <cell r="AD904" t="str">
            <v>No Need</v>
          </cell>
          <cell r="AF904" t="str">
            <v/>
          </cell>
          <cell r="AG904" t="str">
            <v>Connect PLN &amp; RFI</v>
          </cell>
          <cell r="AH904" t="str">
            <v>01.BAUK</v>
          </cell>
          <cell r="AI904" t="str">
            <v>02.BAUK</v>
          </cell>
          <cell r="AJ904" t="str">
            <v>03.ATPDone</v>
          </cell>
        </row>
        <row r="905">
          <cell r="F905" t="str">
            <v>PWT094</v>
          </cell>
          <cell r="G905" t="str">
            <v>PETAHUNANPEKUNCEN</v>
          </cell>
          <cell r="H905" t="str">
            <v>Petahunan Pekuncen</v>
          </cell>
          <cell r="I905" t="str">
            <v>Area3</v>
          </cell>
          <cell r="J905" t="str">
            <v>Jateng</v>
          </cell>
          <cell r="K905" t="str">
            <v>Jawa Tengah</v>
          </cell>
          <cell r="L905" t="str">
            <v>Kab. Banyumas</v>
          </cell>
          <cell r="M905" t="str">
            <v>-7.369312, 109.024213</v>
          </cell>
          <cell r="N905" t="str">
            <v>-07.36926 109.02311</v>
          </cell>
          <cell r="O905" t="str">
            <v>External</v>
          </cell>
          <cell r="P905" t="str">
            <v>B2S</v>
          </cell>
          <cell r="Q905" t="str">
            <v>B#2_2025</v>
          </cell>
          <cell r="R905" t="str">
            <v>B#2_B2S</v>
          </cell>
          <cell r="S905" t="str">
            <v>B#2-B2S</v>
          </cell>
          <cell r="T905" t="str">
            <v>B#RAFI_#2</v>
          </cell>
          <cell r="U905">
            <v>62</v>
          </cell>
          <cell r="V905">
            <v>62</v>
          </cell>
          <cell r="W905" t="str">
            <v>SST 62 3 Leg C</v>
          </cell>
          <cell r="X905">
            <v>45880</v>
          </cell>
          <cell r="Y905">
            <v>15</v>
          </cell>
          <cell r="Z905" t="str">
            <v>In SLA</v>
          </cell>
          <cell r="AA905" t="str">
            <v>PT SINERGI REKTA DENTA</v>
          </cell>
          <cell r="AB905" t="str">
            <v>PT AMARATIRTA NUSANTARA</v>
          </cell>
          <cell r="AC905" t="str">
            <v>RFI</v>
          </cell>
          <cell r="AD905" t="str">
            <v>eRFI Done</v>
          </cell>
          <cell r="AF905" t="str">
            <v/>
          </cell>
          <cell r="AG905" t="str">
            <v>Connect PLN &amp; RFI</v>
          </cell>
          <cell r="AH905" t="str">
            <v>02.RFI</v>
          </cell>
          <cell r="AI905" t="str">
            <v>03.RFI</v>
          </cell>
          <cell r="AJ905" t="str">
            <v>05.RFI</v>
          </cell>
        </row>
        <row r="906">
          <cell r="F906" t="str">
            <v>TGT038</v>
          </cell>
          <cell r="G906" t="str">
            <v>PETANGIS_SPLIT_SITE_TGT056</v>
          </cell>
          <cell r="H906" t="str">
            <v>DMT_SIMPANG PETANGIS</v>
          </cell>
          <cell r="I906" t="str">
            <v>Area4</v>
          </cell>
          <cell r="J906" t="str">
            <v>Kalimantan</v>
          </cell>
          <cell r="K906" t="str">
            <v>Kalimantan Timur</v>
          </cell>
          <cell r="L906" t="str">
            <v>Kab. Paser</v>
          </cell>
          <cell r="M906" t="str">
            <v>-2.11101 116.102258</v>
          </cell>
          <cell r="N906" t="str">
            <v>116,10156 -2,11162</v>
          </cell>
          <cell r="O906" t="str">
            <v>External</v>
          </cell>
          <cell r="P906" t="str">
            <v>B2S</v>
          </cell>
          <cell r="Q906" t="str">
            <v>B#1_2025</v>
          </cell>
          <cell r="R906" t="str">
            <v>B#136B2S</v>
          </cell>
          <cell r="S906" t="str">
            <v>Q1_B2S</v>
          </cell>
          <cell r="T906" t="str">
            <v>New Order</v>
          </cell>
          <cell r="U906">
            <v>72</v>
          </cell>
          <cell r="V906">
            <v>72</v>
          </cell>
          <cell r="W906" t="str">
            <v>SST 72 3 Leg C</v>
          </cell>
          <cell r="X906">
            <v>45803</v>
          </cell>
          <cell r="Y906">
            <v>92</v>
          </cell>
          <cell r="Z906" t="str">
            <v>In SLA</v>
          </cell>
          <cell r="AA906" t="str">
            <v>PT RAFFASYA PUTRA SELATAN</v>
          </cell>
          <cell r="AB906" t="str">
            <v>PT TRIMATRA UTAMA KONSULTAN</v>
          </cell>
          <cell r="AC906" t="str">
            <v>RFI</v>
          </cell>
          <cell r="AD906" t="str">
            <v>eRFI Done</v>
          </cell>
          <cell r="AE906">
            <v>45807</v>
          </cell>
          <cell r="AF906" t="str">
            <v/>
          </cell>
          <cell r="AG906" t="str">
            <v>Connect PLN &amp; RFI</v>
          </cell>
          <cell r="AH906" t="str">
            <v>02.RFI</v>
          </cell>
          <cell r="AI906" t="str">
            <v>03.RFI</v>
          </cell>
          <cell r="AJ906" t="str">
            <v>05.RFI</v>
          </cell>
        </row>
        <row r="907">
          <cell r="F907" t="str">
            <v>KRA055</v>
          </cell>
          <cell r="G907" t="str">
            <v>PETUNGJATIYOSO</v>
          </cell>
          <cell r="H907" t="str">
            <v>Petung Jatiyoso</v>
          </cell>
          <cell r="I907" t="str">
            <v>Area3</v>
          </cell>
          <cell r="J907" t="str">
            <v>Jateng</v>
          </cell>
          <cell r="K907" t="str">
            <v>Jawa Tengah</v>
          </cell>
          <cell r="L907" t="str">
            <v>Kab. Karanganyar</v>
          </cell>
          <cell r="M907" t="str">
            <v>-7.743144, 111.087236</v>
          </cell>
          <cell r="N907" t="str">
            <v>-07.744010 111.09172</v>
          </cell>
          <cell r="O907" t="str">
            <v>External</v>
          </cell>
          <cell r="P907" t="str">
            <v>B2S</v>
          </cell>
          <cell r="Q907" t="str">
            <v>B#2_2025</v>
          </cell>
          <cell r="R907" t="str">
            <v>B#2_B2S</v>
          </cell>
          <cell r="S907" t="str">
            <v>B#2-B2S</v>
          </cell>
          <cell r="T907" t="str">
            <v>B#RAFI_#2</v>
          </cell>
          <cell r="U907">
            <v>62</v>
          </cell>
          <cell r="V907">
            <v>62</v>
          </cell>
          <cell r="W907" t="str">
            <v>SST 62 3 Leg C</v>
          </cell>
          <cell r="X907">
            <v>45880</v>
          </cell>
          <cell r="Y907">
            <v>15</v>
          </cell>
          <cell r="Z907" t="str">
            <v>In SLA</v>
          </cell>
          <cell r="AA907" t="str">
            <v>PT CIPTA KARSA ANUGERAH SEMESTA</v>
          </cell>
          <cell r="AB907" t="str">
            <v>PT DIGJAYA MANDIRI TEKNIK</v>
          </cell>
          <cell r="AC907" t="str">
            <v>RFI</v>
          </cell>
          <cell r="AD907" t="str">
            <v>eRFI Done</v>
          </cell>
          <cell r="AF907" t="str">
            <v/>
          </cell>
          <cell r="AG907" t="str">
            <v>Connect PLN &amp; RFI</v>
          </cell>
          <cell r="AH907" t="str">
            <v>02.RFI</v>
          </cell>
          <cell r="AI907" t="str">
            <v>03.RFI</v>
          </cell>
          <cell r="AJ907" t="str">
            <v>05.RFI</v>
          </cell>
        </row>
        <row r="908">
          <cell r="F908" t="str">
            <v>RAP021</v>
          </cell>
          <cell r="G908" t="str">
            <v>BENTENGRAKYAT</v>
          </cell>
          <cell r="H908" t="str">
            <v/>
          </cell>
          <cell r="I908" t="str">
            <v>Area1</v>
          </cell>
          <cell r="J908" t="str">
            <v>Sumbagut</v>
          </cell>
          <cell r="K908" t="str">
            <v>Sumatera Utara</v>
          </cell>
          <cell r="L908" t="str">
            <v>Kab. Labuhanbatu</v>
          </cell>
          <cell r="M908" t="str">
            <v>2.409433, 100.190905</v>
          </cell>
          <cell r="N908" t="str">
            <v>-</v>
          </cell>
          <cell r="O908" t="str">
            <v>External</v>
          </cell>
          <cell r="P908" t="str">
            <v>B2S</v>
          </cell>
          <cell r="Q908" t="str">
            <v>B#1_2025</v>
          </cell>
          <cell r="R908" t="str">
            <v>B#136B2S</v>
          </cell>
          <cell r="S908" t="str">
            <v>Mapping_RAFI</v>
          </cell>
          <cell r="T908" t="str">
            <v>Acceptor</v>
          </cell>
          <cell r="U908">
            <v>72</v>
          </cell>
          <cell r="V908" t="str">
            <v/>
          </cell>
          <cell r="W908" t="str">
            <v>SST 72 3 Leg C</v>
          </cell>
          <cell r="X908">
            <v>45831</v>
          </cell>
          <cell r="Y908">
            <v>37</v>
          </cell>
          <cell r="Z908" t="str">
            <v>In SLA</v>
          </cell>
          <cell r="AA908" t="str">
            <v>PT RAMOS KARYA MANDIRI</v>
          </cell>
          <cell r="AB908" t="str">
            <v>PT DIGJAYA MANDIRI TEKNIK</v>
          </cell>
          <cell r="AC908" t="str">
            <v>RFI</v>
          </cell>
          <cell r="AD908" t="str">
            <v>eRFI Done</v>
          </cell>
          <cell r="AF908" t="str">
            <v/>
          </cell>
          <cell r="AG908" t="str">
            <v>Connect PLN &amp; RFI</v>
          </cell>
          <cell r="AH908" t="str">
            <v>02.RFI</v>
          </cell>
          <cell r="AI908" t="str">
            <v>03.RFI</v>
          </cell>
          <cell r="AJ908" t="str">
            <v>05.RFI</v>
          </cell>
        </row>
        <row r="909">
          <cell r="F909" t="str">
            <v>PWT757</v>
          </cell>
          <cell r="G909" t="str">
            <v>PG Kalibagor</v>
          </cell>
          <cell r="H909" t="str">
            <v>PG Kalibagor</v>
          </cell>
          <cell r="I909" t="str">
            <v>Area3</v>
          </cell>
          <cell r="J909" t="str">
            <v>Jateng</v>
          </cell>
          <cell r="K909" t="str">
            <v>Jawa Tengah</v>
          </cell>
          <cell r="L909" t="str">
            <v>Banyumas</v>
          </cell>
          <cell r="M909" t="str">
            <v>-7.47905 109.29767</v>
          </cell>
          <cell r="N909" t="str">
            <v>-07.47823 109.29724</v>
          </cell>
          <cell r="O909" t="str">
            <v>Internal</v>
          </cell>
          <cell r="P909" t="str">
            <v>B2S</v>
          </cell>
          <cell r="Q909" t="str">
            <v>Tyson</v>
          </cell>
          <cell r="R909" t="str">
            <v>Tyson_B#1</v>
          </cell>
          <cell r="U909">
            <v>51</v>
          </cell>
          <cell r="V909" t="str">
            <v>62 to. 72</v>
          </cell>
          <cell r="W909" t="str">
            <v>SST 72 3 Leg C</v>
          </cell>
          <cell r="X909">
            <v>45572</v>
          </cell>
          <cell r="Y909">
            <v>71</v>
          </cell>
          <cell r="Z909" t="str">
            <v>In SLA</v>
          </cell>
          <cell r="AA909" t="str">
            <v>PT CAHAYA SEMESTA ELEKTRIK INDONESIA</v>
          </cell>
          <cell r="AC909" t="str">
            <v>RFI</v>
          </cell>
          <cell r="AD909" t="str">
            <v>No Need</v>
          </cell>
          <cell r="AF909" t="str">
            <v/>
          </cell>
          <cell r="AG909" t="str">
            <v>Connect PLN &amp; RFI</v>
          </cell>
          <cell r="AH909" t="str">
            <v>02.RFI</v>
          </cell>
          <cell r="AI909" t="str">
            <v>03.RFI</v>
          </cell>
          <cell r="AJ909" t="str">
            <v>05.RFI</v>
          </cell>
        </row>
        <row r="910">
          <cell r="F910" t="str">
            <v>UPD033</v>
          </cell>
          <cell r="G910" t="str">
            <v>PHAROS</v>
          </cell>
          <cell r="H910" t="str">
            <v>DMT DANAU UNHAS SAKTI</v>
          </cell>
          <cell r="I910" t="str">
            <v>Area4</v>
          </cell>
          <cell r="J910" t="str">
            <v>Sulawesi</v>
          </cell>
          <cell r="K910" t="str">
            <v>Sulawesi Selatan</v>
          </cell>
          <cell r="L910" t="str">
            <v>Kota Makassar</v>
          </cell>
          <cell r="N910" t="str">
            <v>-</v>
          </cell>
          <cell r="O910" t="str">
            <v>External</v>
          </cell>
          <cell r="P910" t="str">
            <v>CoRe</v>
          </cell>
          <cell r="Q910" t="str">
            <v>Additional</v>
          </cell>
          <cell r="R910" t="str">
            <v>FU</v>
          </cell>
          <cell r="V910" t="str">
            <v/>
          </cell>
          <cell r="W910" t="str">
            <v/>
          </cell>
          <cell r="X910">
            <v>45457</v>
          </cell>
          <cell r="Y910">
            <v>39</v>
          </cell>
          <cell r="Z910" t="str">
            <v>In SLA</v>
          </cell>
          <cell r="AC910" t="str">
            <v>RFI</v>
          </cell>
          <cell r="AD910" t="str">
            <v>eRFI NY</v>
          </cell>
          <cell r="AF910" t="str">
            <v/>
          </cell>
          <cell r="AG910" t="str">
            <v>Connect PLN &amp; RFI</v>
          </cell>
          <cell r="AH910" t="str">
            <v>02.RFI</v>
          </cell>
          <cell r="AI910" t="str">
            <v>03.RFI</v>
          </cell>
          <cell r="AJ910" t="str">
            <v>05.RFI</v>
          </cell>
        </row>
        <row r="911">
          <cell r="F911" t="str">
            <v>CAN007</v>
          </cell>
          <cell r="G911" t="str">
            <v>PILANGKENCENGSUMBERGANDU1</v>
          </cell>
          <cell r="H911" t="str">
            <v>PILANGKENCENGSUMBERGANDU1</v>
          </cell>
          <cell r="I911" t="str">
            <v>Area3</v>
          </cell>
          <cell r="J911" t="str">
            <v>Jatim</v>
          </cell>
          <cell r="K911" t="str">
            <v>Jawa Timur</v>
          </cell>
          <cell r="L911" t="str">
            <v>Kab. Madiun</v>
          </cell>
          <cell r="M911" t="str">
            <v>-7.499459, 111.654497</v>
          </cell>
          <cell r="N911" t="str">
            <v>-7,49927 111,65093</v>
          </cell>
          <cell r="O911" t="str">
            <v>External</v>
          </cell>
          <cell r="P911" t="str">
            <v>B2S</v>
          </cell>
          <cell r="Q911" t="str">
            <v>B#1_2025</v>
          </cell>
          <cell r="R911" t="str">
            <v>B#122Colo</v>
          </cell>
          <cell r="S911" t="str">
            <v>Colo TP</v>
          </cell>
          <cell r="T911" t="str">
            <v>B#RAFI</v>
          </cell>
          <cell r="U911">
            <v>52</v>
          </cell>
          <cell r="V911">
            <v>52</v>
          </cell>
          <cell r="W911" t="str">
            <v>SST 52 3 Leg C</v>
          </cell>
          <cell r="X911">
            <v>45793</v>
          </cell>
          <cell r="Y911">
            <v>35</v>
          </cell>
          <cell r="Z911" t="str">
            <v>In SLA</v>
          </cell>
          <cell r="AA911" t="str">
            <v>PT VELACOM INDONESIA</v>
          </cell>
          <cell r="AB911" t="str">
            <v>KOPERASI JASA DAYAMITRA TELEKOMUNIKASI</v>
          </cell>
          <cell r="AC911" t="str">
            <v>RFI</v>
          </cell>
          <cell r="AD911" t="str">
            <v>eRFI Done</v>
          </cell>
          <cell r="AE911">
            <v>45800</v>
          </cell>
          <cell r="AF911" t="str">
            <v/>
          </cell>
          <cell r="AG911" t="str">
            <v>Connect PLN &amp; RFI</v>
          </cell>
          <cell r="AH911" t="str">
            <v>02.RFI</v>
          </cell>
          <cell r="AI911" t="str">
            <v>03.RFI</v>
          </cell>
          <cell r="AJ911" t="str">
            <v>05.RFI</v>
          </cell>
        </row>
        <row r="912">
          <cell r="F912" t="str">
            <v>JSX311</v>
          </cell>
          <cell r="G912" t="str">
            <v>PINANGPDLABUDMT</v>
          </cell>
          <cell r="H912" t="str">
            <v/>
          </cell>
          <cell r="I912" t="str">
            <v>Area2</v>
          </cell>
          <cell r="J912" t="str">
            <v>Jabodetabek</v>
          </cell>
          <cell r="K912" t="str">
            <v>DKI Jakarta</v>
          </cell>
          <cell r="L912" t="str">
            <v>Kota Adm. Jakarta Selatan</v>
          </cell>
          <cell r="N912" t="str">
            <v>-</v>
          </cell>
          <cell r="O912" t="str">
            <v>Internal</v>
          </cell>
          <cell r="P912" t="str">
            <v>B2S</v>
          </cell>
          <cell r="Q912" t="str">
            <v>Solution</v>
          </cell>
          <cell r="R912" t="str">
            <v>Solution_New</v>
          </cell>
          <cell r="U912">
            <v>42</v>
          </cell>
          <cell r="V912" t="str">
            <v/>
          </cell>
          <cell r="W912" t="str">
            <v/>
          </cell>
          <cell r="X912">
            <v>45546</v>
          </cell>
          <cell r="Y912">
            <v>457</v>
          </cell>
          <cell r="Z912" t="str">
            <v>Out SLA</v>
          </cell>
          <cell r="AA912" t="str">
            <v>PT MITRA SARANA KARYA BANGSA</v>
          </cell>
          <cell r="AB912" t="str">
            <v>KOPERASI JASA DAYAMITRA TELEKOMUNIKASI</v>
          </cell>
          <cell r="AC912" t="str">
            <v>OG</v>
          </cell>
          <cell r="AD912" t="str">
            <v>No Need</v>
          </cell>
          <cell r="AF912" t="str">
            <v/>
          </cell>
          <cell r="AG912" t="str">
            <v>BAN BAK</v>
          </cell>
          <cell r="AH912" t="str">
            <v>05.SITAC1</v>
          </cell>
          <cell r="AI912" t="str">
            <v>06.SITAC</v>
          </cell>
          <cell r="AJ912" t="str">
            <v>25.BAN/BAK</v>
          </cell>
        </row>
        <row r="913">
          <cell r="F913" t="str">
            <v>JSX793</v>
          </cell>
          <cell r="G913" t="str">
            <v>PINANGSUASA3DMT</v>
          </cell>
          <cell r="H913" t="str">
            <v/>
          </cell>
          <cell r="I913" t="str">
            <v>Area2</v>
          </cell>
          <cell r="J913" t="str">
            <v>Jabodetabek</v>
          </cell>
          <cell r="K913" t="str">
            <v>DKI Jakarta</v>
          </cell>
          <cell r="L913" t="str">
            <v>Kota Adm. Jakarta Selatan</v>
          </cell>
          <cell r="N913" t="str">
            <v>-</v>
          </cell>
          <cell r="O913" t="str">
            <v>Internal</v>
          </cell>
          <cell r="P913" t="str">
            <v>B2S</v>
          </cell>
          <cell r="Q913" t="str">
            <v>Rescoping</v>
          </cell>
          <cell r="R913" t="str">
            <v>NY Rescoping</v>
          </cell>
          <cell r="T913" t="str">
            <v>Macro</v>
          </cell>
          <cell r="U913">
            <v>42</v>
          </cell>
          <cell r="V913" t="str">
            <v/>
          </cell>
          <cell r="W913" t="str">
            <v/>
          </cell>
          <cell r="X913">
            <v>45546</v>
          </cell>
          <cell r="Y913">
            <v>457</v>
          </cell>
          <cell r="Z913" t="str">
            <v>Out SLA</v>
          </cell>
          <cell r="AA913" t="str">
            <v>PT SUMBERSOLUSINDO HITECH</v>
          </cell>
          <cell r="AB913" t="str">
            <v>KOPERASI JASA DAYAMITRA TELEKOMUNIKASI</v>
          </cell>
          <cell r="AC913" t="str">
            <v>OG</v>
          </cell>
          <cell r="AD913" t="str">
            <v>No Need</v>
          </cell>
          <cell r="AF913" t="str">
            <v/>
          </cell>
          <cell r="AG913" t="str">
            <v>BAN BAK</v>
          </cell>
          <cell r="AH913" t="str">
            <v>05.SITAC1</v>
          </cell>
          <cell r="AI913" t="str">
            <v>06.SITAC</v>
          </cell>
          <cell r="AJ913" t="str">
            <v>25.BAN/BAK</v>
          </cell>
        </row>
        <row r="914">
          <cell r="F914" t="str">
            <v>NLA494</v>
          </cell>
          <cell r="G914" t="str">
            <v>PIPITKALIHARAPAN</v>
          </cell>
          <cell r="H914" t="str">
            <v>DMT POHON BATU</v>
          </cell>
          <cell r="I914" t="str">
            <v>Area4</v>
          </cell>
          <cell r="J914" t="str">
            <v>Puma</v>
          </cell>
          <cell r="K914" t="str">
            <v>Papua</v>
          </cell>
          <cell r="L914" t="str">
            <v>Kab. Nabire</v>
          </cell>
          <cell r="M914" t="str">
            <v>-3.368402004 135.5197754</v>
          </cell>
          <cell r="N914" t="str">
            <v>-</v>
          </cell>
          <cell r="O914" t="str">
            <v>External</v>
          </cell>
          <cell r="P914" t="str">
            <v>B2S</v>
          </cell>
          <cell r="Q914" t="str">
            <v>B#1_2025</v>
          </cell>
          <cell r="R914" t="str">
            <v>B#136B2S</v>
          </cell>
          <cell r="S914" t="str">
            <v>Q1_B2S</v>
          </cell>
          <cell r="T914" t="str">
            <v>New Order</v>
          </cell>
          <cell r="U914" t="str">
            <v>62 to 72</v>
          </cell>
          <cell r="V914">
            <v>72</v>
          </cell>
          <cell r="W914" t="str">
            <v>SST 72 3 Leg C</v>
          </cell>
          <cell r="X914">
            <v>45849</v>
          </cell>
          <cell r="Y914">
            <v>94</v>
          </cell>
          <cell r="Z914" t="str">
            <v>In SLA</v>
          </cell>
          <cell r="AA914" t="str">
            <v>PT ANUGERAH SELARAS RAYA</v>
          </cell>
          <cell r="AB914" t="str">
            <v>PT DIGJAYA MANDIRI TEKNIK</v>
          </cell>
          <cell r="AC914" t="str">
            <v>RFI</v>
          </cell>
          <cell r="AD914" t="str">
            <v>eRFI NY</v>
          </cell>
          <cell r="AE914">
            <v>45807</v>
          </cell>
          <cell r="AF914" t="str">
            <v/>
          </cell>
          <cell r="AG914" t="str">
            <v>Connect PLN &amp; RFI</v>
          </cell>
          <cell r="AH914" t="str">
            <v>02.RFI</v>
          </cell>
          <cell r="AI914" t="str">
            <v>03.RFI</v>
          </cell>
          <cell r="AJ914" t="str">
            <v>05.RFI</v>
          </cell>
        </row>
        <row r="915">
          <cell r="F915" t="str">
            <v>RAP047</v>
          </cell>
          <cell r="G915" t="str">
            <v>PKS TELUK RAMPAH</v>
          </cell>
          <cell r="H915" t="str">
            <v/>
          </cell>
          <cell r="I915" t="str">
            <v>Area1</v>
          </cell>
          <cell r="J915" t="str">
            <v>Sumbagut</v>
          </cell>
          <cell r="K915" t="str">
            <v>Sumatera Utara</v>
          </cell>
          <cell r="L915" t="str">
            <v>Kab. Labuhanbatu</v>
          </cell>
          <cell r="M915" t="str">
            <v>2.54269 99.882077</v>
          </cell>
          <cell r="N915" t="str">
            <v>-</v>
          </cell>
          <cell r="O915" t="str">
            <v>Internal</v>
          </cell>
          <cell r="P915" t="str">
            <v>B2S</v>
          </cell>
          <cell r="Q915" t="str">
            <v>Refinement</v>
          </cell>
          <cell r="R915" t="str">
            <v>Refine_2025</v>
          </cell>
          <cell r="T915" t="str">
            <v>Extend Tower</v>
          </cell>
          <cell r="U915">
            <v>52</v>
          </cell>
          <cell r="V915" t="str">
            <v/>
          </cell>
          <cell r="W915" t="str">
            <v/>
          </cell>
          <cell r="X915">
            <v>45728</v>
          </cell>
          <cell r="Y915">
            <v>131</v>
          </cell>
          <cell r="Z915" t="str">
            <v>Out SLA</v>
          </cell>
          <cell r="AA915" t="str">
            <v>PT Cipta Baja Nauli</v>
          </cell>
          <cell r="AB915" t="str">
            <v>PT DIGJAYA MANDIRI TEKNIK</v>
          </cell>
          <cell r="AC915" t="str">
            <v>RFI</v>
          </cell>
          <cell r="AD915" t="e">
            <v>#N/A</v>
          </cell>
          <cell r="AF915" t="str">
            <v/>
          </cell>
          <cell r="AG915" t="str">
            <v>Connect PLN &amp; RFI</v>
          </cell>
          <cell r="AH915" t="str">
            <v>02.RFI</v>
          </cell>
          <cell r="AI915" t="str">
            <v>03.RFI</v>
          </cell>
          <cell r="AJ915" t="str">
            <v>05.RFI</v>
          </cell>
        </row>
        <row r="916">
          <cell r="F916" t="str">
            <v>MGT070</v>
          </cell>
          <cell r="G916" t="str">
            <v>PLANGKRONGANPONCOL</v>
          </cell>
          <cell r="H916" t="str">
            <v/>
          </cell>
          <cell r="I916" t="str">
            <v>Area3</v>
          </cell>
          <cell r="J916" t="str">
            <v>Jatim</v>
          </cell>
          <cell r="K916" t="str">
            <v>Jawa Timur</v>
          </cell>
          <cell r="L916" t="str">
            <v>Kab. Magetan</v>
          </cell>
          <cell r="M916" t="str">
            <v>-7.701081087, 111.2745511</v>
          </cell>
          <cell r="N916" t="str">
            <v>-7,70474 111,27649</v>
          </cell>
          <cell r="O916" t="str">
            <v>External</v>
          </cell>
          <cell r="P916" t="str">
            <v>B2S</v>
          </cell>
          <cell r="Q916" t="str">
            <v>B#2_2025</v>
          </cell>
          <cell r="R916" t="str">
            <v>B#2_B2S</v>
          </cell>
          <cell r="S916" t="str">
            <v>B#2-B2S</v>
          </cell>
          <cell r="T916" t="str">
            <v>B#RAFI_#2</v>
          </cell>
          <cell r="U916">
            <v>72</v>
          </cell>
          <cell r="V916">
            <v>72</v>
          </cell>
          <cell r="W916" t="str">
            <v>SST 72 3 Leg C</v>
          </cell>
          <cell r="X916">
            <v>45880</v>
          </cell>
          <cell r="Y916">
            <v>28</v>
          </cell>
          <cell r="Z916" t="str">
            <v>In SLA</v>
          </cell>
          <cell r="AA916" t="str">
            <v>PT BINATEL PRIMA</v>
          </cell>
          <cell r="AB916" t="str">
            <v>PT AMARATIRTA NUSANTARA</v>
          </cell>
          <cell r="AC916" t="str">
            <v>RFI</v>
          </cell>
          <cell r="AD916" t="str">
            <v>eRFI Done</v>
          </cell>
          <cell r="AF916" t="str">
            <v/>
          </cell>
          <cell r="AG916" t="str">
            <v>Connect PLN &amp; RFI</v>
          </cell>
          <cell r="AH916" t="str">
            <v>02.RFI</v>
          </cell>
          <cell r="AI916" t="str">
            <v>03.RFI</v>
          </cell>
          <cell r="AJ916" t="str">
            <v>05.RFI</v>
          </cell>
        </row>
        <row r="917">
          <cell r="F917" t="str">
            <v>BAT035</v>
          </cell>
          <cell r="G917" t="str">
            <v>Plelen</v>
          </cell>
          <cell r="H917" t="str">
            <v>Plelen</v>
          </cell>
          <cell r="I917" t="str">
            <v>Area3</v>
          </cell>
          <cell r="J917" t="str">
            <v>Jateng</v>
          </cell>
          <cell r="K917" t="str">
            <v>Jawa Tengah</v>
          </cell>
          <cell r="L917" t="str">
            <v>Batang</v>
          </cell>
          <cell r="M917" t="str">
            <v>-6.97791 109.99849</v>
          </cell>
          <cell r="N917" t="str">
            <v>-06.98074 109.99238</v>
          </cell>
          <cell r="O917" t="str">
            <v>Internal</v>
          </cell>
          <cell r="P917" t="str">
            <v>B2S</v>
          </cell>
          <cell r="Q917" t="str">
            <v>Tyson</v>
          </cell>
          <cell r="R917" t="str">
            <v>Tyson_B#1</v>
          </cell>
          <cell r="U917">
            <v>69</v>
          </cell>
          <cell r="V917">
            <v>72</v>
          </cell>
          <cell r="W917" t="str">
            <v>SST 72 3 Leg C</v>
          </cell>
          <cell r="X917">
            <v>45572</v>
          </cell>
          <cell r="Y917">
            <v>110</v>
          </cell>
          <cell r="Z917" t="str">
            <v>In SLA</v>
          </cell>
          <cell r="AA917" t="str">
            <v>PT RINTISAN DIGITAL TEKNOLOGI</v>
          </cell>
          <cell r="AC917" t="str">
            <v>RFI</v>
          </cell>
          <cell r="AD917" t="str">
            <v>No Need</v>
          </cell>
          <cell r="AF917" t="str">
            <v/>
          </cell>
          <cell r="AG917" t="str">
            <v>Connect PLN &amp; RFI</v>
          </cell>
          <cell r="AH917" t="str">
            <v>02.RFI</v>
          </cell>
          <cell r="AI917" t="str">
            <v>03.RFI</v>
          </cell>
          <cell r="AJ917" t="str">
            <v>05.RFI</v>
          </cell>
        </row>
        <row r="918">
          <cell r="F918" t="str">
            <v>PAE035</v>
          </cell>
          <cell r="G918" t="str">
            <v>PLOSOKLATENSUMBERAGUNG1</v>
          </cell>
          <cell r="H918" t="e">
            <v>#N/A</v>
          </cell>
          <cell r="I918" t="str">
            <v>Area3</v>
          </cell>
          <cell r="J918" t="str">
            <v>Jatim</v>
          </cell>
          <cell r="K918" t="str">
            <v>Jawa Timur</v>
          </cell>
          <cell r="L918" t="str">
            <v>Kab. Kediri</v>
          </cell>
          <cell r="M918" t="str">
            <v>-7.846204 112.19604</v>
          </cell>
          <cell r="N918" t="str">
            <v>-</v>
          </cell>
          <cell r="O918" t="str">
            <v>External</v>
          </cell>
          <cell r="P918" t="str">
            <v>CoRe</v>
          </cell>
          <cell r="Q918" t="str">
            <v>Combat</v>
          </cell>
          <cell r="R918" t="str">
            <v>Combat_B#4</v>
          </cell>
          <cell r="T918" t="str">
            <v>WinJava</v>
          </cell>
          <cell r="U918">
            <v>52</v>
          </cell>
          <cell r="V918" t="str">
            <v/>
          </cell>
          <cell r="W918" t="str">
            <v xml:space="preserve">SST 52 3 Leg C </v>
          </cell>
          <cell r="X918">
            <v>45597</v>
          </cell>
          <cell r="Y918">
            <v>19</v>
          </cell>
          <cell r="Z918" t="str">
            <v>In SLA</v>
          </cell>
          <cell r="AA918" t="str">
            <v>PT PRASETIA DWIDHARMA</v>
          </cell>
          <cell r="AB918" t="str">
            <v>KOPERASI JASA DAYAMITRA TELEKOMUNIKASI</v>
          </cell>
          <cell r="AC918" t="str">
            <v>RFI</v>
          </cell>
          <cell r="AD918" t="e">
            <v>#N/A</v>
          </cell>
          <cell r="AF918" t="str">
            <v/>
          </cell>
          <cell r="AG918" t="str">
            <v>Connect PLN &amp; RFI</v>
          </cell>
          <cell r="AH918" t="str">
            <v>02.RFI</v>
          </cell>
          <cell r="AI918" t="str">
            <v>03.RFI</v>
          </cell>
          <cell r="AJ918" t="str">
            <v>05.RFI</v>
          </cell>
        </row>
        <row r="919">
          <cell r="F919" t="str">
            <v>PAE034</v>
          </cell>
          <cell r="G919" t="str">
            <v>PLOSOMOJO</v>
          </cell>
          <cell r="H919" t="e">
            <v>#N/A</v>
          </cell>
          <cell r="I919" t="str">
            <v>Area3</v>
          </cell>
          <cell r="J919" t="str">
            <v>Jatim</v>
          </cell>
          <cell r="K919" t="str">
            <v>Jawa Timur</v>
          </cell>
          <cell r="L919" t="str">
            <v>Kab. Kediri</v>
          </cell>
          <cell r="M919" t="str">
            <v>-7.911719 111.964038</v>
          </cell>
          <cell r="N919" t="str">
            <v>-</v>
          </cell>
          <cell r="O919" t="str">
            <v>External</v>
          </cell>
          <cell r="P919" t="str">
            <v>CoRe</v>
          </cell>
          <cell r="Q919" t="str">
            <v>Combat</v>
          </cell>
          <cell r="R919" t="str">
            <v>Combat_B#4</v>
          </cell>
          <cell r="T919" t="str">
            <v>WinJava</v>
          </cell>
          <cell r="U919">
            <v>52</v>
          </cell>
          <cell r="V919" t="str">
            <v/>
          </cell>
          <cell r="W919" t="str">
            <v xml:space="preserve">SST 52 3 Leg C </v>
          </cell>
          <cell r="X919">
            <v>45597</v>
          </cell>
          <cell r="Y919">
            <v>20</v>
          </cell>
          <cell r="Z919" t="str">
            <v>In SLA</v>
          </cell>
          <cell r="AA919" t="str">
            <v>PT PRASETIA DWIDHARMA</v>
          </cell>
          <cell r="AC919" t="str">
            <v>RFI</v>
          </cell>
          <cell r="AD919" t="e">
            <v>#N/A</v>
          </cell>
          <cell r="AF919" t="str">
            <v/>
          </cell>
          <cell r="AG919" t="str">
            <v>Connect PLN &amp; RFI</v>
          </cell>
          <cell r="AH919" t="str">
            <v>02.RFI</v>
          </cell>
          <cell r="AI919" t="str">
            <v>03.RFI</v>
          </cell>
          <cell r="AJ919" t="str">
            <v>05.RFI</v>
          </cell>
        </row>
        <row r="920">
          <cell r="F920" t="str">
            <v>JKU858</v>
          </cell>
          <cell r="G920" t="str">
            <v>PLUITKARANGBARATDMT</v>
          </cell>
          <cell r="H920" t="str">
            <v/>
          </cell>
          <cell r="I920" t="str">
            <v>Area2</v>
          </cell>
          <cell r="J920" t="str">
            <v>Jabodetabek</v>
          </cell>
          <cell r="K920" t="str">
            <v>DKI Jakarta</v>
          </cell>
          <cell r="L920" t="str">
            <v>Kota Adm. Jakarta Utara</v>
          </cell>
          <cell r="N920" t="str">
            <v>-</v>
          </cell>
          <cell r="O920" t="str">
            <v>Internal</v>
          </cell>
          <cell r="P920" t="str">
            <v>B2S</v>
          </cell>
          <cell r="Q920" t="str">
            <v>Rescoping</v>
          </cell>
          <cell r="R920" t="str">
            <v>Rescoping_New</v>
          </cell>
          <cell r="T920" t="str">
            <v>Macro Solution</v>
          </cell>
          <cell r="U920">
            <v>42</v>
          </cell>
          <cell r="V920" t="str">
            <v/>
          </cell>
          <cell r="W920" t="str">
            <v/>
          </cell>
          <cell r="X920">
            <v>45546</v>
          </cell>
          <cell r="Y920">
            <v>457</v>
          </cell>
          <cell r="Z920" t="str">
            <v>Out SLA</v>
          </cell>
          <cell r="AA920" t="str">
            <v>PT DENTRA MITRA ABADI</v>
          </cell>
          <cell r="AC920" t="str">
            <v>OG</v>
          </cell>
          <cell r="AD920" t="str">
            <v>No Need</v>
          </cell>
          <cell r="AF920" t="str">
            <v/>
          </cell>
          <cell r="AG920" t="str">
            <v>Survey/Rehunting</v>
          </cell>
          <cell r="AH920" t="str">
            <v>06.SIS</v>
          </cell>
          <cell r="AI920" t="str">
            <v>08.SIS</v>
          </cell>
          <cell r="AJ920" t="str">
            <v>26.ReHunting</v>
          </cell>
        </row>
        <row r="921">
          <cell r="F921" t="str">
            <v>JUX011</v>
          </cell>
          <cell r="G921" t="str">
            <v>PLUITSAMUDRA1DMT</v>
          </cell>
          <cell r="H921" t="str">
            <v/>
          </cell>
          <cell r="I921" t="str">
            <v>Area2</v>
          </cell>
          <cell r="J921" t="str">
            <v>Jabodetabek</v>
          </cell>
          <cell r="K921" t="str">
            <v>DKI Jakarta</v>
          </cell>
          <cell r="L921" t="str">
            <v>Kota Adm. Jakarta Utara</v>
          </cell>
          <cell r="N921" t="str">
            <v>-</v>
          </cell>
          <cell r="O921" t="str">
            <v>Internal</v>
          </cell>
          <cell r="P921" t="str">
            <v>B2S</v>
          </cell>
          <cell r="Q921" t="str">
            <v>Rescoping</v>
          </cell>
          <cell r="R921" t="str">
            <v>Rescoping_New</v>
          </cell>
          <cell r="T921" t="str">
            <v>Macro Solution</v>
          </cell>
          <cell r="U921">
            <v>42</v>
          </cell>
          <cell r="V921" t="str">
            <v/>
          </cell>
          <cell r="W921" t="str">
            <v/>
          </cell>
          <cell r="X921">
            <v>45546</v>
          </cell>
          <cell r="Y921">
            <v>457</v>
          </cell>
          <cell r="Z921" t="str">
            <v>Out SLA</v>
          </cell>
          <cell r="AA921" t="str">
            <v>PT NAER TUNAS INDONESIA</v>
          </cell>
          <cell r="AC921" t="str">
            <v>OG</v>
          </cell>
          <cell r="AD921" t="str">
            <v>No Need</v>
          </cell>
          <cell r="AF921" t="str">
            <v/>
          </cell>
          <cell r="AG921" t="str">
            <v>Survey/Rehunting</v>
          </cell>
          <cell r="AH921" t="str">
            <v>06.SIS</v>
          </cell>
          <cell r="AI921" t="str">
            <v>08.SIS</v>
          </cell>
          <cell r="AJ921" t="str">
            <v>26.ReHunting</v>
          </cell>
        </row>
        <row r="922">
          <cell r="F922" t="str">
            <v>JKU832</v>
          </cell>
          <cell r="G922" t="str">
            <v>PLUITTIMURBARUDMT</v>
          </cell>
          <cell r="H922" t="str">
            <v/>
          </cell>
          <cell r="I922" t="str">
            <v>Area2</v>
          </cell>
          <cell r="J922" t="str">
            <v>Jabodetabek</v>
          </cell>
          <cell r="K922" t="str">
            <v>DKI Jakarta</v>
          </cell>
          <cell r="L922" t="str">
            <v>Kota Adm. Jakarta Utara</v>
          </cell>
          <cell r="N922" t="str">
            <v>-</v>
          </cell>
          <cell r="O922" t="str">
            <v>Internal</v>
          </cell>
          <cell r="P922" t="str">
            <v>B2S</v>
          </cell>
          <cell r="Q922" t="str">
            <v>Rescoping</v>
          </cell>
          <cell r="R922" t="str">
            <v>Rescoping_New</v>
          </cell>
          <cell r="T922" t="str">
            <v>Macro Solution</v>
          </cell>
          <cell r="U922">
            <v>42</v>
          </cell>
          <cell r="V922" t="str">
            <v/>
          </cell>
          <cell r="W922" t="str">
            <v/>
          </cell>
          <cell r="X922">
            <v>45546</v>
          </cell>
          <cell r="Y922">
            <v>457</v>
          </cell>
          <cell r="Z922" t="str">
            <v>Out SLA</v>
          </cell>
          <cell r="AA922" t="str">
            <v>PT DENTRA MITRA ABADI</v>
          </cell>
          <cell r="AC922" t="str">
            <v>OG</v>
          </cell>
          <cell r="AD922" t="str">
            <v>No Need</v>
          </cell>
          <cell r="AF922" t="str">
            <v/>
          </cell>
          <cell r="AG922" t="str">
            <v>Survey/Rehunting</v>
          </cell>
          <cell r="AH922" t="str">
            <v>06.SIS</v>
          </cell>
          <cell r="AI922" t="str">
            <v>08.SIS</v>
          </cell>
          <cell r="AJ922" t="str">
            <v>26.ReHunting</v>
          </cell>
        </row>
        <row r="923">
          <cell r="F923" t="str">
            <v>JKU760</v>
          </cell>
          <cell r="G923" t="str">
            <v>PLUITUTARARAYADMT</v>
          </cell>
          <cell r="H923" t="str">
            <v/>
          </cell>
          <cell r="I923" t="str">
            <v>Area2</v>
          </cell>
          <cell r="J923" t="str">
            <v>Jabodetabek</v>
          </cell>
          <cell r="K923" t="str">
            <v>DKI Jakarta</v>
          </cell>
          <cell r="L923" t="str">
            <v>Kota Adm. Jakarta Utara</v>
          </cell>
          <cell r="N923" t="str">
            <v>-</v>
          </cell>
          <cell r="O923" t="str">
            <v>Internal</v>
          </cell>
          <cell r="P923" t="str">
            <v>B2S</v>
          </cell>
          <cell r="Q923" t="str">
            <v>Rescoping</v>
          </cell>
          <cell r="R923" t="str">
            <v>NY Rescoping</v>
          </cell>
          <cell r="T923" t="str">
            <v>Macro</v>
          </cell>
          <cell r="U923">
            <v>42</v>
          </cell>
          <cell r="V923" t="str">
            <v/>
          </cell>
          <cell r="W923" t="str">
            <v/>
          </cell>
          <cell r="X923">
            <v>45546</v>
          </cell>
          <cell r="Y923">
            <v>457</v>
          </cell>
          <cell r="Z923" t="str">
            <v>Out SLA</v>
          </cell>
          <cell r="AA923" t="str">
            <v>PT AJIAN TRI SUKSES</v>
          </cell>
          <cell r="AC923" t="str">
            <v>DROP</v>
          </cell>
          <cell r="AD923" t="str">
            <v>No Need</v>
          </cell>
          <cell r="AF923" t="str">
            <v/>
          </cell>
          <cell r="AG923" t="str">
            <v>PropCancel/Hold</v>
          </cell>
          <cell r="AH923" t="str">
            <v>07.Pro.Cancel</v>
          </cell>
          <cell r="AI923" t="str">
            <v>09.Pro.Cancel</v>
          </cell>
          <cell r="AJ923" t="str">
            <v>31.Cancel</v>
          </cell>
        </row>
        <row r="924">
          <cell r="F924" t="str">
            <v>SRG670</v>
          </cell>
          <cell r="G924" t="str">
            <v>PMATANGKUPA</v>
          </cell>
          <cell r="H924" t="str">
            <v/>
          </cell>
          <cell r="I924" t="str">
            <v>Area2</v>
          </cell>
          <cell r="J924" t="str">
            <v>Jabodetabek</v>
          </cell>
          <cell r="K924" t="str">
            <v>Banten</v>
          </cell>
          <cell r="L924" t="str">
            <v>Kab. Serang</v>
          </cell>
          <cell r="M924" t="str">
            <v>-6.13333333 106.0005556</v>
          </cell>
          <cell r="N924" t="str">
            <v>-6,13333333333333 106,000555555556</v>
          </cell>
          <cell r="O924" t="str">
            <v>Internal</v>
          </cell>
          <cell r="P924" t="str">
            <v>B2S</v>
          </cell>
          <cell r="Q924" t="str">
            <v>Tyson</v>
          </cell>
          <cell r="R924" t="str">
            <v>Tyson_B#1</v>
          </cell>
          <cell r="U924">
            <v>48</v>
          </cell>
          <cell r="V924" t="str">
            <v/>
          </cell>
          <cell r="W924" t="str">
            <v>SST 52 3 Leg C</v>
          </cell>
          <cell r="X924">
            <v>45572</v>
          </cell>
          <cell r="Y924">
            <v>121</v>
          </cell>
          <cell r="Z924" t="str">
            <v>Out SLA</v>
          </cell>
          <cell r="AA924" t="str">
            <v>PT SINERGI REKTA DENTA</v>
          </cell>
          <cell r="AC924" t="str">
            <v>RFI</v>
          </cell>
          <cell r="AD924" t="str">
            <v>No Need</v>
          </cell>
          <cell r="AF924" t="str">
            <v/>
          </cell>
          <cell r="AG924" t="str">
            <v>Connect PLN &amp; RFI</v>
          </cell>
          <cell r="AH924" t="str">
            <v>02.RFI</v>
          </cell>
          <cell r="AI924" t="str">
            <v>03.RFI</v>
          </cell>
          <cell r="AJ924" t="str">
            <v>05.RFI</v>
          </cell>
        </row>
        <row r="925">
          <cell r="F925" t="str">
            <v>KRW096</v>
          </cell>
          <cell r="G925" t="str">
            <v>Pojok Laban</v>
          </cell>
          <cell r="H925" t="str">
            <v/>
          </cell>
          <cell r="I925" t="str">
            <v>Area2</v>
          </cell>
          <cell r="J925" t="str">
            <v>Jabodetabek</v>
          </cell>
          <cell r="K925" t="str">
            <v>Jawa Barat</v>
          </cell>
          <cell r="L925" t="str">
            <v>Kab. Karawang</v>
          </cell>
          <cell r="M925" t="str">
            <v>-609.666 107.395</v>
          </cell>
          <cell r="N925" t="str">
            <v>-6,09666 107,395</v>
          </cell>
          <cell r="O925" t="str">
            <v>Internal</v>
          </cell>
          <cell r="P925" t="str">
            <v>B2S</v>
          </cell>
          <cell r="Q925" t="str">
            <v>Tyson</v>
          </cell>
          <cell r="R925" t="str">
            <v>Tyson_B#1</v>
          </cell>
          <cell r="U925">
            <v>50</v>
          </cell>
          <cell r="V925" t="str">
            <v/>
          </cell>
          <cell r="W925" t="str">
            <v>SST 52 3 Leg C</v>
          </cell>
          <cell r="X925">
            <v>45572</v>
          </cell>
          <cell r="Y925">
            <v>349</v>
          </cell>
          <cell r="Z925" t="str">
            <v>Out SLA</v>
          </cell>
          <cell r="AA925" t="str">
            <v>PT SUMBERSOLUSINDO HITECH</v>
          </cell>
          <cell r="AC925" t="str">
            <v>RFI</v>
          </cell>
          <cell r="AD925" t="str">
            <v>No Need</v>
          </cell>
          <cell r="AF925" t="str">
            <v/>
          </cell>
          <cell r="AG925" t="str">
            <v>Connect PLN &amp; RFI</v>
          </cell>
          <cell r="AH925" t="str">
            <v>02.RFI</v>
          </cell>
          <cell r="AI925" t="str">
            <v>03.RFI</v>
          </cell>
          <cell r="AJ925" t="str">
            <v>05.RFI</v>
          </cell>
        </row>
        <row r="926">
          <cell r="F926" t="str">
            <v>PLG619</v>
          </cell>
          <cell r="G926" t="str">
            <v>POLE KEMUNING POLDA PH 5</v>
          </cell>
          <cell r="H926" t="str">
            <v>POLE KEMUNING POLDA PH 5</v>
          </cell>
          <cell r="I926" t="str">
            <v>Area1</v>
          </cell>
          <cell r="J926" t="str">
            <v>Sumbagsel</v>
          </cell>
          <cell r="K926" t="str">
            <v>Sumatera Selatan</v>
          </cell>
          <cell r="L926" t="str">
            <v>Kota Palembang</v>
          </cell>
          <cell r="M926" t="str">
            <v>-2.94759999 104.752813</v>
          </cell>
          <cell r="N926" t="str">
            <v>-</v>
          </cell>
          <cell r="O926" t="str">
            <v>Internal</v>
          </cell>
          <cell r="P926" t="str">
            <v>B2S</v>
          </cell>
          <cell r="Q926" t="str">
            <v>Rescoping</v>
          </cell>
          <cell r="R926" t="str">
            <v>Terminate</v>
          </cell>
          <cell r="U926">
            <v>30</v>
          </cell>
          <cell r="V926" t="str">
            <v/>
          </cell>
          <cell r="W926" t="str">
            <v/>
          </cell>
          <cell r="X926">
            <v>45267</v>
          </cell>
          <cell r="Y926">
            <v>736</v>
          </cell>
          <cell r="Z926" t="str">
            <v>Out SLA</v>
          </cell>
          <cell r="AA926" t="str">
            <v>MULTI LINK</v>
          </cell>
          <cell r="AC926" t="str">
            <v>DROP</v>
          </cell>
          <cell r="AD926" t="str">
            <v>No Need</v>
          </cell>
          <cell r="AF926" t="str">
            <v/>
          </cell>
          <cell r="AG926" t="str">
            <v>PropCancel/Hold</v>
          </cell>
          <cell r="AH926" t="str">
            <v>07.Pro.Cancel</v>
          </cell>
          <cell r="AI926" t="str">
            <v>09.Pro.Cancel</v>
          </cell>
          <cell r="AJ926" t="str">
            <v>33.Hold</v>
          </cell>
        </row>
        <row r="927">
          <cell r="F927" t="str">
            <v>LBP323</v>
          </cell>
          <cell r="G927" t="str">
            <v>Pole Tj Morawa-10</v>
          </cell>
          <cell r="H927" t="str">
            <v/>
          </cell>
          <cell r="I927" t="str">
            <v>Area1</v>
          </cell>
          <cell r="J927" t="str">
            <v>Sumbagut</v>
          </cell>
          <cell r="K927" t="str">
            <v>Sumatera Utara</v>
          </cell>
          <cell r="L927" t="str">
            <v>Kab. Deli Serdang</v>
          </cell>
          <cell r="M927" t="str">
            <v>3.52941 98.80733</v>
          </cell>
          <cell r="N927" t="str">
            <v>-</v>
          </cell>
          <cell r="O927" t="str">
            <v>Internal</v>
          </cell>
          <cell r="P927" t="str">
            <v>B2S</v>
          </cell>
          <cell r="Q927" t="str">
            <v>Rescoping</v>
          </cell>
          <cell r="R927" t="str">
            <v>Rescoping_New</v>
          </cell>
          <cell r="T927" t="str">
            <v>Macro Solution</v>
          </cell>
          <cell r="U927">
            <v>20</v>
          </cell>
          <cell r="V927" t="str">
            <v/>
          </cell>
          <cell r="W927" t="str">
            <v xml:space="preserve">Monopole 30 </v>
          </cell>
          <cell r="X927">
            <v>45342</v>
          </cell>
          <cell r="Y927">
            <v>304</v>
          </cell>
          <cell r="Z927" t="str">
            <v>Out SLA</v>
          </cell>
          <cell r="AC927" t="str">
            <v>RFI</v>
          </cell>
          <cell r="AD927" t="str">
            <v>No Need</v>
          </cell>
          <cell r="AF927" t="str">
            <v/>
          </cell>
          <cell r="AG927" t="str">
            <v>Connect PLN &amp; RFI</v>
          </cell>
          <cell r="AH927" t="str">
            <v>02.RFI</v>
          </cell>
          <cell r="AI927" t="str">
            <v>03.RFI</v>
          </cell>
          <cell r="AJ927" t="str">
            <v>05.RFI</v>
          </cell>
        </row>
        <row r="928">
          <cell r="F928" t="str">
            <v>EPM024</v>
          </cell>
          <cell r="G928" t="str">
            <v>POLE_JMB_JOMBANGPLOSOGENENG1</v>
          </cell>
          <cell r="H928" t="e">
            <v>#N/A</v>
          </cell>
          <cell r="I928" t="str">
            <v>Area3</v>
          </cell>
          <cell r="J928" t="str">
            <v>Jatim</v>
          </cell>
          <cell r="K928" t="str">
            <v>Jawa Timur</v>
          </cell>
          <cell r="L928" t="str">
            <v>Kab. Jombang</v>
          </cell>
          <cell r="M928" t="str">
            <v>-7.5158778 112.2236803</v>
          </cell>
          <cell r="N928" t="str">
            <v>-</v>
          </cell>
          <cell r="O928" t="str">
            <v>External</v>
          </cell>
          <cell r="P928" t="str">
            <v>MCP</v>
          </cell>
          <cell r="Q928" t="str">
            <v>CO2024</v>
          </cell>
          <cell r="R928" t="str">
            <v>Easy Pole_CO</v>
          </cell>
          <cell r="T928" t="str">
            <v>Easy Pole</v>
          </cell>
          <cell r="U928">
            <v>15</v>
          </cell>
          <cell r="V928" t="str">
            <v/>
          </cell>
          <cell r="W928" t="str">
            <v/>
          </cell>
          <cell r="X928">
            <v>45475</v>
          </cell>
          <cell r="Y928">
            <v>326</v>
          </cell>
          <cell r="Z928" t="str">
            <v>Out SLA</v>
          </cell>
          <cell r="AA928" t="str">
            <v>PT JARINGAN SOLUSI TEKNIK</v>
          </cell>
          <cell r="AC928" t="str">
            <v>RFI</v>
          </cell>
          <cell r="AD928" t="str">
            <v>eRFI Done</v>
          </cell>
          <cell r="AF928" t="str">
            <v/>
          </cell>
          <cell r="AG928" t="str">
            <v>Connect PLN &amp; RFI</v>
          </cell>
          <cell r="AH928" t="str">
            <v>02.RFI</v>
          </cell>
          <cell r="AI928" t="str">
            <v>03.RFI</v>
          </cell>
          <cell r="AJ928" t="str">
            <v>05.RFI</v>
          </cell>
        </row>
        <row r="929">
          <cell r="F929" t="str">
            <v>PLG628</v>
          </cell>
          <cell r="G929" t="str">
            <v>POLIGON PH3</v>
          </cell>
          <cell r="H929" t="str">
            <v>POLIGON PH3</v>
          </cell>
          <cell r="I929" t="str">
            <v>Area1</v>
          </cell>
          <cell r="J929" t="str">
            <v>Sumbagsel</v>
          </cell>
          <cell r="N929" t="str">
            <v>-</v>
          </cell>
          <cell r="O929" t="str">
            <v>Internal</v>
          </cell>
          <cell r="P929" t="str">
            <v>???</v>
          </cell>
          <cell r="Q929" t="str">
            <v>Refinement</v>
          </cell>
          <cell r="R929" t="str">
            <v>Refine_Dummy</v>
          </cell>
          <cell r="T929" t="str">
            <v>NY</v>
          </cell>
          <cell r="V929" t="str">
            <v/>
          </cell>
          <cell r="W929" t="str">
            <v/>
          </cell>
          <cell r="X929">
            <v>45485</v>
          </cell>
          <cell r="Y929">
            <v>518</v>
          </cell>
          <cell r="Z929" t="str">
            <v>Out SLA</v>
          </cell>
          <cell r="AC929" t="str">
            <v>OG</v>
          </cell>
          <cell r="AD929" t="str">
            <v>No Need</v>
          </cell>
          <cell r="AF929" t="str">
            <v/>
          </cell>
          <cell r="AG929" t="str">
            <v>NY Start</v>
          </cell>
          <cell r="AH929" t="str">
            <v>NY Start</v>
          </cell>
          <cell r="AI929" t="str">
            <v>08.SIS</v>
          </cell>
          <cell r="AJ929" t="str">
            <v/>
          </cell>
        </row>
        <row r="930">
          <cell r="F930" t="str">
            <v>PLG629</v>
          </cell>
          <cell r="G930" t="str">
            <v>POLIGON PH4</v>
          </cell>
          <cell r="H930" t="str">
            <v>POLIGON PH4</v>
          </cell>
          <cell r="I930" t="str">
            <v>Area1</v>
          </cell>
          <cell r="J930" t="str">
            <v>Sumbagsel</v>
          </cell>
          <cell r="K930" t="str">
            <v>Sumatera Selatan</v>
          </cell>
          <cell r="L930" t="str">
            <v>Kota Palembang</v>
          </cell>
          <cell r="N930" t="str">
            <v>-</v>
          </cell>
          <cell r="O930" t="str">
            <v>Internal</v>
          </cell>
          <cell r="P930" t="str">
            <v>CoRe</v>
          </cell>
          <cell r="Q930" t="str">
            <v>Rescoping</v>
          </cell>
          <cell r="R930" t="str">
            <v>Rescoping_New</v>
          </cell>
          <cell r="T930" t="str">
            <v>Add Equipment</v>
          </cell>
          <cell r="U930">
            <v>20</v>
          </cell>
          <cell r="V930" t="str">
            <v/>
          </cell>
          <cell r="W930" t="str">
            <v/>
          </cell>
          <cell r="X930">
            <v>45379</v>
          </cell>
          <cell r="Y930">
            <v>624</v>
          </cell>
          <cell r="Z930" t="str">
            <v>Out SLA</v>
          </cell>
          <cell r="AB930" t="str">
            <v>PT UPTRANS TELEKOMUNIKASI</v>
          </cell>
          <cell r="AC930" t="str">
            <v>OG</v>
          </cell>
          <cell r="AD930" t="str">
            <v>No Need</v>
          </cell>
          <cell r="AF930" t="str">
            <v/>
          </cell>
          <cell r="AG930" t="str">
            <v>NY Start</v>
          </cell>
          <cell r="AH930" t="str">
            <v>NY Start</v>
          </cell>
          <cell r="AI930" t="str">
            <v>08.SIS</v>
          </cell>
          <cell r="AJ930" t="str">
            <v/>
          </cell>
        </row>
        <row r="931">
          <cell r="F931" t="str">
            <v>PLG630</v>
          </cell>
          <cell r="G931" t="str">
            <v>POLIGON PH5</v>
          </cell>
          <cell r="H931" t="str">
            <v>POLIGON PH5</v>
          </cell>
          <cell r="I931" t="str">
            <v>Area1</v>
          </cell>
          <cell r="J931" t="str">
            <v>Sumbagsel</v>
          </cell>
          <cell r="N931" t="str">
            <v>-</v>
          </cell>
          <cell r="O931" t="str">
            <v>Internal</v>
          </cell>
          <cell r="P931" t="str">
            <v>???</v>
          </cell>
          <cell r="Q931" t="str">
            <v>Refinement</v>
          </cell>
          <cell r="R931" t="str">
            <v>Refine_Dummy</v>
          </cell>
          <cell r="T931" t="str">
            <v>NY</v>
          </cell>
          <cell r="V931" t="str">
            <v/>
          </cell>
          <cell r="W931" t="str">
            <v/>
          </cell>
          <cell r="X931">
            <v>45531</v>
          </cell>
          <cell r="Y931">
            <v>472</v>
          </cell>
          <cell r="Z931" t="str">
            <v>Out SLA</v>
          </cell>
          <cell r="AC931" t="str">
            <v>OG</v>
          </cell>
          <cell r="AD931" t="str">
            <v>No Need</v>
          </cell>
          <cell r="AF931" t="str">
            <v/>
          </cell>
          <cell r="AG931" t="str">
            <v>NY Start</v>
          </cell>
          <cell r="AH931" t="str">
            <v>NY Start</v>
          </cell>
          <cell r="AI931" t="str">
            <v>08.SIS</v>
          </cell>
          <cell r="AJ931" t="str">
            <v/>
          </cell>
        </row>
        <row r="932">
          <cell r="F932" t="str">
            <v>PLG631</v>
          </cell>
          <cell r="G932" t="str">
            <v>POLIGON PH6</v>
          </cell>
          <cell r="H932" t="str">
            <v>POLIGON PH6</v>
          </cell>
          <cell r="I932" t="str">
            <v>Area1</v>
          </cell>
          <cell r="J932" t="str">
            <v>Sumbagsel</v>
          </cell>
          <cell r="N932" t="str">
            <v>-</v>
          </cell>
          <cell r="O932" t="str">
            <v>Internal</v>
          </cell>
          <cell r="P932" t="str">
            <v>???</v>
          </cell>
          <cell r="Q932" t="str">
            <v>Refinement</v>
          </cell>
          <cell r="R932" t="str">
            <v>Refine_Dummy</v>
          </cell>
          <cell r="T932" t="str">
            <v>NY</v>
          </cell>
          <cell r="V932" t="str">
            <v/>
          </cell>
          <cell r="W932" t="str">
            <v/>
          </cell>
          <cell r="X932">
            <v>45485</v>
          </cell>
          <cell r="Y932">
            <v>518</v>
          </cell>
          <cell r="Z932" t="str">
            <v>Out SLA</v>
          </cell>
          <cell r="AC932" t="str">
            <v>OG</v>
          </cell>
          <cell r="AD932" t="str">
            <v>No Need</v>
          </cell>
          <cell r="AF932" t="str">
            <v/>
          </cell>
          <cell r="AG932" t="str">
            <v>NY Start</v>
          </cell>
          <cell r="AH932" t="str">
            <v>NY Start</v>
          </cell>
          <cell r="AI932" t="str">
            <v>08.SIS</v>
          </cell>
          <cell r="AJ932" t="str">
            <v/>
          </cell>
        </row>
        <row r="933">
          <cell r="F933" t="str">
            <v>BDO034</v>
          </cell>
          <cell r="G933" t="str">
            <v>Poncogati</v>
          </cell>
          <cell r="H933" t="e">
            <v>#N/A</v>
          </cell>
          <cell r="I933" t="str">
            <v>Area3</v>
          </cell>
          <cell r="J933" t="str">
            <v>Jatim</v>
          </cell>
          <cell r="K933" t="str">
            <v>Jawa Timur</v>
          </cell>
          <cell r="L933" t="str">
            <v>Bondowoso</v>
          </cell>
          <cell r="M933" t="str">
            <v>-7.91374 113.79123</v>
          </cell>
          <cell r="N933" t="str">
            <v>-</v>
          </cell>
          <cell r="O933" t="str">
            <v>Internal</v>
          </cell>
          <cell r="P933" t="str">
            <v>B2S</v>
          </cell>
          <cell r="Q933" t="str">
            <v>Tyson</v>
          </cell>
          <cell r="R933" t="str">
            <v>Tyson_B#1</v>
          </cell>
          <cell r="U933">
            <v>52</v>
          </cell>
          <cell r="V933">
            <v>72</v>
          </cell>
          <cell r="W933" t="str">
            <v>SST 72 3 Leg C</v>
          </cell>
          <cell r="X933">
            <v>45572</v>
          </cell>
          <cell r="Y933">
            <v>105</v>
          </cell>
          <cell r="Z933" t="str">
            <v>In SLA</v>
          </cell>
          <cell r="AA933" t="str">
            <v>PT JARINGAN SOLUSI TEKNIK</v>
          </cell>
          <cell r="AC933" t="str">
            <v>RFI</v>
          </cell>
          <cell r="AD933" t="str">
            <v>No Need</v>
          </cell>
          <cell r="AF933" t="str">
            <v/>
          </cell>
          <cell r="AG933" t="str">
            <v>Connect PLN &amp; RFI</v>
          </cell>
          <cell r="AH933" t="str">
            <v>02.RFI</v>
          </cell>
          <cell r="AI933" t="str">
            <v>03.RFI</v>
          </cell>
          <cell r="AJ933" t="str">
            <v>05.RFI</v>
          </cell>
        </row>
        <row r="934">
          <cell r="F934" t="str">
            <v>JBR301</v>
          </cell>
          <cell r="G934" t="str">
            <v>PONDOKDALEMDMT</v>
          </cell>
          <cell r="H934" t="e">
            <v>#N/A</v>
          </cell>
          <cell r="I934" t="str">
            <v>Area3</v>
          </cell>
          <cell r="J934" t="str">
            <v>Jatim</v>
          </cell>
          <cell r="K934" t="str">
            <v>Jawa Timur</v>
          </cell>
          <cell r="L934" t="str">
            <v>Kab. Jember</v>
          </cell>
          <cell r="N934" t="str">
            <v>-</v>
          </cell>
          <cell r="O934" t="str">
            <v>Internal</v>
          </cell>
          <cell r="P934" t="str">
            <v>CoRe</v>
          </cell>
          <cell r="Q934" t="str">
            <v>Relocation</v>
          </cell>
          <cell r="R934" t="str">
            <v>Collocation</v>
          </cell>
          <cell r="U934">
            <v>50</v>
          </cell>
          <cell r="V934" t="str">
            <v/>
          </cell>
          <cell r="W934" t="str">
            <v/>
          </cell>
          <cell r="X934">
            <v>45590</v>
          </cell>
          <cell r="Y934">
            <v>114</v>
          </cell>
          <cell r="Z934" t="str">
            <v>In SLA</v>
          </cell>
          <cell r="AA934" t="str">
            <v>PT MULTI BAGASANTI MAHDY</v>
          </cell>
          <cell r="AB934" t="str">
            <v>PT MULTI BMITRA SEJAHTERA</v>
          </cell>
          <cell r="AC934" t="str">
            <v>RFI</v>
          </cell>
          <cell r="AD934" t="str">
            <v>No Need</v>
          </cell>
          <cell r="AF934" t="str">
            <v/>
          </cell>
          <cell r="AG934" t="str">
            <v>Connect PLN &amp; RFI</v>
          </cell>
          <cell r="AH934" t="str">
            <v>02.RFI</v>
          </cell>
          <cell r="AI934" t="str">
            <v>03.RFI</v>
          </cell>
          <cell r="AJ934" t="str">
            <v>05.RFI</v>
          </cell>
        </row>
        <row r="935">
          <cell r="F935" t="str">
            <v>PLI033</v>
          </cell>
          <cell r="G935" t="str">
            <v>PONPES_THORIQULHUDA</v>
          </cell>
          <cell r="H935" t="str">
            <v>DMT_GMK LOK BUNGUR</v>
          </cell>
          <cell r="I935" t="str">
            <v>Area4</v>
          </cell>
          <cell r="J935" t="str">
            <v>Kalimantan</v>
          </cell>
          <cell r="K935" t="str">
            <v>Kalimantan Timur</v>
          </cell>
          <cell r="L935" t="str">
            <v>Kab. Penajam Paser Utara</v>
          </cell>
          <cell r="M935" t="str">
            <v>-1.38481 116.63535</v>
          </cell>
          <cell r="N935" t="str">
            <v>114,96366 -3,82092</v>
          </cell>
          <cell r="O935" t="str">
            <v>External</v>
          </cell>
          <cell r="P935" t="str">
            <v>B2S</v>
          </cell>
          <cell r="Q935" t="str">
            <v>B#1_2025</v>
          </cell>
          <cell r="R935" t="str">
            <v>B#136B2S</v>
          </cell>
          <cell r="S935" t="str">
            <v>Q1_B2S</v>
          </cell>
          <cell r="T935" t="str">
            <v>New Order</v>
          </cell>
          <cell r="U935">
            <v>72</v>
          </cell>
          <cell r="V935">
            <v>72</v>
          </cell>
          <cell r="W935" t="str">
            <v>SST 72 3 Leg C</v>
          </cell>
          <cell r="X935">
            <v>45849</v>
          </cell>
          <cell r="Y935">
            <v>50</v>
          </cell>
          <cell r="Z935" t="str">
            <v>In SLA</v>
          </cell>
          <cell r="AA935" t="str">
            <v>PT SINERGI REKTA DENTA</v>
          </cell>
          <cell r="AB935" t="str">
            <v>PT TRIMATRA UTAMA KONSULTAN</v>
          </cell>
          <cell r="AC935" t="str">
            <v>RFI</v>
          </cell>
          <cell r="AD935" t="str">
            <v>eRFI NY</v>
          </cell>
          <cell r="AE935">
            <v>45807</v>
          </cell>
          <cell r="AF935" t="str">
            <v/>
          </cell>
          <cell r="AG935" t="str">
            <v>RFI Combat</v>
          </cell>
          <cell r="AH935" t="str">
            <v>02.RFI</v>
          </cell>
          <cell r="AI935" t="str">
            <v>03a.RFI Combat</v>
          </cell>
          <cell r="AJ935" t="str">
            <v>18.RFC</v>
          </cell>
        </row>
        <row r="936">
          <cell r="F936" t="str">
            <v>KED076</v>
          </cell>
          <cell r="G936" t="str">
            <v>PONPESALFALAHDMT</v>
          </cell>
          <cell r="H936" t="e">
            <v>#N/A</v>
          </cell>
          <cell r="I936" t="str">
            <v>Area3</v>
          </cell>
          <cell r="J936" t="str">
            <v>Jatim</v>
          </cell>
          <cell r="K936" t="str">
            <v>Jawa Timur</v>
          </cell>
          <cell r="L936" t="str">
            <v>Kab. Kediri</v>
          </cell>
          <cell r="M936" t="str">
            <v>-7.9332 111.9542</v>
          </cell>
          <cell r="N936" t="str">
            <v>-</v>
          </cell>
          <cell r="O936" t="str">
            <v>Internal</v>
          </cell>
          <cell r="P936" t="str">
            <v>B2S</v>
          </cell>
          <cell r="Q936" t="str">
            <v>Tyson</v>
          </cell>
          <cell r="R936" t="str">
            <v>Tyson_B#1</v>
          </cell>
          <cell r="U936">
            <v>40</v>
          </cell>
          <cell r="V936">
            <v>72</v>
          </cell>
          <cell r="W936" t="str">
            <v>SST 72 3 Leg C</v>
          </cell>
          <cell r="X936">
            <v>45572</v>
          </cell>
          <cell r="Y936">
            <v>104</v>
          </cell>
          <cell r="Z936" t="str">
            <v>In SLA</v>
          </cell>
          <cell r="AA936" t="str">
            <v>PT IDE SEHATI</v>
          </cell>
          <cell r="AC936" t="str">
            <v>RFI</v>
          </cell>
          <cell r="AD936" t="str">
            <v>No Need</v>
          </cell>
          <cell r="AF936" t="str">
            <v/>
          </cell>
          <cell r="AG936" t="str">
            <v>Connect PLN &amp; RFI</v>
          </cell>
          <cell r="AH936" t="str">
            <v>02.RFI</v>
          </cell>
          <cell r="AI936" t="str">
            <v>03.RFI</v>
          </cell>
          <cell r="AJ936" t="str">
            <v>05.RFI</v>
          </cell>
        </row>
        <row r="937">
          <cell r="F937" t="str">
            <v>TLI034</v>
          </cell>
          <cell r="G937" t="str">
            <v>PORNITY</v>
          </cell>
          <cell r="H937" t="str">
            <v>GOLAGO_KUSUMA_DMT</v>
          </cell>
          <cell r="I937" t="str">
            <v>Area4</v>
          </cell>
          <cell r="J937" t="str">
            <v>Sulawesi</v>
          </cell>
          <cell r="K937" t="str">
            <v>Sulawesi Tengah</v>
          </cell>
          <cell r="L937" t="str">
            <v>Kab. Toli Toli</v>
          </cell>
          <cell r="M937" t="str">
            <v>1.080979 127.4801</v>
          </cell>
          <cell r="N937" t="str">
            <v>-</v>
          </cell>
          <cell r="O937" t="str">
            <v>External</v>
          </cell>
          <cell r="P937" t="str">
            <v>B2S</v>
          </cell>
          <cell r="Q937" t="str">
            <v>B#1_2025</v>
          </cell>
          <cell r="R937" t="str">
            <v>B#122Colo</v>
          </cell>
          <cell r="S937" t="str">
            <v>Colo TP</v>
          </cell>
          <cell r="T937" t="str">
            <v>New Order</v>
          </cell>
          <cell r="U937">
            <v>52</v>
          </cell>
          <cell r="V937">
            <v>72</v>
          </cell>
          <cell r="W937" t="str">
            <v>SST 52 3 Leg C</v>
          </cell>
          <cell r="X937">
            <v>45868</v>
          </cell>
          <cell r="Y937">
            <v>14</v>
          </cell>
          <cell r="Z937" t="str">
            <v>In SLA</v>
          </cell>
          <cell r="AA937" t="str">
            <v>PT AMALA</v>
          </cell>
          <cell r="AB937" t="str">
            <v>PT TRIMATRA UTAMA KONSULTAN</v>
          </cell>
          <cell r="AC937" t="str">
            <v>RFI</v>
          </cell>
          <cell r="AD937" t="str">
            <v>eRFI Done</v>
          </cell>
          <cell r="AE937">
            <v>45800</v>
          </cell>
          <cell r="AF937" t="str">
            <v/>
          </cell>
          <cell r="AG937" t="str">
            <v>Connect PLN &amp; RFI</v>
          </cell>
          <cell r="AH937" t="str">
            <v>02.RFI</v>
          </cell>
          <cell r="AI937" t="str">
            <v>03.RFI</v>
          </cell>
          <cell r="AJ937" t="str">
            <v>05.RFI</v>
          </cell>
        </row>
        <row r="938">
          <cell r="F938" t="str">
            <v>PYA008</v>
          </cell>
          <cell r="G938" t="str">
            <v>Praya III</v>
          </cell>
          <cell r="H938" t="str">
            <v/>
          </cell>
          <cell r="I938" t="str">
            <v>Area3</v>
          </cell>
          <cell r="J938" t="str">
            <v>Balinusra</v>
          </cell>
          <cell r="K938" t="str">
            <v>Nusa Tenggara Barat</v>
          </cell>
          <cell r="L938" t="str">
            <v>Kab. Lombok Tengah</v>
          </cell>
          <cell r="M938" t="str">
            <v>-8.70881 116.26893</v>
          </cell>
          <cell r="N938" t="str">
            <v>-</v>
          </cell>
          <cell r="O938" t="str">
            <v>Internal</v>
          </cell>
          <cell r="P938" t="str">
            <v>B2S</v>
          </cell>
          <cell r="Q938" t="str">
            <v>Tyson</v>
          </cell>
          <cell r="R938" t="str">
            <v>Tyson_B#1</v>
          </cell>
          <cell r="U938">
            <v>60</v>
          </cell>
          <cell r="V938">
            <v>72</v>
          </cell>
          <cell r="W938" t="str">
            <v/>
          </cell>
          <cell r="X938">
            <v>45572</v>
          </cell>
          <cell r="Y938">
            <v>431</v>
          </cell>
          <cell r="Z938" t="str">
            <v>Out SLA</v>
          </cell>
          <cell r="AA938" t="str">
            <v>PT DENTRA MITRA ABADI</v>
          </cell>
          <cell r="AB938" t="str">
            <v>PT TRITECH CONSULT</v>
          </cell>
          <cell r="AC938" t="str">
            <v>DROP</v>
          </cell>
          <cell r="AD938" t="str">
            <v>No Need</v>
          </cell>
          <cell r="AF938" t="str">
            <v/>
          </cell>
          <cell r="AG938" t="str">
            <v>PropCancel/Hold</v>
          </cell>
          <cell r="AH938" t="str">
            <v>07.Pro.Cancel</v>
          </cell>
          <cell r="AI938" t="str">
            <v>09.Pro.Cancel</v>
          </cell>
          <cell r="AJ938" t="str">
            <v>33.Hold</v>
          </cell>
        </row>
        <row r="939">
          <cell r="F939" t="str">
            <v>BLA077</v>
          </cell>
          <cell r="G939" t="str">
            <v>PRIGITODANAN</v>
          </cell>
          <cell r="H939" t="str">
            <v>Prigi Todanan</v>
          </cell>
          <cell r="I939" t="str">
            <v>Area3</v>
          </cell>
          <cell r="J939" t="str">
            <v>Jateng</v>
          </cell>
          <cell r="K939" t="str">
            <v>Jawa Tengah</v>
          </cell>
          <cell r="L939" t="str">
            <v>Kab. Blora</v>
          </cell>
          <cell r="M939" t="str">
            <v>-6.9687022, 111.1262308</v>
          </cell>
          <cell r="N939" t="str">
            <v>-06.96861 111.12672</v>
          </cell>
          <cell r="O939" t="str">
            <v>External</v>
          </cell>
          <cell r="P939" t="str">
            <v>B2S</v>
          </cell>
          <cell r="Q939" t="str">
            <v>B#2_2025</v>
          </cell>
          <cell r="R939" t="str">
            <v>B#2_B2S</v>
          </cell>
          <cell r="S939" t="str">
            <v>B#2-B2S</v>
          </cell>
          <cell r="T939" t="str">
            <v>B#RAFI_#2</v>
          </cell>
          <cell r="U939">
            <v>72</v>
          </cell>
          <cell r="V939">
            <v>72</v>
          </cell>
          <cell r="W939" t="str">
            <v>SST 72 3 Leg C</v>
          </cell>
          <cell r="X939">
            <v>45880</v>
          </cell>
          <cell r="Y939">
            <v>11</v>
          </cell>
          <cell r="Z939" t="str">
            <v>In SLA</v>
          </cell>
          <cell r="AA939" t="str">
            <v>PT SUMBERSOLUSINDO HITECH</v>
          </cell>
          <cell r="AB939" t="str">
            <v>PT AMARATIRTA NUSANTARA</v>
          </cell>
          <cell r="AC939" t="str">
            <v>RFI</v>
          </cell>
          <cell r="AD939" t="str">
            <v>eRFI Done</v>
          </cell>
          <cell r="AF939" t="str">
            <v/>
          </cell>
          <cell r="AG939" t="str">
            <v>Connect PLN &amp; RFI</v>
          </cell>
          <cell r="AH939" t="str">
            <v>02.RFI</v>
          </cell>
          <cell r="AI939" t="str">
            <v>03.RFI</v>
          </cell>
          <cell r="AJ939" t="str">
            <v>05.RFI</v>
          </cell>
        </row>
        <row r="940">
          <cell r="F940" t="str">
            <v>JBX042</v>
          </cell>
          <cell r="G940" t="str">
            <v>PRISMARAYADMT</v>
          </cell>
          <cell r="H940" t="str">
            <v/>
          </cell>
          <cell r="I940" t="str">
            <v>Area2</v>
          </cell>
          <cell r="J940" t="str">
            <v>Jabodetabek</v>
          </cell>
          <cell r="K940" t="str">
            <v>DKI Jakarta</v>
          </cell>
          <cell r="L940" t="str">
            <v>Kota Adm. Jakarta Barat</v>
          </cell>
          <cell r="N940" t="str">
            <v>-</v>
          </cell>
          <cell r="O940" t="str">
            <v>Internal</v>
          </cell>
          <cell r="P940" t="str">
            <v>B2S</v>
          </cell>
          <cell r="Q940" t="str">
            <v>Rescoping</v>
          </cell>
          <cell r="R940" t="str">
            <v>NY Rescoping</v>
          </cell>
          <cell r="T940" t="str">
            <v>Macro</v>
          </cell>
          <cell r="U940">
            <v>42</v>
          </cell>
          <cell r="V940" t="str">
            <v/>
          </cell>
          <cell r="W940" t="str">
            <v/>
          </cell>
          <cell r="X940">
            <v>45546</v>
          </cell>
          <cell r="Y940">
            <v>457</v>
          </cell>
          <cell r="Z940" t="str">
            <v>Out SLA</v>
          </cell>
          <cell r="AA940" t="str">
            <v>PT JAGANATA SAKTI UNGGUL</v>
          </cell>
          <cell r="AB940" t="str">
            <v>KOPERASI JASA DAYAMITRA TELEKOMUNIKASI</v>
          </cell>
          <cell r="AC940" t="str">
            <v>OG</v>
          </cell>
          <cell r="AD940" t="str">
            <v>No Need</v>
          </cell>
          <cell r="AF940" t="str">
            <v/>
          </cell>
          <cell r="AG940" t="str">
            <v>Survey/Rehunting</v>
          </cell>
          <cell r="AH940" t="str">
            <v>06.SIS</v>
          </cell>
          <cell r="AI940" t="str">
            <v>08b.SIS Done</v>
          </cell>
          <cell r="AJ940" t="str">
            <v>26.ReHunting</v>
          </cell>
        </row>
        <row r="941">
          <cell r="F941" t="str">
            <v>LMJ052</v>
          </cell>
          <cell r="G941" t="str">
            <v>PRONOJIWOSIDOMULYO1</v>
          </cell>
          <cell r="H941" t="e">
            <v>#N/A</v>
          </cell>
          <cell r="I941" t="str">
            <v>Area3</v>
          </cell>
          <cell r="J941" t="str">
            <v>Jatim</v>
          </cell>
          <cell r="K941" t="str">
            <v>Jawa Timur</v>
          </cell>
          <cell r="L941" t="str">
            <v>Kab. Lumajang</v>
          </cell>
          <cell r="M941" t="str">
            <v>-8.226666 112.931742</v>
          </cell>
          <cell r="N941" t="str">
            <v>-</v>
          </cell>
          <cell r="O941" t="str">
            <v>External</v>
          </cell>
          <cell r="P941" t="str">
            <v>CoRe</v>
          </cell>
          <cell r="Q941" t="str">
            <v>Combat</v>
          </cell>
          <cell r="R941" t="str">
            <v>Combat_B#4</v>
          </cell>
          <cell r="T941" t="str">
            <v>WinJava</v>
          </cell>
          <cell r="U941">
            <v>72</v>
          </cell>
          <cell r="V941" t="str">
            <v/>
          </cell>
          <cell r="W941" t="str">
            <v>SST 72 3 Leg C</v>
          </cell>
          <cell r="X941">
            <v>45597</v>
          </cell>
          <cell r="Y941">
            <v>20</v>
          </cell>
          <cell r="Z941" t="str">
            <v>In SLA</v>
          </cell>
          <cell r="AA941" t="str">
            <v>PT QUADRAN EMPAT PERSADA</v>
          </cell>
          <cell r="AC941" t="str">
            <v>RFI</v>
          </cell>
          <cell r="AD941" t="e">
            <v>#N/A</v>
          </cell>
          <cell r="AF941" t="str">
            <v/>
          </cell>
          <cell r="AG941" t="str">
            <v>Connect PLN &amp; RFI</v>
          </cell>
          <cell r="AH941" t="str">
            <v>02.RFI</v>
          </cell>
          <cell r="AI941" t="str">
            <v>03.RFI</v>
          </cell>
          <cell r="AJ941" t="str">
            <v>05.RFI</v>
          </cell>
        </row>
        <row r="942">
          <cell r="F942" t="str">
            <v>EPA020</v>
          </cell>
          <cell r="G942" t="str">
            <v>PRSU</v>
          </cell>
          <cell r="H942" t="str">
            <v>PRSU</v>
          </cell>
          <cell r="I942" t="str">
            <v>Area1</v>
          </cell>
          <cell r="J942" t="str">
            <v>Sumbagut</v>
          </cell>
          <cell r="K942" t="str">
            <v>Sumatera Utara</v>
          </cell>
          <cell r="L942" t="str">
            <v>Kota Medan</v>
          </cell>
          <cell r="M942" t="str">
            <v>3.591395 98.632034</v>
          </cell>
          <cell r="N942" t="str">
            <v>-</v>
          </cell>
          <cell r="O942" t="str">
            <v>External</v>
          </cell>
          <cell r="P942" t="str">
            <v>MCP</v>
          </cell>
          <cell r="Q942" t="str">
            <v>CO2024</v>
          </cell>
          <cell r="R942" t="str">
            <v>Easy Pole_CO</v>
          </cell>
          <cell r="T942" t="str">
            <v>Easy Pole</v>
          </cell>
          <cell r="U942">
            <v>12</v>
          </cell>
          <cell r="V942">
            <v>12</v>
          </cell>
          <cell r="W942" t="str">
            <v/>
          </cell>
          <cell r="X942">
            <v>45471</v>
          </cell>
          <cell r="Y942">
            <v>397</v>
          </cell>
          <cell r="Z942" t="str">
            <v>Out SLA</v>
          </cell>
          <cell r="AA942" t="str">
            <v>PT WINER INSAN SUKSES HUTAMA</v>
          </cell>
          <cell r="AC942" t="str">
            <v>RFI</v>
          </cell>
          <cell r="AD942" t="str">
            <v>eRFI Done</v>
          </cell>
          <cell r="AF942" t="str">
            <v/>
          </cell>
          <cell r="AG942" t="str">
            <v>Connect PLN &amp; RFI</v>
          </cell>
          <cell r="AH942" t="str">
            <v>02.RFI</v>
          </cell>
          <cell r="AI942" t="str">
            <v>03.RFI</v>
          </cell>
          <cell r="AJ942" t="str">
            <v>05.RFI</v>
          </cell>
        </row>
        <row r="943">
          <cell r="F943" t="str">
            <v>JKT435</v>
          </cell>
          <cell r="G943" t="str">
            <v>PSRKLENDERNGURAHRAIDMT</v>
          </cell>
          <cell r="H943" t="str">
            <v/>
          </cell>
          <cell r="I943" t="str">
            <v>Area2</v>
          </cell>
          <cell r="J943" t="str">
            <v>Jabodetabek</v>
          </cell>
          <cell r="K943" t="str">
            <v>DKI Jakarta</v>
          </cell>
          <cell r="L943" t="str">
            <v>Kota Adm. Jakarta Timur</v>
          </cell>
          <cell r="N943" t="str">
            <v>-</v>
          </cell>
          <cell r="O943" t="str">
            <v>Internal</v>
          </cell>
          <cell r="P943" t="str">
            <v>B2S</v>
          </cell>
          <cell r="Q943" t="str">
            <v>Rescoping</v>
          </cell>
          <cell r="R943" t="str">
            <v>NY Rescoping</v>
          </cell>
          <cell r="T943" t="str">
            <v>Macro</v>
          </cell>
          <cell r="U943">
            <v>42</v>
          </cell>
          <cell r="V943" t="str">
            <v/>
          </cell>
          <cell r="W943" t="str">
            <v/>
          </cell>
          <cell r="X943">
            <v>45546</v>
          </cell>
          <cell r="Y943">
            <v>457</v>
          </cell>
          <cell r="Z943" t="str">
            <v>Out SLA</v>
          </cell>
          <cell r="AA943" t="str">
            <v>PT CIPTA KARSA ANUGERAH SEMESTA</v>
          </cell>
          <cell r="AB943" t="str">
            <v>KOPERASI JASA DAYAMITRA TELEKOMUNIKASI</v>
          </cell>
          <cell r="AC943" t="str">
            <v>OG</v>
          </cell>
          <cell r="AD943" t="str">
            <v>No Need</v>
          </cell>
          <cell r="AF943" t="str">
            <v/>
          </cell>
          <cell r="AG943" t="str">
            <v>IW</v>
          </cell>
          <cell r="AH943" t="str">
            <v>05.SITAC1</v>
          </cell>
          <cell r="AI943" t="str">
            <v>06.SITAC</v>
          </cell>
          <cell r="AJ943" t="str">
            <v>24. IjinWarga</v>
          </cell>
        </row>
        <row r="944">
          <cell r="F944" t="str">
            <v>SPT080</v>
          </cell>
          <cell r="G944" t="str">
            <v>PT. BISMA DARAMA KENCANA</v>
          </cell>
          <cell r="H944" t="str">
            <v>PT. BISMA DARAMA KENCANA</v>
          </cell>
          <cell r="I944" t="str">
            <v>Area4</v>
          </cell>
          <cell r="J944" t="str">
            <v>Kalimantan</v>
          </cell>
          <cell r="K944" t="str">
            <v>Kalimantan Tengah</v>
          </cell>
          <cell r="L944" t="str">
            <v>Kab. Kotawaringin Timur</v>
          </cell>
          <cell r="M944" t="str">
            <v>1.82194 113.10638</v>
          </cell>
          <cell r="N944" t="str">
            <v>-</v>
          </cell>
          <cell r="O944" t="str">
            <v>Internal</v>
          </cell>
          <cell r="P944" t="str">
            <v>B2S</v>
          </cell>
          <cell r="Q944" t="str">
            <v>Tyson</v>
          </cell>
          <cell r="R944" t="str">
            <v>Tyson_B#1</v>
          </cell>
          <cell r="U944">
            <v>68</v>
          </cell>
          <cell r="V944">
            <v>68</v>
          </cell>
          <cell r="W944" t="str">
            <v/>
          </cell>
          <cell r="X944">
            <v>45572</v>
          </cell>
          <cell r="Y944">
            <v>431</v>
          </cell>
          <cell r="Z944" t="str">
            <v>Out SLA</v>
          </cell>
          <cell r="AA944" t="str">
            <v>PT BINATEL PRIMA</v>
          </cell>
          <cell r="AC944" t="str">
            <v>DROP</v>
          </cell>
          <cell r="AD944" t="str">
            <v>No Need</v>
          </cell>
          <cell r="AF944" t="str">
            <v/>
          </cell>
          <cell r="AG944" t="str">
            <v>PropCancel/Hold</v>
          </cell>
          <cell r="AH944" t="str">
            <v>07.Pro.Cancel</v>
          </cell>
          <cell r="AI944" t="str">
            <v>09.Pro.Cancel</v>
          </cell>
          <cell r="AJ944" t="str">
            <v>33.Hold</v>
          </cell>
        </row>
        <row r="945">
          <cell r="F945" t="str">
            <v>SPT069</v>
          </cell>
          <cell r="G945" t="str">
            <v>PT.BUMI_HUTAN_LESTARI</v>
          </cell>
          <cell r="H945" t="str">
            <v>MT_BHL</v>
          </cell>
          <cell r="I945" t="str">
            <v>Area4</v>
          </cell>
          <cell r="J945" t="str">
            <v>Kalimantan</v>
          </cell>
          <cell r="K945" t="str">
            <v>Kalimantan Tengah</v>
          </cell>
          <cell r="L945" t="str">
            <v>Kab. Katingan</v>
          </cell>
          <cell r="M945" t="str">
            <v>-1.68951 112.9336</v>
          </cell>
          <cell r="N945" t="str">
            <v>112,93364 -1,68989</v>
          </cell>
          <cell r="O945" t="str">
            <v>Internal</v>
          </cell>
          <cell r="P945" t="str">
            <v>B2S</v>
          </cell>
          <cell r="Q945" t="str">
            <v>Tyson</v>
          </cell>
          <cell r="R945" t="str">
            <v>Tyson_B#1</v>
          </cell>
          <cell r="U945">
            <v>70</v>
          </cell>
          <cell r="V945">
            <v>70</v>
          </cell>
          <cell r="W945" t="str">
            <v/>
          </cell>
          <cell r="X945">
            <v>45572</v>
          </cell>
          <cell r="Y945">
            <v>431</v>
          </cell>
          <cell r="Z945" t="str">
            <v>Out SLA</v>
          </cell>
          <cell r="AA945" t="str">
            <v>PT INTERTEL MEDIA PRIMA</v>
          </cell>
          <cell r="AC945" t="str">
            <v>DROP</v>
          </cell>
          <cell r="AD945" t="str">
            <v>No Need</v>
          </cell>
          <cell r="AF945" t="str">
            <v/>
          </cell>
          <cell r="AG945" t="str">
            <v>PropCancel/Hold</v>
          </cell>
          <cell r="AH945" t="str">
            <v>07.Pro.Cancel</v>
          </cell>
          <cell r="AI945" t="str">
            <v>09.Pro.Cancel</v>
          </cell>
          <cell r="AJ945" t="str">
            <v>33.Hold</v>
          </cell>
        </row>
        <row r="946">
          <cell r="F946" t="str">
            <v>TGT047</v>
          </cell>
          <cell r="G946" t="str">
            <v>PT.MJA ex DMT_SASMAKA_LESTARI_KARYA</v>
          </cell>
          <cell r="H946" t="str">
            <v>DMT_ PT Multi Jayantara Abadi</v>
          </cell>
          <cell r="I946" t="str">
            <v>Area4</v>
          </cell>
          <cell r="J946" t="str">
            <v>Kalimantan</v>
          </cell>
          <cell r="K946" t="str">
            <v>Kalimantan Timur</v>
          </cell>
          <cell r="L946" t="str">
            <v>Kab. Kutai Barat</v>
          </cell>
          <cell r="M946" t="str">
            <v>-0.08377 115.80665</v>
          </cell>
          <cell r="N946" t="str">
            <v>116,52233 -2,38423</v>
          </cell>
          <cell r="O946" t="str">
            <v>External</v>
          </cell>
          <cell r="P946" t="str">
            <v>B2S</v>
          </cell>
          <cell r="Q946" t="str">
            <v>CO2024</v>
          </cell>
          <cell r="R946" t="str">
            <v>B2S</v>
          </cell>
          <cell r="T946" t="str">
            <v>B#2_Reg</v>
          </cell>
          <cell r="U946">
            <v>72</v>
          </cell>
          <cell r="V946">
            <v>72</v>
          </cell>
          <cell r="W946" t="str">
            <v>SST 72 3 Leg C</v>
          </cell>
          <cell r="X946">
            <v>45469</v>
          </cell>
          <cell r="Y946">
            <v>250</v>
          </cell>
          <cell r="Z946" t="str">
            <v>Out SLA</v>
          </cell>
          <cell r="AA946" t="str">
            <v>PT ANGKAMOR KHATULISTIWA MANDIRI</v>
          </cell>
          <cell r="AC946" t="str">
            <v>RFI</v>
          </cell>
          <cell r="AD946" t="str">
            <v>eRFI NY</v>
          </cell>
          <cell r="AF946" t="str">
            <v/>
          </cell>
          <cell r="AG946" t="str">
            <v>Connect PLN &amp; RFI</v>
          </cell>
          <cell r="AH946" t="str">
            <v>02.RFI</v>
          </cell>
          <cell r="AI946" t="str">
            <v>03.RFI</v>
          </cell>
          <cell r="AJ946" t="str">
            <v>05.RFI</v>
          </cell>
        </row>
        <row r="947">
          <cell r="F947" t="str">
            <v>MRK051</v>
          </cell>
          <cell r="G947" t="str">
            <v>PTPERTAMINASERAMTIMUR</v>
          </cell>
          <cell r="H947" t="str">
            <v>DMT B2B Global Papua Abadi</v>
          </cell>
          <cell r="I947" t="str">
            <v>Area4</v>
          </cell>
          <cell r="J947" t="str">
            <v>Puma</v>
          </cell>
          <cell r="K947" t="str">
            <v>Papua</v>
          </cell>
          <cell r="L947" t="str">
            <v>Kab. Merauke</v>
          </cell>
          <cell r="M947" t="str">
            <v>-3.12353 130.53739</v>
          </cell>
          <cell r="N947" t="str">
            <v>-8,22484 140,67938</v>
          </cell>
          <cell r="O947" t="str">
            <v>External</v>
          </cell>
          <cell r="P947" t="str">
            <v>B2S</v>
          </cell>
          <cell r="Q947" t="str">
            <v>CO2024</v>
          </cell>
          <cell r="R947" t="str">
            <v>B2S</v>
          </cell>
          <cell r="T947" t="str">
            <v>B#2_Reg</v>
          </cell>
          <cell r="U947">
            <v>72</v>
          </cell>
          <cell r="V947">
            <v>72</v>
          </cell>
          <cell r="W947" t="str">
            <v/>
          </cell>
          <cell r="X947">
            <v>45475</v>
          </cell>
          <cell r="Y947">
            <v>228</v>
          </cell>
          <cell r="Z947" t="str">
            <v>Out SLA</v>
          </cell>
          <cell r="AA947" t="str">
            <v>PT ALIF KONSTRUKSI UTAMA</v>
          </cell>
          <cell r="AB947" t="str">
            <v>PT DIGJAYA MANDIRI TEKNIK</v>
          </cell>
          <cell r="AC947" t="str">
            <v>RFI</v>
          </cell>
          <cell r="AD947" t="str">
            <v>eRFI Done</v>
          </cell>
          <cell r="AF947" t="str">
            <v/>
          </cell>
          <cell r="AG947" t="str">
            <v>Connect PLN &amp; RFI</v>
          </cell>
          <cell r="AH947" t="str">
            <v>02.RFI</v>
          </cell>
          <cell r="AI947" t="str">
            <v>03.RFI</v>
          </cell>
          <cell r="AJ947" t="str">
            <v>05.RFI</v>
          </cell>
        </row>
        <row r="948">
          <cell r="F948" t="str">
            <v>LGS593</v>
          </cell>
          <cell r="G948" t="str">
            <v>PTPN 1 Julok Selatan</v>
          </cell>
          <cell r="H948" t="str">
            <v>PTPN 1 Julok Selatan</v>
          </cell>
          <cell r="I948" t="str">
            <v>Area1</v>
          </cell>
          <cell r="J948" t="str">
            <v>Sumbagut</v>
          </cell>
          <cell r="K948" t="str">
            <v>Aceh</v>
          </cell>
          <cell r="L948" t="str">
            <v>Kab. Aceh Timur</v>
          </cell>
          <cell r="M948" t="str">
            <v>4.825588 97.621955</v>
          </cell>
          <cell r="N948" t="str">
            <v>-</v>
          </cell>
          <cell r="O948" t="str">
            <v>External</v>
          </cell>
          <cell r="P948" t="str">
            <v>B2S</v>
          </cell>
          <cell r="Q948" t="str">
            <v>Combat</v>
          </cell>
          <cell r="R948" t="str">
            <v>Combat_B#1</v>
          </cell>
          <cell r="S948" t="str">
            <v>CP1_2024</v>
          </cell>
          <cell r="U948">
            <v>72</v>
          </cell>
          <cell r="V948" t="str">
            <v/>
          </cell>
          <cell r="W948" t="str">
            <v>SST 72 3 Leg C</v>
          </cell>
          <cell r="X948">
            <v>45286</v>
          </cell>
          <cell r="Y948">
            <v>119</v>
          </cell>
          <cell r="Z948" t="str">
            <v>In SLA</v>
          </cell>
          <cell r="AA948" t="str">
            <v>M JUSUF &amp; SONS</v>
          </cell>
          <cell r="AC948" t="str">
            <v>RFI</v>
          </cell>
          <cell r="AD948" t="e">
            <v>#N/A</v>
          </cell>
          <cell r="AE948">
            <v>45293</v>
          </cell>
          <cell r="AF948" t="str">
            <v/>
          </cell>
          <cell r="AG948" t="str">
            <v>Connect PLN &amp; RFI</v>
          </cell>
          <cell r="AH948" t="str">
            <v>02.RFI</v>
          </cell>
          <cell r="AI948" t="str">
            <v>03.RFI</v>
          </cell>
          <cell r="AJ948" t="str">
            <v>05.RFI</v>
          </cell>
        </row>
        <row r="949">
          <cell r="F949" t="str">
            <v>KPN021</v>
          </cell>
          <cell r="G949" t="str">
            <v>PTPN3KEBUNKEBARA</v>
          </cell>
          <cell r="H949" t="str">
            <v>PTPN3KEBUNKEBARA</v>
          </cell>
          <cell r="I949" t="str">
            <v>Area1</v>
          </cell>
          <cell r="J949" t="str">
            <v>Sumbagut</v>
          </cell>
          <cell r="K949" t="str">
            <v>Sumatera Utara</v>
          </cell>
          <cell r="L949" t="str">
            <v>Kab. Labuhanbatu Selatan</v>
          </cell>
          <cell r="M949" t="str">
            <v>1.731651 100.264699</v>
          </cell>
          <cell r="N949" t="str">
            <v>-</v>
          </cell>
          <cell r="O949" t="str">
            <v>External</v>
          </cell>
          <cell r="P949" t="str">
            <v>B2S</v>
          </cell>
          <cell r="Q949" t="str">
            <v>Combat</v>
          </cell>
          <cell r="R949" t="str">
            <v>Combat_B#2</v>
          </cell>
          <cell r="U949">
            <v>72</v>
          </cell>
          <cell r="V949">
            <v>72</v>
          </cell>
          <cell r="W949" t="str">
            <v/>
          </cell>
          <cell r="X949">
            <v>45517</v>
          </cell>
          <cell r="Y949">
            <v>73</v>
          </cell>
          <cell r="Z949" t="str">
            <v>In SLA</v>
          </cell>
          <cell r="AA949" t="str">
            <v>PT M JUSUF &amp; SONS</v>
          </cell>
          <cell r="AC949" t="str">
            <v>RFI</v>
          </cell>
          <cell r="AD949" t="e">
            <v>#N/A</v>
          </cell>
          <cell r="AF949" t="str">
            <v/>
          </cell>
          <cell r="AG949" t="str">
            <v>RFI Combat</v>
          </cell>
          <cell r="AH949" t="str">
            <v>02.RFI</v>
          </cell>
          <cell r="AI949" t="str">
            <v>03a.RFI Combat</v>
          </cell>
          <cell r="AJ949" t="str">
            <v>05A.RFICombat</v>
          </cell>
        </row>
        <row r="950">
          <cell r="F950" t="str">
            <v>BKO085</v>
          </cell>
          <cell r="G950" t="str">
            <v>TANJUNGPUTUS</v>
          </cell>
          <cell r="H950" t="str">
            <v/>
          </cell>
          <cell r="I950" t="str">
            <v>Area1</v>
          </cell>
          <cell r="J950" t="str">
            <v>Sumbagsel</v>
          </cell>
          <cell r="K950" t="str">
            <v>Jambi</v>
          </cell>
          <cell r="L950" t="str">
            <v>Kab. Merangin</v>
          </cell>
          <cell r="M950" t="str">
            <v>-1.939513, 102.092631</v>
          </cell>
          <cell r="N950" t="str">
            <v>-</v>
          </cell>
          <cell r="O950" t="str">
            <v>External</v>
          </cell>
          <cell r="P950" t="str">
            <v>B2S</v>
          </cell>
          <cell r="Q950" t="str">
            <v>B#1_2025</v>
          </cell>
          <cell r="R950" t="str">
            <v>B#136B2S</v>
          </cell>
          <cell r="S950" t="str">
            <v>Mapping_RAFI</v>
          </cell>
          <cell r="T950" t="str">
            <v>Acceptor</v>
          </cell>
          <cell r="U950">
            <v>52</v>
          </cell>
          <cell r="V950" t="str">
            <v/>
          </cell>
          <cell r="W950" t="str">
            <v>SST 72 3 Leg C</v>
          </cell>
          <cell r="X950">
            <v>45821</v>
          </cell>
          <cell r="Y950">
            <v>61</v>
          </cell>
          <cell r="Z950" t="str">
            <v>In SLA</v>
          </cell>
          <cell r="AA950" t="str">
            <v>PT DENTRA MITRA ABADI</v>
          </cell>
          <cell r="AB950" t="str">
            <v>PT UPTRANS TELEKOMUNIKASI</v>
          </cell>
          <cell r="AC950" t="str">
            <v>RFI</v>
          </cell>
          <cell r="AD950" t="str">
            <v>eRFI NY</v>
          </cell>
          <cell r="AF950" t="str">
            <v/>
          </cell>
          <cell r="AG950" t="str">
            <v>Connect PLN &amp; RFI</v>
          </cell>
          <cell r="AH950" t="str">
            <v>02.RFI</v>
          </cell>
          <cell r="AI950" t="str">
            <v>03.RFI</v>
          </cell>
          <cell r="AJ950" t="str">
            <v>05.RFI</v>
          </cell>
        </row>
        <row r="951">
          <cell r="F951" t="str">
            <v>TPI553</v>
          </cell>
          <cell r="G951" t="str">
            <v>Pulau Dompak</v>
          </cell>
          <cell r="H951" t="str">
            <v/>
          </cell>
          <cell r="I951" t="str">
            <v>Area1</v>
          </cell>
          <cell r="J951" t="str">
            <v>Sumbagteng</v>
          </cell>
          <cell r="K951" t="str">
            <v>Kepulauan Riau</v>
          </cell>
          <cell r="L951" t="str">
            <v>Kota Tanjung Pinang</v>
          </cell>
          <cell r="M951" t="str">
            <v>0.86619 104.48156</v>
          </cell>
          <cell r="N951" t="str">
            <v>-</v>
          </cell>
          <cell r="O951" t="str">
            <v>Internal</v>
          </cell>
          <cell r="P951" t="str">
            <v>B2S</v>
          </cell>
          <cell r="Q951" t="str">
            <v>Tyson</v>
          </cell>
          <cell r="R951" t="str">
            <v>Tyson_B#1</v>
          </cell>
          <cell r="U951">
            <v>70</v>
          </cell>
          <cell r="V951" t="str">
            <v/>
          </cell>
          <cell r="W951" t="str">
            <v>SST 72 3 Leg C</v>
          </cell>
          <cell r="X951">
            <v>45572</v>
          </cell>
          <cell r="Y951">
            <v>431</v>
          </cell>
          <cell r="Z951" t="str">
            <v>Out SLA</v>
          </cell>
          <cell r="AA951" t="str">
            <v>CV LUCKY PLAZA</v>
          </cell>
          <cell r="AB951" t="str">
            <v>PT DWIRAY SUKSES MULIA</v>
          </cell>
          <cell r="AC951" t="str">
            <v>RFI</v>
          </cell>
          <cell r="AD951" t="str">
            <v>No Need</v>
          </cell>
          <cell r="AF951" t="str">
            <v/>
          </cell>
          <cell r="AG951" t="str">
            <v>Connect PLN &amp; RFI</v>
          </cell>
          <cell r="AH951" t="str">
            <v>01.BAUK</v>
          </cell>
          <cell r="AI951" t="str">
            <v>02.BAUK</v>
          </cell>
          <cell r="AJ951" t="str">
            <v>03.ATPDone</v>
          </cell>
        </row>
        <row r="952">
          <cell r="F952" t="str">
            <v>RAI014</v>
          </cell>
          <cell r="G952" t="str">
            <v>Pulau Matak Kecil</v>
          </cell>
          <cell r="H952" t="str">
            <v/>
          </cell>
          <cell r="I952" t="str">
            <v>Area1</v>
          </cell>
          <cell r="J952" t="str">
            <v>Sumbagteng</v>
          </cell>
          <cell r="K952" t="str">
            <v>Kepulauan Riau</v>
          </cell>
          <cell r="L952" t="str">
            <v>Kab. Kepulauan Anambas</v>
          </cell>
          <cell r="M952" t="str">
            <v>3.316268 106,294872</v>
          </cell>
          <cell r="N952" t="str">
            <v>-</v>
          </cell>
          <cell r="O952" t="str">
            <v>Internal</v>
          </cell>
          <cell r="P952" t="str">
            <v>B2S</v>
          </cell>
          <cell r="Q952" t="str">
            <v>Tyson</v>
          </cell>
          <cell r="R952" t="str">
            <v>Tyson_B#1</v>
          </cell>
          <cell r="U952">
            <v>65</v>
          </cell>
          <cell r="V952" t="str">
            <v/>
          </cell>
          <cell r="W952" t="str">
            <v>SST 72 3 Leg C</v>
          </cell>
          <cell r="X952">
            <v>45572</v>
          </cell>
          <cell r="Y952">
            <v>431</v>
          </cell>
          <cell r="Z952" t="str">
            <v>Out SLA</v>
          </cell>
          <cell r="AA952" t="str">
            <v>PT SUMBERSOLUSINDO HITECH</v>
          </cell>
          <cell r="AC952" t="str">
            <v>RFI</v>
          </cell>
          <cell r="AD952" t="str">
            <v>No Need</v>
          </cell>
          <cell r="AF952" t="str">
            <v/>
          </cell>
          <cell r="AG952" t="str">
            <v>Connect PLN &amp; RFI</v>
          </cell>
          <cell r="AH952" t="str">
            <v>01.BAUK</v>
          </cell>
          <cell r="AI952" t="str">
            <v>02.BAUK</v>
          </cell>
          <cell r="AJ952" t="str">
            <v>03.ATPDone</v>
          </cell>
        </row>
        <row r="953">
          <cell r="F953" t="str">
            <v>LBJ093</v>
          </cell>
          <cell r="G953" t="str">
            <v>PULAU PADAR</v>
          </cell>
          <cell r="H953" t="str">
            <v/>
          </cell>
          <cell r="I953" t="str">
            <v>Area3</v>
          </cell>
          <cell r="J953" t="str">
            <v>Balinusra</v>
          </cell>
          <cell r="K953" t="str">
            <v>Nusa Tenggara Timur</v>
          </cell>
          <cell r="L953" t="str">
            <v>Kab. Manggarai Barat</v>
          </cell>
          <cell r="N953" t="str">
            <v>-</v>
          </cell>
          <cell r="O953" t="str">
            <v>External</v>
          </cell>
          <cell r="P953" t="str">
            <v>B2S</v>
          </cell>
          <cell r="Q953" t="str">
            <v>CO2024</v>
          </cell>
          <cell r="R953" t="str">
            <v>BTNK</v>
          </cell>
          <cell r="U953">
            <v>42</v>
          </cell>
          <cell r="V953" t="str">
            <v/>
          </cell>
          <cell r="W953" t="str">
            <v>SST 42 NL</v>
          </cell>
          <cell r="X953">
            <v>45048</v>
          </cell>
          <cell r="Y953">
            <v>634</v>
          </cell>
          <cell r="Z953" t="str">
            <v>Out SLA</v>
          </cell>
          <cell r="AA953" t="str">
            <v>DENTRA MITRA ABADI</v>
          </cell>
          <cell r="AB953" t="str">
            <v>PT DIGJAYA MANDIRI TEKNIK</v>
          </cell>
          <cell r="AC953" t="str">
            <v>RFI</v>
          </cell>
          <cell r="AD953" t="str">
            <v>eRFI Done</v>
          </cell>
          <cell r="AF953" t="str">
            <v/>
          </cell>
          <cell r="AG953" t="str">
            <v>Connect PLN &amp; RFI</v>
          </cell>
          <cell r="AH953" t="str">
            <v>02.RFI</v>
          </cell>
          <cell r="AI953" t="str">
            <v>03.RFI</v>
          </cell>
          <cell r="AJ953" t="str">
            <v>05.RFI</v>
          </cell>
        </row>
        <row r="954">
          <cell r="F954" t="str">
            <v>LBJ013</v>
          </cell>
          <cell r="G954" t="str">
            <v>Pulau Papa Garang</v>
          </cell>
          <cell r="H954" t="str">
            <v/>
          </cell>
          <cell r="I954" t="str">
            <v>Area3</v>
          </cell>
          <cell r="J954" t="str">
            <v>Balinusra</v>
          </cell>
          <cell r="K954" t="str">
            <v>Nusa Tenggara Timur</v>
          </cell>
          <cell r="L954" t="str">
            <v>Kab. Manggarai Barat</v>
          </cell>
          <cell r="N954" t="str">
            <v>-</v>
          </cell>
          <cell r="O954" t="str">
            <v>Internal</v>
          </cell>
          <cell r="P954" t="str">
            <v>B2S</v>
          </cell>
          <cell r="Q954" t="str">
            <v>SSTnisasi</v>
          </cell>
          <cell r="R954" t="str">
            <v>SSTnisasi_24</v>
          </cell>
          <cell r="U954">
            <v>72</v>
          </cell>
          <cell r="V954" t="str">
            <v/>
          </cell>
          <cell r="W954" t="str">
            <v>SST 42 NL</v>
          </cell>
          <cell r="X954">
            <v>44497</v>
          </cell>
          <cell r="Y954">
            <v>1162</v>
          </cell>
          <cell r="Z954" t="str">
            <v>Out SLA</v>
          </cell>
          <cell r="AA954" t="str">
            <v>PT AGUNGMAS PRIMA SEMPURNA</v>
          </cell>
          <cell r="AC954" t="str">
            <v>RFI</v>
          </cell>
          <cell r="AD954" t="str">
            <v>No Need</v>
          </cell>
          <cell r="AF954" t="str">
            <v/>
          </cell>
          <cell r="AG954" t="str">
            <v>Connect PLN &amp; RFI</v>
          </cell>
          <cell r="AH954" t="str">
            <v>02.RFI</v>
          </cell>
          <cell r="AI954" t="str">
            <v>03.RFI</v>
          </cell>
          <cell r="AJ954" t="str">
            <v>05.RFI</v>
          </cell>
        </row>
        <row r="955">
          <cell r="F955" t="str">
            <v>ASK043</v>
          </cell>
          <cell r="G955" t="str">
            <v>NANAMGUMANTI</v>
          </cell>
          <cell r="H955" t="str">
            <v/>
          </cell>
          <cell r="I955" t="str">
            <v>Area1</v>
          </cell>
          <cell r="J955" t="str">
            <v>Sumbagteng</v>
          </cell>
          <cell r="K955" t="str">
            <v>Sumatera Barat</v>
          </cell>
          <cell r="L955" t="str">
            <v>Kab. Solok</v>
          </cell>
          <cell r="M955" t="str">
            <v>-1.02906, 100.786042</v>
          </cell>
          <cell r="N955" t="str">
            <v>-</v>
          </cell>
          <cell r="O955" t="str">
            <v>External</v>
          </cell>
          <cell r="P955" t="str">
            <v>B2S</v>
          </cell>
          <cell r="Q955" t="str">
            <v>B#1_2025</v>
          </cell>
          <cell r="R955" t="str">
            <v>B#136B2S</v>
          </cell>
          <cell r="S955" t="str">
            <v>Q1_B2S</v>
          </cell>
          <cell r="T955" t="str">
            <v>B#RAFI</v>
          </cell>
          <cell r="U955">
            <v>72</v>
          </cell>
          <cell r="V955" t="str">
            <v/>
          </cell>
          <cell r="W955" t="str">
            <v>SST 72 3 Leg C</v>
          </cell>
          <cell r="X955">
            <v>45803</v>
          </cell>
          <cell r="Y955">
            <v>200</v>
          </cell>
          <cell r="Z955" t="str">
            <v>Out SLA</v>
          </cell>
          <cell r="AA955" t="str">
            <v>PT AGUNGMAS PRIMA SEMPURNA</v>
          </cell>
          <cell r="AB955" t="str">
            <v>PT DWIRAY SUKSES MULIA</v>
          </cell>
          <cell r="AC955" t="str">
            <v>RFI</v>
          </cell>
          <cell r="AD955" t="str">
            <v>eRFI Done</v>
          </cell>
          <cell r="AE955">
            <v>45807</v>
          </cell>
          <cell r="AF955" t="str">
            <v/>
          </cell>
          <cell r="AG955" t="str">
            <v>Connect PLN &amp; RFI</v>
          </cell>
          <cell r="AH955" t="str">
            <v>01.BAUK</v>
          </cell>
          <cell r="AI955" t="str">
            <v>02.BAUK</v>
          </cell>
          <cell r="AJ955" t="str">
            <v>03.ATPDone</v>
          </cell>
        </row>
        <row r="956">
          <cell r="F956" t="str">
            <v>MBB020</v>
          </cell>
          <cell r="G956" t="str">
            <v>PULAUPANGGUNG</v>
          </cell>
          <cell r="H956" t="str">
            <v/>
          </cell>
          <cell r="I956" t="str">
            <v>Area1</v>
          </cell>
          <cell r="J956" t="str">
            <v>Sumbagsel</v>
          </cell>
          <cell r="K956" t="str">
            <v>Sumatera Selatan</v>
          </cell>
          <cell r="L956" t="str">
            <v>Kab. Musi Rawas</v>
          </cell>
          <cell r="M956" t="str">
            <v>-3.148174, 103.26789</v>
          </cell>
          <cell r="N956" t="str">
            <v>-</v>
          </cell>
          <cell r="O956" t="str">
            <v>External</v>
          </cell>
          <cell r="P956" t="str">
            <v>B2S</v>
          </cell>
          <cell r="Q956" t="str">
            <v>B#1_2025</v>
          </cell>
          <cell r="R956" t="str">
            <v>B#122Colo</v>
          </cell>
          <cell r="S956" t="str">
            <v>Mapping_RAFI</v>
          </cell>
          <cell r="T956" t="str">
            <v>Acceptor</v>
          </cell>
          <cell r="U956">
            <v>52</v>
          </cell>
          <cell r="V956" t="str">
            <v/>
          </cell>
          <cell r="W956" t="str">
            <v>SST 52 3 Leg C</v>
          </cell>
          <cell r="X956">
            <v>45821</v>
          </cell>
          <cell r="Y956">
            <v>70</v>
          </cell>
          <cell r="Z956" t="str">
            <v>In SLA</v>
          </cell>
          <cell r="AA956" t="str">
            <v>PT INTEGRA LINTAS TEKNOLOGI</v>
          </cell>
          <cell r="AB956" t="str">
            <v>PT UPTRANS TELEKOMUNIKASI</v>
          </cell>
          <cell r="AC956" t="str">
            <v>RFI</v>
          </cell>
          <cell r="AD956" t="str">
            <v>eRFI Done</v>
          </cell>
          <cell r="AF956" t="str">
            <v/>
          </cell>
          <cell r="AG956" t="str">
            <v>Connect PLN &amp; RFI</v>
          </cell>
          <cell r="AH956" t="str">
            <v>02.RFI</v>
          </cell>
          <cell r="AI956" t="str">
            <v>03.RFI</v>
          </cell>
          <cell r="AJ956" t="str">
            <v>05.RFI</v>
          </cell>
        </row>
        <row r="957">
          <cell r="F957" t="str">
            <v>PYB014</v>
          </cell>
          <cell r="G957" t="str">
            <v>MANYABAR</v>
          </cell>
          <cell r="H957" t="str">
            <v/>
          </cell>
          <cell r="I957" t="str">
            <v>Area1</v>
          </cell>
          <cell r="J957" t="str">
            <v>Sumbagut</v>
          </cell>
          <cell r="K957" t="str">
            <v>Sumatera Utara</v>
          </cell>
          <cell r="L957" t="str">
            <v>Kab. Mandailing Natal</v>
          </cell>
          <cell r="M957" t="str">
            <v>0.883392, 99.537474</v>
          </cell>
          <cell r="N957" t="str">
            <v>-</v>
          </cell>
          <cell r="O957" t="str">
            <v>External</v>
          </cell>
          <cell r="P957" t="str">
            <v>B2S</v>
          </cell>
          <cell r="Q957" t="str">
            <v>B#1_2025</v>
          </cell>
          <cell r="R957" t="str">
            <v>B#136B2S</v>
          </cell>
          <cell r="S957" t="str">
            <v>Q1_B2S</v>
          </cell>
          <cell r="T957" t="str">
            <v>B#RAFI</v>
          </cell>
          <cell r="U957">
            <v>72</v>
          </cell>
          <cell r="V957" t="str">
            <v/>
          </cell>
          <cell r="W957" t="str">
            <v>SST 72 3 Leg C</v>
          </cell>
          <cell r="X957">
            <v>45803</v>
          </cell>
          <cell r="Y957">
            <v>96</v>
          </cell>
          <cell r="Z957" t="str">
            <v>In SLA</v>
          </cell>
          <cell r="AA957" t="str">
            <v>PT RAYATEHUTAMA TELADAN CANGGIH</v>
          </cell>
          <cell r="AB957" t="str">
            <v>PT DIGJAYA MANDIRI TEKNIK</v>
          </cell>
          <cell r="AC957" t="str">
            <v>RFI</v>
          </cell>
          <cell r="AD957" t="str">
            <v>eRFI Done</v>
          </cell>
          <cell r="AE957">
            <v>45807</v>
          </cell>
          <cell r="AF957" t="str">
            <v/>
          </cell>
          <cell r="AG957" t="str">
            <v>Connect PLN &amp; RFI</v>
          </cell>
          <cell r="AH957" t="str">
            <v>02.RFI</v>
          </cell>
          <cell r="AI957" t="str">
            <v>03.RFI</v>
          </cell>
          <cell r="AJ957" t="str">
            <v>05.RFI</v>
          </cell>
        </row>
        <row r="958">
          <cell r="F958" t="str">
            <v>KTN011</v>
          </cell>
          <cell r="G958" t="str">
            <v>KUTAGALUH</v>
          </cell>
          <cell r="H958" t="str">
            <v/>
          </cell>
          <cell r="I958" t="str">
            <v>Area1</v>
          </cell>
          <cell r="J958" t="str">
            <v>Sumbagut</v>
          </cell>
          <cell r="K958" t="str">
            <v>Aceh</v>
          </cell>
          <cell r="L958" t="str">
            <v>Kab. Aceh Tenggara</v>
          </cell>
          <cell r="M958" t="str">
            <v>3.477365, 97.822026</v>
          </cell>
          <cell r="N958" t="str">
            <v>-</v>
          </cell>
          <cell r="O958" t="str">
            <v>External</v>
          </cell>
          <cell r="P958" t="str">
            <v>B2S</v>
          </cell>
          <cell r="Q958" t="str">
            <v>B#1_2025</v>
          </cell>
          <cell r="R958" t="str">
            <v>B#136B2S</v>
          </cell>
          <cell r="S958" t="str">
            <v>Q1_B2S</v>
          </cell>
          <cell r="T958" t="str">
            <v>B#RAFI</v>
          </cell>
          <cell r="U958">
            <v>72</v>
          </cell>
          <cell r="V958" t="str">
            <v/>
          </cell>
          <cell r="W958" t="str">
            <v>SST 72 3 Leg C</v>
          </cell>
          <cell r="X958">
            <v>45803</v>
          </cell>
          <cell r="Y958">
            <v>79</v>
          </cell>
          <cell r="Z958" t="str">
            <v>In SLA</v>
          </cell>
          <cell r="AA958" t="str">
            <v>PT M. JUSUF &amp; SONS</v>
          </cell>
          <cell r="AB958" t="str">
            <v>PT DIGJAYA MANDIRI TEKNIK</v>
          </cell>
          <cell r="AC958" t="str">
            <v>RFI</v>
          </cell>
          <cell r="AD958" t="str">
            <v>eRFI Done</v>
          </cell>
          <cell r="AE958">
            <v>45807</v>
          </cell>
          <cell r="AF958" t="str">
            <v/>
          </cell>
          <cell r="AG958" t="str">
            <v>Connect PLN &amp; RFI</v>
          </cell>
          <cell r="AH958" t="str">
            <v>02.RFI</v>
          </cell>
          <cell r="AI958" t="str">
            <v>03.RFI</v>
          </cell>
          <cell r="AJ958" t="str">
            <v>05.RFI</v>
          </cell>
        </row>
        <row r="959">
          <cell r="F959" t="str">
            <v>OKI185</v>
          </cell>
          <cell r="G959" t="str">
            <v>PULUBERUANG</v>
          </cell>
          <cell r="H959" t="str">
            <v>PULUBERUANG</v>
          </cell>
          <cell r="I959" t="str">
            <v>Area1</v>
          </cell>
          <cell r="J959" t="str">
            <v>Sumbagsel</v>
          </cell>
          <cell r="K959" t="str">
            <v>Sumatera Selatan</v>
          </cell>
          <cell r="L959" t="str">
            <v>Kab. Ogan Komering Ilir</v>
          </cell>
          <cell r="M959" t="str">
            <v>-3.257793 105.284024</v>
          </cell>
          <cell r="N959" t="str">
            <v>-</v>
          </cell>
          <cell r="O959" t="str">
            <v>External</v>
          </cell>
          <cell r="P959" t="str">
            <v>B2S</v>
          </cell>
          <cell r="Q959" t="str">
            <v>B#1_2025</v>
          </cell>
          <cell r="R959" t="str">
            <v>B#122Colo</v>
          </cell>
          <cell r="S959" t="str">
            <v>Colo TP</v>
          </cell>
          <cell r="T959" t="str">
            <v>Donor</v>
          </cell>
          <cell r="U959">
            <v>42</v>
          </cell>
          <cell r="V959" t="str">
            <v/>
          </cell>
          <cell r="W959" t="str">
            <v/>
          </cell>
          <cell r="X959">
            <v>45793</v>
          </cell>
          <cell r="Y959">
            <v>210</v>
          </cell>
          <cell r="Z959" t="str">
            <v>Out SLA</v>
          </cell>
          <cell r="AA959" t="str">
            <v>PT TRIPUTRA SURYA SEJAHTERA</v>
          </cell>
          <cell r="AB959" t="str">
            <v>PT UPTRANS TELEKOMUNIKASI</v>
          </cell>
          <cell r="AC959" t="str">
            <v>DROP</v>
          </cell>
          <cell r="AD959" t="str">
            <v>eRFI NY</v>
          </cell>
          <cell r="AE959">
            <v>45800</v>
          </cell>
          <cell r="AF959" t="str">
            <v/>
          </cell>
          <cell r="AG959" t="str">
            <v>PropCancel/Hold</v>
          </cell>
          <cell r="AH959" t="str">
            <v>08.Cancel</v>
          </cell>
          <cell r="AI959" t="str">
            <v>10.Cancel</v>
          </cell>
          <cell r="AJ959" t="str">
            <v>31.Cancel</v>
          </cell>
        </row>
        <row r="960">
          <cell r="F960" t="str">
            <v>PCN034</v>
          </cell>
          <cell r="G960" t="str">
            <v>PUNUNGGONDOSARI1</v>
          </cell>
          <cell r="H960" t="str">
            <v/>
          </cell>
          <cell r="I960" t="str">
            <v>Area3</v>
          </cell>
          <cell r="J960" t="str">
            <v>Jatim</v>
          </cell>
          <cell r="K960" t="str">
            <v>Jawa Timur</v>
          </cell>
          <cell r="L960" t="str">
            <v>Kab. Pacitan</v>
          </cell>
          <cell r="M960" t="str">
            <v>-8.091662, 111.092135</v>
          </cell>
          <cell r="N960" t="str">
            <v>-8,09186 111,09127</v>
          </cell>
          <cell r="O960" t="str">
            <v>External</v>
          </cell>
          <cell r="P960" t="str">
            <v>B2S</v>
          </cell>
          <cell r="Q960" t="str">
            <v>B#2_2025</v>
          </cell>
          <cell r="R960" t="str">
            <v>B#2_B2S</v>
          </cell>
          <cell r="S960" t="str">
            <v>B#2-B2S</v>
          </cell>
          <cell r="T960" t="str">
            <v>B#RAFI_#2</v>
          </cell>
          <cell r="U960">
            <v>72</v>
          </cell>
          <cell r="V960">
            <v>72</v>
          </cell>
          <cell r="W960" t="str">
            <v>SST 72 3 Leg C</v>
          </cell>
          <cell r="X960">
            <v>45880</v>
          </cell>
          <cell r="Y960">
            <v>34</v>
          </cell>
          <cell r="Z960" t="str">
            <v>In SLA</v>
          </cell>
          <cell r="AA960" t="str">
            <v>PT PRIMATAMA KONSTRUKSI</v>
          </cell>
          <cell r="AB960" t="str">
            <v>PT AMARATIRTA NUSANTARA</v>
          </cell>
          <cell r="AC960" t="str">
            <v>RFI</v>
          </cell>
          <cell r="AD960" t="str">
            <v>eRFI Done</v>
          </cell>
          <cell r="AF960" t="str">
            <v/>
          </cell>
          <cell r="AG960" t="str">
            <v>Connect PLN &amp; RFI</v>
          </cell>
          <cell r="AH960" t="str">
            <v>02.RFI</v>
          </cell>
          <cell r="AI960" t="str">
            <v>03.RFI</v>
          </cell>
          <cell r="AJ960" t="str">
            <v>05.RFI</v>
          </cell>
        </row>
        <row r="961">
          <cell r="F961" t="str">
            <v>PCN033</v>
          </cell>
          <cell r="G961" t="str">
            <v>PUNUNGMENDOLOLOR1</v>
          </cell>
          <cell r="H961" t="str">
            <v/>
          </cell>
          <cell r="I961" t="str">
            <v>Area3</v>
          </cell>
          <cell r="J961" t="str">
            <v>Jatim</v>
          </cell>
          <cell r="K961" t="str">
            <v>Jawa Timur</v>
          </cell>
          <cell r="L961" t="str">
            <v>Kab. Pacitan</v>
          </cell>
          <cell r="M961" t="str">
            <v>-8.100614, 111.02749</v>
          </cell>
          <cell r="N961" t="str">
            <v>-8,10035 111,02684</v>
          </cell>
          <cell r="O961" t="str">
            <v>External</v>
          </cell>
          <cell r="P961" t="str">
            <v>B2S</v>
          </cell>
          <cell r="Q961" t="str">
            <v>B#1_2025</v>
          </cell>
          <cell r="R961" t="str">
            <v>B#136B2S</v>
          </cell>
          <cell r="S961" t="str">
            <v>Q1_B2S</v>
          </cell>
          <cell r="T961" t="str">
            <v>B#RAFI</v>
          </cell>
          <cell r="U961">
            <v>62</v>
          </cell>
          <cell r="V961">
            <v>62</v>
          </cell>
          <cell r="W961" t="str">
            <v>SST 62 3 Leg C</v>
          </cell>
          <cell r="X961">
            <v>45803</v>
          </cell>
          <cell r="Y961">
            <v>39</v>
          </cell>
          <cell r="Z961" t="str">
            <v>In SLA</v>
          </cell>
          <cell r="AA961" t="str">
            <v>PT PRIMATAMA KONSTRUKSI</v>
          </cell>
          <cell r="AB961" t="str">
            <v>PT AMARATIRTA NUSANTARA</v>
          </cell>
          <cell r="AC961" t="str">
            <v>RFI</v>
          </cell>
          <cell r="AD961" t="str">
            <v>eRFI Done</v>
          </cell>
          <cell r="AE961">
            <v>45807</v>
          </cell>
          <cell r="AF961" t="str">
            <v/>
          </cell>
          <cell r="AG961" t="str">
            <v>Connect PLN &amp; RFI</v>
          </cell>
          <cell r="AH961" t="str">
            <v>02.RFI</v>
          </cell>
          <cell r="AI961" t="str">
            <v>03.RFI</v>
          </cell>
          <cell r="AJ961" t="str">
            <v>05.RFI</v>
          </cell>
        </row>
        <row r="962">
          <cell r="F962" t="str">
            <v>NTI121</v>
          </cell>
          <cell r="G962" t="str">
            <v>PUPUURING</v>
          </cell>
          <cell r="H962" t="str">
            <v/>
          </cell>
          <cell r="I962" t="str">
            <v>Area4</v>
          </cell>
          <cell r="J962" t="str">
            <v>Sulawesi</v>
          </cell>
          <cell r="K962" t="str">
            <v>Sulawesi Barat</v>
          </cell>
          <cell r="L962" t="str">
            <v>Kab. Polewali Mandar</v>
          </cell>
          <cell r="M962" t="str">
            <v>-3.303884 118.966373</v>
          </cell>
          <cell r="N962" t="str">
            <v>-</v>
          </cell>
          <cell r="O962" t="str">
            <v>External</v>
          </cell>
          <cell r="P962" t="str">
            <v>B2S</v>
          </cell>
          <cell r="Q962" t="str">
            <v>Non Reguler</v>
          </cell>
          <cell r="R962" t="str">
            <v>N3T_CO2024</v>
          </cell>
          <cell r="T962">
            <v>2024</v>
          </cell>
          <cell r="U962">
            <v>72</v>
          </cell>
          <cell r="V962">
            <v>72</v>
          </cell>
          <cell r="W962" t="str">
            <v/>
          </cell>
          <cell r="X962">
            <v>45383</v>
          </cell>
          <cell r="Y962">
            <v>620</v>
          </cell>
          <cell r="Z962" t="str">
            <v>Out SLA</v>
          </cell>
          <cell r="AA962" t="str">
            <v>PT BERKAH SUKSES SEJATI</v>
          </cell>
          <cell r="AC962" t="str">
            <v>DROP</v>
          </cell>
          <cell r="AD962" t="str">
            <v>eRFI NY</v>
          </cell>
          <cell r="AE962">
            <v>45398</v>
          </cell>
          <cell r="AF962" t="str">
            <v/>
          </cell>
          <cell r="AG962" t="str">
            <v>PropCancel/Hold</v>
          </cell>
          <cell r="AH962" t="str">
            <v>07.Pro.Cancel</v>
          </cell>
          <cell r="AI962" t="str">
            <v>09.Pro.Cancel</v>
          </cell>
          <cell r="AJ962" t="str">
            <v>31.Cancel</v>
          </cell>
        </row>
        <row r="963">
          <cell r="F963" t="str">
            <v>CMS079</v>
          </cell>
          <cell r="G963" t="str">
            <v>PURWAJAYAPURWADADI</v>
          </cell>
          <cell r="H963" t="str">
            <v/>
          </cell>
          <cell r="I963" t="str">
            <v>Area2</v>
          </cell>
          <cell r="J963" t="str">
            <v>Jabar</v>
          </cell>
          <cell r="K963" t="str">
            <v>Jawa Barat</v>
          </cell>
          <cell r="L963" t="str">
            <v>Kab. Ciamis</v>
          </cell>
          <cell r="M963" t="str">
            <v>-7.457657, 108.665359</v>
          </cell>
          <cell r="N963" t="str">
            <v>-</v>
          </cell>
          <cell r="O963" t="str">
            <v>External</v>
          </cell>
          <cell r="P963" t="str">
            <v>B2S</v>
          </cell>
          <cell r="Q963" t="str">
            <v>Reg_2025</v>
          </cell>
          <cell r="R963" t="str">
            <v>B#RAFI</v>
          </cell>
          <cell r="T963" t="str">
            <v>B#RAFI_#2</v>
          </cell>
          <cell r="U963">
            <v>62</v>
          </cell>
          <cell r="V963" t="str">
            <v/>
          </cell>
          <cell r="W963" t="str">
            <v/>
          </cell>
          <cell r="Y963" t="str">
            <v>-</v>
          </cell>
          <cell r="Z963" t="str">
            <v/>
          </cell>
          <cell r="AA963" t="str">
            <v>PT DESATRIA ALARD MANDIRI</v>
          </cell>
          <cell r="AB963" t="str">
            <v>PT TRITECH CONSULT</v>
          </cell>
          <cell r="AC963" t="str">
            <v>DROP</v>
          </cell>
          <cell r="AD963" t="str">
            <v>eRFI NY</v>
          </cell>
          <cell r="AF963" t="str">
            <v/>
          </cell>
          <cell r="AG963" t="str">
            <v>PropCancel/Hold</v>
          </cell>
          <cell r="AH963" t="str">
            <v>07.Pro.Cancel</v>
          </cell>
          <cell r="AI963" t="str">
            <v>09.Pro.Cancel</v>
          </cell>
          <cell r="AJ963" t="str">
            <v>28.Validasi</v>
          </cell>
        </row>
        <row r="964">
          <cell r="F964" t="str">
            <v>MDN290</v>
          </cell>
          <cell r="G964" t="str">
            <v>PURWOSARI</v>
          </cell>
          <cell r="H964" t="str">
            <v/>
          </cell>
          <cell r="I964" t="str">
            <v>Area1</v>
          </cell>
          <cell r="J964" t="str">
            <v>Sumbagut</v>
          </cell>
          <cell r="K964" t="str">
            <v>Sumatera Utara</v>
          </cell>
          <cell r="L964" t="str">
            <v>Kota Medan</v>
          </cell>
          <cell r="M964" t="str">
            <v>3.63297 98.68402</v>
          </cell>
          <cell r="N964" t="str">
            <v>-</v>
          </cell>
          <cell r="O964" t="str">
            <v>Internal</v>
          </cell>
          <cell r="P964" t="str">
            <v>B2S</v>
          </cell>
          <cell r="Q964" t="str">
            <v>Tyson</v>
          </cell>
          <cell r="R964" t="str">
            <v>Tyson_B#1</v>
          </cell>
          <cell r="U964">
            <v>42</v>
          </cell>
          <cell r="V964" t="str">
            <v/>
          </cell>
          <cell r="W964" t="str">
            <v/>
          </cell>
          <cell r="X964">
            <v>45572</v>
          </cell>
          <cell r="Y964">
            <v>431</v>
          </cell>
          <cell r="Z964" t="str">
            <v>Out SLA</v>
          </cell>
          <cell r="AA964" t="str">
            <v>PT RAYATEHUTAMA TELADAN CANGGIH</v>
          </cell>
          <cell r="AB964" t="str">
            <v>PT DIGJAYA MANDIRI TEKNIK</v>
          </cell>
          <cell r="AC964" t="str">
            <v>DROP</v>
          </cell>
          <cell r="AD964" t="str">
            <v>No Need</v>
          </cell>
          <cell r="AF964" t="str">
            <v/>
          </cell>
          <cell r="AG964" t="str">
            <v>PropCancel/Hold</v>
          </cell>
          <cell r="AH964" t="str">
            <v>07.Pro.Cancel</v>
          </cell>
          <cell r="AI964" t="str">
            <v>09.Pro.Cancel</v>
          </cell>
          <cell r="AJ964" t="str">
            <v>33.Hold</v>
          </cell>
        </row>
        <row r="965">
          <cell r="F965" t="str">
            <v>KLA282</v>
          </cell>
          <cell r="G965" t="str">
            <v>Purwotani Jati Agung</v>
          </cell>
          <cell r="H965" t="str">
            <v>Purwotani Jati Agung</v>
          </cell>
          <cell r="I965" t="str">
            <v>Area1</v>
          </cell>
          <cell r="J965" t="str">
            <v>Sumbagsel</v>
          </cell>
          <cell r="K965" t="str">
            <v>Lampung</v>
          </cell>
          <cell r="L965" t="str">
            <v>Kab. Lampung Selatan</v>
          </cell>
          <cell r="N965" t="str">
            <v>-</v>
          </cell>
          <cell r="O965" t="str">
            <v>Internal</v>
          </cell>
          <cell r="P965" t="str">
            <v>B2S</v>
          </cell>
          <cell r="Q965" t="str">
            <v>Solution</v>
          </cell>
          <cell r="R965" t="str">
            <v>Solution_New</v>
          </cell>
          <cell r="V965" t="str">
            <v/>
          </cell>
          <cell r="W965" t="str">
            <v>SST 42 M FM Pipa DMT</v>
          </cell>
          <cell r="X965">
            <v>45455</v>
          </cell>
          <cell r="Y965">
            <v>548</v>
          </cell>
          <cell r="Z965" t="str">
            <v>Out SLA</v>
          </cell>
          <cell r="AC965" t="str">
            <v>OG</v>
          </cell>
          <cell r="AD965" t="str">
            <v>No Need</v>
          </cell>
          <cell r="AF965" t="str">
            <v/>
          </cell>
          <cell r="AG965" t="str">
            <v>RFC</v>
          </cell>
          <cell r="AH965" t="str">
            <v>04.SITAC2</v>
          </cell>
          <cell r="AI965" t="str">
            <v>05.RFC</v>
          </cell>
          <cell r="AJ965" t="str">
            <v>18.RFC</v>
          </cell>
        </row>
        <row r="966">
          <cell r="F966" t="str">
            <v>KRW664</v>
          </cell>
          <cell r="G966" t="str">
            <v>PUSAKA_JAYA</v>
          </cell>
          <cell r="H966" t="str">
            <v/>
          </cell>
          <cell r="I966" t="str">
            <v>Area2</v>
          </cell>
          <cell r="J966" t="str">
            <v>Jabodetabek</v>
          </cell>
          <cell r="K966" t="str">
            <v>Jawa Barat</v>
          </cell>
          <cell r="L966" t="str">
            <v>Kab. Karawang</v>
          </cell>
          <cell r="M966" t="str">
            <v>-60.915 107,428,361</v>
          </cell>
          <cell r="N966" t="str">
            <v>-6,0915 107,428361</v>
          </cell>
          <cell r="O966" t="str">
            <v>Internal</v>
          </cell>
          <cell r="P966" t="str">
            <v>B2S</v>
          </cell>
          <cell r="Q966" t="str">
            <v>Tyson</v>
          </cell>
          <cell r="R966" t="str">
            <v>Tyson_B#1</v>
          </cell>
          <cell r="U966">
            <v>50</v>
          </cell>
          <cell r="V966" t="str">
            <v/>
          </cell>
          <cell r="W966" t="str">
            <v>SST 52 3 Leg C</v>
          </cell>
          <cell r="X966">
            <v>45572</v>
          </cell>
          <cell r="Y966">
            <v>431</v>
          </cell>
          <cell r="Z966" t="str">
            <v>Out SLA</v>
          </cell>
          <cell r="AA966" t="str">
            <v>PT SUMBERSOLUSINDO HITECH</v>
          </cell>
          <cell r="AC966" t="str">
            <v>RFI</v>
          </cell>
          <cell r="AD966" t="str">
            <v>No Need</v>
          </cell>
          <cell r="AF966" t="str">
            <v/>
          </cell>
          <cell r="AG966" t="str">
            <v>Connect PLN &amp; RFI</v>
          </cell>
          <cell r="AH966" t="str">
            <v>01.BAUK</v>
          </cell>
          <cell r="AI966" t="str">
            <v>02.BAUK</v>
          </cell>
          <cell r="AJ966" t="str">
            <v>03.ATPDone</v>
          </cell>
        </row>
        <row r="967">
          <cell r="F967" t="str">
            <v>SPT062</v>
          </cell>
          <cell r="G967" t="str">
            <v>PUSKESMAS_DEMPAR</v>
          </cell>
          <cell r="H967" t="str">
            <v>DMT_BAPEANG NUSANTARA</v>
          </cell>
          <cell r="I967" t="str">
            <v>Area4</v>
          </cell>
          <cell r="J967" t="str">
            <v>Kalimantan</v>
          </cell>
          <cell r="K967" t="str">
            <v>Kalimantan Timur</v>
          </cell>
          <cell r="L967" t="str">
            <v>Kab. Kutai Barat</v>
          </cell>
          <cell r="M967" t="str">
            <v>-2.667910, 112.938890</v>
          </cell>
          <cell r="N967" t="str">
            <v>112,93889 -2,66791</v>
          </cell>
          <cell r="O967" t="str">
            <v>External</v>
          </cell>
          <cell r="P967" t="str">
            <v>B2S</v>
          </cell>
          <cell r="Q967" t="str">
            <v>B#1_2025</v>
          </cell>
          <cell r="R967" t="str">
            <v>B#136B2S</v>
          </cell>
          <cell r="S967" t="str">
            <v>Q1_B2S</v>
          </cell>
          <cell r="T967" t="str">
            <v>New Order</v>
          </cell>
          <cell r="U967">
            <v>72</v>
          </cell>
          <cell r="V967">
            <v>72</v>
          </cell>
          <cell r="W967" t="str">
            <v/>
          </cell>
          <cell r="X967">
            <v>45876</v>
          </cell>
          <cell r="Y967">
            <v>23</v>
          </cell>
          <cell r="Z967" t="str">
            <v>In SLA</v>
          </cell>
          <cell r="AA967" t="str">
            <v>PT INTERTEL MEDIA PRIMA</v>
          </cell>
          <cell r="AB967" t="str">
            <v>PT TRIMATRA UTAMA KONSULTAN</v>
          </cell>
          <cell r="AC967" t="str">
            <v>RFI</v>
          </cell>
          <cell r="AD967" t="str">
            <v>eRFI Done</v>
          </cell>
          <cell r="AE967">
            <v>45807</v>
          </cell>
          <cell r="AF967" t="str">
            <v/>
          </cell>
          <cell r="AG967" t="str">
            <v>Connect PLN &amp; RFI</v>
          </cell>
          <cell r="AH967" t="str">
            <v>02.RFI</v>
          </cell>
          <cell r="AI967" t="str">
            <v>03.RFI</v>
          </cell>
          <cell r="AJ967" t="str">
            <v>05.RFI</v>
          </cell>
        </row>
        <row r="968">
          <cell r="F968" t="str">
            <v>MTK030</v>
          </cell>
          <cell r="G968" t="str">
            <v>PUSUK</v>
          </cell>
          <cell r="H968" t="str">
            <v>PUSUK</v>
          </cell>
          <cell r="I968" t="str">
            <v>Area1</v>
          </cell>
          <cell r="J968" t="str">
            <v>Sumbagsel</v>
          </cell>
          <cell r="K968" t="str">
            <v>Kepulauan Bangka Belitung</v>
          </cell>
          <cell r="L968" t="str">
            <v>Bangka Barat</v>
          </cell>
          <cell r="M968" t="str">
            <v>105.698388889 -1.795333333</v>
          </cell>
          <cell r="N968" t="str">
            <v>-</v>
          </cell>
          <cell r="O968" t="str">
            <v>Internal</v>
          </cell>
          <cell r="P968" t="str">
            <v>B2S</v>
          </cell>
          <cell r="Q968" t="str">
            <v>Tyson</v>
          </cell>
          <cell r="R968" t="str">
            <v>Tyson_B#1</v>
          </cell>
          <cell r="U968">
            <v>68</v>
          </cell>
          <cell r="V968" t="str">
            <v/>
          </cell>
          <cell r="W968" t="str">
            <v>SST 72 3 Leg C</v>
          </cell>
          <cell r="X968">
            <v>45572</v>
          </cell>
          <cell r="Y968">
            <v>148</v>
          </cell>
          <cell r="Z968" t="str">
            <v>Out SLA</v>
          </cell>
          <cell r="AA968" t="str">
            <v>PT INFINITI LAUTAN ARTHA</v>
          </cell>
          <cell r="AC968" t="str">
            <v>RFI</v>
          </cell>
          <cell r="AD968" t="str">
            <v>No Need</v>
          </cell>
          <cell r="AF968" t="str">
            <v/>
          </cell>
          <cell r="AG968" t="str">
            <v>Connect PLN &amp; RFI</v>
          </cell>
          <cell r="AH968" t="str">
            <v>02.RFI</v>
          </cell>
          <cell r="AI968" t="str">
            <v>03.RFI</v>
          </cell>
          <cell r="AJ968" t="str">
            <v>05.RFI</v>
          </cell>
        </row>
        <row r="969">
          <cell r="F969" t="str">
            <v>PYB371</v>
          </cell>
          <cell r="G969" t="str">
            <v>PYB371MM1-DESA-BATU-SONDAT</v>
          </cell>
          <cell r="H969" t="str">
            <v/>
          </cell>
          <cell r="I969" t="str">
            <v>Area1</v>
          </cell>
          <cell r="J969" t="str">
            <v>Sumbagut</v>
          </cell>
          <cell r="K969" t="str">
            <v>Sumatera Utara</v>
          </cell>
          <cell r="L969" t="str">
            <v>Kab. Mandailing Natal</v>
          </cell>
          <cell r="M969" t="str">
            <v>0.40325 99.34281</v>
          </cell>
          <cell r="N969" t="str">
            <v>-</v>
          </cell>
          <cell r="O969" t="str">
            <v>Internal</v>
          </cell>
          <cell r="P969" t="str">
            <v>B2S</v>
          </cell>
          <cell r="Q969" t="str">
            <v>Refinement</v>
          </cell>
          <cell r="R969" t="str">
            <v>Refine_2025</v>
          </cell>
          <cell r="T969" t="str">
            <v>Extend Tower</v>
          </cell>
          <cell r="U969">
            <v>52</v>
          </cell>
          <cell r="V969" t="str">
            <v/>
          </cell>
          <cell r="W969" t="str">
            <v/>
          </cell>
          <cell r="X969">
            <v>45728</v>
          </cell>
          <cell r="Y969">
            <v>131</v>
          </cell>
          <cell r="Z969" t="str">
            <v>Out SLA</v>
          </cell>
          <cell r="AA969" t="str">
            <v>PT RAMOS KARYA MANDIRI</v>
          </cell>
          <cell r="AC969" t="str">
            <v>RFI</v>
          </cell>
          <cell r="AD969" t="e">
            <v>#N/A</v>
          </cell>
          <cell r="AF969" t="str">
            <v/>
          </cell>
          <cell r="AG969" t="str">
            <v>Connect PLN &amp; RFI</v>
          </cell>
          <cell r="AH969" t="str">
            <v>02.RFI</v>
          </cell>
          <cell r="AI969" t="str">
            <v>03.RFI</v>
          </cell>
          <cell r="AJ969" t="str">
            <v>05.RFI</v>
          </cell>
        </row>
        <row r="970">
          <cell r="F970" t="str">
            <v>JTX163</v>
          </cell>
          <cell r="G970" t="str">
            <v>RADAR_AURI ex JTX244 JLSAWOPULOGADUNG</v>
          </cell>
          <cell r="H970" t="str">
            <v/>
          </cell>
          <cell r="I970" t="str">
            <v>Area2</v>
          </cell>
          <cell r="J970" t="str">
            <v>Jabodetabek</v>
          </cell>
          <cell r="K970" t="str">
            <v>Jawa Barat</v>
          </cell>
          <cell r="L970" t="str">
            <v>Kota Depok</v>
          </cell>
          <cell r="M970" t="str">
            <v>-6.370246 106.88403</v>
          </cell>
          <cell r="N970" t="str">
            <v>-</v>
          </cell>
          <cell r="O970" t="str">
            <v>Internal</v>
          </cell>
          <cell r="P970" t="str">
            <v>B2S</v>
          </cell>
          <cell r="Q970" t="str">
            <v>Tyson</v>
          </cell>
          <cell r="R970" t="str">
            <v>Tyson_B#1</v>
          </cell>
          <cell r="U970">
            <v>35</v>
          </cell>
          <cell r="V970" t="str">
            <v/>
          </cell>
          <cell r="W970" t="str">
            <v/>
          </cell>
          <cell r="X970">
            <v>45572</v>
          </cell>
          <cell r="Y970">
            <v>431</v>
          </cell>
          <cell r="Z970" t="str">
            <v>Out SLA</v>
          </cell>
          <cell r="AA970" t="str">
            <v>PT MITRA SARANA KARYA BANGSA</v>
          </cell>
          <cell r="AB970" t="str">
            <v>PT TUNAS GEOTEKNIK INDONESIA</v>
          </cell>
          <cell r="AC970" t="str">
            <v>DROP</v>
          </cell>
          <cell r="AD970" t="str">
            <v>No Need</v>
          </cell>
          <cell r="AF970" t="str">
            <v/>
          </cell>
          <cell r="AG970" t="str">
            <v>PropCancel/Hold</v>
          </cell>
          <cell r="AH970" t="str">
            <v>07.Pro.Cancel</v>
          </cell>
          <cell r="AI970" t="str">
            <v>09.Pro.Cancel</v>
          </cell>
          <cell r="AJ970" t="str">
            <v>26.ReHunting</v>
          </cell>
        </row>
        <row r="971">
          <cell r="F971" t="str">
            <v>KNG074</v>
          </cell>
          <cell r="G971" t="str">
            <v>RAGAWACANAKRAMATMULYA</v>
          </cell>
          <cell r="H971" t="str">
            <v/>
          </cell>
          <cell r="I971" t="str">
            <v>Area2</v>
          </cell>
          <cell r="J971" t="str">
            <v>Jabar</v>
          </cell>
          <cell r="K971" t="str">
            <v>Jawa Barat</v>
          </cell>
          <cell r="L971" t="str">
            <v>Kab. Kuningan</v>
          </cell>
          <cell r="M971" t="str">
            <v>-6.93925 108.466969</v>
          </cell>
          <cell r="N971" t="str">
            <v>-</v>
          </cell>
          <cell r="O971" t="str">
            <v>External</v>
          </cell>
          <cell r="P971" t="str">
            <v>CoRe</v>
          </cell>
          <cell r="Q971" t="str">
            <v>B#1_2025</v>
          </cell>
          <cell r="R971" t="str">
            <v>B#122Colo</v>
          </cell>
          <cell r="S971" t="str">
            <v>Colo MV</v>
          </cell>
          <cell r="T971" t="str">
            <v>New Order</v>
          </cell>
          <cell r="U971">
            <v>40</v>
          </cell>
          <cell r="V971" t="str">
            <v/>
          </cell>
          <cell r="W971" t="str">
            <v/>
          </cell>
          <cell r="X971">
            <v>45793</v>
          </cell>
          <cell r="Y971">
            <v>22</v>
          </cell>
          <cell r="Z971" t="str">
            <v>In SLA</v>
          </cell>
          <cell r="AA971" t="str">
            <v>PT JAYA BINANGUN BHASKARA PRIMA</v>
          </cell>
          <cell r="AB971" t="str">
            <v>PT ATMAJAYA ARTHA PERKASA</v>
          </cell>
          <cell r="AC971" t="str">
            <v>RFI</v>
          </cell>
          <cell r="AD971" t="str">
            <v>eRFI Done</v>
          </cell>
          <cell r="AE971">
            <v>45800</v>
          </cell>
          <cell r="AF971" t="str">
            <v/>
          </cell>
          <cell r="AG971" t="str">
            <v>Connect PLN &amp; RFI</v>
          </cell>
          <cell r="AH971" t="str">
            <v>02.RFI</v>
          </cell>
          <cell r="AI971" t="str">
            <v>03.RFI</v>
          </cell>
          <cell r="AJ971" t="str">
            <v>05.RFI</v>
          </cell>
        </row>
        <row r="972">
          <cell r="F972" t="str">
            <v>KBM122</v>
          </cell>
          <cell r="G972" t="str">
            <v>RAHAYUPADURESO</v>
          </cell>
          <cell r="H972" t="str">
            <v>Rahayu Padureso</v>
          </cell>
          <cell r="I972" t="str">
            <v>Area3</v>
          </cell>
          <cell r="J972" t="str">
            <v>Jateng</v>
          </cell>
          <cell r="K972" t="str">
            <v>Jawa Tengah</v>
          </cell>
          <cell r="L972" t="str">
            <v>Kab. Kebumen</v>
          </cell>
          <cell r="M972" t="str">
            <v>-7.620626, 109.763796</v>
          </cell>
          <cell r="N972" t="str">
            <v>-07.620534 109.762711</v>
          </cell>
          <cell r="O972" t="str">
            <v>External</v>
          </cell>
          <cell r="P972" t="str">
            <v>B2S</v>
          </cell>
          <cell r="Q972" t="str">
            <v>B#2_2025</v>
          </cell>
          <cell r="R972" t="str">
            <v>B#2_B2S</v>
          </cell>
          <cell r="S972" t="str">
            <v>B#2-B2S</v>
          </cell>
          <cell r="T972" t="str">
            <v>B#RAFI_#2</v>
          </cell>
          <cell r="U972">
            <v>62</v>
          </cell>
          <cell r="V972">
            <v>62</v>
          </cell>
          <cell r="W972" t="str">
            <v>SST 62 3 Leg C</v>
          </cell>
          <cell r="X972">
            <v>45880</v>
          </cell>
          <cell r="Y972">
            <v>15</v>
          </cell>
          <cell r="Z972" t="str">
            <v>In SLA</v>
          </cell>
          <cell r="AA972" t="str">
            <v>PT BANYU MANUNGGAL SEJAHTERA</v>
          </cell>
          <cell r="AB972" t="str">
            <v>PT DIGJAYA MANDIRI TEKNIK</v>
          </cell>
          <cell r="AC972" t="str">
            <v>RFI</v>
          </cell>
          <cell r="AD972" t="str">
            <v>eRFI Done</v>
          </cell>
          <cell r="AF972" t="str">
            <v/>
          </cell>
          <cell r="AG972" t="str">
            <v>Connect PLN &amp; RFI</v>
          </cell>
          <cell r="AH972" t="str">
            <v>02.RFI</v>
          </cell>
          <cell r="AI972" t="str">
            <v>03.RFI</v>
          </cell>
          <cell r="AJ972" t="str">
            <v>05.RFI</v>
          </cell>
        </row>
        <row r="973">
          <cell r="F973" t="str">
            <v>TSK509</v>
          </cell>
          <cell r="G973" t="str">
            <v>RAHAYUTASIK-KPSUKAGALIH</v>
          </cell>
          <cell r="H973" t="str">
            <v/>
          </cell>
          <cell r="I973" t="str">
            <v>Area2</v>
          </cell>
          <cell r="J973" t="str">
            <v>Jabar</v>
          </cell>
          <cell r="K973" t="str">
            <v>Jawa Barat</v>
          </cell>
          <cell r="L973" t="str">
            <v>Kab. Tasikmalaya</v>
          </cell>
          <cell r="M973" t="str">
            <v>-7.41273574 108.180291</v>
          </cell>
          <cell r="N973" t="str">
            <v>-</v>
          </cell>
          <cell r="O973" t="str">
            <v>Internal</v>
          </cell>
          <cell r="P973" t="str">
            <v>B2S</v>
          </cell>
          <cell r="Q973" t="str">
            <v>Tyson</v>
          </cell>
          <cell r="R973" t="str">
            <v>Tyson_B#1</v>
          </cell>
          <cell r="U973">
            <v>70</v>
          </cell>
          <cell r="V973" t="str">
            <v/>
          </cell>
          <cell r="W973" t="str">
            <v xml:space="preserve">SST 62 3 Leg C </v>
          </cell>
          <cell r="X973">
            <v>45572</v>
          </cell>
          <cell r="Y973">
            <v>431</v>
          </cell>
          <cell r="Z973" t="str">
            <v>Out SLA</v>
          </cell>
          <cell r="AA973" t="str">
            <v>PT DESATRIA ALARD MANDIRI</v>
          </cell>
          <cell r="AB973" t="str">
            <v>PT REKAYASA PANCA GEMILANG</v>
          </cell>
          <cell r="AC973" t="str">
            <v>DROP</v>
          </cell>
          <cell r="AD973" t="str">
            <v>No Need</v>
          </cell>
          <cell r="AF973" t="str">
            <v/>
          </cell>
          <cell r="AG973" t="str">
            <v>PropCancel/Hold</v>
          </cell>
          <cell r="AH973" t="str">
            <v>07.Pro.Cancel</v>
          </cell>
          <cell r="AI973" t="str">
            <v>09.Pro.Cancel</v>
          </cell>
          <cell r="AJ973" t="str">
            <v>23.Rekom LurCam</v>
          </cell>
        </row>
        <row r="974">
          <cell r="F974" t="str">
            <v>SKD181</v>
          </cell>
          <cell r="G974" t="str">
            <v>RAJABASALAMADUA</v>
          </cell>
          <cell r="H974" t="str">
            <v/>
          </cell>
          <cell r="I974" t="str">
            <v>Area1</v>
          </cell>
          <cell r="J974" t="str">
            <v>Sumbagsel</v>
          </cell>
          <cell r="K974" t="str">
            <v>Lampung</v>
          </cell>
          <cell r="L974" t="str">
            <v>Kab. Lampung Timur</v>
          </cell>
          <cell r="M974" t="str">
            <v>-5.072820187, 105.6571426</v>
          </cell>
          <cell r="N974" t="str">
            <v>-</v>
          </cell>
          <cell r="O974" t="str">
            <v>External</v>
          </cell>
          <cell r="P974" t="str">
            <v>B2S</v>
          </cell>
          <cell r="Q974" t="str">
            <v>B#1_2025</v>
          </cell>
          <cell r="R974" t="str">
            <v>B#122Colo</v>
          </cell>
          <cell r="S974" t="str">
            <v>Colo TP</v>
          </cell>
          <cell r="T974" t="str">
            <v>B#RAFI</v>
          </cell>
          <cell r="U974">
            <v>52</v>
          </cell>
          <cell r="V974" t="str">
            <v/>
          </cell>
          <cell r="W974" t="str">
            <v>SST 52 3 Leg C</v>
          </cell>
          <cell r="X974">
            <v>45793</v>
          </cell>
          <cell r="Y974">
            <v>32</v>
          </cell>
          <cell r="Z974" t="str">
            <v>In SLA</v>
          </cell>
          <cell r="AA974" t="str">
            <v>PT INDOTEKNIK TJANDRA UTAMA</v>
          </cell>
          <cell r="AB974" t="str">
            <v>PT UPTRANS TELEKOMUNIKASI</v>
          </cell>
          <cell r="AC974" t="str">
            <v>RFI</v>
          </cell>
          <cell r="AD974" t="str">
            <v>eRFI Done</v>
          </cell>
          <cell r="AE974">
            <v>45800</v>
          </cell>
          <cell r="AF974" t="str">
            <v/>
          </cell>
          <cell r="AG974" t="str">
            <v>Connect PLN &amp; RFI</v>
          </cell>
          <cell r="AH974" t="str">
            <v>02.RFI</v>
          </cell>
          <cell r="AI974" t="str">
            <v>03.RFI</v>
          </cell>
          <cell r="AJ974" t="str">
            <v>05.RFI</v>
          </cell>
        </row>
        <row r="975">
          <cell r="F975" t="str">
            <v>JBR319</v>
          </cell>
          <cell r="G975" t="str">
            <v>RAMBIPUJIDMT</v>
          </cell>
          <cell r="H975" t="e">
            <v>#N/A</v>
          </cell>
          <cell r="I975" t="str">
            <v>Area3</v>
          </cell>
          <cell r="J975" t="str">
            <v>Jatim</v>
          </cell>
          <cell r="K975" t="str">
            <v>Jawa Timur</v>
          </cell>
          <cell r="L975" t="str">
            <v>Kab. Jember</v>
          </cell>
          <cell r="M975" t="str">
            <v>-8.20515 113.581733</v>
          </cell>
          <cell r="N975" t="str">
            <v>-</v>
          </cell>
          <cell r="O975" t="str">
            <v>Internal</v>
          </cell>
          <cell r="P975" t="str">
            <v>B2S</v>
          </cell>
          <cell r="Q975" t="str">
            <v>Tyson</v>
          </cell>
          <cell r="R975" t="str">
            <v>Tyson_B#1</v>
          </cell>
          <cell r="U975">
            <v>50</v>
          </cell>
          <cell r="V975">
            <v>72</v>
          </cell>
          <cell r="W975" t="str">
            <v>SST 72 3 Leg C</v>
          </cell>
          <cell r="X975">
            <v>45572</v>
          </cell>
          <cell r="Y975">
            <v>110</v>
          </cell>
          <cell r="Z975" t="str">
            <v>In SLA</v>
          </cell>
          <cell r="AA975" t="str">
            <v>PT PILAR GAPURA NUSA</v>
          </cell>
          <cell r="AC975" t="str">
            <v>RFI</v>
          </cell>
          <cell r="AD975" t="str">
            <v>No Need</v>
          </cell>
          <cell r="AF975" t="str">
            <v/>
          </cell>
          <cell r="AG975" t="str">
            <v>Connect PLN &amp; RFI</v>
          </cell>
          <cell r="AH975" t="str">
            <v>02.RFI</v>
          </cell>
          <cell r="AI975" t="str">
            <v>03.RFI</v>
          </cell>
          <cell r="AJ975" t="str">
            <v>05.RFI</v>
          </cell>
        </row>
        <row r="976">
          <cell r="F976" t="str">
            <v>SPR031</v>
          </cell>
          <cell r="G976" t="str">
            <v>RANCAPAKUPADAKEMBANG</v>
          </cell>
          <cell r="H976" t="str">
            <v/>
          </cell>
          <cell r="I976" t="str">
            <v>Area2</v>
          </cell>
          <cell r="J976" t="str">
            <v>Jabar</v>
          </cell>
          <cell r="K976" t="str">
            <v>Jawa Barat</v>
          </cell>
          <cell r="L976" t="str">
            <v>Kab. Tasikmalaya</v>
          </cell>
          <cell r="M976" t="str">
            <v>-7.312258, 108.134835</v>
          </cell>
          <cell r="N976" t="str">
            <v>-</v>
          </cell>
          <cell r="O976" t="str">
            <v>External</v>
          </cell>
          <cell r="P976" t="str">
            <v>B2S</v>
          </cell>
          <cell r="Q976" t="str">
            <v>B#1_2025</v>
          </cell>
          <cell r="R976" t="str">
            <v>B#122Colo</v>
          </cell>
          <cell r="S976" t="str">
            <v>Colo TP</v>
          </cell>
          <cell r="T976" t="str">
            <v>B#RAFI</v>
          </cell>
          <cell r="U976">
            <v>62</v>
          </cell>
          <cell r="V976" t="str">
            <v/>
          </cell>
          <cell r="W976" t="str">
            <v>SST 52 3 Leg C</v>
          </cell>
          <cell r="X976">
            <v>45793</v>
          </cell>
          <cell r="Y976">
            <v>73</v>
          </cell>
          <cell r="Z976" t="str">
            <v>In SLA</v>
          </cell>
          <cell r="AA976" t="str">
            <v>PT DESATRIA ALARD MANDIRI</v>
          </cell>
          <cell r="AB976" t="str">
            <v>PT ATMAJAYA ARTHA PERKASA</v>
          </cell>
          <cell r="AC976" t="str">
            <v>RFI</v>
          </cell>
          <cell r="AD976" t="str">
            <v>eRFI NY</v>
          </cell>
          <cell r="AE976">
            <v>45800</v>
          </cell>
          <cell r="AF976" t="str">
            <v/>
          </cell>
          <cell r="AG976" t="str">
            <v>RFI Combat</v>
          </cell>
          <cell r="AH976" t="str">
            <v>02.RFI</v>
          </cell>
          <cell r="AI976" t="str">
            <v>03a.RFI Combat</v>
          </cell>
          <cell r="AJ976" t="str">
            <v>13.Rebaring</v>
          </cell>
        </row>
        <row r="977">
          <cell r="F977" t="str">
            <v>GSK102</v>
          </cell>
          <cell r="G977" t="str">
            <v>RANDEGANSARIDRIYOREJO</v>
          </cell>
          <cell r="H977" t="e">
            <v>#N/A</v>
          </cell>
          <cell r="I977" t="str">
            <v>Area3</v>
          </cell>
          <cell r="J977" t="str">
            <v>Jatim</v>
          </cell>
          <cell r="K977" t="str">
            <v>Jawa Timur</v>
          </cell>
          <cell r="L977" t="str">
            <v>Kab. Gresik</v>
          </cell>
          <cell r="M977" t="str">
            <v>-7.32559 112.60749</v>
          </cell>
          <cell r="N977" t="str">
            <v>-</v>
          </cell>
          <cell r="O977" t="str">
            <v>Internal</v>
          </cell>
          <cell r="P977" t="str">
            <v>B2S</v>
          </cell>
          <cell r="Q977" t="str">
            <v>Tyson</v>
          </cell>
          <cell r="R977" t="str">
            <v>Tyson_B#1</v>
          </cell>
          <cell r="U977">
            <v>40</v>
          </cell>
          <cell r="V977">
            <v>52</v>
          </cell>
          <cell r="W977" t="str">
            <v/>
          </cell>
          <cell r="X977">
            <v>45572</v>
          </cell>
          <cell r="Y977">
            <v>431</v>
          </cell>
          <cell r="Z977" t="str">
            <v>Out SLA</v>
          </cell>
          <cell r="AA977" t="str">
            <v>PT IDE SEHATI</v>
          </cell>
          <cell r="AB977" t="str">
            <v>PT AMARATIRTA NUSANTARA</v>
          </cell>
          <cell r="AC977" t="str">
            <v>DROP</v>
          </cell>
          <cell r="AD977" t="str">
            <v>No Need</v>
          </cell>
          <cell r="AF977" t="str">
            <v/>
          </cell>
          <cell r="AG977" t="str">
            <v>PropCancel/Hold</v>
          </cell>
          <cell r="AH977" t="str">
            <v>07.Pro.Cancel</v>
          </cell>
          <cell r="AI977" t="str">
            <v>09.Pro.Cancel</v>
          </cell>
          <cell r="AJ977" t="str">
            <v>30.Pro.Cancel</v>
          </cell>
        </row>
        <row r="978">
          <cell r="F978" t="str">
            <v>PBO079</v>
          </cell>
          <cell r="G978" t="str">
            <v>RANDUMERAKPAITON</v>
          </cell>
          <cell r="H978" t="e">
            <v>#N/A</v>
          </cell>
          <cell r="I978" t="str">
            <v>Area3</v>
          </cell>
          <cell r="J978" t="str">
            <v>Jatim</v>
          </cell>
          <cell r="K978" t="str">
            <v>Jawa Timur</v>
          </cell>
          <cell r="L978" t="str">
            <v>Probolinggo</v>
          </cell>
          <cell r="M978" t="str">
            <v>-7.73153 113.469</v>
          </cell>
          <cell r="N978" t="str">
            <v>-</v>
          </cell>
          <cell r="O978" t="str">
            <v>Internal</v>
          </cell>
          <cell r="P978" t="str">
            <v>B2S</v>
          </cell>
          <cell r="Q978" t="str">
            <v>Tyson</v>
          </cell>
          <cell r="R978" t="str">
            <v>Tyson_B#1</v>
          </cell>
          <cell r="U978">
            <v>55</v>
          </cell>
          <cell r="V978">
            <v>62</v>
          </cell>
          <cell r="W978" t="str">
            <v xml:space="preserve">SST 62 3 Leg C </v>
          </cell>
          <cell r="X978">
            <v>45572</v>
          </cell>
          <cell r="Y978">
            <v>39</v>
          </cell>
          <cell r="Z978" t="str">
            <v>In SLA</v>
          </cell>
          <cell r="AA978" t="str">
            <v>PT JARINGAN SOLUSI TEKNIK</v>
          </cell>
          <cell r="AC978" t="str">
            <v>RFI</v>
          </cell>
          <cell r="AD978" t="str">
            <v>No Need</v>
          </cell>
          <cell r="AF978" t="str">
            <v/>
          </cell>
          <cell r="AG978" t="str">
            <v>Connect PLN &amp; RFI</v>
          </cell>
          <cell r="AH978" t="str">
            <v>02.RFI</v>
          </cell>
          <cell r="AI978" t="str">
            <v>03.RFI</v>
          </cell>
          <cell r="AJ978" t="str">
            <v>05.RFI</v>
          </cell>
        </row>
        <row r="979">
          <cell r="F979" t="str">
            <v>KRB095</v>
          </cell>
          <cell r="G979" t="str">
            <v>RANTAU KUALA SIMPANG</v>
          </cell>
          <cell r="H979" t="str">
            <v/>
          </cell>
          <cell r="I979" t="str">
            <v>Area1</v>
          </cell>
          <cell r="J979" t="str">
            <v>Sumbagut</v>
          </cell>
          <cell r="K979" t="str">
            <v>Aceh</v>
          </cell>
          <cell r="L979" t="str">
            <v>Kab. Aceh Tamiang</v>
          </cell>
          <cell r="M979" t="str">
            <v>4.323576 98.09259</v>
          </cell>
          <cell r="N979" t="str">
            <v>-</v>
          </cell>
          <cell r="O979" t="str">
            <v>Internal</v>
          </cell>
          <cell r="P979" t="str">
            <v>B2S</v>
          </cell>
          <cell r="Q979" t="str">
            <v>Tyson</v>
          </cell>
          <cell r="R979" t="str">
            <v>Tyson_B#1</v>
          </cell>
          <cell r="U979">
            <v>70</v>
          </cell>
          <cell r="V979" t="str">
            <v/>
          </cell>
          <cell r="W979" t="str">
            <v/>
          </cell>
          <cell r="X979">
            <v>45572</v>
          </cell>
          <cell r="Y979">
            <v>431</v>
          </cell>
          <cell r="Z979" t="str">
            <v>Out SLA</v>
          </cell>
          <cell r="AA979" t="str">
            <v>PT KANAWA ABADI NUSANTARA</v>
          </cell>
          <cell r="AB979" t="str">
            <v>PT DIGJAYA MANDIRI TEKNIK</v>
          </cell>
          <cell r="AC979" t="str">
            <v>DROP</v>
          </cell>
          <cell r="AD979" t="str">
            <v>No Need</v>
          </cell>
          <cell r="AF979" t="str">
            <v/>
          </cell>
          <cell r="AG979" t="str">
            <v>PropCancel/Hold</v>
          </cell>
          <cell r="AH979" t="str">
            <v>07.Pro.Cancel</v>
          </cell>
          <cell r="AI979" t="str">
            <v>09.Pro.Cancel</v>
          </cell>
          <cell r="AJ979" t="str">
            <v>33.Hold</v>
          </cell>
        </row>
        <row r="980">
          <cell r="F980" t="str">
            <v>SGE102</v>
          </cell>
          <cell r="G980" t="str">
            <v>PUDING</v>
          </cell>
          <cell r="H980" t="str">
            <v>PUDING</v>
          </cell>
          <cell r="I980" t="str">
            <v>Area1</v>
          </cell>
          <cell r="J980" t="str">
            <v>Sumbagsel</v>
          </cell>
          <cell r="K980" t="str">
            <v>Jambi</v>
          </cell>
          <cell r="L980" t="str">
            <v>Kab. Muaro Jambi</v>
          </cell>
          <cell r="M980" t="str">
            <v>-1.562485 103.876097</v>
          </cell>
          <cell r="N980" t="str">
            <v>-</v>
          </cell>
          <cell r="O980" t="str">
            <v>External</v>
          </cell>
          <cell r="P980" t="str">
            <v>B2S</v>
          </cell>
          <cell r="Q980" t="str">
            <v>B#1_2025</v>
          </cell>
          <cell r="R980" t="str">
            <v>B#136B2S</v>
          </cell>
          <cell r="S980" t="str">
            <v>Q1_B2S</v>
          </cell>
          <cell r="T980" t="str">
            <v>New Order</v>
          </cell>
          <cell r="U980">
            <v>62</v>
          </cell>
          <cell r="V980" t="str">
            <v/>
          </cell>
          <cell r="W980" t="str">
            <v>SST 62 3 Leg C</v>
          </cell>
          <cell r="X980">
            <v>45803</v>
          </cell>
          <cell r="Y980">
            <v>70</v>
          </cell>
          <cell r="Z980" t="str">
            <v>In SLA</v>
          </cell>
          <cell r="AA980" t="str">
            <v>PT Triputra Surya Sejahtera</v>
          </cell>
          <cell r="AB980" t="str">
            <v>PT UPTRANS TELEKOMUNIKASI</v>
          </cell>
          <cell r="AC980" t="str">
            <v>RFI</v>
          </cell>
          <cell r="AD980" t="str">
            <v>eRFI Done</v>
          </cell>
          <cell r="AE980">
            <v>45807</v>
          </cell>
          <cell r="AF980" t="str">
            <v/>
          </cell>
          <cell r="AG980" t="str">
            <v>Connect PLN &amp; RFI</v>
          </cell>
          <cell r="AH980" t="str">
            <v>02.RFI</v>
          </cell>
          <cell r="AI980" t="str">
            <v>03.RFI</v>
          </cell>
          <cell r="AJ980" t="str">
            <v>05.RFI</v>
          </cell>
        </row>
        <row r="981">
          <cell r="F981" t="str">
            <v>LMJ078</v>
          </cell>
          <cell r="G981" t="str">
            <v>RANUYOSOPENAWUNGAN1</v>
          </cell>
          <cell r="H981" t="e">
            <v>#N/A</v>
          </cell>
          <cell r="I981" t="str">
            <v>Area3</v>
          </cell>
          <cell r="J981" t="str">
            <v>Jatim</v>
          </cell>
          <cell r="K981" t="str">
            <v>Jawa Timur</v>
          </cell>
          <cell r="L981" t="str">
            <v>Kab. Lumajang</v>
          </cell>
          <cell r="M981" t="str">
            <v>-7.934878 113.238897</v>
          </cell>
          <cell r="N981" t="str">
            <v>-</v>
          </cell>
          <cell r="O981" t="str">
            <v>External</v>
          </cell>
          <cell r="P981" t="str">
            <v>CoRe</v>
          </cell>
          <cell r="Q981" t="str">
            <v>Combat</v>
          </cell>
          <cell r="R981" t="str">
            <v>Combat_B#4</v>
          </cell>
          <cell r="T981" t="str">
            <v>WinJava</v>
          </cell>
          <cell r="U981">
            <v>62</v>
          </cell>
          <cell r="V981" t="str">
            <v/>
          </cell>
          <cell r="W981" t="str">
            <v xml:space="preserve">SST 62 3 Leg C </v>
          </cell>
          <cell r="X981">
            <v>45597</v>
          </cell>
          <cell r="Y981">
            <v>14</v>
          </cell>
          <cell r="Z981" t="str">
            <v>In SLA</v>
          </cell>
          <cell r="AA981" t="str">
            <v>PT MULTI BAGASANTI MAHDY</v>
          </cell>
          <cell r="AB981" t="str">
            <v>KOPERASI JASA DAYAMITRA TELEKOMUNIKASI</v>
          </cell>
          <cell r="AC981" t="str">
            <v>RFI</v>
          </cell>
          <cell r="AD981" t="e">
            <v>#N/A</v>
          </cell>
          <cell r="AF981" t="str">
            <v/>
          </cell>
          <cell r="AG981" t="str">
            <v>Connect PLN &amp; RFI</v>
          </cell>
          <cell r="AH981" t="str">
            <v>02.RFI</v>
          </cell>
          <cell r="AI981" t="str">
            <v>03.RFI</v>
          </cell>
          <cell r="AJ981" t="str">
            <v>05.RFI</v>
          </cell>
        </row>
        <row r="982">
          <cell r="F982" t="str">
            <v>BKS587</v>
          </cell>
          <cell r="G982" t="str">
            <v>Raya Siliwangi</v>
          </cell>
          <cell r="H982" t="str">
            <v/>
          </cell>
          <cell r="I982" t="str">
            <v>Area2</v>
          </cell>
          <cell r="J982" t="str">
            <v>Jabodetabek</v>
          </cell>
          <cell r="K982" t="str">
            <v>Jawa Barat</v>
          </cell>
          <cell r="L982" t="str">
            <v>Kota Bekasi</v>
          </cell>
          <cell r="M982" t="str">
            <v>-632.255 10,698,308</v>
          </cell>
          <cell r="N982" t="str">
            <v>-</v>
          </cell>
          <cell r="O982" t="str">
            <v>Internal</v>
          </cell>
          <cell r="P982" t="str">
            <v>B2S</v>
          </cell>
          <cell r="Q982" t="str">
            <v>Tyson</v>
          </cell>
          <cell r="R982" t="str">
            <v>Tyson_B#1</v>
          </cell>
          <cell r="U982">
            <v>50</v>
          </cell>
          <cell r="V982" t="str">
            <v/>
          </cell>
          <cell r="W982" t="str">
            <v/>
          </cell>
          <cell r="X982">
            <v>45572</v>
          </cell>
          <cell r="Y982">
            <v>431</v>
          </cell>
          <cell r="Z982" t="str">
            <v>Out SLA</v>
          </cell>
          <cell r="AA982" t="str">
            <v>PT PERSADA SOKKA TAMA</v>
          </cell>
          <cell r="AB982" t="str">
            <v>PT TUNAS GEOTEKNIK INDONESIA</v>
          </cell>
          <cell r="AC982" t="str">
            <v>DROP</v>
          </cell>
          <cell r="AD982" t="str">
            <v>No Need</v>
          </cell>
          <cell r="AF982" t="str">
            <v/>
          </cell>
          <cell r="AG982" t="str">
            <v>PropCancel/Hold</v>
          </cell>
          <cell r="AH982" t="str">
            <v>07.Pro.Cancel</v>
          </cell>
          <cell r="AI982" t="str">
            <v>09.Pro.Cancel</v>
          </cell>
          <cell r="AJ982" t="str">
            <v>20.APDProses</v>
          </cell>
        </row>
        <row r="983">
          <cell r="F983" t="str">
            <v>KRW652</v>
          </cell>
          <cell r="G983" t="str">
            <v>RAYA_CILAMAYA</v>
          </cell>
          <cell r="H983" t="str">
            <v/>
          </cell>
          <cell r="I983" t="str">
            <v>Area2</v>
          </cell>
          <cell r="J983" t="str">
            <v>Jabodetabek</v>
          </cell>
          <cell r="K983" t="str">
            <v>Jawa Barat</v>
          </cell>
          <cell r="L983" t="str">
            <v>Kab. Karawang</v>
          </cell>
          <cell r="M983" t="str">
            <v>-6,237,639 107,511,444</v>
          </cell>
          <cell r="N983" t="str">
            <v>-6,237639 107,511444</v>
          </cell>
          <cell r="O983" t="str">
            <v>Internal</v>
          </cell>
          <cell r="P983" t="str">
            <v>B2S</v>
          </cell>
          <cell r="Q983" t="str">
            <v>Tyson</v>
          </cell>
          <cell r="R983" t="str">
            <v>Tyson_B#1</v>
          </cell>
          <cell r="U983">
            <v>52</v>
          </cell>
          <cell r="V983" t="str">
            <v/>
          </cell>
          <cell r="W983" t="str">
            <v>SST 52 3 Leg C</v>
          </cell>
          <cell r="X983">
            <v>45572</v>
          </cell>
          <cell r="Y983">
            <v>431</v>
          </cell>
          <cell r="Z983" t="str">
            <v>Out SLA</v>
          </cell>
          <cell r="AA983" t="str">
            <v>PT SUMBERSOLUSINDO HITECH</v>
          </cell>
          <cell r="AC983" t="str">
            <v>RFI</v>
          </cell>
          <cell r="AD983" t="str">
            <v>No Need</v>
          </cell>
          <cell r="AF983" t="str">
            <v/>
          </cell>
          <cell r="AG983" t="str">
            <v>Connect PLN &amp; RFI</v>
          </cell>
          <cell r="AH983" t="str">
            <v>01.BAUK</v>
          </cell>
          <cell r="AI983" t="str">
            <v>02.BAUK</v>
          </cell>
          <cell r="AJ983" t="str">
            <v>03.ATPDone</v>
          </cell>
        </row>
        <row r="984">
          <cell r="F984" t="str">
            <v>BDK795</v>
          </cell>
          <cell r="G984" t="str">
            <v>RAYANASUTION</v>
          </cell>
          <cell r="H984" t="str">
            <v/>
          </cell>
          <cell r="I984" t="str">
            <v>Area2</v>
          </cell>
          <cell r="J984" t="str">
            <v>Jabar</v>
          </cell>
          <cell r="K984" t="str">
            <v>Jawa Barat</v>
          </cell>
          <cell r="L984" t="str">
            <v>Kota Bandung</v>
          </cell>
          <cell r="N984" t="str">
            <v>-</v>
          </cell>
          <cell r="O984" t="str">
            <v>Internal</v>
          </cell>
          <cell r="P984" t="str">
            <v>B2S</v>
          </cell>
          <cell r="Q984" t="str">
            <v>Solution</v>
          </cell>
          <cell r="R984" t="str">
            <v>Solution_New</v>
          </cell>
          <cell r="T984" t="str">
            <v>Mini Macro</v>
          </cell>
          <cell r="U984">
            <v>30</v>
          </cell>
          <cell r="V984" t="str">
            <v/>
          </cell>
          <cell r="W984" t="str">
            <v/>
          </cell>
          <cell r="X984">
            <v>45549</v>
          </cell>
          <cell r="Y984">
            <v>454</v>
          </cell>
          <cell r="Z984" t="str">
            <v>Out SLA</v>
          </cell>
          <cell r="AA984" t="str">
            <v>PT MAHESA SELULER RAYA</v>
          </cell>
          <cell r="AB984" t="str">
            <v>PT REKAYASA PANCA GEMILANG</v>
          </cell>
          <cell r="AC984" t="str">
            <v>OG</v>
          </cell>
          <cell r="AD984" t="str">
            <v>No Need</v>
          </cell>
          <cell r="AF984" t="str">
            <v/>
          </cell>
          <cell r="AG984" t="str">
            <v>BAN BAK</v>
          </cell>
          <cell r="AH984" t="str">
            <v>05.SITAC1</v>
          </cell>
          <cell r="AI984" t="str">
            <v>06.SITAC</v>
          </cell>
          <cell r="AJ984" t="str">
            <v>25.BAN/BAK</v>
          </cell>
        </row>
        <row r="985">
          <cell r="F985" t="str">
            <v>JTX018</v>
          </cell>
          <cell r="G985" t="str">
            <v>RAYAPENGGILINGANDMT</v>
          </cell>
          <cell r="H985" t="str">
            <v/>
          </cell>
          <cell r="I985" t="str">
            <v>Area2</v>
          </cell>
          <cell r="J985" t="str">
            <v>Jabodetabek</v>
          </cell>
          <cell r="K985" t="str">
            <v>DKI Jakarta</v>
          </cell>
          <cell r="L985" t="str">
            <v>Kota Adm. Jakarta Timur</v>
          </cell>
          <cell r="N985" t="str">
            <v>-</v>
          </cell>
          <cell r="O985" t="str">
            <v>Internal</v>
          </cell>
          <cell r="P985" t="str">
            <v>B2S</v>
          </cell>
          <cell r="Q985" t="str">
            <v>Rescoping</v>
          </cell>
          <cell r="R985" t="str">
            <v>NY Rescoping</v>
          </cell>
          <cell r="T985" t="str">
            <v>Macro</v>
          </cell>
          <cell r="U985">
            <v>42</v>
          </cell>
          <cell r="V985" t="str">
            <v/>
          </cell>
          <cell r="W985" t="str">
            <v/>
          </cell>
          <cell r="X985">
            <v>45546</v>
          </cell>
          <cell r="Y985">
            <v>457</v>
          </cell>
          <cell r="Z985" t="str">
            <v>Out SLA</v>
          </cell>
          <cell r="AA985" t="str">
            <v>PT CIPTA KARSA ANUGERAH SEMESTA</v>
          </cell>
          <cell r="AB985" t="str">
            <v>KOPERASI JASA DAYAMITRA TELEKOMUNIKASI</v>
          </cell>
          <cell r="AC985" t="str">
            <v>OG</v>
          </cell>
          <cell r="AD985" t="str">
            <v>No Need</v>
          </cell>
          <cell r="AF985" t="str">
            <v/>
          </cell>
          <cell r="AG985" t="str">
            <v>Survey/Rehunting</v>
          </cell>
          <cell r="AH985" t="str">
            <v>06.SIS</v>
          </cell>
          <cell r="AI985" t="str">
            <v>08b.SIS Done</v>
          </cell>
          <cell r="AJ985" t="str">
            <v>26.ReHunting</v>
          </cell>
        </row>
        <row r="986">
          <cell r="F986" t="str">
            <v>TBN111</v>
          </cell>
          <cell r="G986" t="str">
            <v>RAYUNGSENORI</v>
          </cell>
          <cell r="H986" t="str">
            <v/>
          </cell>
          <cell r="I986" t="str">
            <v>Area3</v>
          </cell>
          <cell r="J986" t="str">
            <v>Jatim</v>
          </cell>
          <cell r="K986" t="str">
            <v>Jawa Timur</v>
          </cell>
          <cell r="L986" t="str">
            <v>Kab. Tuban</v>
          </cell>
          <cell r="M986" t="str">
            <v>-7.053418, 111.768005</v>
          </cell>
          <cell r="N986" t="str">
            <v>-7,053326 111,76769</v>
          </cell>
          <cell r="O986" t="str">
            <v>External</v>
          </cell>
          <cell r="P986" t="str">
            <v>B2S</v>
          </cell>
          <cell r="Q986" t="str">
            <v>B#2_2025</v>
          </cell>
          <cell r="R986" t="str">
            <v>B#2_Colo</v>
          </cell>
          <cell r="S986" t="str">
            <v>B#2-Colo B2S</v>
          </cell>
          <cell r="T986" t="str">
            <v>B#RAFI_#2</v>
          </cell>
          <cell r="U986">
            <v>52</v>
          </cell>
          <cell r="V986">
            <v>52</v>
          </cell>
          <cell r="W986" t="str">
            <v>SST 52 3 Leg C</v>
          </cell>
          <cell r="X986">
            <v>45880</v>
          </cell>
          <cell r="Y986">
            <v>20</v>
          </cell>
          <cell r="Z986" t="str">
            <v>In SLA</v>
          </cell>
          <cell r="AA986" t="str">
            <v>PT IDE SEHATI</v>
          </cell>
          <cell r="AB986" t="str">
            <v>PT MEGADAYA INDO PERKASA</v>
          </cell>
          <cell r="AC986" t="str">
            <v>RFI</v>
          </cell>
          <cell r="AD986" t="str">
            <v>eRFI Done</v>
          </cell>
          <cell r="AF986" t="str">
            <v/>
          </cell>
          <cell r="AG986" t="str">
            <v>Connect PLN &amp; RFI</v>
          </cell>
          <cell r="AH986" t="str">
            <v>02.RFI</v>
          </cell>
          <cell r="AI986" t="str">
            <v>03.RFI</v>
          </cell>
          <cell r="AJ986" t="str">
            <v>05.RFI</v>
          </cell>
        </row>
        <row r="987">
          <cell r="F987" t="str">
            <v>LHK182</v>
          </cell>
          <cell r="G987" t="str">
            <v>RD_MalikuSaleh</v>
          </cell>
          <cell r="H987" t="str">
            <v/>
          </cell>
          <cell r="I987" t="str">
            <v>Area1</v>
          </cell>
          <cell r="J987" t="str">
            <v>Sumbagut</v>
          </cell>
          <cell r="K987" t="str">
            <v>Aceh</v>
          </cell>
          <cell r="L987" t="str">
            <v>Aceh Utara</v>
          </cell>
          <cell r="M987" t="str">
            <v>05.25202 096.98008</v>
          </cell>
          <cell r="N987" t="str">
            <v>-</v>
          </cell>
          <cell r="O987" t="str">
            <v>Internal</v>
          </cell>
          <cell r="P987" t="str">
            <v>B2S</v>
          </cell>
          <cell r="Q987" t="str">
            <v>Tyson</v>
          </cell>
          <cell r="R987" t="str">
            <v>Tyson_B#1</v>
          </cell>
          <cell r="U987">
            <v>70</v>
          </cell>
          <cell r="V987" t="str">
            <v/>
          </cell>
          <cell r="W987" t="str">
            <v>SST 72 3 Leg C</v>
          </cell>
          <cell r="X987">
            <v>45572</v>
          </cell>
          <cell r="Y987">
            <v>199</v>
          </cell>
          <cell r="Z987" t="str">
            <v>Out SLA</v>
          </cell>
          <cell r="AA987" t="str">
            <v>PT M JUSUF &amp; SONS</v>
          </cell>
          <cell r="AC987" t="str">
            <v>RFI</v>
          </cell>
          <cell r="AD987" t="str">
            <v>No Need</v>
          </cell>
          <cell r="AF987" t="str">
            <v/>
          </cell>
          <cell r="AG987" t="str">
            <v>Connect PLN &amp; RFI</v>
          </cell>
          <cell r="AH987" t="str">
            <v>02.RFI</v>
          </cell>
          <cell r="AI987" t="str">
            <v>03.RFI</v>
          </cell>
          <cell r="AJ987" t="str">
            <v>05.RFI</v>
          </cell>
        </row>
        <row r="988">
          <cell r="F988" t="str">
            <v>LHT068</v>
          </cell>
          <cell r="G988" t="str">
            <v>RD_TO_TANJUNG_SAKTI3</v>
          </cell>
          <cell r="H988" t="str">
            <v>RD_TO_TANJUNG_SAKTI3</v>
          </cell>
          <cell r="I988" t="str">
            <v>Area1</v>
          </cell>
          <cell r="J988" t="str">
            <v>Sumbagsel</v>
          </cell>
          <cell r="K988" t="str">
            <v>Sumatera Selatan</v>
          </cell>
          <cell r="L988" t="str">
            <v>Kab. Lahat</v>
          </cell>
          <cell r="M988" t="str">
            <v>103.064417 -4.148615</v>
          </cell>
          <cell r="N988" t="str">
            <v>-</v>
          </cell>
          <cell r="O988" t="str">
            <v>Internal</v>
          </cell>
          <cell r="P988" t="str">
            <v>B2S</v>
          </cell>
          <cell r="Q988" t="str">
            <v>Tyson</v>
          </cell>
          <cell r="R988" t="str">
            <v>Tyson_B#1</v>
          </cell>
          <cell r="U988">
            <v>68</v>
          </cell>
          <cell r="V988" t="str">
            <v/>
          </cell>
          <cell r="W988" t="str">
            <v>SST 72 3 Leg C</v>
          </cell>
          <cell r="X988">
            <v>45572</v>
          </cell>
          <cell r="Y988">
            <v>148</v>
          </cell>
          <cell r="Z988" t="str">
            <v>Out SLA</v>
          </cell>
          <cell r="AA988" t="str">
            <v>PT SUMBERSOLUSINDO HITECH</v>
          </cell>
          <cell r="AC988" t="str">
            <v>RFI</v>
          </cell>
          <cell r="AD988" t="str">
            <v>No Need</v>
          </cell>
          <cell r="AF988" t="str">
            <v/>
          </cell>
          <cell r="AG988" t="str">
            <v>Connect PLN &amp; RFI</v>
          </cell>
          <cell r="AH988" t="str">
            <v>02.RFI</v>
          </cell>
          <cell r="AI988" t="str">
            <v>03.RFI</v>
          </cell>
          <cell r="AJ988" t="str">
            <v>05.RFI</v>
          </cell>
        </row>
        <row r="989">
          <cell r="F989" t="str">
            <v>RKB651</v>
          </cell>
          <cell r="G989" t="str">
            <v>RDCILOGRANG</v>
          </cell>
          <cell r="H989" t="str">
            <v/>
          </cell>
          <cell r="I989" t="str">
            <v>Area2</v>
          </cell>
          <cell r="J989" t="str">
            <v>Jabodetabek</v>
          </cell>
          <cell r="K989" t="str">
            <v>Banten</v>
          </cell>
          <cell r="L989" t="str">
            <v>Kab. Lebak</v>
          </cell>
          <cell r="M989" t="str">
            <v>-6.95148 106.38241</v>
          </cell>
          <cell r="N989" t="str">
            <v>-6,95138888888889 106,3825</v>
          </cell>
          <cell r="O989" t="str">
            <v>Internal</v>
          </cell>
          <cell r="P989" t="str">
            <v>B2S</v>
          </cell>
          <cell r="Q989" t="str">
            <v>Tyson</v>
          </cell>
          <cell r="R989" t="str">
            <v>Tyson_B#1</v>
          </cell>
          <cell r="U989">
            <v>50</v>
          </cell>
          <cell r="V989" t="str">
            <v/>
          </cell>
          <cell r="W989" t="str">
            <v xml:space="preserve">SST 52 3 Leg C </v>
          </cell>
          <cell r="X989">
            <v>45572</v>
          </cell>
          <cell r="Y989">
            <v>84</v>
          </cell>
          <cell r="Z989" t="str">
            <v>In SLA</v>
          </cell>
          <cell r="AA989" t="str">
            <v>PT DYEVA DIGITAL SELULAR</v>
          </cell>
          <cell r="AC989" t="str">
            <v>RFI</v>
          </cell>
          <cell r="AD989" t="str">
            <v>No Need</v>
          </cell>
          <cell r="AF989" t="str">
            <v/>
          </cell>
          <cell r="AG989" t="str">
            <v>Connect PLN &amp; RFI</v>
          </cell>
          <cell r="AH989" t="str">
            <v>02.RFI</v>
          </cell>
          <cell r="AI989" t="str">
            <v>03.RFI</v>
          </cell>
          <cell r="AJ989" t="str">
            <v>05.RFI</v>
          </cell>
        </row>
        <row r="990">
          <cell r="F990" t="str">
            <v>PKJ104</v>
          </cell>
          <cell r="G990" t="str">
            <v>Recovery PKJ099</v>
          </cell>
          <cell r="H990" t="str">
            <v>DMT SEMEN TONASA 2</v>
          </cell>
          <cell r="I990" t="str">
            <v>Area4</v>
          </cell>
          <cell r="J990" t="str">
            <v>Sulawesi</v>
          </cell>
          <cell r="K990" t="str">
            <v>Sulawesi Selatan</v>
          </cell>
          <cell r="L990" t="str">
            <v>Kab. Pangkajene Kepulauan</v>
          </cell>
          <cell r="N990" t="str">
            <v>-</v>
          </cell>
          <cell r="O990" t="str">
            <v>External</v>
          </cell>
          <cell r="P990" t="str">
            <v>B2S</v>
          </cell>
          <cell r="Q990" t="str">
            <v>Additional</v>
          </cell>
          <cell r="R990" t="str">
            <v>FU</v>
          </cell>
          <cell r="V990">
            <v>72</v>
          </cell>
          <cell r="W990" t="str">
            <v>SST 72 NL</v>
          </cell>
          <cell r="X990">
            <v>45446</v>
          </cell>
          <cell r="Y990">
            <v>99</v>
          </cell>
          <cell r="Z990" t="str">
            <v>In SLA</v>
          </cell>
          <cell r="AC990" t="str">
            <v>RFI</v>
          </cell>
          <cell r="AD990" t="str">
            <v>eRFI Done</v>
          </cell>
          <cell r="AF990" t="str">
            <v/>
          </cell>
          <cell r="AG990" t="str">
            <v>Connect PLN &amp; RFI</v>
          </cell>
          <cell r="AH990" t="str">
            <v>02.RFI</v>
          </cell>
          <cell r="AI990" t="str">
            <v>03.RFI</v>
          </cell>
          <cell r="AJ990" t="str">
            <v>05.RFI</v>
          </cell>
        </row>
        <row r="991">
          <cell r="F991" t="str">
            <v>TER161</v>
          </cell>
          <cell r="G991" t="str">
            <v>Recovery TER138</v>
          </cell>
          <cell r="H991" t="str">
            <v>DMT Mesjid Raya Al Munawar</v>
          </cell>
          <cell r="I991" t="str">
            <v>Area4</v>
          </cell>
          <cell r="J991" t="str">
            <v>Sulawesi</v>
          </cell>
          <cell r="K991" t="str">
            <v>Maluku Utara</v>
          </cell>
          <cell r="L991" t="str">
            <v>Kota Ternate</v>
          </cell>
          <cell r="M991" t="str">
            <v>0.79094 127.3897</v>
          </cell>
          <cell r="N991" t="str">
            <v>-</v>
          </cell>
          <cell r="O991" t="str">
            <v>External</v>
          </cell>
          <cell r="P991" t="str">
            <v>B2S</v>
          </cell>
          <cell r="Q991" t="str">
            <v>Additional</v>
          </cell>
          <cell r="R991" t="str">
            <v>FU</v>
          </cell>
          <cell r="U991">
            <v>32</v>
          </cell>
          <cell r="V991">
            <v>32</v>
          </cell>
          <cell r="W991" t="str">
            <v xml:space="preserve">Monopole 30 </v>
          </cell>
          <cell r="X991">
            <v>45154</v>
          </cell>
          <cell r="Y991">
            <v>462</v>
          </cell>
          <cell r="Z991" t="str">
            <v>Out SLA</v>
          </cell>
          <cell r="AA991" t="str">
            <v>PT AMALA</v>
          </cell>
          <cell r="AC991" t="str">
            <v>RFI</v>
          </cell>
          <cell r="AD991" t="str">
            <v>eRFI NY</v>
          </cell>
          <cell r="AF991" t="str">
            <v/>
          </cell>
          <cell r="AG991" t="str">
            <v>Connect PLN &amp; RFI</v>
          </cell>
          <cell r="AH991" t="str">
            <v>02.RFI</v>
          </cell>
          <cell r="AI991" t="str">
            <v>03.RFI</v>
          </cell>
          <cell r="AJ991" t="str">
            <v>05.RFI</v>
          </cell>
        </row>
        <row r="992">
          <cell r="F992" t="str">
            <v>JNP017</v>
          </cell>
          <cell r="G992" t="str">
            <v>RECOVERY_JNP098TERMINALJENEPONTO</v>
          </cell>
          <cell r="H992" t="str">
            <v>KALUMPANGJOE_DMT</v>
          </cell>
          <cell r="I992" t="str">
            <v>Area4</v>
          </cell>
          <cell r="J992" t="str">
            <v>Sulawesi</v>
          </cell>
          <cell r="K992" t="str">
            <v>Sulawesi Selatan</v>
          </cell>
          <cell r="L992" t="str">
            <v>Kab. Jeneponto</v>
          </cell>
          <cell r="M992" t="str">
            <v>-5.669878, 119.774309</v>
          </cell>
          <cell r="N992" t="str">
            <v>-</v>
          </cell>
          <cell r="O992" t="str">
            <v>External</v>
          </cell>
          <cell r="P992" t="str">
            <v>B2S</v>
          </cell>
          <cell r="Q992" t="str">
            <v>B#1_2025</v>
          </cell>
          <cell r="R992" t="str">
            <v>B#136B2S</v>
          </cell>
          <cell r="S992" t="str">
            <v>Q1_B2S</v>
          </cell>
          <cell r="T992" t="str">
            <v>B#RAFI</v>
          </cell>
          <cell r="U992">
            <v>72</v>
          </cell>
          <cell r="V992">
            <v>72</v>
          </cell>
          <cell r="W992" t="str">
            <v>SST 72 3 Leg C</v>
          </cell>
          <cell r="X992">
            <v>45803</v>
          </cell>
          <cell r="Y992">
            <v>49</v>
          </cell>
          <cell r="Z992" t="str">
            <v>In SLA</v>
          </cell>
          <cell r="AA992" t="str">
            <v>PT BERKAH SUKSES SEJATI</v>
          </cell>
          <cell r="AB992" t="str">
            <v>PT TRIMATRA UTAMA KONSULTAN</v>
          </cell>
          <cell r="AC992" t="str">
            <v>RFI</v>
          </cell>
          <cell r="AD992" t="str">
            <v>eRFI NY</v>
          </cell>
          <cell r="AE992">
            <v>45807</v>
          </cell>
          <cell r="AF992" t="str">
            <v/>
          </cell>
          <cell r="AG992" t="str">
            <v>Connect PLN &amp; RFI</v>
          </cell>
          <cell r="AH992" t="str">
            <v>02.RFI</v>
          </cell>
          <cell r="AI992" t="str">
            <v>03.RFI</v>
          </cell>
          <cell r="AJ992" t="str">
            <v>05.RFI</v>
          </cell>
        </row>
        <row r="993">
          <cell r="F993" t="str">
            <v>SKG079</v>
          </cell>
          <cell r="G993" t="str">
            <v>RECOVERY_SKG111&amp;SKG112</v>
          </cell>
          <cell r="H993" t="str">
            <v>LAELO_DANAU_TEMPE_DMT</v>
          </cell>
          <cell r="I993" t="str">
            <v>Area4</v>
          </cell>
          <cell r="J993" t="str">
            <v>Sulawesi</v>
          </cell>
          <cell r="K993" t="str">
            <v>Sulawesi Selatan</v>
          </cell>
          <cell r="L993" t="str">
            <v>Kab. Wajo</v>
          </cell>
          <cell r="M993" t="str">
            <v>-4.13432 120.03014</v>
          </cell>
          <cell r="N993" t="str">
            <v>-</v>
          </cell>
          <cell r="O993" t="str">
            <v>External</v>
          </cell>
          <cell r="P993" t="str">
            <v>B2S</v>
          </cell>
          <cell r="Q993" t="str">
            <v>B#1_2025</v>
          </cell>
          <cell r="R993" t="str">
            <v>B#122Colo</v>
          </cell>
          <cell r="S993" t="str">
            <v>Colo TP</v>
          </cell>
          <cell r="T993" t="str">
            <v>New Order</v>
          </cell>
          <cell r="U993">
            <v>42</v>
          </cell>
          <cell r="V993">
            <v>52</v>
          </cell>
          <cell r="W993" t="str">
            <v/>
          </cell>
          <cell r="X993">
            <v>45793</v>
          </cell>
          <cell r="Y993">
            <v>106</v>
          </cell>
          <cell r="Z993" t="str">
            <v>In SLA</v>
          </cell>
          <cell r="AA993" t="str">
            <v>PT MIRAJ TEGAR MANDIRI</v>
          </cell>
          <cell r="AB993" t="str">
            <v>PT TUNAS GEOTEKNIK INDONESIA</v>
          </cell>
          <cell r="AC993" t="str">
            <v>RFI</v>
          </cell>
          <cell r="AD993" t="str">
            <v>eRFI Done</v>
          </cell>
          <cell r="AE993">
            <v>45800</v>
          </cell>
          <cell r="AF993" t="str">
            <v/>
          </cell>
          <cell r="AG993" t="str">
            <v>Connect PLN &amp; RFI</v>
          </cell>
          <cell r="AH993" t="str">
            <v>02.RFI</v>
          </cell>
          <cell r="AI993" t="str">
            <v>03.RFI</v>
          </cell>
          <cell r="AJ993" t="str">
            <v>05.RFI</v>
          </cell>
        </row>
        <row r="994">
          <cell r="F994" t="str">
            <v>WTP365</v>
          </cell>
          <cell r="G994" t="str">
            <v>RECOVERY_UPD638PAMPANG</v>
          </cell>
          <cell r="H994" t="str">
            <v>HULO_KAHU_DMT</v>
          </cell>
          <cell r="I994" t="str">
            <v>Area4</v>
          </cell>
          <cell r="J994" t="str">
            <v>Sulawesi</v>
          </cell>
          <cell r="K994" t="str">
            <v>Sulawesi Selatan</v>
          </cell>
          <cell r="L994" t="str">
            <v>Kota Makassar</v>
          </cell>
          <cell r="M994" t="str">
            <v>-5.1301771 119.4458461</v>
          </cell>
          <cell r="N994" t="str">
            <v>-</v>
          </cell>
          <cell r="O994" t="str">
            <v>External</v>
          </cell>
          <cell r="P994" t="str">
            <v>B2S</v>
          </cell>
          <cell r="Q994" t="str">
            <v>B#1_2025</v>
          </cell>
          <cell r="R994" t="str">
            <v>B#122Colo</v>
          </cell>
          <cell r="S994" t="str">
            <v>Colo TP</v>
          </cell>
          <cell r="T994" t="str">
            <v>New Order</v>
          </cell>
          <cell r="U994">
            <v>42</v>
          </cell>
          <cell r="V994" t="str">
            <v/>
          </cell>
          <cell r="W994" t="str">
            <v>SST 52 3 Leg C</v>
          </cell>
          <cell r="X994">
            <v>45793</v>
          </cell>
          <cell r="Y994">
            <v>89</v>
          </cell>
          <cell r="Z994" t="str">
            <v>In SLA</v>
          </cell>
          <cell r="AA994" t="str">
            <v>PT BERKAH SUKSES SEJATI</v>
          </cell>
          <cell r="AB994" t="str">
            <v>PT TUNAS GEOTEKNIK INDONESIA</v>
          </cell>
          <cell r="AC994" t="str">
            <v>RFI</v>
          </cell>
          <cell r="AD994" t="str">
            <v>eRFI NY</v>
          </cell>
          <cell r="AE994">
            <v>45800</v>
          </cell>
          <cell r="AF994" t="str">
            <v/>
          </cell>
          <cell r="AG994" t="str">
            <v>Connect PLN &amp; RFI</v>
          </cell>
          <cell r="AH994" t="str">
            <v>02.RFI</v>
          </cell>
          <cell r="AI994" t="str">
            <v>03.RFI</v>
          </cell>
          <cell r="AJ994" t="str">
            <v>05.RFI</v>
          </cell>
        </row>
        <row r="995">
          <cell r="F995" t="str">
            <v>UNH029</v>
          </cell>
          <cell r="G995" t="str">
            <v>RECOVERY_UPD827MCRKORBAN4000JIWA</v>
          </cell>
          <cell r="H995" t="str">
            <v>UNAASI_ANGGABERI_DMT</v>
          </cell>
          <cell r="I995" t="str">
            <v>Area4</v>
          </cell>
          <cell r="J995" t="str">
            <v>Sulawesi</v>
          </cell>
          <cell r="K995" t="str">
            <v>Sulawesi Selatan</v>
          </cell>
          <cell r="L995" t="str">
            <v>Kota Makassar</v>
          </cell>
          <cell r="M995" t="str">
            <v>-5.12641 119.434291</v>
          </cell>
          <cell r="N995" t="str">
            <v>-</v>
          </cell>
          <cell r="O995" t="str">
            <v>External</v>
          </cell>
          <cell r="P995" t="str">
            <v>B2S</v>
          </cell>
          <cell r="Q995" t="str">
            <v>B#1_2025</v>
          </cell>
          <cell r="R995" t="str">
            <v>B#122Colo</v>
          </cell>
          <cell r="S995" t="str">
            <v>Colo TP</v>
          </cell>
          <cell r="T995" t="str">
            <v>New Order</v>
          </cell>
          <cell r="U995">
            <v>42</v>
          </cell>
          <cell r="V995">
            <v>52</v>
          </cell>
          <cell r="W995" t="str">
            <v>SST 52 3 Leg C</v>
          </cell>
          <cell r="X995">
            <v>45868</v>
          </cell>
          <cell r="Y995">
            <v>23</v>
          </cell>
          <cell r="Z995" t="str">
            <v>In SLA</v>
          </cell>
          <cell r="AA995" t="str">
            <v>PT BERKAH SUKSES SEJATI</v>
          </cell>
          <cell r="AB995" t="str">
            <v>PT TUNAS GEOTEKNIK INDONESIA</v>
          </cell>
          <cell r="AC995" t="str">
            <v>RFI</v>
          </cell>
          <cell r="AD995" t="str">
            <v>eRFI Done</v>
          </cell>
          <cell r="AE995">
            <v>45800</v>
          </cell>
          <cell r="AF995" t="str">
            <v/>
          </cell>
          <cell r="AG995" t="str">
            <v>Connect PLN &amp; RFI</v>
          </cell>
          <cell r="AH995" t="str">
            <v>02.RFI</v>
          </cell>
          <cell r="AI995" t="str">
            <v>03.RFI</v>
          </cell>
          <cell r="AJ995" t="str">
            <v>05.RFI</v>
          </cell>
        </row>
        <row r="996">
          <cell r="F996" t="str">
            <v>SKG082</v>
          </cell>
          <cell r="G996" t="str">
            <v>RECOVERYSKG114_MCSRIKAYA</v>
          </cell>
          <cell r="H996" t="str">
            <v>RECOVERY_SRIKAYA_DMT</v>
          </cell>
          <cell r="I996" t="str">
            <v>Area4</v>
          </cell>
          <cell r="J996" t="str">
            <v>Sulawesi</v>
          </cell>
          <cell r="K996" t="str">
            <v>Sulawesi Selatan</v>
          </cell>
          <cell r="L996" t="str">
            <v>Kab. Wajo</v>
          </cell>
          <cell r="M996" t="str">
            <v>-4.142581 120.042057</v>
          </cell>
          <cell r="N996" t="str">
            <v>-</v>
          </cell>
          <cell r="O996" t="str">
            <v>External</v>
          </cell>
          <cell r="P996" t="str">
            <v>B2S</v>
          </cell>
          <cell r="Q996" t="str">
            <v>B#1_2025</v>
          </cell>
          <cell r="R996" t="str">
            <v>B#122Colo</v>
          </cell>
          <cell r="S996" t="str">
            <v>Colo TP</v>
          </cell>
          <cell r="T996" t="str">
            <v>New Order</v>
          </cell>
          <cell r="U996">
            <v>42</v>
          </cell>
          <cell r="V996">
            <v>52</v>
          </cell>
          <cell r="W996" t="str">
            <v>SST 52 3 Leg C</v>
          </cell>
          <cell r="X996">
            <v>45793</v>
          </cell>
          <cell r="Y996">
            <v>104</v>
          </cell>
          <cell r="Z996" t="str">
            <v>In SLA</v>
          </cell>
          <cell r="AA996" t="str">
            <v>PT MIRAJ TEGAR MANDIRI</v>
          </cell>
          <cell r="AB996" t="str">
            <v>PT TUNAS GEOTEKNIK INDONESIA</v>
          </cell>
          <cell r="AC996" t="str">
            <v>RFI</v>
          </cell>
          <cell r="AD996" t="str">
            <v>eRFI Done</v>
          </cell>
          <cell r="AE996">
            <v>45800</v>
          </cell>
          <cell r="AF996" t="str">
            <v/>
          </cell>
          <cell r="AG996" t="str">
            <v>Connect PLN &amp; RFI</v>
          </cell>
          <cell r="AH996" t="str">
            <v>02.RFI</v>
          </cell>
          <cell r="AI996" t="str">
            <v>03.RFI</v>
          </cell>
          <cell r="AJ996" t="str">
            <v>05.RFI</v>
          </cell>
        </row>
        <row r="997">
          <cell r="F997" t="str">
            <v>MKD022</v>
          </cell>
          <cell r="G997" t="str">
            <v>REJOSARIBANDONGAN</v>
          </cell>
          <cell r="H997" t="str">
            <v>Rejosari Bandongan</v>
          </cell>
          <cell r="I997" t="str">
            <v>Area3</v>
          </cell>
          <cell r="J997" t="str">
            <v>Jateng</v>
          </cell>
          <cell r="K997" t="str">
            <v>Jawa Tengah</v>
          </cell>
          <cell r="L997" t="str">
            <v>Kab. Magelang</v>
          </cell>
          <cell r="M997" t="str">
            <v>-7.43756, 110.203</v>
          </cell>
          <cell r="N997" t="str">
            <v>-</v>
          </cell>
          <cell r="O997" t="str">
            <v>External</v>
          </cell>
          <cell r="P997" t="str">
            <v>B2S</v>
          </cell>
          <cell r="Q997" t="str">
            <v>Reg_2025</v>
          </cell>
          <cell r="R997" t="str">
            <v>B#RAFI</v>
          </cell>
          <cell r="T997" t="str">
            <v>B#RAFI_#2</v>
          </cell>
          <cell r="U997">
            <v>62</v>
          </cell>
          <cell r="V997">
            <v>62</v>
          </cell>
          <cell r="W997" t="str">
            <v/>
          </cell>
          <cell r="Y997" t="str">
            <v>-</v>
          </cell>
          <cell r="Z997" t="str">
            <v/>
          </cell>
          <cell r="AA997" t="str">
            <v>PT MINK MEDIA UTAMA</v>
          </cell>
          <cell r="AB997" t="str">
            <v>PT DIGJAYA MANDIRI TEKNIK</v>
          </cell>
          <cell r="AC997" t="str">
            <v>DROP</v>
          </cell>
          <cell r="AD997" t="str">
            <v>eRFI NY</v>
          </cell>
          <cell r="AF997" t="str">
            <v/>
          </cell>
          <cell r="AG997" t="str">
            <v>PropCancel/Hold</v>
          </cell>
          <cell r="AH997" t="str">
            <v>07.Pro.Cancel</v>
          </cell>
          <cell r="AI997" t="str">
            <v>09.Pro.Cancel</v>
          </cell>
          <cell r="AJ997" t="str">
            <v>28.Validasi</v>
          </cell>
        </row>
        <row r="998">
          <cell r="F998" t="str">
            <v>UNR054</v>
          </cell>
          <cell r="G998" t="str">
            <v>REKSOSARI SURUH</v>
          </cell>
          <cell r="H998" t="str">
            <v>REKSOSARI SURUH</v>
          </cell>
          <cell r="I998" t="str">
            <v>Area3</v>
          </cell>
          <cell r="J998" t="str">
            <v>Jateng</v>
          </cell>
          <cell r="K998" t="str">
            <v>Jawa Tengah</v>
          </cell>
          <cell r="L998" t="str">
            <v>Kab. Semarang</v>
          </cell>
          <cell r="M998" t="str">
            <v>-7.364879 110.581347</v>
          </cell>
          <cell r="N998" t="str">
            <v>-07.36484 110.58520</v>
          </cell>
          <cell r="O998" t="str">
            <v>External</v>
          </cell>
          <cell r="P998" t="str">
            <v>CoRe</v>
          </cell>
          <cell r="Q998" t="str">
            <v>Combat</v>
          </cell>
          <cell r="R998" t="str">
            <v>Combat_B#4</v>
          </cell>
          <cell r="T998" t="str">
            <v>WinJava</v>
          </cell>
          <cell r="U998">
            <v>72</v>
          </cell>
          <cell r="V998">
            <v>72</v>
          </cell>
          <cell r="W998" t="str">
            <v>SST 72 3 Leg C</v>
          </cell>
          <cell r="X998">
            <v>45597</v>
          </cell>
          <cell r="Y998">
            <v>19</v>
          </cell>
          <cell r="Z998" t="str">
            <v>In SLA</v>
          </cell>
          <cell r="AA998" t="str">
            <v>PT MULTI BAGASANTI MAHDY</v>
          </cell>
          <cell r="AC998" t="str">
            <v>RFI</v>
          </cell>
          <cell r="AD998" t="e">
            <v>#N/A</v>
          </cell>
          <cell r="AF998" t="str">
            <v/>
          </cell>
          <cell r="AG998" t="str">
            <v>Connect PLN &amp; RFI</v>
          </cell>
          <cell r="AH998" t="str">
            <v>02.RFI</v>
          </cell>
          <cell r="AI998" t="str">
            <v>03.RFI</v>
          </cell>
          <cell r="AJ998" t="str">
            <v>05.RFI</v>
          </cell>
        </row>
        <row r="999">
          <cell r="F999" t="str">
            <v>JSX998</v>
          </cell>
          <cell r="G999" t="str">
            <v>RELOCDANAMON</v>
          </cell>
          <cell r="H999" t="str">
            <v/>
          </cell>
          <cell r="I999" t="str">
            <v>Area2</v>
          </cell>
          <cell r="J999" t="str">
            <v>Jabodetabek</v>
          </cell>
          <cell r="K999" t="str">
            <v>DKI Jakarta</v>
          </cell>
          <cell r="L999" t="str">
            <v>Kota Adm. Jakarta Selatan</v>
          </cell>
          <cell r="N999" t="str">
            <v>-</v>
          </cell>
          <cell r="O999" t="str">
            <v>Internal</v>
          </cell>
          <cell r="P999" t="str">
            <v>B2S</v>
          </cell>
          <cell r="Q999" t="str">
            <v>Rescoping</v>
          </cell>
          <cell r="R999" t="str">
            <v>NY Rescoping</v>
          </cell>
          <cell r="T999" t="str">
            <v>Macro</v>
          </cell>
          <cell r="U999">
            <v>52</v>
          </cell>
          <cell r="V999" t="str">
            <v/>
          </cell>
          <cell r="W999" t="str">
            <v/>
          </cell>
          <cell r="X999">
            <v>45590</v>
          </cell>
          <cell r="Y999">
            <v>413</v>
          </cell>
          <cell r="Z999" t="str">
            <v>Out SLA</v>
          </cell>
          <cell r="AA999" t="str">
            <v>PT SINERGI REKTA DENTA</v>
          </cell>
          <cell r="AB999" t="str">
            <v>KOPERASI JASA DAYAMITRA TELEKOMUNIKASI</v>
          </cell>
          <cell r="AC999" t="str">
            <v>DROP</v>
          </cell>
          <cell r="AD999" t="str">
            <v>No Need</v>
          </cell>
          <cell r="AF999" t="str">
            <v/>
          </cell>
          <cell r="AG999" t="str">
            <v>PropCancel/Hold</v>
          </cell>
          <cell r="AH999" t="str">
            <v>08.Cancel</v>
          </cell>
          <cell r="AI999" t="str">
            <v>10.Cancel</v>
          </cell>
          <cell r="AJ999" t="str">
            <v>31.Cancel</v>
          </cell>
        </row>
        <row r="1000">
          <cell r="F1000" t="str">
            <v>BKX481</v>
          </cell>
          <cell r="G1000" t="str">
            <v>RELOCJLMAWARBEKASITIMUR</v>
          </cell>
          <cell r="H1000" t="str">
            <v/>
          </cell>
          <cell r="I1000" t="str">
            <v>Area2</v>
          </cell>
          <cell r="J1000" t="str">
            <v>Jabodetabek</v>
          </cell>
          <cell r="K1000" t="str">
            <v>Jawa Barat</v>
          </cell>
          <cell r="L1000" t="str">
            <v>Kota Bekasi</v>
          </cell>
          <cell r="M1000" t="str">
            <v>-6.24435 107.00129</v>
          </cell>
          <cell r="N1000" t="str">
            <v>-</v>
          </cell>
          <cell r="O1000" t="str">
            <v>External</v>
          </cell>
          <cell r="P1000" t="str">
            <v>CoRe</v>
          </cell>
          <cell r="Q1000" t="str">
            <v>Reg_2025</v>
          </cell>
          <cell r="R1000" t="str">
            <v>Collocation</v>
          </cell>
          <cell r="U1000">
            <v>30</v>
          </cell>
          <cell r="V1000" t="str">
            <v/>
          </cell>
          <cell r="W1000" t="str">
            <v/>
          </cell>
          <cell r="X1000">
            <v>45705</v>
          </cell>
          <cell r="Y1000">
            <v>50</v>
          </cell>
          <cell r="Z1000" t="str">
            <v>In SLA</v>
          </cell>
          <cell r="AA1000" t="str">
            <v>PT INFRAKO DAYAMITRA</v>
          </cell>
          <cell r="AC1000" t="str">
            <v>RFI</v>
          </cell>
          <cell r="AD1000" t="str">
            <v>eRFI Done</v>
          </cell>
          <cell r="AF1000" t="str">
            <v/>
          </cell>
          <cell r="AG1000" t="str">
            <v>Connect PLN &amp; RFI</v>
          </cell>
          <cell r="AH1000" t="str">
            <v>02.RFI</v>
          </cell>
          <cell r="AI1000" t="str">
            <v>03.RFI</v>
          </cell>
          <cell r="AJ1000" t="str">
            <v>05.RFI</v>
          </cell>
        </row>
        <row r="1001">
          <cell r="F1001" t="str">
            <v>DPK006</v>
          </cell>
          <cell r="G1001" t="str">
            <v>RELOCRYJUANDA</v>
          </cell>
          <cell r="H1001" t="str">
            <v/>
          </cell>
          <cell r="I1001" t="str">
            <v>Area2</v>
          </cell>
          <cell r="J1001" t="str">
            <v>Jabodetabek</v>
          </cell>
          <cell r="K1001" t="str">
            <v>Jawa Barat</v>
          </cell>
          <cell r="L1001" t="str">
            <v>Kota Depok</v>
          </cell>
          <cell r="N1001" t="str">
            <v>-</v>
          </cell>
          <cell r="O1001" t="str">
            <v>External</v>
          </cell>
          <cell r="P1001" t="str">
            <v>CoRe</v>
          </cell>
          <cell r="Q1001" t="str">
            <v>Additional</v>
          </cell>
          <cell r="R1001" t="str">
            <v>FU</v>
          </cell>
          <cell r="T1001" t="str">
            <v>Colo</v>
          </cell>
          <cell r="V1001" t="str">
            <v/>
          </cell>
          <cell r="W1001" t="str">
            <v/>
          </cell>
          <cell r="X1001">
            <v>45539</v>
          </cell>
          <cell r="Y1001">
            <v>464</v>
          </cell>
          <cell r="Z1001" t="str">
            <v>Out SLA</v>
          </cell>
          <cell r="AA1001" t="str">
            <v>PT SUMBERSOLUSINDO HITECH</v>
          </cell>
          <cell r="AB1001" t="str">
            <v>PT TRITECH CONSULT</v>
          </cell>
          <cell r="AC1001" t="str">
            <v>OG</v>
          </cell>
          <cell r="AD1001" t="str">
            <v>eRFI NY</v>
          </cell>
          <cell r="AF1001" t="str">
            <v/>
          </cell>
          <cell r="AG1001" t="str">
            <v>RFC</v>
          </cell>
          <cell r="AH1001" t="str">
            <v>04.SITAC2</v>
          </cell>
          <cell r="AI1001" t="str">
            <v>05.RFC</v>
          </cell>
          <cell r="AJ1001" t="str">
            <v>18.RFC</v>
          </cell>
        </row>
        <row r="1002">
          <cell r="F1002" t="str">
            <v>JTX107</v>
          </cell>
          <cell r="G1002" t="str">
            <v>RELOKSUPERINDODMT</v>
          </cell>
          <cell r="H1002" t="str">
            <v/>
          </cell>
          <cell r="I1002" t="str">
            <v>Area2</v>
          </cell>
          <cell r="J1002" t="str">
            <v>Jabodetabek</v>
          </cell>
          <cell r="K1002" t="str">
            <v>Jawa Barat</v>
          </cell>
          <cell r="L1002" t="str">
            <v>Kab. Sukabumi</v>
          </cell>
          <cell r="N1002" t="str">
            <v>-</v>
          </cell>
          <cell r="O1002" t="str">
            <v>Internal</v>
          </cell>
          <cell r="P1002" t="str">
            <v>B2S</v>
          </cell>
          <cell r="Q1002" t="str">
            <v>Rescoping</v>
          </cell>
          <cell r="R1002" t="str">
            <v>NY Rescoping</v>
          </cell>
          <cell r="T1002" t="str">
            <v>Macro</v>
          </cell>
          <cell r="U1002">
            <v>42</v>
          </cell>
          <cell r="V1002" t="str">
            <v/>
          </cell>
          <cell r="W1002" t="str">
            <v/>
          </cell>
          <cell r="X1002">
            <v>45590</v>
          </cell>
          <cell r="Y1002">
            <v>413</v>
          </cell>
          <cell r="Z1002" t="str">
            <v>Out SLA</v>
          </cell>
          <cell r="AA1002" t="str">
            <v>PT SINERGI REKTA DENTA</v>
          </cell>
          <cell r="AB1002" t="str">
            <v>KOPERASI JASA DAYAMITRA TELEKOMUNIKASI</v>
          </cell>
          <cell r="AC1002" t="str">
            <v>DROP</v>
          </cell>
          <cell r="AD1002" t="str">
            <v>No Need</v>
          </cell>
          <cell r="AF1002" t="str">
            <v/>
          </cell>
          <cell r="AG1002" t="str">
            <v>PropCancel/Hold</v>
          </cell>
          <cell r="AH1002" t="str">
            <v>08.Cancel</v>
          </cell>
          <cell r="AI1002" t="str">
            <v>10.Cancel</v>
          </cell>
          <cell r="AJ1002" t="str">
            <v>31.Cancel</v>
          </cell>
        </row>
        <row r="1003">
          <cell r="F1003" t="str">
            <v>PSN396</v>
          </cell>
          <cell r="G1003" t="str">
            <v>REMBANG</v>
          </cell>
          <cell r="H1003" t="e">
            <v>#N/A</v>
          </cell>
          <cell r="I1003" t="str">
            <v>Area3</v>
          </cell>
          <cell r="J1003" t="str">
            <v>Jatim</v>
          </cell>
          <cell r="K1003" t="str">
            <v>Jawa Timur</v>
          </cell>
          <cell r="L1003" t="str">
            <v>Pasuruan</v>
          </cell>
          <cell r="M1003" t="str">
            <v>-7.63800941 112.80161572</v>
          </cell>
          <cell r="N1003" t="str">
            <v>-</v>
          </cell>
          <cell r="O1003" t="str">
            <v>Internal</v>
          </cell>
          <cell r="P1003" t="str">
            <v>B2S</v>
          </cell>
          <cell r="Q1003" t="str">
            <v>Tyson</v>
          </cell>
          <cell r="R1003" t="str">
            <v>Tyson_B#1</v>
          </cell>
          <cell r="U1003">
            <v>48</v>
          </cell>
          <cell r="V1003">
            <v>72</v>
          </cell>
          <cell r="W1003" t="str">
            <v>SST 72 3 Leg C</v>
          </cell>
          <cell r="X1003">
            <v>45572</v>
          </cell>
          <cell r="Y1003">
            <v>70</v>
          </cell>
          <cell r="Z1003" t="str">
            <v>In SLA</v>
          </cell>
          <cell r="AA1003" t="str">
            <v>PT JARINGAN SOLUSI TEKNIK</v>
          </cell>
          <cell r="AC1003" t="str">
            <v>RFI</v>
          </cell>
          <cell r="AD1003" t="str">
            <v>No Need</v>
          </cell>
          <cell r="AF1003" t="str">
            <v/>
          </cell>
          <cell r="AG1003" t="str">
            <v>Connect PLN &amp; RFI</v>
          </cell>
          <cell r="AH1003" t="str">
            <v>02.RFI</v>
          </cell>
          <cell r="AI1003" t="str">
            <v>03.RFI</v>
          </cell>
          <cell r="AJ1003" t="str">
            <v>05.RFI</v>
          </cell>
        </row>
        <row r="1004">
          <cell r="F1004" t="str">
            <v>SRG842</v>
          </cell>
          <cell r="G1004" t="str">
            <v>RENGASTABLEG_DMT</v>
          </cell>
          <cell r="H1004" t="str">
            <v/>
          </cell>
          <cell r="I1004" t="str">
            <v>Area2</v>
          </cell>
          <cell r="J1004" t="str">
            <v>Jabodetabek</v>
          </cell>
          <cell r="K1004" t="str">
            <v>Banten</v>
          </cell>
          <cell r="L1004" t="str">
            <v>Kab. Serang</v>
          </cell>
          <cell r="M1004" t="str">
            <v>-6.22519 106.34</v>
          </cell>
          <cell r="N1004" t="str">
            <v>-6,22519 106,34</v>
          </cell>
          <cell r="O1004" t="str">
            <v>Internal</v>
          </cell>
          <cell r="P1004" t="str">
            <v>B2S</v>
          </cell>
          <cell r="Q1004" t="str">
            <v>Tyson</v>
          </cell>
          <cell r="R1004" t="str">
            <v>Tyson_B#1</v>
          </cell>
          <cell r="U1004">
            <v>40</v>
          </cell>
          <cell r="V1004" t="str">
            <v/>
          </cell>
          <cell r="W1004" t="str">
            <v>SST 42 NL</v>
          </cell>
          <cell r="X1004">
            <v>45572</v>
          </cell>
          <cell r="Y1004">
            <v>121</v>
          </cell>
          <cell r="Z1004" t="str">
            <v>Out SLA</v>
          </cell>
          <cell r="AA1004" t="str">
            <v>PT SINERGI REKTA DENTA</v>
          </cell>
          <cell r="AC1004" t="str">
            <v>RFI</v>
          </cell>
          <cell r="AD1004" t="str">
            <v>No Need</v>
          </cell>
          <cell r="AF1004" t="str">
            <v/>
          </cell>
          <cell r="AG1004" t="str">
            <v>Connect PLN &amp; RFI</v>
          </cell>
          <cell r="AH1004" t="str">
            <v>02.RFI</v>
          </cell>
          <cell r="AI1004" t="str">
            <v>03.RFI</v>
          </cell>
          <cell r="AJ1004" t="str">
            <v>05.RFI</v>
          </cell>
        </row>
        <row r="1005">
          <cell r="F1005" t="str">
            <v>BLR085</v>
          </cell>
          <cell r="G1005" t="str">
            <v>RESAPOMBO_DMT</v>
          </cell>
          <cell r="H1005" t="e">
            <v>#N/A</v>
          </cell>
          <cell r="I1005" t="str">
            <v>Area3</v>
          </cell>
          <cell r="J1005" t="str">
            <v>Jatim</v>
          </cell>
          <cell r="K1005" t="str">
            <v>Jawa Timur</v>
          </cell>
          <cell r="L1005" t="str">
            <v>Kab. Blitar</v>
          </cell>
          <cell r="M1005" t="str">
            <v>-8.04473 112.41736</v>
          </cell>
          <cell r="N1005" t="str">
            <v>-</v>
          </cell>
          <cell r="O1005" t="str">
            <v>Internal</v>
          </cell>
          <cell r="P1005" t="str">
            <v>B2S</v>
          </cell>
          <cell r="Q1005" t="str">
            <v>Tyson</v>
          </cell>
          <cell r="R1005" t="str">
            <v>Tyson_B#1</v>
          </cell>
          <cell r="U1005">
            <v>40</v>
          </cell>
          <cell r="V1005">
            <v>72</v>
          </cell>
          <cell r="W1005" t="str">
            <v>SST 72 3 Leg C</v>
          </cell>
          <cell r="X1005">
            <v>45572</v>
          </cell>
          <cell r="Y1005">
            <v>431</v>
          </cell>
          <cell r="Z1005" t="str">
            <v>Out SLA</v>
          </cell>
          <cell r="AA1005" t="str">
            <v>PT PRIMATAMA KONSTRUKSI</v>
          </cell>
          <cell r="AB1005" t="str">
            <v>PT AMARATIRTA NUSANTARA</v>
          </cell>
          <cell r="AC1005" t="str">
            <v>DROP</v>
          </cell>
          <cell r="AD1005" t="str">
            <v>No Need</v>
          </cell>
          <cell r="AF1005" t="str">
            <v/>
          </cell>
          <cell r="AG1005" t="str">
            <v>PropCancel/Hold</v>
          </cell>
          <cell r="AH1005" t="str">
            <v>07.Pro.Cancel</v>
          </cell>
          <cell r="AI1005" t="str">
            <v>09.Pro.Cancel</v>
          </cell>
          <cell r="AJ1005" t="str">
            <v>30.Pro.Cancel</v>
          </cell>
        </row>
        <row r="1006">
          <cell r="F1006" t="str">
            <v>BLS282</v>
          </cell>
          <cell r="G1006" t="str">
            <v>ROAD DUMAI BUKIT KAPUR</v>
          </cell>
          <cell r="H1006" t="str">
            <v/>
          </cell>
          <cell r="I1006" t="str">
            <v>Area1</v>
          </cell>
          <cell r="J1006" t="str">
            <v>Sumbagteng</v>
          </cell>
          <cell r="K1006" t="str">
            <v>Riau</v>
          </cell>
          <cell r="L1006" t="str">
            <v>Kota Dumai</v>
          </cell>
          <cell r="M1006" t="str">
            <v>1.48521 101.34845</v>
          </cell>
          <cell r="N1006" t="str">
            <v>-</v>
          </cell>
          <cell r="O1006" t="str">
            <v>Internal</v>
          </cell>
          <cell r="P1006" t="str">
            <v>B2S</v>
          </cell>
          <cell r="Q1006" t="str">
            <v>Tyson</v>
          </cell>
          <cell r="R1006" t="str">
            <v>Tyson_B#1</v>
          </cell>
          <cell r="U1006">
            <v>60</v>
          </cell>
          <cell r="V1006" t="str">
            <v/>
          </cell>
          <cell r="W1006" t="str">
            <v xml:space="preserve">SST 62 3 Leg C </v>
          </cell>
          <cell r="X1006">
            <v>45572</v>
          </cell>
          <cell r="Y1006">
            <v>431</v>
          </cell>
          <cell r="Z1006" t="str">
            <v>Out SLA</v>
          </cell>
          <cell r="AA1006" t="str">
            <v>PT SUMBERSOLUSINDO HITECH</v>
          </cell>
          <cell r="AB1006" t="str">
            <v>PT DWIRAY SUKSES MULIA</v>
          </cell>
          <cell r="AC1006" t="str">
            <v>RFI</v>
          </cell>
          <cell r="AD1006" t="str">
            <v>No Need</v>
          </cell>
          <cell r="AF1006" t="str">
            <v/>
          </cell>
          <cell r="AG1006" t="str">
            <v>Connect PLN &amp; RFI</v>
          </cell>
          <cell r="AH1006" t="str">
            <v>01.BAUK</v>
          </cell>
          <cell r="AI1006" t="str">
            <v>02.BAUK</v>
          </cell>
          <cell r="AJ1006" t="str">
            <v>03.ATPDone</v>
          </cell>
        </row>
        <row r="1007">
          <cell r="F1007" t="str">
            <v>UNR057</v>
          </cell>
          <cell r="G1007" t="str">
            <v>ROGOMULYOKALIWUNGU</v>
          </cell>
          <cell r="H1007" t="str">
            <v>Rogomulyo Kaliwungu</v>
          </cell>
          <cell r="I1007" t="str">
            <v>Area3</v>
          </cell>
          <cell r="J1007" t="str">
            <v>Jateng</v>
          </cell>
          <cell r="K1007" t="str">
            <v>Jawa Tengah</v>
          </cell>
          <cell r="L1007" t="str">
            <v>Kab. Semarang</v>
          </cell>
          <cell r="M1007" t="str">
            <v>-7.449192, 110.605913</v>
          </cell>
          <cell r="N1007" t="str">
            <v>-</v>
          </cell>
          <cell r="O1007" t="str">
            <v>External</v>
          </cell>
          <cell r="P1007" t="str">
            <v>B2S</v>
          </cell>
          <cell r="Q1007" t="str">
            <v>Reg_2025</v>
          </cell>
          <cell r="R1007" t="str">
            <v>B#RAFI</v>
          </cell>
          <cell r="T1007" t="str">
            <v>B#RAFI_#2</v>
          </cell>
          <cell r="U1007">
            <v>72</v>
          </cell>
          <cell r="V1007">
            <v>72</v>
          </cell>
          <cell r="W1007" t="str">
            <v/>
          </cell>
          <cell r="Y1007" t="str">
            <v>-</v>
          </cell>
          <cell r="Z1007" t="str">
            <v/>
          </cell>
          <cell r="AA1007" t="str">
            <v>PT IDE SEHATI</v>
          </cell>
          <cell r="AB1007" t="str">
            <v>PT MEGADAYA INDO PERKASA</v>
          </cell>
          <cell r="AC1007" t="str">
            <v>DROP</v>
          </cell>
          <cell r="AD1007" t="str">
            <v>eRFI NY</v>
          </cell>
          <cell r="AF1007" t="str">
            <v/>
          </cell>
          <cell r="AG1007" t="str">
            <v>PropCancel/Hold</v>
          </cell>
          <cell r="AH1007" t="str">
            <v>07.Pro.Cancel</v>
          </cell>
          <cell r="AI1007" t="str">
            <v>09.Pro.Cancel</v>
          </cell>
          <cell r="AJ1007" t="str">
            <v>28.Validasi</v>
          </cell>
        </row>
        <row r="1008">
          <cell r="F1008" t="str">
            <v>JBR103</v>
          </cell>
          <cell r="G1008" t="str">
            <v>ROWOKANGKUNGSIDOREJO1</v>
          </cell>
          <cell r="H1008" t="e">
            <v>#N/A</v>
          </cell>
          <cell r="I1008" t="str">
            <v>Area3</v>
          </cell>
          <cell r="J1008" t="str">
            <v>Jatim</v>
          </cell>
          <cell r="K1008" t="str">
            <v>Jawa Timur</v>
          </cell>
          <cell r="L1008" t="str">
            <v>Kab. Jember</v>
          </cell>
          <cell r="M1008" t="str">
            <v>-8.217576 113.328648</v>
          </cell>
          <cell r="N1008" t="str">
            <v>-</v>
          </cell>
          <cell r="O1008" t="str">
            <v>External</v>
          </cell>
          <cell r="P1008" t="str">
            <v>CoRe</v>
          </cell>
          <cell r="Q1008" t="str">
            <v>Combat</v>
          </cell>
          <cell r="R1008" t="str">
            <v>Combat_B#4</v>
          </cell>
          <cell r="T1008" t="str">
            <v>WinJava</v>
          </cell>
          <cell r="U1008">
            <v>52</v>
          </cell>
          <cell r="V1008" t="str">
            <v/>
          </cell>
          <cell r="W1008" t="str">
            <v xml:space="preserve">SST 52 3 Leg C </v>
          </cell>
          <cell r="X1008">
            <v>45597</v>
          </cell>
          <cell r="Y1008">
            <v>28</v>
          </cell>
          <cell r="Z1008" t="str">
            <v>In SLA</v>
          </cell>
          <cell r="AA1008" t="str">
            <v>PT VELACOM INDONESIA</v>
          </cell>
          <cell r="AC1008" t="str">
            <v>RFI</v>
          </cell>
          <cell r="AD1008" t="e">
            <v>#N/A</v>
          </cell>
          <cell r="AF1008" t="str">
            <v/>
          </cell>
          <cell r="AG1008" t="str">
            <v>Connect PLN &amp; RFI</v>
          </cell>
          <cell r="AH1008" t="str">
            <v>02.RFI</v>
          </cell>
          <cell r="AI1008" t="str">
            <v>03.RFI</v>
          </cell>
          <cell r="AJ1008" t="str">
            <v>05.RFI</v>
          </cell>
        </row>
        <row r="1009">
          <cell r="F1009" t="str">
            <v>KOT063</v>
          </cell>
          <cell r="G1009" t="str">
            <v>ROWOREJO3</v>
          </cell>
          <cell r="H1009" t="str">
            <v>ROWOREJO3</v>
          </cell>
          <cell r="I1009" t="str">
            <v>Area1</v>
          </cell>
          <cell r="J1009" t="str">
            <v>Sumbagsel</v>
          </cell>
          <cell r="K1009" t="str">
            <v>Lampung</v>
          </cell>
          <cell r="L1009" t="str">
            <v>Kab. Pringsewu</v>
          </cell>
          <cell r="M1009" t="str">
            <v>105.03135 -5.34955</v>
          </cell>
          <cell r="N1009" t="str">
            <v>-</v>
          </cell>
          <cell r="O1009" t="str">
            <v>Internal</v>
          </cell>
          <cell r="P1009" t="str">
            <v>B2S</v>
          </cell>
          <cell r="Q1009" t="str">
            <v>Tyson</v>
          </cell>
          <cell r="R1009" t="str">
            <v>Tyson_B#1</v>
          </cell>
          <cell r="U1009">
            <v>50</v>
          </cell>
          <cell r="V1009" t="str">
            <v/>
          </cell>
          <cell r="W1009" t="str">
            <v>SST 62 3 Leg C</v>
          </cell>
          <cell r="X1009">
            <v>45572</v>
          </cell>
          <cell r="Y1009">
            <v>148</v>
          </cell>
          <cell r="Z1009" t="str">
            <v>Out SLA</v>
          </cell>
          <cell r="AA1009" t="str">
            <v>PT INTEGRA LINTAS TEKNOLOGI</v>
          </cell>
          <cell r="AC1009" t="str">
            <v>RFI</v>
          </cell>
          <cell r="AD1009" t="str">
            <v>No Need</v>
          </cell>
          <cell r="AF1009" t="str">
            <v/>
          </cell>
          <cell r="AG1009" t="str">
            <v>Connect PLN &amp; RFI</v>
          </cell>
          <cell r="AH1009" t="str">
            <v>02.RFI</v>
          </cell>
          <cell r="AI1009" t="str">
            <v>03.RFI</v>
          </cell>
          <cell r="AJ1009" t="str">
            <v>05.RFI</v>
          </cell>
        </row>
        <row r="1010">
          <cell r="F1010" t="str">
            <v>JBR087</v>
          </cell>
          <cell r="G1010" t="str">
            <v>ROWOTENGAHDMT</v>
          </cell>
          <cell r="H1010" t="e">
            <v>#N/A</v>
          </cell>
          <cell r="I1010" t="str">
            <v>Area3</v>
          </cell>
          <cell r="J1010" t="str">
            <v>Jatim</v>
          </cell>
          <cell r="N1010" t="str">
            <v>-</v>
          </cell>
          <cell r="O1010" t="str">
            <v>Internal</v>
          </cell>
          <cell r="P1010" t="str">
            <v>???</v>
          </cell>
          <cell r="Q1010" t="str">
            <v>Refinement</v>
          </cell>
          <cell r="R1010" t="str">
            <v>Refine_Dummy</v>
          </cell>
          <cell r="T1010" t="str">
            <v>NY</v>
          </cell>
          <cell r="V1010" t="str">
            <v/>
          </cell>
          <cell r="W1010" t="str">
            <v/>
          </cell>
          <cell r="X1010">
            <v>45415</v>
          </cell>
          <cell r="Y1010">
            <v>588</v>
          </cell>
          <cell r="Z1010" t="str">
            <v>Out SLA</v>
          </cell>
          <cell r="AC1010" t="str">
            <v>OG</v>
          </cell>
          <cell r="AD1010" t="str">
            <v>No Need</v>
          </cell>
          <cell r="AF1010" t="str">
            <v/>
          </cell>
          <cell r="AG1010" t="str">
            <v>NY Start</v>
          </cell>
          <cell r="AH1010" t="str">
            <v>NY Start</v>
          </cell>
          <cell r="AI1010" t="str">
            <v>08.SIS</v>
          </cell>
          <cell r="AJ1010" t="str">
            <v/>
          </cell>
        </row>
        <row r="1011">
          <cell r="F1011" t="str">
            <v>JPA064</v>
          </cell>
          <cell r="G1011" t="str">
            <v>ROYALKEMUJAN</v>
          </cell>
          <cell r="H1011" t="str">
            <v>Royal Kemujan</v>
          </cell>
          <cell r="I1011" t="str">
            <v>Area3</v>
          </cell>
          <cell r="J1011" t="str">
            <v>Jateng</v>
          </cell>
          <cell r="K1011" t="str">
            <v>Jawa Tengah</v>
          </cell>
          <cell r="L1011" t="str">
            <v>Kab. Jepara</v>
          </cell>
          <cell r="M1011" t="str">
            <v>-5.828247, 110.468908</v>
          </cell>
          <cell r="N1011" t="str">
            <v>-05.83062 110.47571</v>
          </cell>
          <cell r="O1011" t="str">
            <v>External</v>
          </cell>
          <cell r="P1011" t="str">
            <v>B2S</v>
          </cell>
          <cell r="Q1011" t="str">
            <v>B#1_2025</v>
          </cell>
          <cell r="R1011" t="str">
            <v>B#136B2S</v>
          </cell>
          <cell r="S1011" t="str">
            <v>Q1_B2S</v>
          </cell>
          <cell r="T1011" t="str">
            <v>B#RAFI</v>
          </cell>
          <cell r="U1011">
            <v>72</v>
          </cell>
          <cell r="V1011" t="str">
            <v>72 to. 39</v>
          </cell>
          <cell r="W1011" t="str">
            <v>SST 42 NL</v>
          </cell>
          <cell r="X1011">
            <v>45803</v>
          </cell>
          <cell r="Y1011">
            <v>102</v>
          </cell>
          <cell r="Z1011" t="str">
            <v>In SLA</v>
          </cell>
          <cell r="AA1011" t="str">
            <v>PT IDE SEHATI</v>
          </cell>
          <cell r="AB1011" t="str">
            <v>PT DIGJAYA MANDIRI TEKNIK</v>
          </cell>
          <cell r="AC1011" t="str">
            <v>RFI</v>
          </cell>
          <cell r="AD1011" t="str">
            <v>eRFI Done</v>
          </cell>
          <cell r="AE1011">
            <v>45807</v>
          </cell>
          <cell r="AF1011" t="str">
            <v/>
          </cell>
          <cell r="AG1011" t="str">
            <v>Connect PLN &amp; RFI</v>
          </cell>
          <cell r="AH1011" t="str">
            <v>02.RFI</v>
          </cell>
          <cell r="AI1011" t="str">
            <v>03.RFI</v>
          </cell>
          <cell r="AJ1011" t="str">
            <v>05.RFI</v>
          </cell>
        </row>
        <row r="1012">
          <cell r="F1012" t="str">
            <v>SBW216</v>
          </cell>
          <cell r="G1012" t="str">
            <v>RSATASSUMBAWA</v>
          </cell>
          <cell r="H1012" t="str">
            <v/>
          </cell>
          <cell r="I1012" t="str">
            <v>Area3</v>
          </cell>
          <cell r="J1012" t="str">
            <v>Balinusra</v>
          </cell>
          <cell r="K1012" t="str">
            <v>Nusa Tenggara Barat</v>
          </cell>
          <cell r="L1012" t="str">
            <v>Kab. Sumbawa</v>
          </cell>
          <cell r="M1012" t="str">
            <v>-8.5326, 117.447482</v>
          </cell>
          <cell r="N1012" t="str">
            <v>-8,537222 117,449444</v>
          </cell>
          <cell r="O1012" t="str">
            <v>External</v>
          </cell>
          <cell r="P1012" t="str">
            <v>B2S</v>
          </cell>
          <cell r="Q1012" t="str">
            <v>Reg_2025</v>
          </cell>
          <cell r="R1012" t="str">
            <v>B#RAFI</v>
          </cell>
          <cell r="T1012" t="str">
            <v>B#RAFI_#2</v>
          </cell>
          <cell r="U1012">
            <v>52</v>
          </cell>
          <cell r="V1012" t="str">
            <v/>
          </cell>
          <cell r="W1012" t="str">
            <v/>
          </cell>
          <cell r="Y1012" t="str">
            <v>-</v>
          </cell>
          <cell r="Z1012" t="str">
            <v/>
          </cell>
          <cell r="AA1012" t="str">
            <v>PT ARSHAKA RAYA PERKASA</v>
          </cell>
          <cell r="AB1012" t="str">
            <v>PT MEGADAYA INDO PERKASA</v>
          </cell>
          <cell r="AC1012" t="str">
            <v>DROP</v>
          </cell>
          <cell r="AD1012" t="str">
            <v>eRFI NY</v>
          </cell>
          <cell r="AF1012" t="str">
            <v/>
          </cell>
          <cell r="AG1012" t="str">
            <v>PropCancel/Hold</v>
          </cell>
          <cell r="AH1012" t="str">
            <v>07.Pro.Cancel</v>
          </cell>
          <cell r="AI1012" t="str">
            <v>09.Pro.Cancel</v>
          </cell>
          <cell r="AJ1012" t="str">
            <v>33.Hold</v>
          </cell>
        </row>
        <row r="1013">
          <cell r="F1013" t="str">
            <v>JKT680</v>
          </cell>
          <cell r="G1013" t="str">
            <v>RSISLAMPDKOPIDMT</v>
          </cell>
          <cell r="H1013" t="str">
            <v/>
          </cell>
          <cell r="I1013" t="str">
            <v>Area2</v>
          </cell>
          <cell r="J1013" t="str">
            <v>Jabodetabek</v>
          </cell>
          <cell r="K1013" t="str">
            <v>DKI Jakarta</v>
          </cell>
          <cell r="L1013" t="str">
            <v>Kota Adm. Jakarta Timur</v>
          </cell>
          <cell r="N1013" t="str">
            <v>-</v>
          </cell>
          <cell r="O1013" t="str">
            <v>Internal</v>
          </cell>
          <cell r="P1013" t="str">
            <v>B2S</v>
          </cell>
          <cell r="Q1013" t="str">
            <v>Rescoping</v>
          </cell>
          <cell r="R1013" t="str">
            <v>Rescoping_New</v>
          </cell>
          <cell r="T1013" t="str">
            <v>Macro Solution</v>
          </cell>
          <cell r="U1013">
            <v>42</v>
          </cell>
          <cell r="V1013" t="str">
            <v/>
          </cell>
          <cell r="W1013" t="str">
            <v/>
          </cell>
          <cell r="X1013">
            <v>45546</v>
          </cell>
          <cell r="Y1013">
            <v>457</v>
          </cell>
          <cell r="Z1013" t="str">
            <v>Out SLA</v>
          </cell>
          <cell r="AA1013" t="str">
            <v>PT CIPTA KARSA ANUGERAH SEMESTA</v>
          </cell>
          <cell r="AB1013" t="str">
            <v>KOPERASI JASA DAYAMITRA TELEKOMUNIKASI</v>
          </cell>
          <cell r="AC1013" t="str">
            <v>OG</v>
          </cell>
          <cell r="AD1013" t="str">
            <v>No Need</v>
          </cell>
          <cell r="AF1013" t="str">
            <v/>
          </cell>
          <cell r="AG1013" t="str">
            <v>Survey/Rehunting</v>
          </cell>
          <cell r="AH1013" t="str">
            <v>06.SIS</v>
          </cell>
          <cell r="AI1013" t="str">
            <v>08b.SIS Done</v>
          </cell>
          <cell r="AJ1013" t="str">
            <v>26.ReHunting</v>
          </cell>
        </row>
        <row r="1014">
          <cell r="F1014" t="str">
            <v>JLO021</v>
          </cell>
          <cell r="G1014" t="str">
            <v>RSUDBOMBANA</v>
          </cell>
          <cell r="H1014" t="str">
            <v>GAMSIDA_DMT</v>
          </cell>
          <cell r="I1014" t="str">
            <v>Area4</v>
          </cell>
          <cell r="J1014" t="str">
            <v>Sulawesi</v>
          </cell>
          <cell r="K1014" t="str">
            <v>Sulawesi Tenggara</v>
          </cell>
          <cell r="L1014" t="str">
            <v>Kab. Bombana</v>
          </cell>
          <cell r="M1014" t="str">
            <v>-4.794024 122.057549</v>
          </cell>
          <cell r="N1014" t="str">
            <v>-</v>
          </cell>
          <cell r="O1014" t="str">
            <v>External</v>
          </cell>
          <cell r="P1014" t="str">
            <v>B2S</v>
          </cell>
          <cell r="Q1014" t="str">
            <v>B#1_2025</v>
          </cell>
          <cell r="R1014" t="str">
            <v>B#136B2S</v>
          </cell>
          <cell r="S1014" t="str">
            <v>Q1_B2S</v>
          </cell>
          <cell r="T1014" t="str">
            <v>New Order</v>
          </cell>
          <cell r="U1014">
            <v>70</v>
          </cell>
          <cell r="V1014">
            <v>72</v>
          </cell>
          <cell r="W1014" t="str">
            <v>SST 72 3 Leg C</v>
          </cell>
          <cell r="X1014">
            <v>45868</v>
          </cell>
          <cell r="Y1014">
            <v>23</v>
          </cell>
          <cell r="Z1014" t="str">
            <v>In SLA</v>
          </cell>
          <cell r="AA1014" t="str">
            <v>PT AJIAN TRI SUKSES</v>
          </cell>
          <cell r="AB1014" t="str">
            <v>PT TUNAS GEOTEKNIK INDONESIA</v>
          </cell>
          <cell r="AC1014" t="str">
            <v>RFI</v>
          </cell>
          <cell r="AD1014" t="str">
            <v>eRFI NY</v>
          </cell>
          <cell r="AE1014">
            <v>45807</v>
          </cell>
          <cell r="AF1014" t="str">
            <v/>
          </cell>
          <cell r="AG1014" t="str">
            <v>Connect PLN &amp; RFI</v>
          </cell>
          <cell r="AH1014" t="str">
            <v>02.RFI</v>
          </cell>
          <cell r="AI1014" t="str">
            <v>03.RFI</v>
          </cell>
          <cell r="AJ1014" t="str">
            <v>05.RFI</v>
          </cell>
        </row>
        <row r="1015">
          <cell r="F1015" t="str">
            <v>JUX367</v>
          </cell>
          <cell r="G1015" t="str">
            <v>RUSUNAWAWADUKPLUIT</v>
          </cell>
          <cell r="H1015" t="str">
            <v/>
          </cell>
          <cell r="I1015" t="str">
            <v>Area2</v>
          </cell>
          <cell r="J1015" t="str">
            <v>Jabodetabek</v>
          </cell>
          <cell r="K1015" t="str">
            <v>DKI Jakarta</v>
          </cell>
          <cell r="L1015" t="str">
            <v>Kota Adm. Jakarta Utara</v>
          </cell>
          <cell r="M1015" t="str">
            <v>-6.112167 106.794889</v>
          </cell>
          <cell r="N1015" t="str">
            <v>-</v>
          </cell>
          <cell r="O1015" t="str">
            <v>Internal</v>
          </cell>
          <cell r="P1015" t="str">
            <v>???</v>
          </cell>
          <cell r="Q1015" t="str">
            <v>Refinement</v>
          </cell>
          <cell r="R1015" t="str">
            <v>Refine_B#1</v>
          </cell>
          <cell r="T1015" t="str">
            <v>Macro Solution</v>
          </cell>
          <cell r="U1015">
            <v>32</v>
          </cell>
          <cell r="V1015" t="str">
            <v/>
          </cell>
          <cell r="W1015" t="str">
            <v>Monopole 25</v>
          </cell>
          <cell r="X1015">
            <v>45133</v>
          </cell>
          <cell r="Y1015">
            <v>870</v>
          </cell>
          <cell r="Z1015" t="str">
            <v>Out SLA</v>
          </cell>
          <cell r="AA1015" t="str">
            <v>PT NAER TUNAS INDONESIA</v>
          </cell>
          <cell r="AC1015" t="str">
            <v>RFI</v>
          </cell>
          <cell r="AD1015" t="str">
            <v>No Need</v>
          </cell>
          <cell r="AF1015" t="str">
            <v/>
          </cell>
          <cell r="AG1015" t="str">
            <v>Connect PLN &amp; RFI</v>
          </cell>
          <cell r="AH1015" t="str">
            <v>01.BAUK</v>
          </cell>
          <cell r="AI1015" t="str">
            <v>02.BAUK</v>
          </cell>
          <cell r="AJ1015" t="str">
            <v>03.ATPDone</v>
          </cell>
        </row>
        <row r="1016">
          <cell r="F1016" t="str">
            <v>BTM848</v>
          </cell>
          <cell r="G1016" t="str">
            <v>RUSUNPEMDA</v>
          </cell>
          <cell r="H1016" t="str">
            <v/>
          </cell>
          <cell r="I1016" t="str">
            <v>Area1</v>
          </cell>
          <cell r="J1016" t="str">
            <v>Sumbagteng</v>
          </cell>
          <cell r="K1016" t="str">
            <v>Kepulauan Riau</v>
          </cell>
          <cell r="L1016" t="str">
            <v>Kota Batam</v>
          </cell>
          <cell r="M1016" t="str">
            <v>1.11357,
103.95394</v>
          </cell>
          <cell r="N1016" t="str">
            <v>-</v>
          </cell>
          <cell r="O1016" t="str">
            <v>Internal</v>
          </cell>
          <cell r="P1016" t="str">
            <v>MCP</v>
          </cell>
          <cell r="Q1016" t="str">
            <v>Rescoping</v>
          </cell>
          <cell r="R1016" t="str">
            <v>Rescoping_New</v>
          </cell>
          <cell r="T1016" t="str">
            <v>BTSH to Pole</v>
          </cell>
          <cell r="U1016">
            <v>30</v>
          </cell>
          <cell r="V1016" t="str">
            <v/>
          </cell>
          <cell r="W1016" t="str">
            <v>Monopole 30</v>
          </cell>
          <cell r="X1016">
            <v>45783</v>
          </cell>
          <cell r="Y1016">
            <v>220</v>
          </cell>
          <cell r="Z1016" t="str">
            <v>Out SLA</v>
          </cell>
          <cell r="AA1016" t="str">
            <v>PT PUTRA ADITYA NUGRAHA</v>
          </cell>
          <cell r="AB1016" t="str">
            <v>PT DWIRAY SUKSES MULIA</v>
          </cell>
          <cell r="AC1016" t="str">
            <v>OG</v>
          </cell>
          <cell r="AD1016" t="str">
            <v>No Need</v>
          </cell>
          <cell r="AF1016" t="str">
            <v/>
          </cell>
          <cell r="AG1016" t="str">
            <v>IMB Apply</v>
          </cell>
          <cell r="AH1016" t="str">
            <v>04.SITAC2</v>
          </cell>
          <cell r="AI1016" t="str">
            <v>06.SITAC</v>
          </cell>
          <cell r="AJ1016" t="str">
            <v>19.IPProses</v>
          </cell>
        </row>
        <row r="1017">
          <cell r="F1017" t="str">
            <v>SUB389</v>
          </cell>
          <cell r="G1017" t="str">
            <v>SAGALAHERANG-CIJENGKOL</v>
          </cell>
          <cell r="H1017" t="str">
            <v/>
          </cell>
          <cell r="I1017" t="str">
            <v>Area2</v>
          </cell>
          <cell r="J1017" t="str">
            <v>Jabar</v>
          </cell>
          <cell r="K1017" t="str">
            <v>Jawa Barat</v>
          </cell>
          <cell r="L1017" t="str">
            <v>Kab. Subang</v>
          </cell>
          <cell r="M1017" t="str">
            <v>-6.69198 107.62617</v>
          </cell>
          <cell r="N1017" t="str">
            <v>-</v>
          </cell>
          <cell r="O1017" t="str">
            <v>Internal</v>
          </cell>
          <cell r="P1017" t="str">
            <v>B2S</v>
          </cell>
          <cell r="Q1017" t="str">
            <v>Tyson</v>
          </cell>
          <cell r="R1017" t="str">
            <v>Tyson_B#1</v>
          </cell>
          <cell r="U1017">
            <v>50</v>
          </cell>
          <cell r="V1017" t="str">
            <v/>
          </cell>
          <cell r="W1017" t="str">
            <v xml:space="preserve">SST 62 3 Leg C </v>
          </cell>
          <cell r="X1017">
            <v>45572</v>
          </cell>
          <cell r="Y1017">
            <v>291</v>
          </cell>
          <cell r="Z1017" t="str">
            <v>Out SLA</v>
          </cell>
          <cell r="AA1017" t="str">
            <v>PT INFRAKO DAYAMITRA</v>
          </cell>
          <cell r="AB1017" t="str">
            <v>PT REKAYASA PANCA GEMILANG</v>
          </cell>
          <cell r="AC1017" t="str">
            <v>RFI</v>
          </cell>
          <cell r="AD1017" t="str">
            <v>No Need</v>
          </cell>
          <cell r="AF1017" t="str">
            <v/>
          </cell>
          <cell r="AG1017" t="str">
            <v>Connect PLN &amp; RFI</v>
          </cell>
          <cell r="AH1017" t="str">
            <v>02.RFI</v>
          </cell>
          <cell r="AI1017" t="str">
            <v>03.RFI</v>
          </cell>
          <cell r="AJ1017" t="str">
            <v>05.RFI</v>
          </cell>
        </row>
        <row r="1018">
          <cell r="F1018" t="str">
            <v>PLG626</v>
          </cell>
          <cell r="G1018" t="str">
            <v>SAKO SAPTAMARGA PH1</v>
          </cell>
          <cell r="H1018" t="str">
            <v>SAKO SAPTAMARGA PH1</v>
          </cell>
          <cell r="I1018" t="str">
            <v>Area1</v>
          </cell>
          <cell r="J1018" t="str">
            <v>Sumbagsel</v>
          </cell>
          <cell r="K1018" t="str">
            <v>Sumatera Selatan</v>
          </cell>
          <cell r="L1018" t="str">
            <v>Kota Palembang</v>
          </cell>
          <cell r="N1018" t="str">
            <v>-</v>
          </cell>
          <cell r="O1018" t="str">
            <v>Internal</v>
          </cell>
          <cell r="P1018" t="str">
            <v>CoRe</v>
          </cell>
          <cell r="Q1018" t="str">
            <v>Rescoping</v>
          </cell>
          <cell r="R1018" t="str">
            <v>Rescoping_New</v>
          </cell>
          <cell r="T1018" t="str">
            <v>Add Equipment</v>
          </cell>
          <cell r="U1018">
            <v>20</v>
          </cell>
          <cell r="V1018" t="str">
            <v/>
          </cell>
          <cell r="W1018" t="str">
            <v/>
          </cell>
          <cell r="X1018">
            <v>45379</v>
          </cell>
          <cell r="Y1018">
            <v>624</v>
          </cell>
          <cell r="Z1018" t="str">
            <v>Out SLA</v>
          </cell>
          <cell r="AB1018" t="str">
            <v>PT UPTRANS TELEKOMUNIKASI</v>
          </cell>
          <cell r="AC1018" t="str">
            <v>OG</v>
          </cell>
          <cell r="AD1018" t="str">
            <v>No Need</v>
          </cell>
          <cell r="AF1018" t="str">
            <v/>
          </cell>
          <cell r="AG1018" t="str">
            <v>NY Start</v>
          </cell>
          <cell r="AH1018" t="str">
            <v>NY Start</v>
          </cell>
          <cell r="AI1018" t="str">
            <v>08.SIS</v>
          </cell>
          <cell r="AJ1018" t="str">
            <v/>
          </cell>
        </row>
        <row r="1019">
          <cell r="F1019" t="str">
            <v>PLG606</v>
          </cell>
          <cell r="G1019" t="str">
            <v>SAKO SAPTAMARGA PH2</v>
          </cell>
          <cell r="H1019" t="str">
            <v>SAKO SAPTAMARGA PH2</v>
          </cell>
          <cell r="I1019" t="str">
            <v>Area1</v>
          </cell>
          <cell r="J1019" t="str">
            <v>Sumbagsel</v>
          </cell>
          <cell r="N1019" t="str">
            <v>-</v>
          </cell>
          <cell r="O1019" t="str">
            <v>Internal</v>
          </cell>
          <cell r="P1019" t="str">
            <v>???</v>
          </cell>
          <cell r="Q1019" t="str">
            <v>Refinement</v>
          </cell>
          <cell r="R1019" t="str">
            <v>Refine_Dummy</v>
          </cell>
          <cell r="T1019" t="str">
            <v>NY</v>
          </cell>
          <cell r="V1019" t="str">
            <v/>
          </cell>
          <cell r="W1019" t="str">
            <v/>
          </cell>
          <cell r="X1019">
            <v>45134</v>
          </cell>
          <cell r="Y1019">
            <v>869</v>
          </cell>
          <cell r="Z1019" t="str">
            <v>Out SLA</v>
          </cell>
          <cell r="AC1019" t="str">
            <v>OG</v>
          </cell>
          <cell r="AD1019" t="str">
            <v>No Need</v>
          </cell>
          <cell r="AF1019" t="str">
            <v/>
          </cell>
          <cell r="AG1019" t="str">
            <v>NY Start</v>
          </cell>
          <cell r="AH1019" t="str">
            <v>NY Start</v>
          </cell>
          <cell r="AI1019" t="str">
            <v>08.SIS</v>
          </cell>
          <cell r="AJ1019" t="str">
            <v/>
          </cell>
        </row>
        <row r="1020">
          <cell r="F1020" t="str">
            <v>PLG613</v>
          </cell>
          <cell r="G1020" t="str">
            <v>SAKO SAPTAMARGA PH3</v>
          </cell>
          <cell r="H1020" t="str">
            <v>SAKO SAPTAMARGA PH3</v>
          </cell>
          <cell r="I1020" t="str">
            <v>Area1</v>
          </cell>
          <cell r="J1020" t="str">
            <v>Sumbagsel</v>
          </cell>
          <cell r="N1020" t="str">
            <v>-</v>
          </cell>
          <cell r="O1020" t="str">
            <v>Internal</v>
          </cell>
          <cell r="P1020" t="str">
            <v>???</v>
          </cell>
          <cell r="Q1020" t="str">
            <v>Refinement</v>
          </cell>
          <cell r="R1020" t="str">
            <v>Refine_Dummy</v>
          </cell>
          <cell r="T1020" t="str">
            <v>NY</v>
          </cell>
          <cell r="V1020" t="str">
            <v/>
          </cell>
          <cell r="W1020" t="str">
            <v/>
          </cell>
          <cell r="Y1020" t="str">
            <v>-</v>
          </cell>
          <cell r="Z1020" t="str">
            <v/>
          </cell>
          <cell r="AC1020" t="str">
            <v>OG</v>
          </cell>
          <cell r="AD1020" t="str">
            <v>No Need</v>
          </cell>
          <cell r="AF1020" t="str">
            <v/>
          </cell>
          <cell r="AG1020" t="str">
            <v>NY Start</v>
          </cell>
          <cell r="AH1020" t="str">
            <v>NY Start</v>
          </cell>
          <cell r="AI1020" t="str">
            <v>08.SIS</v>
          </cell>
          <cell r="AJ1020" t="str">
            <v/>
          </cell>
        </row>
        <row r="1021">
          <cell r="F1021" t="str">
            <v>PLG614</v>
          </cell>
          <cell r="G1021" t="str">
            <v>SAKO SAPTAMARGA PH4</v>
          </cell>
          <cell r="H1021" t="str">
            <v>SAKO SAPTAMARGA PH4</v>
          </cell>
          <cell r="I1021" t="str">
            <v>Area1</v>
          </cell>
          <cell r="J1021" t="str">
            <v>Sumbagsel</v>
          </cell>
          <cell r="N1021" t="str">
            <v>-</v>
          </cell>
          <cell r="O1021" t="str">
            <v>Internal</v>
          </cell>
          <cell r="P1021" t="str">
            <v>???</v>
          </cell>
          <cell r="Q1021" t="str">
            <v>Refinement</v>
          </cell>
          <cell r="R1021" t="str">
            <v>Refine_Dummy</v>
          </cell>
          <cell r="T1021" t="str">
            <v>NY</v>
          </cell>
          <cell r="V1021" t="str">
            <v/>
          </cell>
          <cell r="W1021" t="str">
            <v/>
          </cell>
          <cell r="X1021">
            <v>45134</v>
          </cell>
          <cell r="Y1021">
            <v>869</v>
          </cell>
          <cell r="Z1021" t="str">
            <v>Out SLA</v>
          </cell>
          <cell r="AC1021" t="str">
            <v>OG</v>
          </cell>
          <cell r="AD1021" t="str">
            <v>No Need</v>
          </cell>
          <cell r="AF1021" t="str">
            <v/>
          </cell>
          <cell r="AG1021" t="str">
            <v>NY Start</v>
          </cell>
          <cell r="AH1021" t="str">
            <v>NY Start</v>
          </cell>
          <cell r="AI1021" t="str">
            <v>08.SIS</v>
          </cell>
          <cell r="AJ1021" t="str">
            <v/>
          </cell>
        </row>
        <row r="1022">
          <cell r="F1022" t="str">
            <v>RPT022</v>
          </cell>
          <cell r="G1022" t="str">
            <v>RANTAUJAYAMURATARA</v>
          </cell>
          <cell r="H1022" t="str">
            <v>RANTAUJAYAMURATARA</v>
          </cell>
          <cell r="I1022" t="str">
            <v>Area1</v>
          </cell>
          <cell r="J1022" t="str">
            <v>Sumbagsel</v>
          </cell>
          <cell r="M1022" t="str">
            <v>-2.966023257 102.7765579</v>
          </cell>
          <cell r="N1022" t="str">
            <v>-</v>
          </cell>
          <cell r="O1022" t="str">
            <v>External</v>
          </cell>
          <cell r="P1022" t="str">
            <v>B2S</v>
          </cell>
          <cell r="Q1022" t="str">
            <v>B#1_2025</v>
          </cell>
          <cell r="R1022" t="str">
            <v>B#136B2S</v>
          </cell>
          <cell r="S1022" t="str">
            <v>Q1_B2S</v>
          </cell>
          <cell r="T1022" t="str">
            <v>New Order</v>
          </cell>
          <cell r="U1022">
            <v>62</v>
          </cell>
          <cell r="V1022" t="str">
            <v/>
          </cell>
          <cell r="W1022" t="str">
            <v>SST 62 3 Leg C</v>
          </cell>
          <cell r="X1022">
            <v>45803</v>
          </cell>
          <cell r="Y1022">
            <v>65</v>
          </cell>
          <cell r="Z1022" t="str">
            <v>In SLA</v>
          </cell>
          <cell r="AA1022" t="str">
            <v>PT. INFINITI LAUTAN ARTHA</v>
          </cell>
          <cell r="AB1022" t="str">
            <v>PT UPTRANS TELEKOMUNIKASI</v>
          </cell>
          <cell r="AC1022" t="str">
            <v>RFI</v>
          </cell>
          <cell r="AD1022" t="str">
            <v>eRFI Done</v>
          </cell>
          <cell r="AE1022">
            <v>45807</v>
          </cell>
          <cell r="AF1022" t="str">
            <v/>
          </cell>
          <cell r="AG1022" t="str">
            <v>Connect PLN &amp; RFI</v>
          </cell>
          <cell r="AH1022" t="str">
            <v>02.RFI</v>
          </cell>
          <cell r="AI1022" t="str">
            <v>03.RFI</v>
          </cell>
          <cell r="AJ1022" t="str">
            <v>05.RFI</v>
          </cell>
        </row>
        <row r="1023">
          <cell r="F1023" t="str">
            <v>SKB010</v>
          </cell>
          <cell r="G1023" t="str">
            <v>SALABINTANA</v>
          </cell>
          <cell r="H1023" t="str">
            <v/>
          </cell>
          <cell r="I1023" t="str">
            <v>Area2</v>
          </cell>
          <cell r="J1023" t="str">
            <v>Jabodetabek</v>
          </cell>
          <cell r="K1023" t="str">
            <v>Jawa Barat</v>
          </cell>
          <cell r="L1023" t="str">
            <v>Kab. Sukabumi</v>
          </cell>
          <cell r="M1023" t="str">
            <v>-6.8938,
106.9375</v>
          </cell>
          <cell r="N1023" t="str">
            <v>-</v>
          </cell>
          <cell r="O1023" t="str">
            <v>Internal</v>
          </cell>
          <cell r="P1023" t="str">
            <v>B2S</v>
          </cell>
          <cell r="Q1023" t="str">
            <v>Solution</v>
          </cell>
          <cell r="R1023" t="str">
            <v>Solution_25</v>
          </cell>
          <cell r="U1023">
            <v>72</v>
          </cell>
          <cell r="V1023" t="str">
            <v/>
          </cell>
          <cell r="W1023" t="str">
            <v/>
          </cell>
          <cell r="X1023">
            <v>45795</v>
          </cell>
          <cell r="Y1023">
            <v>208</v>
          </cell>
          <cell r="Z1023" t="str">
            <v>Out SLA</v>
          </cell>
          <cell r="AA1023" t="str">
            <v>PT SINERGI REKTA DENTA</v>
          </cell>
          <cell r="AB1023" t="str">
            <v>PT TUNAS GEOTEKNIK INDONESIA</v>
          </cell>
          <cell r="AC1023" t="str">
            <v>OG</v>
          </cell>
          <cell r="AD1023" t="str">
            <v>No Need</v>
          </cell>
          <cell r="AF1023" t="str">
            <v/>
          </cell>
          <cell r="AG1023" t="str">
            <v>NY Start</v>
          </cell>
          <cell r="AH1023" t="str">
            <v>NY Start</v>
          </cell>
          <cell r="AI1023" t="str">
            <v>08.SIS</v>
          </cell>
          <cell r="AJ1023" t="str">
            <v/>
          </cell>
        </row>
        <row r="1024">
          <cell r="F1024" t="str">
            <v>JPX012</v>
          </cell>
          <cell r="G1024" t="str">
            <v>SALEMBARESIDENCEDMT</v>
          </cell>
          <cell r="H1024" t="str">
            <v/>
          </cell>
          <cell r="I1024" t="str">
            <v>Area2</v>
          </cell>
          <cell r="J1024" t="str">
            <v>Jabodetabek</v>
          </cell>
          <cell r="K1024" t="str">
            <v>DKI Jakarta</v>
          </cell>
          <cell r="L1024" t="str">
            <v>Kota Adm. Jakarta Pusat</v>
          </cell>
          <cell r="N1024" t="str">
            <v>-</v>
          </cell>
          <cell r="O1024" t="str">
            <v>Internal</v>
          </cell>
          <cell r="P1024" t="str">
            <v>B2S</v>
          </cell>
          <cell r="Q1024" t="str">
            <v>Rescoping</v>
          </cell>
          <cell r="R1024" t="str">
            <v>NY Rescoping</v>
          </cell>
          <cell r="T1024" t="str">
            <v>Macro</v>
          </cell>
          <cell r="U1024">
            <v>42</v>
          </cell>
          <cell r="V1024" t="str">
            <v/>
          </cell>
          <cell r="W1024" t="str">
            <v/>
          </cell>
          <cell r="X1024">
            <v>45546</v>
          </cell>
          <cell r="Y1024">
            <v>457</v>
          </cell>
          <cell r="Z1024" t="str">
            <v>Out SLA</v>
          </cell>
          <cell r="AA1024" t="str">
            <v>PT ANUGERAH SELARAS RAYA</v>
          </cell>
          <cell r="AC1024" t="str">
            <v>OG</v>
          </cell>
          <cell r="AD1024" t="str">
            <v>No Need</v>
          </cell>
          <cell r="AF1024" t="str">
            <v/>
          </cell>
          <cell r="AG1024" t="str">
            <v>Survey/Rehunting</v>
          </cell>
          <cell r="AH1024" t="str">
            <v>06.SIS</v>
          </cell>
          <cell r="AI1024" t="str">
            <v>08b.SIS Done</v>
          </cell>
          <cell r="AJ1024" t="str">
            <v>26.ReHunting</v>
          </cell>
        </row>
        <row r="1025">
          <cell r="F1025" t="str">
            <v>PLG458</v>
          </cell>
          <cell r="G1025" t="str">
            <v>Salim Batubara 2 PLG</v>
          </cell>
          <cell r="H1025" t="str">
            <v>Salim Batubara 2 PLG</v>
          </cell>
          <cell r="I1025" t="str">
            <v>Area1</v>
          </cell>
          <cell r="J1025" t="str">
            <v>Sumbagsel</v>
          </cell>
          <cell r="N1025" t="str">
            <v>-</v>
          </cell>
          <cell r="O1025" t="str">
            <v>Internal</v>
          </cell>
          <cell r="P1025" t="str">
            <v>MCP</v>
          </cell>
          <cell r="Q1025" t="str">
            <v>Solution</v>
          </cell>
          <cell r="R1025" t="str">
            <v>Solution_New</v>
          </cell>
          <cell r="U1025">
            <v>20</v>
          </cell>
          <cell r="V1025" t="str">
            <v/>
          </cell>
          <cell r="W1025" t="str">
            <v/>
          </cell>
          <cell r="X1025">
            <v>45616</v>
          </cell>
          <cell r="Y1025">
            <v>185</v>
          </cell>
          <cell r="Z1025" t="str">
            <v>Out SLA</v>
          </cell>
          <cell r="AC1025" t="str">
            <v>RFI</v>
          </cell>
          <cell r="AD1025" t="str">
            <v>No Need</v>
          </cell>
          <cell r="AF1025" t="str">
            <v/>
          </cell>
          <cell r="AG1025" t="str">
            <v>Connect PLN &amp; RFI</v>
          </cell>
          <cell r="AH1025" t="str">
            <v>02.RFI</v>
          </cell>
          <cell r="AI1025" t="str">
            <v>03.RFI</v>
          </cell>
          <cell r="AJ1025" t="str">
            <v>05.RFI</v>
          </cell>
        </row>
        <row r="1026">
          <cell r="F1026" t="str">
            <v>MSH050</v>
          </cell>
          <cell r="G1026" t="str">
            <v>SAMPLING1400</v>
          </cell>
          <cell r="H1026" t="str">
            <v>DMT LAPANGAN KOBISONTA</v>
          </cell>
          <cell r="I1026" t="str">
            <v>Area4</v>
          </cell>
          <cell r="J1026" t="str">
            <v>Puma</v>
          </cell>
          <cell r="K1026" t="str">
            <v>Maluku</v>
          </cell>
          <cell r="L1026" t="str">
            <v>Kab. Maluku Tengah</v>
          </cell>
          <cell r="M1026" t="str">
            <v>-2.97216969, 129.9279913</v>
          </cell>
          <cell r="N1026" t="str">
            <v>-</v>
          </cell>
          <cell r="O1026" t="str">
            <v>External</v>
          </cell>
          <cell r="P1026" t="str">
            <v>B2S</v>
          </cell>
          <cell r="Q1026" t="str">
            <v>B#1_2025</v>
          </cell>
          <cell r="R1026" t="str">
            <v>B#136B2S</v>
          </cell>
          <cell r="S1026" t="str">
            <v>Q1_B2S</v>
          </cell>
          <cell r="T1026" t="str">
            <v>B#RAFI</v>
          </cell>
          <cell r="U1026">
            <v>72</v>
          </cell>
          <cell r="V1026">
            <v>72</v>
          </cell>
          <cell r="W1026" t="str">
            <v>SST 72 3 Leg C</v>
          </cell>
          <cell r="X1026">
            <v>45803</v>
          </cell>
          <cell r="Y1026">
            <v>107</v>
          </cell>
          <cell r="Z1026" t="str">
            <v>In SLA</v>
          </cell>
          <cell r="AA1026" t="str">
            <v>PT AMALA</v>
          </cell>
          <cell r="AB1026" t="str">
            <v>PT TRIMATRA UTAMA KONSULTAN</v>
          </cell>
          <cell r="AC1026" t="str">
            <v>RFI</v>
          </cell>
          <cell r="AD1026" t="str">
            <v>eRFI NY</v>
          </cell>
          <cell r="AE1026">
            <v>45807</v>
          </cell>
          <cell r="AF1026" t="str">
            <v/>
          </cell>
          <cell r="AG1026" t="str">
            <v>Connect PLN &amp; RFI</v>
          </cell>
          <cell r="AH1026" t="str">
            <v>02.RFI</v>
          </cell>
          <cell r="AI1026" t="str">
            <v>03.RFI</v>
          </cell>
          <cell r="AJ1026" t="str">
            <v>05.RFI</v>
          </cell>
        </row>
        <row r="1027">
          <cell r="F1027" t="str">
            <v>MSH099</v>
          </cell>
          <cell r="G1027" t="str">
            <v>SAMPLING1407</v>
          </cell>
          <cell r="H1027" t="str">
            <v>DMT WATLUDAN</v>
          </cell>
          <cell r="I1027" t="str">
            <v>Area4</v>
          </cell>
          <cell r="J1027" t="str">
            <v>Puma</v>
          </cell>
          <cell r="K1027" t="str">
            <v>Maluku</v>
          </cell>
          <cell r="L1027" t="str">
            <v>Kab. Maluku Tengah</v>
          </cell>
          <cell r="M1027" t="str">
            <v>-3.228524, 129.038126</v>
          </cell>
          <cell r="N1027" t="str">
            <v>-</v>
          </cell>
          <cell r="O1027" t="str">
            <v>External</v>
          </cell>
          <cell r="P1027" t="str">
            <v>B2S</v>
          </cell>
          <cell r="Q1027" t="str">
            <v>B#1_2025</v>
          </cell>
          <cell r="R1027" t="str">
            <v>B#136B2S</v>
          </cell>
          <cell r="S1027" t="str">
            <v>Q1_B2S</v>
          </cell>
          <cell r="T1027" t="str">
            <v>B#RAFI</v>
          </cell>
          <cell r="U1027">
            <v>72</v>
          </cell>
          <cell r="V1027">
            <v>72</v>
          </cell>
          <cell r="W1027" t="str">
            <v>SST 72 3 Leg C</v>
          </cell>
          <cell r="X1027">
            <v>45803</v>
          </cell>
          <cell r="Y1027">
            <v>96</v>
          </cell>
          <cell r="Z1027" t="str">
            <v>In SLA</v>
          </cell>
          <cell r="AA1027" t="str">
            <v>PT. Turi Raih Saro</v>
          </cell>
          <cell r="AB1027" t="str">
            <v>PT TRIMATRA UTAMA KONSULTAN</v>
          </cell>
          <cell r="AC1027" t="str">
            <v>RFI</v>
          </cell>
          <cell r="AD1027" t="str">
            <v>eRFI NY</v>
          </cell>
          <cell r="AE1027">
            <v>45807</v>
          </cell>
          <cell r="AF1027" t="str">
            <v/>
          </cell>
          <cell r="AG1027" t="str">
            <v>Connect PLN &amp; RFI</v>
          </cell>
          <cell r="AH1027" t="str">
            <v>02.RFI</v>
          </cell>
          <cell r="AI1027" t="str">
            <v>03.RFI</v>
          </cell>
          <cell r="AJ1027" t="str">
            <v>05.RFI</v>
          </cell>
        </row>
        <row r="1028">
          <cell r="F1028" t="str">
            <v>KEP128</v>
          </cell>
          <cell r="G1028" t="str">
            <v>SAMPLING2041</v>
          </cell>
          <cell r="H1028" t="str">
            <v>DMT KAMPUNG SOBA</v>
          </cell>
          <cell r="I1028" t="str">
            <v>Area4</v>
          </cell>
          <cell r="J1028" t="str">
            <v>Puma</v>
          </cell>
          <cell r="K1028" t="str">
            <v>Papua Barat</v>
          </cell>
          <cell r="L1028" t="str">
            <v>Kab. Manokwari</v>
          </cell>
          <cell r="M1028" t="str">
            <v>-0.82206996 134.0744116</v>
          </cell>
          <cell r="N1028" t="str">
            <v>-</v>
          </cell>
          <cell r="O1028" t="str">
            <v>External</v>
          </cell>
          <cell r="P1028" t="str">
            <v>B2S</v>
          </cell>
          <cell r="Q1028" t="str">
            <v>B#1_2025</v>
          </cell>
          <cell r="R1028" t="str">
            <v>B#136B2S</v>
          </cell>
          <cell r="S1028" t="str">
            <v>Q1_B2S</v>
          </cell>
          <cell r="T1028" t="str">
            <v>New Order</v>
          </cell>
          <cell r="U1028">
            <v>62</v>
          </cell>
          <cell r="V1028">
            <v>42</v>
          </cell>
          <cell r="W1028" t="str">
            <v>SST 42 NL</v>
          </cell>
          <cell r="X1028">
            <v>45849</v>
          </cell>
          <cell r="Y1028">
            <v>59</v>
          </cell>
          <cell r="Z1028" t="str">
            <v>In SLA</v>
          </cell>
          <cell r="AA1028" t="str">
            <v>PT XLA CIPTA PERKASA</v>
          </cell>
          <cell r="AB1028" t="str">
            <v>PT DIGJAYA MANDIRI TEKNIK</v>
          </cell>
          <cell r="AC1028" t="str">
            <v>RFI</v>
          </cell>
          <cell r="AD1028" t="str">
            <v>eRFI NY</v>
          </cell>
          <cell r="AE1028">
            <v>45807</v>
          </cell>
          <cell r="AF1028" t="str">
            <v/>
          </cell>
          <cell r="AG1028" t="str">
            <v>Connect PLN &amp; RFI</v>
          </cell>
          <cell r="AH1028" t="str">
            <v>02.RFI</v>
          </cell>
          <cell r="AI1028" t="str">
            <v>03.RFI</v>
          </cell>
          <cell r="AJ1028" t="str">
            <v>05.RFI</v>
          </cell>
        </row>
        <row r="1029">
          <cell r="F1029" t="str">
            <v>RAS072</v>
          </cell>
          <cell r="G1029" t="str">
            <v>SAMPLING254</v>
          </cell>
          <cell r="H1029" t="str">
            <v>DMT PANTAI RASIEI</v>
          </cell>
          <cell r="I1029" t="str">
            <v>Area4</v>
          </cell>
          <cell r="J1029" t="str">
            <v>Puma</v>
          </cell>
          <cell r="K1029" t="str">
            <v>Papua Barat</v>
          </cell>
          <cell r="L1029" t="str">
            <v>Kab. Teluk Bintuni</v>
          </cell>
          <cell r="M1029" t="str">
            <v>-2.10374 133.614622</v>
          </cell>
          <cell r="N1029" t="str">
            <v>-</v>
          </cell>
          <cell r="O1029" t="str">
            <v>External</v>
          </cell>
          <cell r="P1029" t="str">
            <v>B2S</v>
          </cell>
          <cell r="Q1029" t="str">
            <v>B#1_2025</v>
          </cell>
          <cell r="R1029" t="str">
            <v>B#136B2S</v>
          </cell>
          <cell r="S1029" t="str">
            <v>Q1_B2S</v>
          </cell>
          <cell r="T1029" t="str">
            <v>New Order</v>
          </cell>
          <cell r="U1029" t="str">
            <v>62 to 72</v>
          </cell>
          <cell r="V1029">
            <v>72</v>
          </cell>
          <cell r="W1029" t="str">
            <v>SST 72 3 Leg C</v>
          </cell>
          <cell r="X1029">
            <v>45849</v>
          </cell>
          <cell r="Y1029">
            <v>94</v>
          </cell>
          <cell r="Z1029" t="str">
            <v>In SLA</v>
          </cell>
          <cell r="AA1029" t="str">
            <v>PT AMALA</v>
          </cell>
          <cell r="AB1029" t="str">
            <v>PT DIGJAYA MANDIRI TEKNIK</v>
          </cell>
          <cell r="AC1029" t="str">
            <v>RFI</v>
          </cell>
          <cell r="AD1029" t="str">
            <v>eRFI NY</v>
          </cell>
          <cell r="AE1029">
            <v>45807</v>
          </cell>
          <cell r="AF1029" t="str">
            <v/>
          </cell>
          <cell r="AG1029" t="str">
            <v>Connect PLN &amp; RFI</v>
          </cell>
          <cell r="AH1029" t="str">
            <v>02.RFI</v>
          </cell>
          <cell r="AI1029" t="str">
            <v>03.RFI</v>
          </cell>
          <cell r="AJ1029" t="str">
            <v>05.RFI</v>
          </cell>
        </row>
        <row r="1030">
          <cell r="F1030" t="str">
            <v>MSH894</v>
          </cell>
          <cell r="G1030" t="str">
            <v>SAMPLING545</v>
          </cell>
          <cell r="H1030" t="str">
            <v>DMT SETI WAILOPING</v>
          </cell>
          <cell r="I1030" t="str">
            <v>Area4</v>
          </cell>
          <cell r="J1030" t="str">
            <v>Puma</v>
          </cell>
          <cell r="K1030" t="str">
            <v>Maluku</v>
          </cell>
          <cell r="L1030" t="str">
            <v>Kab. Seram Bagian Timur</v>
          </cell>
          <cell r="M1030" t="str">
            <v>-3.08812957, 130.4734933</v>
          </cell>
          <cell r="N1030" t="str">
            <v>-</v>
          </cell>
          <cell r="O1030" t="str">
            <v>External</v>
          </cell>
          <cell r="P1030" t="str">
            <v>B2S</v>
          </cell>
          <cell r="Q1030" t="str">
            <v>B#1_2025</v>
          </cell>
          <cell r="R1030" t="str">
            <v>B#136B2S</v>
          </cell>
          <cell r="S1030" t="str">
            <v>B2S</v>
          </cell>
          <cell r="T1030" t="str">
            <v>Colo TP to B2S</v>
          </cell>
          <cell r="U1030" t="str">
            <v>52 to 72</v>
          </cell>
          <cell r="V1030">
            <v>72</v>
          </cell>
          <cell r="W1030" t="str">
            <v>SST 72 3 Leg C</v>
          </cell>
          <cell r="X1030">
            <v>45849</v>
          </cell>
          <cell r="Y1030">
            <v>46</v>
          </cell>
          <cell r="Z1030" t="str">
            <v>In SLA</v>
          </cell>
          <cell r="AA1030" t="str">
            <v>PT BINOTEL ARLINTANG PRATAMA</v>
          </cell>
          <cell r="AB1030" t="str">
            <v>PT TRIMATRA UTAMA KONSULTAN</v>
          </cell>
          <cell r="AC1030" t="str">
            <v>RFI</v>
          </cell>
          <cell r="AD1030" t="str">
            <v>eRFI NY</v>
          </cell>
          <cell r="AE1030">
            <v>45800</v>
          </cell>
          <cell r="AF1030" t="str">
            <v/>
          </cell>
          <cell r="AG1030" t="str">
            <v>Connect PLN &amp; RFI</v>
          </cell>
          <cell r="AH1030" t="str">
            <v>02.RFI</v>
          </cell>
          <cell r="AI1030" t="str">
            <v>03.RFI</v>
          </cell>
          <cell r="AJ1030" t="str">
            <v>05.RFI</v>
          </cell>
        </row>
        <row r="1031">
          <cell r="F1031" t="str">
            <v>SML421</v>
          </cell>
          <cell r="G1031" t="str">
            <v>SAMPLING870</v>
          </cell>
          <cell r="H1031" t="str">
            <v>DMT LABELAU</v>
          </cell>
          <cell r="I1031" t="str">
            <v>Area4</v>
          </cell>
          <cell r="J1031" t="str">
            <v>Puma</v>
          </cell>
          <cell r="K1031" t="str">
            <v>Papua</v>
          </cell>
          <cell r="L1031" t="str">
            <v>Kab. Mimika</v>
          </cell>
          <cell r="M1031" t="str">
            <v>-4.4629503 136.8099582</v>
          </cell>
          <cell r="N1031" t="str">
            <v>-</v>
          </cell>
          <cell r="O1031" t="str">
            <v>External</v>
          </cell>
          <cell r="P1031" t="str">
            <v>B2S</v>
          </cell>
          <cell r="Q1031" t="str">
            <v>B#1_2025</v>
          </cell>
          <cell r="R1031" t="str">
            <v>B#136B2S</v>
          </cell>
          <cell r="S1031" t="str">
            <v>Q1_B2S</v>
          </cell>
          <cell r="T1031" t="str">
            <v>New Order</v>
          </cell>
          <cell r="U1031" t="str">
            <v>62 to 72</v>
          </cell>
          <cell r="V1031">
            <v>72</v>
          </cell>
          <cell r="W1031" t="str">
            <v>SST 72 Medium Hub</v>
          </cell>
          <cell r="X1031">
            <v>45849</v>
          </cell>
          <cell r="Y1031">
            <v>74</v>
          </cell>
          <cell r="Z1031" t="str">
            <v>In SLA</v>
          </cell>
          <cell r="AA1031" t="str">
            <v>Sekawan Akusara Yatita</v>
          </cell>
          <cell r="AB1031" t="str">
            <v>PT DIGJAYA MANDIRI TEKNIK</v>
          </cell>
          <cell r="AC1031" t="str">
            <v>RFI</v>
          </cell>
          <cell r="AD1031" t="str">
            <v>eRFI NY</v>
          </cell>
          <cell r="AE1031">
            <v>45807</v>
          </cell>
          <cell r="AF1031" t="str">
            <v/>
          </cell>
          <cell r="AG1031" t="str">
            <v>Connect PLN &amp; RFI</v>
          </cell>
          <cell r="AH1031" t="str">
            <v>02.RFI</v>
          </cell>
          <cell r="AI1031" t="str">
            <v>03.RFI</v>
          </cell>
          <cell r="AJ1031" t="str">
            <v>05.RFI</v>
          </cell>
        </row>
        <row r="1032">
          <cell r="F1032" t="str">
            <v>MRK045</v>
          </cell>
          <cell r="G1032" t="str">
            <v>SAMPLING993</v>
          </cell>
          <cell r="H1032" t="str">
            <v>DMT KUMAAF ULILIN</v>
          </cell>
          <cell r="I1032" t="str">
            <v>Area4</v>
          </cell>
          <cell r="J1032" t="str">
            <v>Puma</v>
          </cell>
          <cell r="K1032" t="str">
            <v>Papua</v>
          </cell>
          <cell r="L1032" t="str">
            <v>Kab. Boven Digoel</v>
          </cell>
          <cell r="M1032" t="str">
            <v>-6.09716912 140.3095542</v>
          </cell>
          <cell r="N1032" t="str">
            <v>-</v>
          </cell>
          <cell r="O1032" t="str">
            <v>External</v>
          </cell>
          <cell r="P1032" t="str">
            <v>B2S</v>
          </cell>
          <cell r="Q1032" t="str">
            <v>B#1_2025</v>
          </cell>
          <cell r="R1032" t="str">
            <v>B#122Colo</v>
          </cell>
          <cell r="S1032" t="str">
            <v>Colo TP</v>
          </cell>
          <cell r="T1032" t="str">
            <v>New Order</v>
          </cell>
          <cell r="U1032">
            <v>52</v>
          </cell>
          <cell r="V1032">
            <v>52</v>
          </cell>
          <cell r="W1032" t="str">
            <v>SST 52 3 Leg C</v>
          </cell>
          <cell r="X1032">
            <v>45849</v>
          </cell>
          <cell r="Y1032">
            <v>57</v>
          </cell>
          <cell r="Z1032" t="str">
            <v>In SLA</v>
          </cell>
          <cell r="AA1032" t="str">
            <v>PT ALIF KONSTRUKSI UTAMA</v>
          </cell>
          <cell r="AB1032" t="str">
            <v>PT DIGJAYA MANDIRI TEKNIK</v>
          </cell>
          <cell r="AC1032" t="str">
            <v>RFI</v>
          </cell>
          <cell r="AD1032" t="str">
            <v>eRFI NY</v>
          </cell>
          <cell r="AE1032">
            <v>45800</v>
          </cell>
          <cell r="AF1032" t="str">
            <v/>
          </cell>
          <cell r="AG1032" t="str">
            <v>Connect PLN &amp; RFI</v>
          </cell>
          <cell r="AH1032" t="str">
            <v>02.RFI</v>
          </cell>
          <cell r="AI1032" t="str">
            <v>03.RFI</v>
          </cell>
          <cell r="AJ1032" t="str">
            <v>05.RFI</v>
          </cell>
        </row>
        <row r="1033">
          <cell r="F1033" t="str">
            <v>SKB665</v>
          </cell>
          <cell r="G1033" t="str">
            <v>SAMPORA</v>
          </cell>
          <cell r="H1033" t="str">
            <v/>
          </cell>
          <cell r="I1033" t="str">
            <v>Area2</v>
          </cell>
          <cell r="J1033" t="str">
            <v>Jabodetabek</v>
          </cell>
          <cell r="K1033" t="str">
            <v>Jawa Barat</v>
          </cell>
          <cell r="L1033" t="str">
            <v>Kab. Sukabumi</v>
          </cell>
          <cell r="M1033" t="str">
            <v>-7,330,980,556 1,065,820,306</v>
          </cell>
          <cell r="N1033" t="str">
            <v>-7,33098055555556 106,582030555556</v>
          </cell>
          <cell r="O1033" t="str">
            <v>Internal</v>
          </cell>
          <cell r="P1033" t="str">
            <v>B2S</v>
          </cell>
          <cell r="Q1033" t="str">
            <v>Tyson</v>
          </cell>
          <cell r="R1033" t="str">
            <v>Tyson_B#1</v>
          </cell>
          <cell r="U1033">
            <v>72</v>
          </cell>
          <cell r="V1033" t="str">
            <v/>
          </cell>
          <cell r="W1033" t="str">
            <v>SST 72 3 Leg C</v>
          </cell>
          <cell r="X1033">
            <v>45572</v>
          </cell>
          <cell r="Y1033">
            <v>142</v>
          </cell>
          <cell r="Z1033" t="str">
            <v>Out SLA</v>
          </cell>
          <cell r="AA1033" t="str">
            <v>PT INFRAKO DAYAMITRA</v>
          </cell>
          <cell r="AC1033" t="str">
            <v>RFI</v>
          </cell>
          <cell r="AD1033" t="str">
            <v>No Need</v>
          </cell>
          <cell r="AF1033" t="str">
            <v/>
          </cell>
          <cell r="AG1033" t="str">
            <v>Connect PLN &amp; RFI</v>
          </cell>
          <cell r="AH1033" t="str">
            <v>02.RFI</v>
          </cell>
          <cell r="AI1033" t="str">
            <v>03.RFI</v>
          </cell>
          <cell r="AJ1033" t="str">
            <v>05.RFI</v>
          </cell>
        </row>
        <row r="1034">
          <cell r="F1034" t="str">
            <v>KBJ028</v>
          </cell>
          <cell r="G1034" t="str">
            <v>SAMPUNDOLAT</v>
          </cell>
          <cell r="H1034" t="str">
            <v/>
          </cell>
          <cell r="I1034" t="str">
            <v>Area1</v>
          </cell>
          <cell r="J1034" t="str">
            <v>Sumbagut</v>
          </cell>
          <cell r="K1034" t="str">
            <v>Sumatera Utara</v>
          </cell>
          <cell r="L1034" t="str">
            <v>Kab. Karo</v>
          </cell>
          <cell r="M1034" t="str">
            <v>3.14409995 98.55612946</v>
          </cell>
          <cell r="N1034" t="str">
            <v>-</v>
          </cell>
          <cell r="O1034" t="str">
            <v>External</v>
          </cell>
          <cell r="P1034" t="str">
            <v>B2S</v>
          </cell>
          <cell r="Q1034" t="str">
            <v>B#1_2025</v>
          </cell>
          <cell r="R1034" t="str">
            <v>B#136B2S</v>
          </cell>
          <cell r="S1034" t="str">
            <v>Q1_B2S</v>
          </cell>
          <cell r="T1034" t="str">
            <v>Donor</v>
          </cell>
          <cell r="U1034">
            <v>72</v>
          </cell>
          <cell r="V1034" t="str">
            <v/>
          </cell>
          <cell r="W1034" t="str">
            <v/>
          </cell>
          <cell r="X1034">
            <v>45803</v>
          </cell>
          <cell r="Y1034">
            <v>200</v>
          </cell>
          <cell r="Z1034" t="str">
            <v>Out SLA</v>
          </cell>
          <cell r="AA1034" t="str">
            <v>PT RAMOS KARYA MANDIRI</v>
          </cell>
          <cell r="AB1034" t="str">
            <v>PT DIGJAYA MANDIRI TEKNIK</v>
          </cell>
          <cell r="AC1034" t="str">
            <v>DROP</v>
          </cell>
          <cell r="AD1034" t="str">
            <v>eRFI NY</v>
          </cell>
          <cell r="AE1034">
            <v>45807</v>
          </cell>
          <cell r="AF1034" t="str">
            <v/>
          </cell>
          <cell r="AG1034" t="str">
            <v>PropCancel/Hold</v>
          </cell>
          <cell r="AH1034" t="str">
            <v>08.Cancel</v>
          </cell>
          <cell r="AI1034" t="str">
            <v>10.Cancel</v>
          </cell>
          <cell r="AJ1034" t="str">
            <v>29.SISOG</v>
          </cell>
        </row>
        <row r="1035">
          <cell r="F1035" t="str">
            <v>MGW094</v>
          </cell>
          <cell r="G1035" t="str">
            <v>SANGEH</v>
          </cell>
          <cell r="H1035" t="str">
            <v/>
          </cell>
          <cell r="I1035" t="str">
            <v>Area3</v>
          </cell>
          <cell r="J1035" t="str">
            <v>Balinusra</v>
          </cell>
          <cell r="K1035" t="str">
            <v>Bali</v>
          </cell>
          <cell r="L1035" t="str">
            <v>Kab. Badung</v>
          </cell>
          <cell r="M1035" t="str">
            <v>-8.51954 115.21044</v>
          </cell>
          <cell r="N1035" t="str">
            <v>-</v>
          </cell>
          <cell r="O1035" t="str">
            <v>Internal</v>
          </cell>
          <cell r="P1035" t="str">
            <v>B2S</v>
          </cell>
          <cell r="Q1035" t="str">
            <v>Relocation</v>
          </cell>
          <cell r="R1035" t="str">
            <v>Reseller</v>
          </cell>
          <cell r="U1035">
            <v>52</v>
          </cell>
          <cell r="V1035">
            <v>52</v>
          </cell>
          <cell r="W1035" t="str">
            <v/>
          </cell>
          <cell r="X1035">
            <v>45734</v>
          </cell>
          <cell r="Y1035">
            <v>81</v>
          </cell>
          <cell r="Z1035" t="str">
            <v>In SLA</v>
          </cell>
          <cell r="AA1035" t="str">
            <v>PT DENTRA MITRA ABADI</v>
          </cell>
          <cell r="AC1035" t="str">
            <v>RFI</v>
          </cell>
          <cell r="AD1035" t="str">
            <v>No Need</v>
          </cell>
          <cell r="AF1035" t="str">
            <v/>
          </cell>
          <cell r="AG1035" t="str">
            <v>Connect PLN &amp; RFI</v>
          </cell>
          <cell r="AH1035" t="str">
            <v>02.RFI</v>
          </cell>
          <cell r="AI1035" t="str">
            <v>03.RFI</v>
          </cell>
          <cell r="AJ1035" t="str">
            <v>05.RFI</v>
          </cell>
        </row>
        <row r="1036">
          <cell r="F1036" t="str">
            <v>CAN001</v>
          </cell>
          <cell r="G1036" t="str">
            <v>SARADANSUMBERSARI1</v>
          </cell>
          <cell r="H1036" t="str">
            <v>SARADANSUMBERSARI1</v>
          </cell>
          <cell r="I1036" t="str">
            <v>Area3</v>
          </cell>
          <cell r="J1036" t="str">
            <v>Jatim</v>
          </cell>
          <cell r="K1036" t="str">
            <v>Jawa Timur</v>
          </cell>
          <cell r="L1036" t="str">
            <v>Kab. Madiun</v>
          </cell>
          <cell r="M1036" t="str">
            <v>-7.519586, 111.69422</v>
          </cell>
          <cell r="N1036" t="str">
            <v>-7,51656 111,69516</v>
          </cell>
          <cell r="O1036" t="str">
            <v>External</v>
          </cell>
          <cell r="P1036" t="str">
            <v>B2S</v>
          </cell>
          <cell r="Q1036" t="str">
            <v>B#1_2025</v>
          </cell>
          <cell r="R1036" t="str">
            <v>B#122Colo</v>
          </cell>
          <cell r="S1036" t="str">
            <v>Colo TP</v>
          </cell>
          <cell r="T1036" t="str">
            <v>B#RAFI</v>
          </cell>
          <cell r="U1036">
            <v>52</v>
          </cell>
          <cell r="V1036">
            <v>52</v>
          </cell>
          <cell r="W1036" t="str">
            <v>SST 52 3 Leg C</v>
          </cell>
          <cell r="X1036">
            <v>45793</v>
          </cell>
          <cell r="Y1036">
            <v>39</v>
          </cell>
          <cell r="Z1036" t="str">
            <v>In SLA</v>
          </cell>
          <cell r="AA1036" t="str">
            <v>PT VELACOM INDONESIA</v>
          </cell>
          <cell r="AB1036" t="str">
            <v>KOPERASI JASA DAYAMITRA TELEKOMUNIKASI</v>
          </cell>
          <cell r="AC1036" t="str">
            <v>RFI</v>
          </cell>
          <cell r="AD1036" t="str">
            <v>eRFI Done</v>
          </cell>
          <cell r="AE1036">
            <v>45800</v>
          </cell>
          <cell r="AF1036" t="str">
            <v/>
          </cell>
          <cell r="AG1036" t="str">
            <v>Connect PLN &amp; RFI</v>
          </cell>
          <cell r="AH1036" t="str">
            <v>02.RFI</v>
          </cell>
          <cell r="AI1036" t="str">
            <v>03.RFI</v>
          </cell>
          <cell r="AJ1036" t="str">
            <v>05.RFI</v>
          </cell>
        </row>
        <row r="1037">
          <cell r="F1037" t="str">
            <v>RBG008</v>
          </cell>
          <cell r="G1037" t="str">
            <v>SARANG(P)</v>
          </cell>
          <cell r="H1037" t="str">
            <v>SARANG(P)</v>
          </cell>
          <cell r="I1037" t="str">
            <v>Area3</v>
          </cell>
          <cell r="J1037" t="str">
            <v>Jateng</v>
          </cell>
          <cell r="N1037" t="str">
            <v>-06.73878 111.66553</v>
          </cell>
          <cell r="O1037" t="str">
            <v>Internal</v>
          </cell>
          <cell r="P1037" t="str">
            <v>B2S</v>
          </cell>
          <cell r="Q1037" t="str">
            <v>Solution</v>
          </cell>
          <cell r="R1037" t="str">
            <v>Solution_New</v>
          </cell>
          <cell r="U1037">
            <v>72</v>
          </cell>
          <cell r="V1037">
            <v>72</v>
          </cell>
          <cell r="W1037" t="str">
            <v>SST 72 3 Leg C</v>
          </cell>
          <cell r="X1037">
            <v>45503</v>
          </cell>
          <cell r="Y1037">
            <v>227</v>
          </cell>
          <cell r="Z1037" t="str">
            <v>Out SLA</v>
          </cell>
          <cell r="AC1037" t="str">
            <v>RFI</v>
          </cell>
          <cell r="AD1037" t="str">
            <v>No Need</v>
          </cell>
          <cell r="AF1037" t="str">
            <v/>
          </cell>
          <cell r="AG1037" t="str">
            <v>Connect PLN &amp; RFI</v>
          </cell>
          <cell r="AH1037" t="str">
            <v>02.RFI</v>
          </cell>
          <cell r="AI1037" t="str">
            <v>03.RFI</v>
          </cell>
          <cell r="AJ1037" t="str">
            <v>05.RFI</v>
          </cell>
        </row>
        <row r="1038">
          <cell r="F1038" t="str">
            <v>SMN081</v>
          </cell>
          <cell r="G1038" t="str">
            <v>KEBONREJOTEMON</v>
          </cell>
          <cell r="H1038" t="str">
            <v>Kebonrejo Temon</v>
          </cell>
          <cell r="I1038" t="str">
            <v>Area3</v>
          </cell>
          <cell r="J1038" t="str">
            <v>Jateng</v>
          </cell>
          <cell r="K1038" t="str">
            <v>DI Yogyakarta</v>
          </cell>
          <cell r="L1038" t="str">
            <v>Kab. Kulon Progo</v>
          </cell>
          <cell r="M1038" t="str">
            <v>-7.8860121, 110.065627</v>
          </cell>
          <cell r="N1038" t="str">
            <v>-</v>
          </cell>
          <cell r="O1038" t="str">
            <v>External</v>
          </cell>
          <cell r="P1038" t="str">
            <v>B2S</v>
          </cell>
          <cell r="Q1038" t="str">
            <v>B#1_2025</v>
          </cell>
          <cell r="R1038" t="str">
            <v>B#136B2S</v>
          </cell>
          <cell r="S1038" t="str">
            <v>Q1_B2S</v>
          </cell>
          <cell r="T1038" t="str">
            <v>B#RAFI</v>
          </cell>
          <cell r="U1038">
            <v>72</v>
          </cell>
          <cell r="V1038">
            <v>62</v>
          </cell>
          <cell r="W1038" t="str">
            <v/>
          </cell>
          <cell r="X1038">
            <v>45868</v>
          </cell>
          <cell r="Y1038">
            <v>-16</v>
          </cell>
          <cell r="Z1038" t="str">
            <v>In SLA</v>
          </cell>
          <cell r="AA1038" t="str">
            <v>PT AJIAN TRI SUKSES</v>
          </cell>
          <cell r="AB1038" t="str">
            <v>PT AMARATIRTA NUSANTARA</v>
          </cell>
          <cell r="AC1038" t="str">
            <v>RFI</v>
          </cell>
          <cell r="AD1038" t="e">
            <v>#N/A</v>
          </cell>
          <cell r="AE1038">
            <v>45807</v>
          </cell>
          <cell r="AF1038" t="str">
            <v/>
          </cell>
          <cell r="AG1038" t="str">
            <v>RFI Combat</v>
          </cell>
          <cell r="AH1038" t="str">
            <v>02.RFI</v>
          </cell>
          <cell r="AI1038" t="str">
            <v>03a.RFI Combat</v>
          </cell>
          <cell r="AJ1038" t="str">
            <v>05A.RFICombat</v>
          </cell>
        </row>
        <row r="1039">
          <cell r="F1039" t="str">
            <v>JLO015</v>
          </cell>
          <cell r="G1039" t="str">
            <v>SASSAGAMBESI1</v>
          </cell>
          <cell r="H1039" t="str">
            <v>TOGOREBA_SUNGI_ADDI_DMT</v>
          </cell>
          <cell r="I1039" t="str">
            <v>Area4</v>
          </cell>
          <cell r="J1039" t="str">
            <v>Sulawesi</v>
          </cell>
          <cell r="K1039" t="str">
            <v>Maluku Utara</v>
          </cell>
          <cell r="L1039" t="str">
            <v>Kota Ternate</v>
          </cell>
          <cell r="M1039" t="str">
            <v>0.756838 127.333338</v>
          </cell>
          <cell r="N1039" t="str">
            <v>-</v>
          </cell>
          <cell r="O1039" t="str">
            <v>External</v>
          </cell>
          <cell r="P1039" t="str">
            <v>B2S</v>
          </cell>
          <cell r="Q1039" t="str">
            <v>B#1_2025</v>
          </cell>
          <cell r="R1039" t="str">
            <v>B#136B2S</v>
          </cell>
          <cell r="S1039" t="str">
            <v>Q1_B2S</v>
          </cell>
          <cell r="T1039" t="str">
            <v>New Order</v>
          </cell>
          <cell r="U1039">
            <v>70</v>
          </cell>
          <cell r="V1039">
            <v>72</v>
          </cell>
          <cell r="W1039" t="str">
            <v>SST 72 3 Leg C</v>
          </cell>
          <cell r="X1039">
            <v>45868</v>
          </cell>
          <cell r="Y1039">
            <v>27</v>
          </cell>
          <cell r="Z1039" t="str">
            <v>In SLA</v>
          </cell>
          <cell r="AA1039" t="str">
            <v>PT SHARON LANGGENG ABADI</v>
          </cell>
          <cell r="AB1039" t="str">
            <v>PT DIGJAYA MANDIRI TEKNIK</v>
          </cell>
          <cell r="AC1039" t="str">
            <v>RFI</v>
          </cell>
          <cell r="AD1039" t="str">
            <v>eRFI NY</v>
          </cell>
          <cell r="AE1039">
            <v>45807</v>
          </cell>
          <cell r="AF1039" t="str">
            <v/>
          </cell>
          <cell r="AG1039" t="str">
            <v>Connect PLN &amp; RFI</v>
          </cell>
          <cell r="AH1039" t="str">
            <v>02.RFI</v>
          </cell>
          <cell r="AI1039" t="str">
            <v>03.RFI</v>
          </cell>
          <cell r="AJ1039" t="str">
            <v>05.RFI</v>
          </cell>
        </row>
        <row r="1040">
          <cell r="F1040" t="str">
            <v>SRG134</v>
          </cell>
          <cell r="G1040" t="str">
            <v>Sawah Luhur ex Kibin</v>
          </cell>
          <cell r="H1040" t="str">
            <v/>
          </cell>
          <cell r="I1040" t="str">
            <v>Area2</v>
          </cell>
          <cell r="J1040" t="str">
            <v>Jabodetabek</v>
          </cell>
          <cell r="K1040" t="str">
            <v>Banten</v>
          </cell>
          <cell r="L1040" t="str">
            <v>Kota Serang</v>
          </cell>
          <cell r="M1040" t="str">
            <v>-6.033306 106.204</v>
          </cell>
          <cell r="N1040" t="str">
            <v>-</v>
          </cell>
          <cell r="O1040" t="str">
            <v>Internal</v>
          </cell>
          <cell r="P1040" t="str">
            <v>B2S</v>
          </cell>
          <cell r="Q1040" t="str">
            <v>Tyson</v>
          </cell>
          <cell r="R1040" t="str">
            <v>Tyson_B#1</v>
          </cell>
          <cell r="U1040">
            <v>42</v>
          </cell>
          <cell r="V1040" t="str">
            <v/>
          </cell>
          <cell r="W1040" t="str">
            <v/>
          </cell>
          <cell r="X1040">
            <v>45572</v>
          </cell>
          <cell r="Y1040">
            <v>431</v>
          </cell>
          <cell r="Z1040" t="str">
            <v>Out SLA</v>
          </cell>
          <cell r="AA1040" t="str">
            <v>PT PERSADA SOKKA TAMA</v>
          </cell>
          <cell r="AC1040" t="str">
            <v>DROP</v>
          </cell>
          <cell r="AD1040" t="str">
            <v>No Need</v>
          </cell>
          <cell r="AF1040" t="str">
            <v/>
          </cell>
          <cell r="AG1040" t="str">
            <v>PropCancel/Hold</v>
          </cell>
          <cell r="AH1040" t="str">
            <v>07.Pro.Cancel</v>
          </cell>
          <cell r="AI1040" t="str">
            <v>09.Pro.Cancel</v>
          </cell>
          <cell r="AJ1040" t="str">
            <v>24. IjinWarga</v>
          </cell>
        </row>
        <row r="1041">
          <cell r="F1041" t="str">
            <v>JKB046</v>
          </cell>
          <cell r="G1041" t="str">
            <v>SAWAHBESAR</v>
          </cell>
          <cell r="H1041" t="str">
            <v/>
          </cell>
          <cell r="I1041" t="str">
            <v>Area2</v>
          </cell>
          <cell r="J1041" t="str">
            <v>Jabodetabek</v>
          </cell>
          <cell r="K1041" t="str">
            <v>DKI Jakarta</v>
          </cell>
          <cell r="L1041" t="str">
            <v>Kota Adm. Jakarta Barat</v>
          </cell>
          <cell r="N1041" t="str">
            <v>-</v>
          </cell>
          <cell r="O1041" t="str">
            <v>Internal</v>
          </cell>
          <cell r="P1041" t="str">
            <v>B2S</v>
          </cell>
          <cell r="Q1041" t="str">
            <v>Solution</v>
          </cell>
          <cell r="R1041" t="str">
            <v>Solution_New</v>
          </cell>
          <cell r="T1041" t="str">
            <v>Mini Macro</v>
          </cell>
          <cell r="U1041">
            <v>30</v>
          </cell>
          <cell r="V1041" t="str">
            <v/>
          </cell>
          <cell r="W1041" t="str">
            <v/>
          </cell>
          <cell r="X1041">
            <v>45560</v>
          </cell>
          <cell r="Y1041">
            <v>443</v>
          </cell>
          <cell r="Z1041" t="str">
            <v>Out SLA</v>
          </cell>
          <cell r="AA1041" t="str">
            <v>PT GEAF SOLUSIANDA PRATAMA</v>
          </cell>
          <cell r="AC1041" t="str">
            <v>OG</v>
          </cell>
          <cell r="AD1041" t="str">
            <v>No Need</v>
          </cell>
          <cell r="AF1041" t="str">
            <v/>
          </cell>
          <cell r="AG1041" t="str">
            <v>SoilTest&amp;APD</v>
          </cell>
          <cell r="AH1041" t="str">
            <v>04.SITAC2</v>
          </cell>
          <cell r="AI1041" t="str">
            <v>06.SITAC</v>
          </cell>
          <cell r="AJ1041" t="str">
            <v>20a.APD_done</v>
          </cell>
        </row>
        <row r="1042">
          <cell r="F1042" t="str">
            <v>NTI445</v>
          </cell>
          <cell r="G1042" t="str">
            <v>Sawakong</v>
          </cell>
          <cell r="H1042" t="str">
            <v>N3T_SAWAKONG_DMT</v>
          </cell>
          <cell r="I1042" t="str">
            <v>Area4</v>
          </cell>
          <cell r="J1042" t="str">
            <v>Sulawesi</v>
          </cell>
          <cell r="K1042" t="str">
            <v>Sulawesi Selatan</v>
          </cell>
          <cell r="L1042" t="str">
            <v>Kab. Gowa</v>
          </cell>
          <cell r="M1042" t="str">
            <v>-5.364464,
119.401207</v>
          </cell>
          <cell r="N1042" t="str">
            <v>-</v>
          </cell>
          <cell r="O1042" t="str">
            <v>External</v>
          </cell>
          <cell r="P1042" t="str">
            <v>B2S</v>
          </cell>
          <cell r="Q1042" t="str">
            <v>Non Reguler</v>
          </cell>
          <cell r="R1042" t="str">
            <v>N3T_2025</v>
          </cell>
          <cell r="T1042">
            <v>2025</v>
          </cell>
          <cell r="U1042">
            <v>72</v>
          </cell>
          <cell r="V1042">
            <v>72</v>
          </cell>
          <cell r="W1042" t="str">
            <v>SST 72 3 Leg C</v>
          </cell>
          <cell r="X1042">
            <v>45804</v>
          </cell>
          <cell r="Y1042">
            <v>82</v>
          </cell>
          <cell r="Z1042" t="str">
            <v>In SLA</v>
          </cell>
          <cell r="AA1042" t="str">
            <v>PT AMALA</v>
          </cell>
          <cell r="AB1042" t="str">
            <v>PT DIGJAYA MANDIRI TEKNIK</v>
          </cell>
          <cell r="AC1042" t="str">
            <v>RFI</v>
          </cell>
          <cell r="AD1042" t="str">
            <v>eRFI done</v>
          </cell>
          <cell r="AF1042" t="str">
            <v/>
          </cell>
          <cell r="AG1042" t="str">
            <v>Connect PLN &amp; RFI</v>
          </cell>
          <cell r="AH1042" t="str">
            <v>02.RFI</v>
          </cell>
          <cell r="AI1042" t="str">
            <v>03.RFI</v>
          </cell>
          <cell r="AJ1042" t="str">
            <v>05.RFI</v>
          </cell>
        </row>
        <row r="1043">
          <cell r="F1043" t="str">
            <v>LMJ067</v>
          </cell>
          <cell r="G1043" t="str">
            <v>SAWARANKULON</v>
          </cell>
          <cell r="H1043" t="e">
            <v>#N/A</v>
          </cell>
          <cell r="I1043" t="str">
            <v>Area3</v>
          </cell>
          <cell r="J1043" t="str">
            <v>Jatim</v>
          </cell>
          <cell r="K1043" t="str">
            <v>Jawa Timur</v>
          </cell>
          <cell r="L1043" t="str">
            <v>Kab. Lumajang</v>
          </cell>
          <cell r="M1043" t="str">
            <v>-8.01273 113.1956</v>
          </cell>
          <cell r="N1043" t="str">
            <v>-</v>
          </cell>
          <cell r="O1043" t="str">
            <v>Internal</v>
          </cell>
          <cell r="P1043" t="str">
            <v>B2S</v>
          </cell>
          <cell r="Q1043" t="str">
            <v>Tyson</v>
          </cell>
          <cell r="R1043" t="str">
            <v>Tyson_B#1</v>
          </cell>
          <cell r="U1043">
            <v>50</v>
          </cell>
          <cell r="V1043">
            <v>72</v>
          </cell>
          <cell r="W1043" t="str">
            <v>SST 72 3 Leg C</v>
          </cell>
          <cell r="X1043">
            <v>45572</v>
          </cell>
          <cell r="Y1043">
            <v>105</v>
          </cell>
          <cell r="Z1043" t="str">
            <v>In SLA</v>
          </cell>
          <cell r="AA1043" t="str">
            <v>PT SERAGON PARAMARTA NAWASENA</v>
          </cell>
          <cell r="AC1043" t="str">
            <v>RFI</v>
          </cell>
          <cell r="AD1043" t="str">
            <v>No Need</v>
          </cell>
          <cell r="AF1043" t="str">
            <v/>
          </cell>
          <cell r="AG1043" t="str">
            <v>Connect PLN &amp; RFI</v>
          </cell>
          <cell r="AH1043" t="str">
            <v>02.RFI</v>
          </cell>
          <cell r="AI1043" t="str">
            <v>03.RFI</v>
          </cell>
          <cell r="AJ1043" t="str">
            <v>05.RFI</v>
          </cell>
        </row>
        <row r="1044">
          <cell r="F1044" t="str">
            <v>GST051</v>
          </cell>
          <cell r="G1044" t="str">
            <v>SC-GS5813A</v>
          </cell>
          <cell r="H1044" t="str">
            <v/>
          </cell>
          <cell r="I1044" t="str">
            <v>Area1</v>
          </cell>
          <cell r="J1044" t="str">
            <v>Sumbagut</v>
          </cell>
          <cell r="K1044" t="str">
            <v>Sumatera Utara</v>
          </cell>
          <cell r="L1044" t="str">
            <v>Kab. Nias Utara</v>
          </cell>
          <cell r="M1044" t="str">
            <v>1.476604 97.482119</v>
          </cell>
          <cell r="N1044" t="str">
            <v>-</v>
          </cell>
          <cell r="O1044" t="str">
            <v>Internal</v>
          </cell>
          <cell r="P1044" t="str">
            <v>B2S</v>
          </cell>
          <cell r="Q1044" t="str">
            <v>Tyson</v>
          </cell>
          <cell r="R1044" t="str">
            <v>Tyson_B#1</v>
          </cell>
          <cell r="U1044">
            <v>70</v>
          </cell>
          <cell r="V1044" t="str">
            <v/>
          </cell>
          <cell r="W1044" t="str">
            <v>SST 72 3 Leg C</v>
          </cell>
          <cell r="X1044">
            <v>45572</v>
          </cell>
          <cell r="Y1044">
            <v>431</v>
          </cell>
          <cell r="Z1044" t="str">
            <v>Out SLA</v>
          </cell>
          <cell r="AA1044" t="str">
            <v>PT SUMBERSOLUSINDO HITECH</v>
          </cell>
          <cell r="AB1044" t="str">
            <v>PT DIGJAYA MANDIRI TEKNIK</v>
          </cell>
          <cell r="AC1044" t="str">
            <v>RFI</v>
          </cell>
          <cell r="AD1044" t="str">
            <v>No Need</v>
          </cell>
          <cell r="AF1044" t="str">
            <v/>
          </cell>
          <cell r="AG1044" t="str">
            <v>Connect PLN &amp; RFI</v>
          </cell>
          <cell r="AH1044" t="str">
            <v>01.BAUK</v>
          </cell>
          <cell r="AI1044" t="str">
            <v>02.BAUK</v>
          </cell>
          <cell r="AJ1044" t="str">
            <v>03.ATPDone</v>
          </cell>
        </row>
        <row r="1045">
          <cell r="F1045" t="str">
            <v>KIS232</v>
          </cell>
          <cell r="G1045" t="str">
            <v>SC-KI4539C</v>
          </cell>
          <cell r="H1045" t="str">
            <v/>
          </cell>
          <cell r="I1045" t="str">
            <v>Area1</v>
          </cell>
          <cell r="J1045" t="str">
            <v>Sumbagut</v>
          </cell>
          <cell r="K1045" t="str">
            <v>Sumatera Utara</v>
          </cell>
          <cell r="L1045" t="str">
            <v>Asahan</v>
          </cell>
          <cell r="M1045" t="str">
            <v>3.12245 99.57497</v>
          </cell>
          <cell r="N1045" t="str">
            <v>-</v>
          </cell>
          <cell r="O1045" t="str">
            <v>Internal</v>
          </cell>
          <cell r="P1045" t="str">
            <v>B2S</v>
          </cell>
          <cell r="Q1045" t="str">
            <v>Tyson</v>
          </cell>
          <cell r="R1045" t="str">
            <v>Tyson_B#1</v>
          </cell>
          <cell r="U1045">
            <v>65</v>
          </cell>
          <cell r="V1045" t="str">
            <v/>
          </cell>
          <cell r="W1045" t="str">
            <v>SST 72 3 Leg C</v>
          </cell>
          <cell r="X1045">
            <v>45572</v>
          </cell>
          <cell r="Y1045">
            <v>431</v>
          </cell>
          <cell r="Z1045" t="str">
            <v>Out SLA</v>
          </cell>
          <cell r="AA1045" t="str">
            <v>PT ANTONIO JAYA ABADI</v>
          </cell>
          <cell r="AC1045" t="str">
            <v>RFI</v>
          </cell>
          <cell r="AD1045" t="str">
            <v>No Need</v>
          </cell>
          <cell r="AF1045" t="str">
            <v/>
          </cell>
          <cell r="AG1045" t="str">
            <v>Connect PLN &amp; RFI</v>
          </cell>
          <cell r="AH1045" t="str">
            <v>01.BAUK</v>
          </cell>
          <cell r="AI1045" t="str">
            <v>02.BAUK</v>
          </cell>
          <cell r="AJ1045" t="str">
            <v>03.ATPDone</v>
          </cell>
        </row>
        <row r="1046">
          <cell r="F1046" t="str">
            <v>KRB736</v>
          </cell>
          <cell r="G1046" t="str">
            <v>SC-KR4723A</v>
          </cell>
          <cell r="H1046" t="str">
            <v/>
          </cell>
          <cell r="I1046" t="str">
            <v>Area1</v>
          </cell>
          <cell r="J1046" t="str">
            <v>Sumbagut</v>
          </cell>
          <cell r="K1046" t="str">
            <v>Aceh</v>
          </cell>
          <cell r="L1046" t="str">
            <v>Kab. Aceh Tamiang</v>
          </cell>
          <cell r="M1046" t="str">
            <v>04.30426 098.08312</v>
          </cell>
          <cell r="N1046" t="str">
            <v>-</v>
          </cell>
          <cell r="O1046" t="str">
            <v>Internal</v>
          </cell>
          <cell r="P1046" t="str">
            <v>B2S</v>
          </cell>
          <cell r="Q1046" t="str">
            <v>Tyson</v>
          </cell>
          <cell r="R1046" t="str">
            <v>Tyson_B#1</v>
          </cell>
          <cell r="U1046">
            <v>70</v>
          </cell>
          <cell r="V1046" t="str">
            <v/>
          </cell>
          <cell r="W1046" t="str">
            <v>SST 72 3 Leg C</v>
          </cell>
          <cell r="X1046">
            <v>45572</v>
          </cell>
          <cell r="Y1046">
            <v>431</v>
          </cell>
          <cell r="Z1046" t="str">
            <v>Out SLA</v>
          </cell>
          <cell r="AA1046" t="str">
            <v>PT SUMBERSOLUSINDO HITECH</v>
          </cell>
          <cell r="AB1046" t="str">
            <v>PT DIGJAYA MANDIRI TEKNIK</v>
          </cell>
          <cell r="AC1046" t="str">
            <v>RFI</v>
          </cell>
          <cell r="AD1046" t="str">
            <v>No Need</v>
          </cell>
          <cell r="AF1046" t="str">
            <v/>
          </cell>
          <cell r="AG1046" t="str">
            <v>Connect PLN &amp; RFI</v>
          </cell>
          <cell r="AH1046" t="str">
            <v>01.BAUK</v>
          </cell>
          <cell r="AI1046" t="str">
            <v>02.BAUK</v>
          </cell>
          <cell r="AJ1046" t="str">
            <v>03.ATPDone</v>
          </cell>
        </row>
        <row r="1047">
          <cell r="F1047" t="str">
            <v>LHK083</v>
          </cell>
          <cell r="G1047" t="str">
            <v>SC-LH3044B</v>
          </cell>
          <cell r="H1047" t="str">
            <v/>
          </cell>
          <cell r="I1047" t="str">
            <v>Area1</v>
          </cell>
          <cell r="J1047" t="str">
            <v>Sumbagut</v>
          </cell>
          <cell r="K1047" t="str">
            <v>Aceh</v>
          </cell>
          <cell r="L1047" t="str">
            <v>Kab. Aceh Utara</v>
          </cell>
          <cell r="M1047" t="str">
            <v>05.01775 097.32972</v>
          </cell>
          <cell r="N1047" t="str">
            <v>-</v>
          </cell>
          <cell r="O1047" t="str">
            <v>Internal</v>
          </cell>
          <cell r="P1047" t="str">
            <v>B2S</v>
          </cell>
          <cell r="Q1047" t="str">
            <v>Tyson</v>
          </cell>
          <cell r="R1047" t="str">
            <v>Tyson_B#1</v>
          </cell>
          <cell r="U1047">
            <v>70</v>
          </cell>
          <cell r="V1047" t="str">
            <v/>
          </cell>
          <cell r="W1047" t="str">
            <v>SST 72 3 Leg C</v>
          </cell>
          <cell r="X1047">
            <v>45572</v>
          </cell>
          <cell r="Y1047">
            <v>181</v>
          </cell>
          <cell r="Z1047" t="str">
            <v>Out SLA</v>
          </cell>
          <cell r="AA1047" t="str">
            <v>PT M. JUSUF &amp; SONS</v>
          </cell>
          <cell r="AC1047" t="str">
            <v>RFI</v>
          </cell>
          <cell r="AD1047" t="str">
            <v>No Need</v>
          </cell>
          <cell r="AF1047" t="str">
            <v/>
          </cell>
          <cell r="AG1047" t="str">
            <v>Connect PLN &amp; RFI</v>
          </cell>
          <cell r="AH1047" t="str">
            <v>02.RFI</v>
          </cell>
          <cell r="AI1047" t="str">
            <v>03.RFI</v>
          </cell>
          <cell r="AJ1047" t="str">
            <v>05.RFI</v>
          </cell>
        </row>
        <row r="1048">
          <cell r="F1048" t="str">
            <v>LBP227</v>
          </cell>
          <cell r="G1048" t="str">
            <v>SC-LP2659G</v>
          </cell>
          <cell r="H1048" t="str">
            <v/>
          </cell>
          <cell r="I1048" t="str">
            <v>Area1</v>
          </cell>
          <cell r="J1048" t="str">
            <v>Sumbagut</v>
          </cell>
          <cell r="K1048" t="str">
            <v>Sumatera Utara</v>
          </cell>
          <cell r="L1048" t="str">
            <v>Kab. Serdang Bedagai</v>
          </cell>
          <cell r="M1048" t="str">
            <v>3.47507 99.14203</v>
          </cell>
          <cell r="N1048" t="str">
            <v>-</v>
          </cell>
          <cell r="O1048" t="str">
            <v>Internal</v>
          </cell>
          <cell r="P1048" t="str">
            <v>B2S</v>
          </cell>
          <cell r="Q1048" t="str">
            <v>Tyson</v>
          </cell>
          <cell r="R1048" t="str">
            <v>Tyson_B#1</v>
          </cell>
          <cell r="U1048">
            <v>60</v>
          </cell>
          <cell r="V1048" t="str">
            <v/>
          </cell>
          <cell r="W1048" t="str">
            <v/>
          </cell>
          <cell r="X1048">
            <v>45572</v>
          </cell>
          <cell r="Y1048">
            <v>431</v>
          </cell>
          <cell r="Z1048" t="str">
            <v>Out SLA</v>
          </cell>
          <cell r="AA1048" t="str">
            <v>PT WINER INSAN SUKSES HUTAMA</v>
          </cell>
          <cell r="AB1048" t="str">
            <v>PT DIGJAYA MANDIRI TEKNIK</v>
          </cell>
          <cell r="AC1048" t="str">
            <v>DROP</v>
          </cell>
          <cell r="AD1048" t="str">
            <v>No Need</v>
          </cell>
          <cell r="AF1048" t="str">
            <v/>
          </cell>
          <cell r="AG1048" t="str">
            <v>PropCancel/Hold</v>
          </cell>
          <cell r="AH1048" t="str">
            <v>07.Pro.Cancel</v>
          </cell>
          <cell r="AI1048" t="str">
            <v>09.Pro.Cancel</v>
          </cell>
          <cell r="AJ1048" t="str">
            <v>18.RFC</v>
          </cell>
        </row>
        <row r="1049">
          <cell r="F1049" t="str">
            <v>LBP241</v>
          </cell>
          <cell r="G1049" t="str">
            <v>SC-LP2821A</v>
          </cell>
          <cell r="H1049" t="str">
            <v/>
          </cell>
          <cell r="I1049" t="str">
            <v>Area1</v>
          </cell>
          <cell r="J1049" t="str">
            <v>Sumbagut</v>
          </cell>
          <cell r="K1049" t="str">
            <v>Sumatera Utara</v>
          </cell>
          <cell r="L1049" t="str">
            <v>Kab. Deli Serdang</v>
          </cell>
          <cell r="M1049" t="str">
            <v>3.65228 98.59523</v>
          </cell>
          <cell r="N1049" t="str">
            <v>-</v>
          </cell>
          <cell r="O1049" t="str">
            <v>Internal</v>
          </cell>
          <cell r="P1049" t="str">
            <v>B2S</v>
          </cell>
          <cell r="Q1049" t="str">
            <v>Tyson</v>
          </cell>
          <cell r="R1049" t="str">
            <v>Tyson_B#1</v>
          </cell>
          <cell r="U1049">
            <v>47</v>
          </cell>
          <cell r="V1049" t="str">
            <v/>
          </cell>
          <cell r="W1049" t="str">
            <v/>
          </cell>
          <cell r="X1049">
            <v>45572</v>
          </cell>
          <cell r="Y1049">
            <v>431</v>
          </cell>
          <cell r="Z1049" t="str">
            <v>Out SLA</v>
          </cell>
          <cell r="AA1049" t="str">
            <v>PT MEDCOMM SOLUTION</v>
          </cell>
          <cell r="AB1049" t="str">
            <v>PT DIGJAYA MANDIRI TEKNIK</v>
          </cell>
          <cell r="AC1049" t="str">
            <v>DROP</v>
          </cell>
          <cell r="AD1049" t="str">
            <v>No Need</v>
          </cell>
          <cell r="AF1049" t="str">
            <v/>
          </cell>
          <cell r="AG1049" t="str">
            <v>PropCancel/Hold</v>
          </cell>
          <cell r="AH1049" t="str">
            <v>07.Pro.Cancel</v>
          </cell>
          <cell r="AI1049" t="str">
            <v>09.Pro.Cancel</v>
          </cell>
          <cell r="AJ1049" t="str">
            <v>33.Hold</v>
          </cell>
        </row>
        <row r="1050">
          <cell r="F1050" t="str">
            <v>LBP252</v>
          </cell>
          <cell r="G1050" t="str">
            <v>SC-LP2859F</v>
          </cell>
          <cell r="H1050" t="str">
            <v/>
          </cell>
          <cell r="I1050" t="str">
            <v>Area1</v>
          </cell>
          <cell r="J1050" t="str">
            <v>Sumbagut</v>
          </cell>
          <cell r="K1050" t="str">
            <v>Sumatera Utara</v>
          </cell>
          <cell r="L1050" t="str">
            <v>Kab. Deli Serdang</v>
          </cell>
          <cell r="M1050" t="str">
            <v>3.49137 98.90220</v>
          </cell>
          <cell r="N1050" t="str">
            <v>-</v>
          </cell>
          <cell r="O1050" t="str">
            <v>Internal</v>
          </cell>
          <cell r="P1050" t="str">
            <v>B2S</v>
          </cell>
          <cell r="Q1050" t="str">
            <v>Tyson</v>
          </cell>
          <cell r="R1050" t="str">
            <v>Tyson_B#1</v>
          </cell>
          <cell r="U1050">
            <v>70</v>
          </cell>
          <cell r="V1050" t="str">
            <v/>
          </cell>
          <cell r="W1050" t="str">
            <v>SST 72 3 Leg C</v>
          </cell>
          <cell r="X1050">
            <v>45572</v>
          </cell>
          <cell r="Y1050">
            <v>191</v>
          </cell>
          <cell r="Z1050" t="str">
            <v>Out SLA</v>
          </cell>
          <cell r="AA1050" t="str">
            <v>PT MEDCOMM SOLUTION</v>
          </cell>
          <cell r="AB1050" t="str">
            <v>PT DIGJAYA MANDIRI TEKNIK</v>
          </cell>
          <cell r="AC1050" t="str">
            <v>RFI</v>
          </cell>
          <cell r="AD1050" t="str">
            <v>No Need</v>
          </cell>
          <cell r="AF1050" t="str">
            <v/>
          </cell>
          <cell r="AG1050" t="str">
            <v>Connect PLN &amp; RFI</v>
          </cell>
          <cell r="AH1050" t="str">
            <v>02.RFI</v>
          </cell>
          <cell r="AI1050" t="str">
            <v>03.RFI</v>
          </cell>
          <cell r="AJ1050" t="str">
            <v>05.RFI</v>
          </cell>
        </row>
        <row r="1051">
          <cell r="F1051" t="str">
            <v>TTN271</v>
          </cell>
          <cell r="G1051" t="str">
            <v>SC-TN5253A</v>
          </cell>
          <cell r="H1051" t="str">
            <v/>
          </cell>
          <cell r="I1051" t="str">
            <v>Area1</v>
          </cell>
          <cell r="J1051" t="str">
            <v>Sumbagut</v>
          </cell>
          <cell r="K1051" t="str">
            <v>Aceh</v>
          </cell>
          <cell r="L1051" t="str">
            <v>Kab. Aceh Selatan</v>
          </cell>
          <cell r="M1051" t="str">
            <v>3.32069 97.13</v>
          </cell>
          <cell r="N1051" t="str">
            <v>-</v>
          </cell>
          <cell r="O1051" t="str">
            <v>Internal</v>
          </cell>
          <cell r="P1051" t="str">
            <v>B2S</v>
          </cell>
          <cell r="Q1051" t="str">
            <v>Tyson</v>
          </cell>
          <cell r="R1051" t="str">
            <v>Tyson_B#1</v>
          </cell>
          <cell r="U1051">
            <v>40</v>
          </cell>
          <cell r="V1051" t="str">
            <v/>
          </cell>
          <cell r="W1051" t="str">
            <v>SST 72 3 Leg C</v>
          </cell>
          <cell r="X1051">
            <v>45572</v>
          </cell>
          <cell r="Y1051">
            <v>431</v>
          </cell>
          <cell r="Z1051" t="str">
            <v>Out SLA</v>
          </cell>
          <cell r="AA1051" t="str">
            <v>PT SUMBERSOLUSINDO HITECH</v>
          </cell>
          <cell r="AC1051" t="str">
            <v>RFI</v>
          </cell>
          <cell r="AD1051" t="str">
            <v>No Need</v>
          </cell>
          <cell r="AF1051" t="str">
            <v/>
          </cell>
          <cell r="AG1051" t="str">
            <v>Connect PLN &amp; RFI</v>
          </cell>
          <cell r="AH1051" t="str">
            <v>01.BAUK</v>
          </cell>
          <cell r="AI1051" t="str">
            <v>02.BAUK</v>
          </cell>
          <cell r="AJ1051" t="str">
            <v>03.ATPDone</v>
          </cell>
        </row>
        <row r="1052">
          <cell r="F1052" t="str">
            <v>PBI298</v>
          </cell>
          <cell r="G1052" t="str">
            <v>SEBELIK</v>
          </cell>
          <cell r="H1052" t="str">
            <v>SEBELIK</v>
          </cell>
          <cell r="I1052" t="str">
            <v>Area1</v>
          </cell>
          <cell r="J1052" t="str">
            <v>Sumbagsel</v>
          </cell>
          <cell r="K1052" t="str">
            <v>Sumatera Selatan</v>
          </cell>
          <cell r="L1052" t="str">
            <v>Kab. Banyuasin</v>
          </cell>
          <cell r="M1052" t="str">
            <v>-2.72658 104.78122</v>
          </cell>
          <cell r="N1052" t="str">
            <v>-</v>
          </cell>
          <cell r="O1052" t="str">
            <v>Internal</v>
          </cell>
          <cell r="P1052" t="str">
            <v>B2S</v>
          </cell>
          <cell r="Q1052" t="str">
            <v>SSTnisasi</v>
          </cell>
          <cell r="R1052" t="str">
            <v>SSTnisasi_23</v>
          </cell>
          <cell r="U1052">
            <v>42</v>
          </cell>
          <cell r="V1052" t="str">
            <v/>
          </cell>
          <cell r="W1052" t="str">
            <v>SST 52 M FM Pipa</v>
          </cell>
          <cell r="X1052">
            <v>45023</v>
          </cell>
          <cell r="Y1052">
            <v>819</v>
          </cell>
          <cell r="Z1052" t="str">
            <v>Out SLA</v>
          </cell>
          <cell r="AA1052" t="str">
            <v>CV MULTI LINK</v>
          </cell>
          <cell r="AC1052" t="str">
            <v>RFI</v>
          </cell>
          <cell r="AD1052" t="str">
            <v>eRFI Done</v>
          </cell>
          <cell r="AF1052" t="str">
            <v/>
          </cell>
          <cell r="AG1052" t="str">
            <v>Connect PLN &amp; RFI</v>
          </cell>
          <cell r="AH1052" t="str">
            <v>02.RFI</v>
          </cell>
          <cell r="AI1052" t="str">
            <v>03.RFI</v>
          </cell>
          <cell r="AJ1052" t="str">
            <v>05.RFI</v>
          </cell>
        </row>
        <row r="1053">
          <cell r="F1053" t="str">
            <v>ASK044</v>
          </cell>
          <cell r="G1053" t="str">
            <v>SMPN6GUNUNGTALANG</v>
          </cell>
          <cell r="H1053" t="str">
            <v/>
          </cell>
          <cell r="I1053" t="str">
            <v>Area1</v>
          </cell>
          <cell r="J1053" t="str">
            <v>Sumbagteng</v>
          </cell>
          <cell r="K1053" t="str">
            <v>Sumatera Barat</v>
          </cell>
          <cell r="L1053" t="str">
            <v>Kab. Solok</v>
          </cell>
          <cell r="M1053" t="str">
            <v>-0.88077, 100.633666</v>
          </cell>
          <cell r="N1053" t="str">
            <v>-</v>
          </cell>
          <cell r="O1053" t="str">
            <v>External</v>
          </cell>
          <cell r="P1053" t="str">
            <v>B2S</v>
          </cell>
          <cell r="Q1053" t="str">
            <v>B#1_2025</v>
          </cell>
          <cell r="R1053" t="str">
            <v>B#136B2S</v>
          </cell>
          <cell r="S1053" t="str">
            <v>Q1_B2S</v>
          </cell>
          <cell r="T1053" t="str">
            <v>B#RAFI</v>
          </cell>
          <cell r="U1053">
            <v>72</v>
          </cell>
          <cell r="V1053" t="str">
            <v/>
          </cell>
          <cell r="W1053" t="str">
            <v>SST 72 3 Leg C</v>
          </cell>
          <cell r="X1053">
            <v>45803</v>
          </cell>
          <cell r="Y1053">
            <v>200</v>
          </cell>
          <cell r="Z1053" t="str">
            <v>Out SLA</v>
          </cell>
          <cell r="AA1053" t="str">
            <v>PT AGUNGMAS PRIMA SEMPURNA</v>
          </cell>
          <cell r="AB1053" t="str">
            <v>PT DWIRAY SUKSES MULIA</v>
          </cell>
          <cell r="AC1053" t="str">
            <v>RFI</v>
          </cell>
          <cell r="AD1053" t="str">
            <v>eRFI Done</v>
          </cell>
          <cell r="AE1053">
            <v>45807</v>
          </cell>
          <cell r="AF1053" t="str">
            <v/>
          </cell>
          <cell r="AG1053" t="str">
            <v>Connect PLN &amp; RFI</v>
          </cell>
          <cell r="AH1053" t="str">
            <v>01.BAUK</v>
          </cell>
          <cell r="AI1053" t="str">
            <v>02.BAUK</v>
          </cell>
          <cell r="AJ1053" t="str">
            <v>03.ATPDone</v>
          </cell>
        </row>
        <row r="1054">
          <cell r="F1054" t="str">
            <v>PKR023</v>
          </cell>
          <cell r="G1054" t="str">
            <v>SEGATILANGGAM2</v>
          </cell>
          <cell r="H1054" t="str">
            <v/>
          </cell>
          <cell r="I1054" t="str">
            <v>Area1</v>
          </cell>
          <cell r="J1054" t="str">
            <v>Sumbagteng</v>
          </cell>
          <cell r="K1054" t="str">
            <v>Riau</v>
          </cell>
          <cell r="L1054" t="str">
            <v>Kab. Kampar</v>
          </cell>
          <cell r="M1054" t="str">
            <v>0.065120198 101.5146027</v>
          </cell>
          <cell r="N1054" t="str">
            <v>-</v>
          </cell>
          <cell r="O1054" t="str">
            <v>External</v>
          </cell>
          <cell r="P1054" t="str">
            <v>B2S</v>
          </cell>
          <cell r="Q1054" t="str">
            <v>B#1_2025</v>
          </cell>
          <cell r="R1054" t="str">
            <v>B#122Colo</v>
          </cell>
          <cell r="S1054" t="str">
            <v>Colo TP</v>
          </cell>
          <cell r="T1054" t="str">
            <v>Donor</v>
          </cell>
          <cell r="U1054">
            <v>42</v>
          </cell>
          <cell r="V1054" t="str">
            <v/>
          </cell>
          <cell r="W1054" t="str">
            <v/>
          </cell>
          <cell r="X1054">
            <v>45793</v>
          </cell>
          <cell r="Y1054">
            <v>210</v>
          </cell>
          <cell r="Z1054" t="str">
            <v>Out SLA</v>
          </cell>
          <cell r="AA1054" t="str">
            <v>PT. INFINITI LAUTAN ARTHA</v>
          </cell>
          <cell r="AB1054" t="str">
            <v>PT DWIRAY SUKSES MULIA</v>
          </cell>
          <cell r="AC1054" t="str">
            <v>DROP</v>
          </cell>
          <cell r="AD1054" t="str">
            <v>eRFI NY</v>
          </cell>
          <cell r="AE1054">
            <v>45800</v>
          </cell>
          <cell r="AF1054" t="str">
            <v/>
          </cell>
          <cell r="AG1054" t="str">
            <v>PropCancel/Hold</v>
          </cell>
          <cell r="AH1054" t="str">
            <v>08.Cancel</v>
          </cell>
          <cell r="AI1054" t="str">
            <v>10.Cancel</v>
          </cell>
          <cell r="AJ1054" t="str">
            <v>31.Cancel</v>
          </cell>
        </row>
        <row r="1055">
          <cell r="F1055" t="str">
            <v>PBR055</v>
          </cell>
          <cell r="G1055" t="str">
            <v>PARITINDAH</v>
          </cell>
          <cell r="H1055" t="str">
            <v/>
          </cell>
          <cell r="I1055" t="str">
            <v>Area1</v>
          </cell>
          <cell r="J1055" t="str">
            <v>Sumbagteng</v>
          </cell>
          <cell r="K1055" t="str">
            <v>Riau</v>
          </cell>
          <cell r="L1055" t="str">
            <v>Kota Pekanbaru</v>
          </cell>
          <cell r="M1055" t="str">
            <v>0.477669 101.470409</v>
          </cell>
          <cell r="N1055" t="str">
            <v>-</v>
          </cell>
          <cell r="O1055" t="str">
            <v>External</v>
          </cell>
          <cell r="P1055" t="str">
            <v>B2S</v>
          </cell>
          <cell r="Q1055" t="str">
            <v>B#1_2025</v>
          </cell>
          <cell r="R1055" t="str">
            <v>B#122Colo</v>
          </cell>
          <cell r="S1055" t="str">
            <v>Colo TP</v>
          </cell>
          <cell r="T1055" t="str">
            <v>New Order</v>
          </cell>
          <cell r="U1055">
            <v>42</v>
          </cell>
          <cell r="V1055">
            <v>18</v>
          </cell>
          <cell r="W1055" t="str">
            <v>Monopole 18</v>
          </cell>
          <cell r="X1055">
            <v>45793</v>
          </cell>
          <cell r="Y1055">
            <v>210</v>
          </cell>
          <cell r="Z1055" t="str">
            <v>Out SLA</v>
          </cell>
          <cell r="AA1055" t="str">
            <v>PT SANJIWAHANA PERSADA</v>
          </cell>
          <cell r="AB1055" t="str">
            <v>PT DWIRAY SUKSES MULIA</v>
          </cell>
          <cell r="AC1055" t="str">
            <v>RFI</v>
          </cell>
          <cell r="AD1055" t="str">
            <v>eRFI Done</v>
          </cell>
          <cell r="AE1055">
            <v>45800</v>
          </cell>
          <cell r="AF1055" t="str">
            <v/>
          </cell>
          <cell r="AG1055" t="str">
            <v>Connect PLN &amp; RFI</v>
          </cell>
          <cell r="AH1055" t="str">
            <v>01.BAUK</v>
          </cell>
          <cell r="AI1055" t="str">
            <v>02.BAUK</v>
          </cell>
          <cell r="AJ1055" t="str">
            <v>03.ATPDone</v>
          </cell>
        </row>
        <row r="1056">
          <cell r="F1056" t="str">
            <v>PMR084</v>
          </cell>
          <cell r="G1056" t="str">
            <v>SIMANTINPANEDAME</v>
          </cell>
          <cell r="H1056" t="str">
            <v/>
          </cell>
          <cell r="I1056" t="str">
            <v>Area1</v>
          </cell>
          <cell r="J1056" t="str">
            <v>Sumbagut</v>
          </cell>
          <cell r="K1056" t="str">
            <v>Sumatera Utara</v>
          </cell>
          <cell r="L1056" t="str">
            <v>Kab. Simalungun</v>
          </cell>
          <cell r="M1056" t="str">
            <v>2.900938, 98.898475</v>
          </cell>
          <cell r="N1056" t="str">
            <v>-</v>
          </cell>
          <cell r="O1056" t="str">
            <v>External</v>
          </cell>
          <cell r="P1056" t="str">
            <v>B2S</v>
          </cell>
          <cell r="Q1056" t="str">
            <v>B#1_2025</v>
          </cell>
          <cell r="R1056" t="str">
            <v>B#136B2S</v>
          </cell>
          <cell r="S1056" t="str">
            <v>Q1_B2S</v>
          </cell>
          <cell r="T1056" t="str">
            <v>B#RAFI</v>
          </cell>
          <cell r="U1056">
            <v>72</v>
          </cell>
          <cell r="V1056" t="str">
            <v/>
          </cell>
          <cell r="W1056" t="str">
            <v>SST 72 3 Leg C</v>
          </cell>
          <cell r="X1056">
            <v>45803</v>
          </cell>
          <cell r="Y1056">
            <v>79</v>
          </cell>
          <cell r="Z1056" t="str">
            <v>In SLA</v>
          </cell>
          <cell r="AA1056" t="str">
            <v>PT MARTUMBUR BERSAMA ABADI</v>
          </cell>
          <cell r="AB1056" t="str">
            <v>PT DIGJAYA MANDIRI TEKNIK</v>
          </cell>
          <cell r="AC1056" t="str">
            <v>RFI</v>
          </cell>
          <cell r="AD1056" t="str">
            <v>eRFI Done</v>
          </cell>
          <cell r="AE1056">
            <v>45807</v>
          </cell>
          <cell r="AF1056" t="str">
            <v/>
          </cell>
          <cell r="AG1056" t="str">
            <v>Connect PLN &amp; RFI</v>
          </cell>
          <cell r="AH1056" t="str">
            <v>02.RFI</v>
          </cell>
          <cell r="AI1056" t="str">
            <v>03.RFI</v>
          </cell>
          <cell r="AJ1056" t="str">
            <v>05.RFI</v>
          </cell>
        </row>
        <row r="1057">
          <cell r="F1057" t="str">
            <v>RAP008</v>
          </cell>
          <cell r="G1057" t="str">
            <v>SEILUMUT</v>
          </cell>
          <cell r="H1057" t="str">
            <v>SEILUMUT</v>
          </cell>
          <cell r="I1057" t="str">
            <v>Area1</v>
          </cell>
          <cell r="J1057" t="str">
            <v>Sumbagut</v>
          </cell>
          <cell r="K1057" t="str">
            <v>Sumatera Utara</v>
          </cell>
          <cell r="L1057" t="str">
            <v>Kab. Labuhanbatu</v>
          </cell>
          <cell r="M1057" t="str">
            <v>2.55134561113807 100.205155055447</v>
          </cell>
          <cell r="N1057" t="str">
            <v>-</v>
          </cell>
          <cell r="O1057" t="str">
            <v>External</v>
          </cell>
          <cell r="P1057" t="str">
            <v>B2S</v>
          </cell>
          <cell r="Q1057" t="str">
            <v>Combat</v>
          </cell>
          <cell r="R1057" t="str">
            <v>Combat_B#2</v>
          </cell>
          <cell r="U1057">
            <v>72</v>
          </cell>
          <cell r="V1057">
            <v>72</v>
          </cell>
          <cell r="W1057" t="str">
            <v>SST 72 3 Leg C</v>
          </cell>
          <cell r="X1057">
            <v>45475</v>
          </cell>
          <cell r="Y1057">
            <v>528</v>
          </cell>
          <cell r="Z1057" t="str">
            <v>Out SLA</v>
          </cell>
          <cell r="AA1057" t="str">
            <v>PT M JUSUF &amp; SONS</v>
          </cell>
          <cell r="AB1057" t="str">
            <v>PT DIGJAYA MANDIRI TEKNIK</v>
          </cell>
          <cell r="AC1057" t="str">
            <v>RFI</v>
          </cell>
          <cell r="AD1057" t="e">
            <v>#N/A</v>
          </cell>
          <cell r="AF1057" t="str">
            <v/>
          </cell>
          <cell r="AG1057" t="str">
            <v>Connect PLN &amp; RFI</v>
          </cell>
          <cell r="AH1057" t="str">
            <v>01.BAUK</v>
          </cell>
          <cell r="AI1057" t="str">
            <v>02.BAUK</v>
          </cell>
          <cell r="AJ1057" t="str">
            <v>03.ATPDone</v>
          </cell>
        </row>
        <row r="1058">
          <cell r="F1058" t="str">
            <v>BTM105</v>
          </cell>
          <cell r="G1058" t="str">
            <v>SEILANGKAI</v>
          </cell>
          <cell r="H1058" t="str">
            <v/>
          </cell>
          <cell r="I1058" t="str">
            <v>Area1</v>
          </cell>
          <cell r="J1058" t="str">
            <v>Sumbagteng</v>
          </cell>
          <cell r="K1058" t="str">
            <v>Kepulauan Riau</v>
          </cell>
          <cell r="L1058" t="str">
            <v>Kota Batam</v>
          </cell>
          <cell r="M1058" t="str">
            <v>1.031281 103.976003</v>
          </cell>
          <cell r="N1058" t="str">
            <v>-</v>
          </cell>
          <cell r="O1058" t="str">
            <v>External</v>
          </cell>
          <cell r="P1058" t="str">
            <v>B2S</v>
          </cell>
          <cell r="Q1058" t="str">
            <v>B#1_2025</v>
          </cell>
          <cell r="R1058" t="str">
            <v>B#122Colo</v>
          </cell>
          <cell r="S1058" t="str">
            <v>Colo TP</v>
          </cell>
          <cell r="T1058" t="str">
            <v>New Order</v>
          </cell>
          <cell r="U1058">
            <v>42</v>
          </cell>
          <cell r="V1058" t="str">
            <v/>
          </cell>
          <cell r="W1058" t="str">
            <v>SST 42 NG Med</v>
          </cell>
          <cell r="X1058">
            <v>45793</v>
          </cell>
          <cell r="Y1058">
            <v>75</v>
          </cell>
          <cell r="Z1058" t="str">
            <v>In SLA</v>
          </cell>
          <cell r="AA1058" t="str">
            <v>PT MITRA SETIA INDONESIA</v>
          </cell>
          <cell r="AB1058" t="str">
            <v>PT DWIRAY SUKSES MULIA</v>
          </cell>
          <cell r="AC1058" t="str">
            <v>RFI</v>
          </cell>
          <cell r="AD1058" t="str">
            <v>eRFI NY</v>
          </cell>
          <cell r="AE1058">
            <v>45800</v>
          </cell>
          <cell r="AF1058" t="str">
            <v/>
          </cell>
          <cell r="AG1058" t="str">
            <v>RFI Combat</v>
          </cell>
          <cell r="AH1058" t="str">
            <v>02.RFI</v>
          </cell>
          <cell r="AI1058" t="str">
            <v>03a.RFI Combat</v>
          </cell>
          <cell r="AJ1058" t="str">
            <v>05A.RFICombat</v>
          </cell>
        </row>
        <row r="1059">
          <cell r="F1059" t="str">
            <v>GMG100</v>
          </cell>
          <cell r="G1059" t="str">
            <v>SEKOTONGTIMUR2</v>
          </cell>
          <cell r="H1059" t="str">
            <v/>
          </cell>
          <cell r="I1059" t="str">
            <v>Area3</v>
          </cell>
          <cell r="J1059" t="str">
            <v>Balinusra</v>
          </cell>
          <cell r="K1059" t="str">
            <v>Nusa Tenggara Barat</v>
          </cell>
          <cell r="L1059" t="str">
            <v>Kab. Lombok Barat</v>
          </cell>
          <cell r="M1059" t="str">
            <v>-8.75006 116.086242</v>
          </cell>
          <cell r="N1059" t="str">
            <v>-</v>
          </cell>
          <cell r="O1059" t="str">
            <v>External</v>
          </cell>
          <cell r="P1059" t="str">
            <v>CoRe</v>
          </cell>
          <cell r="Q1059" t="str">
            <v>B#1_2025</v>
          </cell>
          <cell r="R1059" t="str">
            <v>B#122Colo</v>
          </cell>
          <cell r="S1059" t="str">
            <v>Colo MV</v>
          </cell>
          <cell r="T1059" t="str">
            <v>New Order</v>
          </cell>
          <cell r="U1059">
            <v>51</v>
          </cell>
          <cell r="V1059">
            <v>51</v>
          </cell>
          <cell r="W1059" t="str">
            <v/>
          </cell>
          <cell r="X1059">
            <v>45793</v>
          </cell>
          <cell r="Y1059">
            <v>22</v>
          </cell>
          <cell r="Z1059" t="str">
            <v>In SLA</v>
          </cell>
          <cell r="AA1059" t="str">
            <v>PT SATRIAVI BERKAH PERKASA</v>
          </cell>
          <cell r="AC1059" t="str">
            <v>RFI</v>
          </cell>
          <cell r="AD1059" t="str">
            <v>eRFI Done</v>
          </cell>
          <cell r="AE1059">
            <v>45800</v>
          </cell>
          <cell r="AF1059" t="str">
            <v/>
          </cell>
          <cell r="AG1059" t="str">
            <v>Connect PLN &amp; RFI</v>
          </cell>
          <cell r="AH1059" t="str">
            <v>02.RFI</v>
          </cell>
          <cell r="AI1059" t="str">
            <v>03.RFI</v>
          </cell>
          <cell r="AJ1059" t="str">
            <v>05.RFI</v>
          </cell>
        </row>
        <row r="1060">
          <cell r="F1060" t="str">
            <v>PKP008</v>
          </cell>
          <cell r="G1060" t="str">
            <v>SelindungBaruGabek</v>
          </cell>
          <cell r="H1060" t="str">
            <v>SelindungBaruGabek</v>
          </cell>
          <cell r="I1060" t="str">
            <v>Area1</v>
          </cell>
          <cell r="J1060" t="str">
            <v>Sumbagsel</v>
          </cell>
          <cell r="K1060" t="str">
            <v>Kepulauan Bangka Belitung</v>
          </cell>
          <cell r="L1060" t="str">
            <v>Kota Pangkal Pinang</v>
          </cell>
          <cell r="N1060" t="str">
            <v>-</v>
          </cell>
          <cell r="O1060" t="str">
            <v>Internal</v>
          </cell>
          <cell r="P1060" t="str">
            <v>CoRe</v>
          </cell>
          <cell r="Q1060" t="str">
            <v>Relocation</v>
          </cell>
          <cell r="R1060" t="str">
            <v>Collocation</v>
          </cell>
          <cell r="U1060">
            <v>50</v>
          </cell>
          <cell r="V1060" t="str">
            <v/>
          </cell>
          <cell r="W1060" t="str">
            <v/>
          </cell>
          <cell r="X1060">
            <v>45488</v>
          </cell>
          <cell r="Y1060">
            <v>515</v>
          </cell>
          <cell r="Z1060" t="str">
            <v>Out SLA</v>
          </cell>
          <cell r="AC1060" t="str">
            <v>OG</v>
          </cell>
          <cell r="AD1060" t="str">
            <v>No Need</v>
          </cell>
          <cell r="AF1060" t="str">
            <v/>
          </cell>
          <cell r="AG1060" t="str">
            <v>NY Start</v>
          </cell>
          <cell r="AH1060" t="str">
            <v>NY Start</v>
          </cell>
          <cell r="AI1060" t="str">
            <v>08.SIS</v>
          </cell>
          <cell r="AJ1060" t="str">
            <v/>
          </cell>
        </row>
        <row r="1061">
          <cell r="F1061" t="str">
            <v>LMG076</v>
          </cell>
          <cell r="G1061" t="str">
            <v>SEMBUNGSUKORAMEDMT</v>
          </cell>
          <cell r="H1061" t="e">
            <v>#N/A</v>
          </cell>
          <cell r="I1061" t="str">
            <v>Area3</v>
          </cell>
          <cell r="J1061" t="str">
            <v>Jatim</v>
          </cell>
          <cell r="K1061" t="str">
            <v>Jawa Timur</v>
          </cell>
          <cell r="L1061" t="str">
            <v>Kab. Lamongan</v>
          </cell>
          <cell r="M1061" t="str">
            <v>-7.33333 112.077</v>
          </cell>
          <cell r="N1061" t="str">
            <v>-</v>
          </cell>
          <cell r="O1061" t="str">
            <v>Internal</v>
          </cell>
          <cell r="P1061" t="str">
            <v>B2S</v>
          </cell>
          <cell r="Q1061" t="str">
            <v>Tyson</v>
          </cell>
          <cell r="R1061" t="str">
            <v>Tyson_B#1</v>
          </cell>
          <cell r="U1061">
            <v>50</v>
          </cell>
          <cell r="V1061">
            <v>72</v>
          </cell>
          <cell r="W1061" t="str">
            <v/>
          </cell>
          <cell r="X1061">
            <v>45572</v>
          </cell>
          <cell r="Y1061">
            <v>431</v>
          </cell>
          <cell r="Z1061" t="str">
            <v>Out SLA</v>
          </cell>
          <cell r="AA1061" t="str">
            <v>PT PILAR GAPURA NUSA</v>
          </cell>
          <cell r="AB1061" t="str">
            <v>PT AMARATIRTA NUSANTARA</v>
          </cell>
          <cell r="AC1061" t="str">
            <v>DROP</v>
          </cell>
          <cell r="AD1061" t="str">
            <v>No Need</v>
          </cell>
          <cell r="AF1061" t="str">
            <v/>
          </cell>
          <cell r="AG1061" t="str">
            <v>PropCancel/Hold</v>
          </cell>
          <cell r="AH1061" t="str">
            <v>07.Pro.Cancel</v>
          </cell>
          <cell r="AI1061" t="str">
            <v>09.Pro.Cancel</v>
          </cell>
          <cell r="AJ1061" t="str">
            <v>30.Pro.Cancel</v>
          </cell>
        </row>
        <row r="1062">
          <cell r="F1062" t="str">
            <v>TBN029</v>
          </cell>
          <cell r="G1062" t="str">
            <v>SEMENTUBANDMT</v>
          </cell>
          <cell r="H1062" t="e">
            <v>#N/A</v>
          </cell>
          <cell r="I1062" t="str">
            <v>Area3</v>
          </cell>
          <cell r="J1062" t="str">
            <v>Jatim</v>
          </cell>
          <cell r="K1062" t="str">
            <v>Jawa Timur</v>
          </cell>
          <cell r="L1062" t="str">
            <v>Kab. Tuban</v>
          </cell>
          <cell r="M1062" t="str">
            <v>-6.86583891093246 111.946738536176</v>
          </cell>
          <cell r="N1062" t="str">
            <v>-</v>
          </cell>
          <cell r="O1062" t="str">
            <v>Internal</v>
          </cell>
          <cell r="P1062" t="str">
            <v>B2S</v>
          </cell>
          <cell r="Q1062" t="str">
            <v>Tyson</v>
          </cell>
          <cell r="R1062" t="str">
            <v>Tyson_B#1</v>
          </cell>
          <cell r="U1062">
            <v>47</v>
          </cell>
          <cell r="V1062">
            <v>62</v>
          </cell>
          <cell r="W1062" t="str">
            <v/>
          </cell>
          <cell r="X1062">
            <v>45572</v>
          </cell>
          <cell r="Y1062">
            <v>431</v>
          </cell>
          <cell r="Z1062" t="str">
            <v>Out SLA</v>
          </cell>
          <cell r="AA1062" t="str">
            <v>PT IDE SEHATI</v>
          </cell>
          <cell r="AB1062" t="str">
            <v>PT AMARATIRTA NUSANTARA</v>
          </cell>
          <cell r="AC1062" t="str">
            <v>DROP</v>
          </cell>
          <cell r="AD1062" t="str">
            <v>No Need</v>
          </cell>
          <cell r="AF1062" t="str">
            <v/>
          </cell>
          <cell r="AG1062" t="str">
            <v>PropCancel/Hold</v>
          </cell>
          <cell r="AH1062" t="str">
            <v>07.Pro.Cancel</v>
          </cell>
          <cell r="AI1062" t="str">
            <v>09.Pro.Cancel</v>
          </cell>
          <cell r="AJ1062" t="str">
            <v>30.Pro.Cancel</v>
          </cell>
        </row>
        <row r="1063">
          <cell r="F1063" t="str">
            <v>SMR403</v>
          </cell>
          <cell r="G1063" t="str">
            <v>SEMPAJA BAJUR</v>
          </cell>
          <cell r="H1063" t="str">
            <v>MT_BAYUR</v>
          </cell>
          <cell r="I1063" t="str">
            <v>Area4</v>
          </cell>
          <cell r="J1063" t="str">
            <v>Kalimantan</v>
          </cell>
          <cell r="K1063" t="str">
            <v>Kalimantan Timur</v>
          </cell>
          <cell r="L1063" t="str">
            <v>Kota Samarinda</v>
          </cell>
          <cell r="M1063" t="str">
            <v xml:space="preserve"> </v>
          </cell>
          <cell r="N1063" t="str">
            <v>117,172778 -0,393667</v>
          </cell>
          <cell r="O1063" t="str">
            <v>Internal</v>
          </cell>
          <cell r="P1063" t="str">
            <v>B2S</v>
          </cell>
          <cell r="Q1063" t="str">
            <v>Tyson</v>
          </cell>
          <cell r="R1063" t="str">
            <v>Tyson_B#1</v>
          </cell>
          <cell r="U1063">
            <v>55</v>
          </cell>
          <cell r="V1063">
            <v>55</v>
          </cell>
          <cell r="W1063" t="str">
            <v/>
          </cell>
          <cell r="X1063">
            <v>45572</v>
          </cell>
          <cell r="Y1063">
            <v>431</v>
          </cell>
          <cell r="Z1063" t="str">
            <v>Out SLA</v>
          </cell>
          <cell r="AA1063" t="str">
            <v>PT INDOTEKNIK TJANDRA UTAMA</v>
          </cell>
          <cell r="AC1063" t="str">
            <v>DROP</v>
          </cell>
          <cell r="AD1063" t="str">
            <v>No Need</v>
          </cell>
          <cell r="AF1063" t="str">
            <v/>
          </cell>
          <cell r="AG1063" t="str">
            <v>PropCancel/Hold</v>
          </cell>
          <cell r="AH1063" t="str">
            <v>07.Pro.Cancel</v>
          </cell>
          <cell r="AI1063" t="str">
            <v>09.Pro.Cancel</v>
          </cell>
          <cell r="AJ1063" t="str">
            <v>33.Hold</v>
          </cell>
        </row>
        <row r="1064">
          <cell r="F1064" t="str">
            <v>SKY236</v>
          </cell>
          <cell r="G1064" t="str">
            <v>Senawar Jaya 2</v>
          </cell>
          <cell r="H1064" t="str">
            <v/>
          </cell>
          <cell r="I1064" t="str">
            <v>Area1</v>
          </cell>
          <cell r="J1064" t="str">
            <v>Sumbagsel</v>
          </cell>
          <cell r="K1064" t="str">
            <v>Sumatera Selatan</v>
          </cell>
          <cell r="L1064" t="str">
            <v>Kab. Musi Banyuasin</v>
          </cell>
          <cell r="M1064" t="str">
            <v>-1.975060, 103.719300</v>
          </cell>
          <cell r="N1064" t="str">
            <v>-</v>
          </cell>
          <cell r="O1064" t="str">
            <v>Internal</v>
          </cell>
          <cell r="P1064" t="str">
            <v>B2S</v>
          </cell>
          <cell r="Q1064" t="str">
            <v>Refinement</v>
          </cell>
          <cell r="R1064" t="str">
            <v>Refine_2025</v>
          </cell>
          <cell r="T1064" t="str">
            <v>Extend Tower</v>
          </cell>
          <cell r="U1064">
            <v>42</v>
          </cell>
          <cell r="V1064" t="str">
            <v/>
          </cell>
          <cell r="W1064" t="str">
            <v/>
          </cell>
          <cell r="X1064">
            <v>45742</v>
          </cell>
          <cell r="Y1064">
            <v>261</v>
          </cell>
          <cell r="Z1064" t="str">
            <v>Out SLA</v>
          </cell>
          <cell r="AC1064" t="str">
            <v>OG</v>
          </cell>
          <cell r="AD1064" t="e">
            <v>#N/A</v>
          </cell>
          <cell r="AF1064" t="str">
            <v/>
          </cell>
          <cell r="AG1064" t="str">
            <v>NY Start</v>
          </cell>
          <cell r="AH1064" t="str">
            <v>NY Start</v>
          </cell>
          <cell r="AI1064" t="str">
            <v>08.SIS</v>
          </cell>
          <cell r="AJ1064" t="str">
            <v/>
          </cell>
        </row>
        <row r="1065">
          <cell r="F1065" t="str">
            <v>TBN078</v>
          </cell>
          <cell r="G1065" t="str">
            <v>Sendang Harjo Tuban DMT</v>
          </cell>
          <cell r="H1065" t="e">
            <v>#N/A</v>
          </cell>
          <cell r="I1065" t="str">
            <v>Area3</v>
          </cell>
          <cell r="J1065" t="str">
            <v>Jatim</v>
          </cell>
          <cell r="K1065" t="str">
            <v>Jawa Timur</v>
          </cell>
          <cell r="L1065" t="str">
            <v>Kab. Tuban</v>
          </cell>
          <cell r="M1065" t="str">
            <v>-6.89353 112.04806</v>
          </cell>
          <cell r="N1065" t="str">
            <v>-</v>
          </cell>
          <cell r="O1065" t="str">
            <v>Internal</v>
          </cell>
          <cell r="P1065" t="str">
            <v>B2S</v>
          </cell>
          <cell r="Q1065" t="str">
            <v>Tyson</v>
          </cell>
          <cell r="R1065" t="str">
            <v>Tyson_B#1</v>
          </cell>
          <cell r="U1065">
            <v>47</v>
          </cell>
          <cell r="V1065">
            <v>72</v>
          </cell>
          <cell r="W1065" t="str">
            <v/>
          </cell>
          <cell r="X1065">
            <v>45572</v>
          </cell>
          <cell r="Y1065">
            <v>431</v>
          </cell>
          <cell r="Z1065" t="str">
            <v>Out SLA</v>
          </cell>
          <cell r="AA1065" t="str">
            <v>PT IDE SEHATI</v>
          </cell>
          <cell r="AB1065" t="str">
            <v>PT AMARATIRTA NUSANTARA</v>
          </cell>
          <cell r="AC1065" t="str">
            <v>DROP</v>
          </cell>
          <cell r="AD1065" t="str">
            <v>No Need</v>
          </cell>
          <cell r="AF1065" t="str">
            <v/>
          </cell>
          <cell r="AG1065" t="str">
            <v>PropCancel/Hold</v>
          </cell>
          <cell r="AH1065" t="str">
            <v>07.Pro.Cancel</v>
          </cell>
          <cell r="AI1065" t="str">
            <v>09.Pro.Cancel</v>
          </cell>
          <cell r="AJ1065" t="str">
            <v>30.Pro.Cancel</v>
          </cell>
        </row>
        <row r="1066">
          <cell r="F1066" t="str">
            <v>TAG253</v>
          </cell>
          <cell r="G1066" t="str">
            <v>SENDANGDMT</v>
          </cell>
          <cell r="H1066" t="e">
            <v>#N/A</v>
          </cell>
          <cell r="I1066" t="str">
            <v>Area3</v>
          </cell>
          <cell r="J1066" t="str">
            <v>Jatim</v>
          </cell>
          <cell r="K1066" t="str">
            <v>Jawa Timur</v>
          </cell>
          <cell r="L1066" t="str">
            <v>Kab. Tulungagung</v>
          </cell>
          <cell r="M1066" t="str">
            <v>-7.95514636 111.84142446</v>
          </cell>
          <cell r="N1066" t="str">
            <v>-</v>
          </cell>
          <cell r="O1066" t="str">
            <v>Internal</v>
          </cell>
          <cell r="P1066" t="str">
            <v>B2S</v>
          </cell>
          <cell r="Q1066" t="str">
            <v>Tyson</v>
          </cell>
          <cell r="R1066" t="str">
            <v>Tyson_B#1</v>
          </cell>
          <cell r="U1066">
            <v>50</v>
          </cell>
          <cell r="V1066">
            <v>72</v>
          </cell>
          <cell r="W1066" t="str">
            <v/>
          </cell>
          <cell r="X1066">
            <v>45572</v>
          </cell>
          <cell r="Y1066">
            <v>431</v>
          </cell>
          <cell r="Z1066" t="str">
            <v>Out SLA</v>
          </cell>
          <cell r="AA1066" t="str">
            <v>PT BINATEL PRIMA</v>
          </cell>
          <cell r="AB1066" t="str">
            <v>PT AMARATIRTA NUSANTARA</v>
          </cell>
          <cell r="AC1066" t="str">
            <v>DROP</v>
          </cell>
          <cell r="AD1066" t="str">
            <v>No Need</v>
          </cell>
          <cell r="AF1066" t="str">
            <v/>
          </cell>
          <cell r="AG1066" t="str">
            <v>PropCancel/Hold</v>
          </cell>
          <cell r="AH1066" t="str">
            <v>07.Pro.Cancel</v>
          </cell>
          <cell r="AI1066" t="str">
            <v>09.Pro.Cancel</v>
          </cell>
          <cell r="AJ1066" t="str">
            <v>30.Pro.Cancel</v>
          </cell>
        </row>
        <row r="1067">
          <cell r="F1067" t="str">
            <v>BLA013</v>
          </cell>
          <cell r="G1067" t="str">
            <v>Sendangrejo Bogorejo</v>
          </cell>
          <cell r="H1067" t="str">
            <v>Sendangrejo Bogorejo</v>
          </cell>
          <cell r="I1067" t="str">
            <v>Area3</v>
          </cell>
          <cell r="J1067" t="str">
            <v>Jateng</v>
          </cell>
          <cell r="K1067" t="str">
            <v>Jawa Tengah</v>
          </cell>
          <cell r="L1067" t="str">
            <v>Kab. Blora</v>
          </cell>
          <cell r="M1067" t="str">
            <v>-6.91756 111.55829</v>
          </cell>
          <cell r="N1067" t="str">
            <v>-</v>
          </cell>
          <cell r="O1067" t="str">
            <v>Internal</v>
          </cell>
          <cell r="P1067" t="str">
            <v>B2S</v>
          </cell>
          <cell r="Q1067" t="str">
            <v>Tyson</v>
          </cell>
          <cell r="R1067" t="str">
            <v>Tyson_B#1</v>
          </cell>
          <cell r="U1067">
            <v>71</v>
          </cell>
          <cell r="V1067">
            <v>72</v>
          </cell>
          <cell r="W1067" t="str">
            <v/>
          </cell>
          <cell r="X1067">
            <v>45572</v>
          </cell>
          <cell r="Y1067">
            <v>431</v>
          </cell>
          <cell r="Z1067" t="str">
            <v>Out SLA</v>
          </cell>
          <cell r="AA1067" t="str">
            <v>PT VALUE TELECOMMUNICATION</v>
          </cell>
          <cell r="AB1067" t="str">
            <v>PT TRI ANUGRAH RISKI GEMILANG</v>
          </cell>
          <cell r="AC1067" t="str">
            <v>DROP</v>
          </cell>
          <cell r="AD1067" t="str">
            <v>No Need</v>
          </cell>
          <cell r="AF1067" t="str">
            <v/>
          </cell>
          <cell r="AG1067" t="str">
            <v>PropCancel/Hold</v>
          </cell>
          <cell r="AH1067" t="str">
            <v>07.Pro.Cancel</v>
          </cell>
          <cell r="AI1067" t="str">
            <v>09.Pro.Cancel</v>
          </cell>
          <cell r="AJ1067" t="str">
            <v>31.Cancel</v>
          </cell>
        </row>
        <row r="1068">
          <cell r="F1068" t="str">
            <v>MKD019</v>
          </cell>
          <cell r="G1068" t="str">
            <v>SENDEN MUNGKID</v>
          </cell>
          <cell r="H1068" t="str">
            <v>SENDEN MUNGKID</v>
          </cell>
          <cell r="I1068" t="str">
            <v>Area3</v>
          </cell>
          <cell r="J1068" t="str">
            <v>Jateng</v>
          </cell>
          <cell r="K1068" t="str">
            <v>Jawa Tengah</v>
          </cell>
          <cell r="L1068" t="str">
            <v>Kab. Magelang</v>
          </cell>
          <cell r="M1068" t="str">
            <v>-7.53739 110.25617</v>
          </cell>
          <cell r="N1068" t="str">
            <v>-07.538170 110.255840</v>
          </cell>
          <cell r="O1068" t="str">
            <v>External</v>
          </cell>
          <cell r="P1068" t="str">
            <v>CoRe</v>
          </cell>
          <cell r="Q1068" t="str">
            <v>Combat</v>
          </cell>
          <cell r="R1068" t="str">
            <v>Combat_B#4</v>
          </cell>
          <cell r="T1068" t="str">
            <v>WinJava</v>
          </cell>
          <cell r="U1068">
            <v>62</v>
          </cell>
          <cell r="V1068" t="str">
            <v>62 to. 72</v>
          </cell>
          <cell r="W1068" t="str">
            <v>SST 72 3 Leg C</v>
          </cell>
          <cell r="X1068">
            <v>45597</v>
          </cell>
          <cell r="Y1068">
            <v>20</v>
          </cell>
          <cell r="Z1068" t="str">
            <v>In SLA</v>
          </cell>
          <cell r="AA1068" t="str">
            <v>PT DUTA ESA ADIPERKASA</v>
          </cell>
          <cell r="AC1068" t="str">
            <v>RFI</v>
          </cell>
          <cell r="AD1068" t="e">
            <v>#N/A</v>
          </cell>
          <cell r="AF1068" t="str">
            <v/>
          </cell>
          <cell r="AG1068" t="str">
            <v>Connect PLN &amp; RFI</v>
          </cell>
          <cell r="AH1068" t="str">
            <v>02.RFI</v>
          </cell>
          <cell r="AI1068" t="str">
            <v>03.RFI</v>
          </cell>
          <cell r="AJ1068" t="str">
            <v>05.RFI</v>
          </cell>
        </row>
        <row r="1069">
          <cell r="F1069" t="str">
            <v>MDN302</v>
          </cell>
          <cell r="G1069" t="str">
            <v>MABARGUDANG</v>
          </cell>
          <cell r="H1069" t="str">
            <v/>
          </cell>
          <cell r="I1069" t="str">
            <v>Area1</v>
          </cell>
          <cell r="J1069" t="str">
            <v>Sumbagut</v>
          </cell>
          <cell r="K1069" t="str">
            <v>Sumatera Utara</v>
          </cell>
          <cell r="L1069" t="str">
            <v>Kota Medan</v>
          </cell>
          <cell r="M1069" t="str">
            <v>3.6569056 98.6816566</v>
          </cell>
          <cell r="N1069" t="str">
            <v>-</v>
          </cell>
          <cell r="O1069" t="str">
            <v>External</v>
          </cell>
          <cell r="P1069" t="str">
            <v>B2S</v>
          </cell>
          <cell r="Q1069" t="str">
            <v>B#1_2025</v>
          </cell>
          <cell r="R1069" t="str">
            <v>B#122Colo</v>
          </cell>
          <cell r="S1069" t="str">
            <v>Colo TP</v>
          </cell>
          <cell r="T1069" t="str">
            <v>New Order</v>
          </cell>
          <cell r="U1069">
            <v>42</v>
          </cell>
          <cell r="V1069" t="str">
            <v/>
          </cell>
          <cell r="W1069" t="str">
            <v>SST 42 NL</v>
          </cell>
          <cell r="X1069">
            <v>45793</v>
          </cell>
          <cell r="Y1069">
            <v>137</v>
          </cell>
          <cell r="Z1069" t="str">
            <v>Out SLA</v>
          </cell>
          <cell r="AA1069" t="str">
            <v>PT M. JUSUF &amp; SONS</v>
          </cell>
          <cell r="AB1069" t="str">
            <v>PT DIGJAYA MANDIRI TEKNIK</v>
          </cell>
          <cell r="AC1069" t="str">
            <v>RFI</v>
          </cell>
          <cell r="AD1069" t="str">
            <v>eRFI NY</v>
          </cell>
          <cell r="AE1069">
            <v>45800</v>
          </cell>
          <cell r="AF1069" t="str">
            <v/>
          </cell>
          <cell r="AG1069" t="str">
            <v>Connect PLN &amp; RFI</v>
          </cell>
          <cell r="AH1069" t="str">
            <v>02.RFI</v>
          </cell>
          <cell r="AI1069" t="str">
            <v>03.RFI</v>
          </cell>
          <cell r="AJ1069" t="str">
            <v>05.RFI</v>
          </cell>
        </row>
        <row r="1070">
          <cell r="F1070" t="str">
            <v>BLR196</v>
          </cell>
          <cell r="G1070" t="str">
            <v>SENTULDMT</v>
          </cell>
          <cell r="H1070" t="e">
            <v>#N/A</v>
          </cell>
          <cell r="I1070" t="str">
            <v>Area3</v>
          </cell>
          <cell r="J1070" t="str">
            <v>Jatim</v>
          </cell>
          <cell r="K1070" t="str">
            <v>Jawa Timur</v>
          </cell>
          <cell r="L1070" t="str">
            <v>Kota Blitar</v>
          </cell>
          <cell r="N1070" t="str">
            <v>-</v>
          </cell>
          <cell r="O1070" t="str">
            <v>Internal</v>
          </cell>
          <cell r="P1070" t="str">
            <v>???</v>
          </cell>
          <cell r="Q1070" t="str">
            <v>Refinement</v>
          </cell>
          <cell r="R1070" t="str">
            <v>Refine_B#2</v>
          </cell>
          <cell r="T1070" t="str">
            <v>Macro Solution</v>
          </cell>
          <cell r="U1070">
            <v>52</v>
          </cell>
          <cell r="V1070" t="str">
            <v/>
          </cell>
          <cell r="W1070" t="str">
            <v/>
          </cell>
          <cell r="X1070">
            <v>45488</v>
          </cell>
          <cell r="Y1070">
            <v>515</v>
          </cell>
          <cell r="Z1070" t="str">
            <v>Out SLA</v>
          </cell>
          <cell r="AC1070" t="str">
            <v>OG</v>
          </cell>
          <cell r="AD1070" t="str">
            <v>No Need</v>
          </cell>
          <cell r="AF1070" t="str">
            <v/>
          </cell>
          <cell r="AG1070" t="str">
            <v>PropCancel/Hold</v>
          </cell>
          <cell r="AH1070" t="str">
            <v>09.Hold</v>
          </cell>
          <cell r="AI1070" t="str">
            <v>11.Hold</v>
          </cell>
          <cell r="AJ1070" t="str">
            <v>30.Pro.Cancel</v>
          </cell>
        </row>
        <row r="1071">
          <cell r="F1071" t="str">
            <v>UNR061</v>
          </cell>
          <cell r="G1071" t="str">
            <v>SEPAKUNGBANYUBIRU</v>
          </cell>
          <cell r="H1071" t="str">
            <v>Sepakung banyubiru</v>
          </cell>
          <cell r="I1071" t="str">
            <v>Area3</v>
          </cell>
          <cell r="J1071" t="str">
            <v>Jateng</v>
          </cell>
          <cell r="K1071" t="str">
            <v>Jawa Tengah</v>
          </cell>
          <cell r="L1071" t="str">
            <v>Kab. Semarang</v>
          </cell>
          <cell r="M1071" t="str">
            <v>-7.335847, 110.398778</v>
          </cell>
          <cell r="N1071" t="str">
            <v>-07.33589 110.39912</v>
          </cell>
          <cell r="O1071" t="str">
            <v>External</v>
          </cell>
          <cell r="P1071" t="str">
            <v>B2S</v>
          </cell>
          <cell r="Q1071" t="str">
            <v>B#2_2025</v>
          </cell>
          <cell r="R1071" t="str">
            <v>B#2_B2S</v>
          </cell>
          <cell r="S1071" t="str">
            <v>B#2-B2S</v>
          </cell>
          <cell r="T1071" t="str">
            <v>B#RAFI_#2</v>
          </cell>
          <cell r="U1071">
            <v>72</v>
          </cell>
          <cell r="V1071">
            <v>72</v>
          </cell>
          <cell r="W1071" t="str">
            <v>SST 72 3 Leg C</v>
          </cell>
          <cell r="X1071">
            <v>45880</v>
          </cell>
          <cell r="Y1071">
            <v>2</v>
          </cell>
          <cell r="Z1071" t="str">
            <v>In SLA</v>
          </cell>
          <cell r="AA1071" t="str">
            <v>PT IDE SEHATI</v>
          </cell>
          <cell r="AB1071" t="str">
            <v>PT MEGADAYA INDO PERKASA</v>
          </cell>
          <cell r="AC1071" t="str">
            <v>RFI</v>
          </cell>
          <cell r="AD1071" t="str">
            <v>eRFI Done</v>
          </cell>
          <cell r="AF1071" t="str">
            <v/>
          </cell>
          <cell r="AG1071" t="str">
            <v>Connect PLN &amp; RFI</v>
          </cell>
          <cell r="AH1071" t="str">
            <v>02.RFI</v>
          </cell>
          <cell r="AI1071" t="str">
            <v>03.RFI</v>
          </cell>
          <cell r="AJ1071" t="str">
            <v>05.RFI</v>
          </cell>
        </row>
        <row r="1072">
          <cell r="F1072" t="str">
            <v>KRA058</v>
          </cell>
          <cell r="G1072" t="str">
            <v>SEPANJANGTAWANGMANGU</v>
          </cell>
          <cell r="H1072" t="str">
            <v>Sepanjang Tawangmangu</v>
          </cell>
          <cell r="I1072" t="str">
            <v>Area3</v>
          </cell>
          <cell r="J1072" t="str">
            <v>Jateng</v>
          </cell>
          <cell r="K1072" t="str">
            <v>Jawa Tengah</v>
          </cell>
          <cell r="L1072" t="str">
            <v>Kab. Karanganyar</v>
          </cell>
          <cell r="M1072" t="str">
            <v>-7.681825, 111.103106</v>
          </cell>
          <cell r="N1072" t="str">
            <v>-</v>
          </cell>
          <cell r="O1072" t="str">
            <v>External</v>
          </cell>
          <cell r="P1072" t="str">
            <v>B2S</v>
          </cell>
          <cell r="Q1072" t="str">
            <v>Reg_2025</v>
          </cell>
          <cell r="R1072" t="str">
            <v>B#RAFI</v>
          </cell>
          <cell r="T1072" t="str">
            <v>B#RAFI_#2</v>
          </cell>
          <cell r="U1072">
            <v>72</v>
          </cell>
          <cell r="V1072">
            <v>72</v>
          </cell>
          <cell r="W1072" t="str">
            <v/>
          </cell>
          <cell r="Y1072" t="str">
            <v>-</v>
          </cell>
          <cell r="Z1072" t="str">
            <v/>
          </cell>
          <cell r="AA1072" t="str">
            <v>PT CIPTA KARSA ANUGERAH SEMESTA</v>
          </cell>
          <cell r="AB1072" t="str">
            <v>PT DIGJAYA MANDIRI TEKNIK</v>
          </cell>
          <cell r="AC1072" t="str">
            <v>DROP</v>
          </cell>
          <cell r="AD1072" t="str">
            <v>eRFI NY</v>
          </cell>
          <cell r="AF1072" t="str">
            <v/>
          </cell>
          <cell r="AG1072" t="str">
            <v>PropCancel/Hold</v>
          </cell>
          <cell r="AH1072" t="str">
            <v>07.Pro.Cancel</v>
          </cell>
          <cell r="AI1072" t="str">
            <v>09.Pro.Cancel</v>
          </cell>
          <cell r="AJ1072" t="str">
            <v>29.SISOG</v>
          </cell>
        </row>
        <row r="1073">
          <cell r="F1073" t="str">
            <v>PBG063</v>
          </cell>
          <cell r="G1073" t="str">
            <v>SERANGKARANGREJA</v>
          </cell>
          <cell r="H1073" t="str">
            <v>Serang Karangreja</v>
          </cell>
          <cell r="I1073" t="str">
            <v>Area3</v>
          </cell>
          <cell r="J1073" t="str">
            <v>Jateng</v>
          </cell>
          <cell r="K1073" t="str">
            <v>Jawa Tengah</v>
          </cell>
          <cell r="L1073" t="str">
            <v>Kab. Purbalingga</v>
          </cell>
          <cell r="M1073" t="str">
            <v>-7.25440979, 109.307785</v>
          </cell>
          <cell r="N1073" t="str">
            <v>-07.25522 109.30272</v>
          </cell>
          <cell r="O1073" t="str">
            <v>External</v>
          </cell>
          <cell r="P1073" t="str">
            <v>B2S</v>
          </cell>
          <cell r="Q1073" t="str">
            <v>B#2_2025</v>
          </cell>
          <cell r="R1073" t="str">
            <v>B#2_B2S</v>
          </cell>
          <cell r="S1073" t="str">
            <v>B#2-B2S</v>
          </cell>
          <cell r="T1073" t="str">
            <v>B#RAFI_#2</v>
          </cell>
          <cell r="U1073">
            <v>72</v>
          </cell>
          <cell r="V1073">
            <v>72</v>
          </cell>
          <cell r="W1073" t="str">
            <v>SST 72 3 Leg C</v>
          </cell>
          <cell r="X1073">
            <v>45880</v>
          </cell>
          <cell r="Y1073">
            <v>20</v>
          </cell>
          <cell r="Z1073" t="str">
            <v>In SLA</v>
          </cell>
          <cell r="AA1073" t="str">
            <v>PT NAER TUNAS INDONESIA</v>
          </cell>
          <cell r="AB1073" t="str">
            <v>PT DIGJAYA MANDIRI TEKNIK</v>
          </cell>
          <cell r="AC1073" t="str">
            <v>RFI</v>
          </cell>
          <cell r="AD1073" t="str">
            <v>eRFI NY</v>
          </cell>
          <cell r="AF1073" t="str">
            <v/>
          </cell>
          <cell r="AG1073" t="str">
            <v>Connect PLN &amp; RFI</v>
          </cell>
          <cell r="AH1073" t="str">
            <v>02.RFI</v>
          </cell>
          <cell r="AI1073" t="str">
            <v>03.RFI</v>
          </cell>
          <cell r="AJ1073" t="str">
            <v>05.RFI</v>
          </cell>
        </row>
        <row r="1074">
          <cell r="F1074" t="str">
            <v>PMR088</v>
          </cell>
          <cell r="G1074" t="str">
            <v>SERANGPADANG</v>
          </cell>
          <cell r="H1074" t="str">
            <v/>
          </cell>
          <cell r="I1074" t="str">
            <v>Area1</v>
          </cell>
          <cell r="J1074" t="str">
            <v>Sumbagut</v>
          </cell>
          <cell r="K1074" t="str">
            <v>Sumatera Utara</v>
          </cell>
          <cell r="L1074" t="str">
            <v>Kab. Simalungun</v>
          </cell>
          <cell r="M1074" t="str">
            <v>3.0479716, 98.691635</v>
          </cell>
          <cell r="N1074" t="str">
            <v>-</v>
          </cell>
          <cell r="O1074" t="str">
            <v>External</v>
          </cell>
          <cell r="P1074" t="str">
            <v>B2S</v>
          </cell>
          <cell r="Q1074" t="str">
            <v>B#2_2025</v>
          </cell>
          <cell r="R1074" t="str">
            <v>B#2_B2S</v>
          </cell>
          <cell r="S1074" t="str">
            <v>B#2-B2S</v>
          </cell>
          <cell r="T1074" t="str">
            <v>B#RAFI_#2</v>
          </cell>
          <cell r="U1074">
            <v>72</v>
          </cell>
          <cell r="V1074" t="str">
            <v/>
          </cell>
          <cell r="W1074" t="str">
            <v>SST 72 3 Leg C</v>
          </cell>
          <cell r="X1074">
            <v>45880</v>
          </cell>
          <cell r="Y1074">
            <v>11</v>
          </cell>
          <cell r="Z1074" t="str">
            <v>In SLA</v>
          </cell>
          <cell r="AA1074" t="str">
            <v>PT MARTUMBUR BERSAMA ABADI</v>
          </cell>
          <cell r="AB1074" t="str">
            <v>PT DIGJAYA MANDIRI TEKNIK</v>
          </cell>
          <cell r="AC1074" t="str">
            <v>RFI</v>
          </cell>
          <cell r="AD1074" t="str">
            <v>eRFI Done</v>
          </cell>
          <cell r="AF1074" t="str">
            <v/>
          </cell>
          <cell r="AG1074" t="str">
            <v>Connect PLN &amp; RFI</v>
          </cell>
          <cell r="AH1074" t="str">
            <v>02.RFI</v>
          </cell>
          <cell r="AI1074" t="str">
            <v>03.RFI</v>
          </cell>
          <cell r="AJ1074" t="str">
            <v>05.RFI</v>
          </cell>
        </row>
        <row r="1075">
          <cell r="F1075" t="str">
            <v>TNG369</v>
          </cell>
          <cell r="G1075" t="str">
            <v>SerdangAsri2</v>
          </cell>
          <cell r="H1075" t="str">
            <v/>
          </cell>
          <cell r="I1075" t="str">
            <v>Area2</v>
          </cell>
          <cell r="J1075" t="str">
            <v>Jabodetabek</v>
          </cell>
          <cell r="K1075" t="str">
            <v>Banten</v>
          </cell>
          <cell r="L1075" t="str">
            <v>Kab. Tangerang</v>
          </cell>
          <cell r="M1075" t="str">
            <v>-6.27403 106.5398</v>
          </cell>
          <cell r="N1075" t="str">
            <v>-</v>
          </cell>
          <cell r="O1075" t="str">
            <v>Internal</v>
          </cell>
          <cell r="P1075" t="str">
            <v>B2S</v>
          </cell>
          <cell r="Q1075" t="str">
            <v>Tyson</v>
          </cell>
          <cell r="R1075" t="str">
            <v>Tyson_B#1</v>
          </cell>
          <cell r="U1075">
            <v>40</v>
          </cell>
          <cell r="V1075" t="str">
            <v/>
          </cell>
          <cell r="W1075" t="str">
            <v>SST 42 NL</v>
          </cell>
          <cell r="X1075">
            <v>45572</v>
          </cell>
          <cell r="Y1075">
            <v>431</v>
          </cell>
          <cell r="Z1075" t="str">
            <v>Out SLA</v>
          </cell>
          <cell r="AA1075" t="str">
            <v>PT SINERGI REKTA DENTA</v>
          </cell>
          <cell r="AB1075" t="str">
            <v>PT DIGJAYA MANDIRI TEKNIK</v>
          </cell>
          <cell r="AC1075" t="str">
            <v>DROP</v>
          </cell>
          <cell r="AD1075" t="str">
            <v>No Need</v>
          </cell>
          <cell r="AF1075" t="str">
            <v/>
          </cell>
          <cell r="AG1075" t="str">
            <v>PropCancel/Hold</v>
          </cell>
          <cell r="AH1075" t="str">
            <v>07.Pro.Cancel</v>
          </cell>
          <cell r="AI1075" t="str">
            <v>09.Pro.Cancel</v>
          </cell>
          <cell r="AJ1075" t="str">
            <v>23.Rekom LurCam</v>
          </cell>
        </row>
        <row r="1076">
          <cell r="F1076" t="str">
            <v>NTJ022</v>
          </cell>
          <cell r="G1076" t="str">
            <v>SETIANG</v>
          </cell>
          <cell r="H1076" t="str">
            <v/>
          </cell>
          <cell r="I1076" t="str">
            <v>Area1</v>
          </cell>
          <cell r="J1076" t="str">
            <v>Sumbagteng</v>
          </cell>
          <cell r="K1076" t="str">
            <v>Riau</v>
          </cell>
          <cell r="L1076" t="str">
            <v>Kab. Kuantan Singingi</v>
          </cell>
          <cell r="M1076" t="str">
            <v>-0.707886 101.755616</v>
          </cell>
          <cell r="N1076" t="str">
            <v>-</v>
          </cell>
          <cell r="O1076" t="str">
            <v>External</v>
          </cell>
          <cell r="P1076" t="str">
            <v>B2S</v>
          </cell>
          <cell r="Q1076" t="str">
            <v>Non Reguler</v>
          </cell>
          <cell r="R1076" t="str">
            <v>N3T_CO2024</v>
          </cell>
          <cell r="T1076">
            <v>2024</v>
          </cell>
          <cell r="U1076">
            <v>72</v>
          </cell>
          <cell r="V1076" t="str">
            <v/>
          </cell>
          <cell r="W1076" t="str">
            <v>SST 72 3 Leg C</v>
          </cell>
          <cell r="X1076">
            <v>45383</v>
          </cell>
          <cell r="Y1076">
            <v>620</v>
          </cell>
          <cell r="Z1076" t="str">
            <v>Out SLA</v>
          </cell>
          <cell r="AA1076" t="str">
            <v>PT AGUNGMAS PRIMA SEMPURNA</v>
          </cell>
          <cell r="AB1076" t="str">
            <v>PT DWIRAY SUKSES MULIA</v>
          </cell>
          <cell r="AC1076" t="str">
            <v>DROP</v>
          </cell>
          <cell r="AD1076" t="str">
            <v>eRFI NY</v>
          </cell>
          <cell r="AE1076">
            <v>45398</v>
          </cell>
          <cell r="AF1076" t="str">
            <v/>
          </cell>
          <cell r="AG1076" t="str">
            <v>PropCancel/Hold</v>
          </cell>
          <cell r="AH1076" t="str">
            <v>07.Pro.Cancel</v>
          </cell>
          <cell r="AI1076" t="str">
            <v>09.Pro.Cancel</v>
          </cell>
          <cell r="AJ1076" t="str">
            <v>30.Pro.Cancel</v>
          </cell>
        </row>
        <row r="1077">
          <cell r="F1077" t="str">
            <v>TNG719</v>
          </cell>
          <cell r="G1077" t="str">
            <v>Setu Buaran</v>
          </cell>
          <cell r="H1077" t="str">
            <v/>
          </cell>
          <cell r="I1077" t="str">
            <v>Area2</v>
          </cell>
          <cell r="J1077" t="str">
            <v>Jabodetabek</v>
          </cell>
          <cell r="K1077" t="str">
            <v>Banten</v>
          </cell>
          <cell r="L1077" t="str">
            <v>Kota Tangerang Selatan</v>
          </cell>
          <cell r="M1077" t="str">
            <v>-6.346951 106.687657</v>
          </cell>
          <cell r="N1077" t="str">
            <v>-6,346951 106,687657</v>
          </cell>
          <cell r="O1077" t="str">
            <v>Internal</v>
          </cell>
          <cell r="P1077" t="str">
            <v>B2S</v>
          </cell>
          <cell r="Q1077" t="str">
            <v>Tyson</v>
          </cell>
          <cell r="R1077" t="str">
            <v>Tyson_B#1</v>
          </cell>
          <cell r="U1077">
            <v>36</v>
          </cell>
          <cell r="V1077" t="str">
            <v/>
          </cell>
          <cell r="W1077" t="str">
            <v>SST 42 NL</v>
          </cell>
          <cell r="X1077">
            <v>45572</v>
          </cell>
          <cell r="Y1077">
            <v>266</v>
          </cell>
          <cell r="Z1077" t="str">
            <v>Out SLA</v>
          </cell>
          <cell r="AA1077" t="str">
            <v>PT JAGANATA SAKTI UNGGUL</v>
          </cell>
          <cell r="AB1077" t="str">
            <v>KOPERASI JASA DAYAMITRA TELEKOMUNIKASI</v>
          </cell>
          <cell r="AC1077" t="str">
            <v>RFI</v>
          </cell>
          <cell r="AD1077" t="str">
            <v>No Need</v>
          </cell>
          <cell r="AF1077" t="str">
            <v/>
          </cell>
          <cell r="AG1077" t="str">
            <v>Connect PLN &amp; RFI</v>
          </cell>
          <cell r="AH1077" t="str">
            <v>02.RFI</v>
          </cell>
          <cell r="AI1077" t="str">
            <v>03.RFI</v>
          </cell>
          <cell r="AJ1077" t="str">
            <v>05.RFI</v>
          </cell>
        </row>
        <row r="1078">
          <cell r="F1078" t="str">
            <v>SDA077</v>
          </cell>
          <cell r="G1078" t="str">
            <v>SIDOARJOSUKO1</v>
          </cell>
          <cell r="H1078" t="e">
            <v>#N/A</v>
          </cell>
          <cell r="I1078" t="str">
            <v>Area3</v>
          </cell>
          <cell r="J1078" t="str">
            <v>Jatim</v>
          </cell>
          <cell r="K1078" t="str">
            <v>Jawa Timur</v>
          </cell>
          <cell r="L1078" t="str">
            <v>Kab. Sidoarjo</v>
          </cell>
          <cell r="M1078" t="str">
            <v>-7.449336 112.681464</v>
          </cell>
          <cell r="N1078" t="str">
            <v>-</v>
          </cell>
          <cell r="O1078" t="str">
            <v>External</v>
          </cell>
          <cell r="P1078" t="str">
            <v>CoRe</v>
          </cell>
          <cell r="Q1078" t="str">
            <v>Combat</v>
          </cell>
          <cell r="R1078" t="str">
            <v>Combat_B#4</v>
          </cell>
          <cell r="T1078" t="str">
            <v>WinJava</v>
          </cell>
          <cell r="U1078">
            <v>32</v>
          </cell>
          <cell r="V1078" t="str">
            <v/>
          </cell>
          <cell r="W1078" t="str">
            <v>Monopole 32</v>
          </cell>
          <cell r="X1078">
            <v>45597</v>
          </cell>
          <cell r="Y1078">
            <v>28</v>
          </cell>
          <cell r="Z1078" t="str">
            <v>In SLA</v>
          </cell>
          <cell r="AA1078" t="str">
            <v>PT QUADRAN EMPAT PERSADA</v>
          </cell>
          <cell r="AB1078" t="str">
            <v>KOPERASI JASA DAYAMITRA TELEKOMUNIKASI</v>
          </cell>
          <cell r="AC1078" t="str">
            <v>RFI</v>
          </cell>
          <cell r="AD1078" t="e">
            <v>#N/A</v>
          </cell>
          <cell r="AF1078" t="str">
            <v/>
          </cell>
          <cell r="AG1078" t="str">
            <v>Connect PLN &amp; RFI</v>
          </cell>
          <cell r="AH1078" t="str">
            <v>02.RFI</v>
          </cell>
          <cell r="AI1078" t="str">
            <v>03.RFI</v>
          </cell>
          <cell r="AJ1078" t="str">
            <v>05.RFI</v>
          </cell>
        </row>
        <row r="1079">
          <cell r="F1079" t="str">
            <v>LMG117</v>
          </cell>
          <cell r="G1079" t="str">
            <v>SIDOBANGUNKEDUNGPRING</v>
          </cell>
          <cell r="H1079" t="str">
            <v/>
          </cell>
          <cell r="I1079" t="str">
            <v>Area3</v>
          </cell>
          <cell r="J1079" t="str">
            <v>Jatim</v>
          </cell>
          <cell r="K1079" t="str">
            <v>Jawa Timur</v>
          </cell>
          <cell r="L1079" t="str">
            <v>Kab. Lamongan</v>
          </cell>
          <cell r="M1079" t="str">
            <v>-7.16866, 112.210686</v>
          </cell>
          <cell r="N1079" t="str">
            <v>-7,1684802 112,2115617</v>
          </cell>
          <cell r="O1079" t="str">
            <v>External</v>
          </cell>
          <cell r="P1079" t="str">
            <v>B2S</v>
          </cell>
          <cell r="Q1079" t="str">
            <v>B#1_2025</v>
          </cell>
          <cell r="R1079" t="str">
            <v>B#136B2S</v>
          </cell>
          <cell r="S1079" t="str">
            <v>Q1_B2S</v>
          </cell>
          <cell r="T1079" t="str">
            <v>B#RAFI</v>
          </cell>
          <cell r="U1079">
            <v>62</v>
          </cell>
          <cell r="V1079">
            <v>62</v>
          </cell>
          <cell r="W1079" t="str">
            <v>SST 62 3 Leg C</v>
          </cell>
          <cell r="X1079">
            <v>45803</v>
          </cell>
          <cell r="Y1079">
            <v>35</v>
          </cell>
          <cell r="Z1079" t="str">
            <v>In SLA</v>
          </cell>
          <cell r="AA1079" t="str">
            <v>PT SUMBERSOLUSINDO HITECH</v>
          </cell>
          <cell r="AB1079" t="str">
            <v>PT AMARATIRTA NUSANTARA</v>
          </cell>
          <cell r="AC1079" t="str">
            <v>RFI</v>
          </cell>
          <cell r="AD1079" t="str">
            <v>eRFI Done</v>
          </cell>
          <cell r="AE1079">
            <v>45807</v>
          </cell>
          <cell r="AF1079" t="str">
            <v/>
          </cell>
          <cell r="AG1079" t="str">
            <v>Connect PLN &amp; RFI</v>
          </cell>
          <cell r="AH1079" t="str">
            <v>02.RFI</v>
          </cell>
          <cell r="AI1079" t="str">
            <v>03.RFI</v>
          </cell>
          <cell r="AJ1079" t="str">
            <v>05.RFI</v>
          </cell>
        </row>
        <row r="1080">
          <cell r="F1080" t="str">
            <v>TBN106</v>
          </cell>
          <cell r="G1080" t="str">
            <v>SIDOHASRIKENDURUAN</v>
          </cell>
          <cell r="H1080" t="str">
            <v/>
          </cell>
          <cell r="I1080" t="str">
            <v>Area3</v>
          </cell>
          <cell r="J1080" t="str">
            <v>Jatim</v>
          </cell>
          <cell r="K1080" t="str">
            <v>Jawa Timur</v>
          </cell>
          <cell r="L1080" t="str">
            <v>Kab. Tuban</v>
          </cell>
          <cell r="M1080" t="str">
            <v>-6.901264, 111.650357</v>
          </cell>
          <cell r="N1080" t="str">
            <v>-6,899571 111,65051</v>
          </cell>
          <cell r="O1080" t="str">
            <v>External</v>
          </cell>
          <cell r="P1080" t="str">
            <v>B2S</v>
          </cell>
          <cell r="Q1080" t="str">
            <v>B#2_2025</v>
          </cell>
          <cell r="R1080" t="str">
            <v>B#2_B2S</v>
          </cell>
          <cell r="S1080" t="str">
            <v>B#2-B2S</v>
          </cell>
          <cell r="T1080" t="str">
            <v>B#RAFI_#2</v>
          </cell>
          <cell r="U1080">
            <v>62</v>
          </cell>
          <cell r="V1080">
            <v>62</v>
          </cell>
          <cell r="W1080" t="str">
            <v>SST 62 3 Leg C</v>
          </cell>
          <cell r="X1080">
            <v>45880</v>
          </cell>
          <cell r="Y1080">
            <v>22</v>
          </cell>
          <cell r="Z1080" t="str">
            <v>In SLA</v>
          </cell>
          <cell r="AA1080" t="str">
            <v>PT IDE SEHATI</v>
          </cell>
          <cell r="AB1080" t="str">
            <v>PT MEGADAYA INDO PERKASA</v>
          </cell>
          <cell r="AC1080" t="str">
            <v>RFI</v>
          </cell>
          <cell r="AD1080" t="str">
            <v>eRFI Done</v>
          </cell>
          <cell r="AF1080" t="str">
            <v/>
          </cell>
          <cell r="AG1080" t="str">
            <v>Connect PLN &amp; RFI</v>
          </cell>
          <cell r="AH1080" t="str">
            <v>02.RFI</v>
          </cell>
          <cell r="AI1080" t="str">
            <v>03.RFI</v>
          </cell>
          <cell r="AJ1080" t="str">
            <v>05.RFI</v>
          </cell>
        </row>
        <row r="1081">
          <cell r="F1081" t="str">
            <v>BDB351</v>
          </cell>
          <cell r="G1081" t="str">
            <v>CAMPAKAANDIR</v>
          </cell>
          <cell r="H1081" t="str">
            <v/>
          </cell>
          <cell r="I1081" t="str">
            <v>Area2</v>
          </cell>
          <cell r="J1081" t="str">
            <v>Jabar</v>
          </cell>
          <cell r="K1081" t="str">
            <v>Jawa Barat</v>
          </cell>
          <cell r="L1081" t="str">
            <v>Kota Bandung</v>
          </cell>
          <cell r="M1081" t="str">
            <v>-6.8939 107.565222</v>
          </cell>
          <cell r="N1081" t="str">
            <v>-</v>
          </cell>
          <cell r="O1081" t="str">
            <v>External</v>
          </cell>
          <cell r="P1081" t="str">
            <v>B2S</v>
          </cell>
          <cell r="Q1081" t="str">
            <v>B#1_2025</v>
          </cell>
          <cell r="R1081" t="str">
            <v>B#122Colo</v>
          </cell>
          <cell r="S1081" t="str">
            <v>Colo MV</v>
          </cell>
          <cell r="T1081" t="str">
            <v>New Order</v>
          </cell>
          <cell r="U1081">
            <v>18</v>
          </cell>
          <cell r="V1081" t="str">
            <v/>
          </cell>
          <cell r="W1081" t="str">
            <v/>
          </cell>
          <cell r="X1081">
            <v>45793</v>
          </cell>
          <cell r="Y1081">
            <v>186</v>
          </cell>
          <cell r="Z1081" t="str">
            <v>Out SLA</v>
          </cell>
          <cell r="AA1081" t="str">
            <v>PT INFRAKO DAYAMITRA</v>
          </cell>
          <cell r="AB1081" t="str">
            <v>PT ATMAJAYA ARTHA PERKASA</v>
          </cell>
          <cell r="AC1081" t="str">
            <v>RFI</v>
          </cell>
          <cell r="AD1081" t="str">
            <v>eRFI NY</v>
          </cell>
          <cell r="AE1081">
            <v>45800</v>
          </cell>
          <cell r="AF1081" t="str">
            <v/>
          </cell>
          <cell r="AG1081" t="str">
            <v>RFI Combat</v>
          </cell>
          <cell r="AH1081" t="str">
            <v>02.RFI</v>
          </cell>
          <cell r="AI1081" t="str">
            <v>03a.RFI Combat</v>
          </cell>
          <cell r="AJ1081" t="str">
            <v>05A.RFICombat</v>
          </cell>
        </row>
        <row r="1082">
          <cell r="F1082" t="str">
            <v>SKL005A</v>
          </cell>
          <cell r="G1082" t="str">
            <v>Sidorejo</v>
          </cell>
          <cell r="H1082" t="str">
            <v>M_BLOK2 RIMO</v>
          </cell>
          <cell r="I1082" t="str">
            <v>Area1</v>
          </cell>
          <cell r="J1082" t="str">
            <v>Sumbagut</v>
          </cell>
          <cell r="K1082" t="str">
            <v>Aceh</v>
          </cell>
          <cell r="L1082" t="str">
            <v>Kab. Aceh Singkil</v>
          </cell>
          <cell r="M1082" t="str">
            <v>2.37103 97.9673</v>
          </cell>
          <cell r="N1082" t="str">
            <v>-</v>
          </cell>
          <cell r="O1082" t="str">
            <v>External</v>
          </cell>
          <cell r="P1082" t="str">
            <v>Combat</v>
          </cell>
          <cell r="Q1082" t="str">
            <v>Combat</v>
          </cell>
          <cell r="R1082" t="str">
            <v>Sewa Combat</v>
          </cell>
          <cell r="S1082" t="str">
            <v>CP1_2024</v>
          </cell>
          <cell r="U1082">
            <v>42</v>
          </cell>
          <cell r="V1082" t="str">
            <v/>
          </cell>
          <cell r="W1082" t="str">
            <v/>
          </cell>
          <cell r="X1082">
            <v>45307</v>
          </cell>
          <cell r="Y1082">
            <v>15</v>
          </cell>
          <cell r="Z1082" t="str">
            <v>In SLA</v>
          </cell>
          <cell r="AA1082" t="str">
            <v>Jaya Binangun Bhaskara Prima</v>
          </cell>
          <cell r="AC1082" t="str">
            <v>RFI</v>
          </cell>
          <cell r="AD1082" t="e">
            <v>#N/A</v>
          </cell>
          <cell r="AF1082" t="str">
            <v/>
          </cell>
          <cell r="AG1082" t="str">
            <v>Connect PLN &amp; RFI</v>
          </cell>
          <cell r="AH1082" t="str">
            <v>02.RFI</v>
          </cell>
          <cell r="AI1082" t="str">
            <v>03.RFI</v>
          </cell>
          <cell r="AJ1082" t="str">
            <v>05.RFI</v>
          </cell>
        </row>
        <row r="1083">
          <cell r="F1083" t="str">
            <v>SKL005W</v>
          </cell>
          <cell r="G1083" t="str">
            <v>Sidorejo</v>
          </cell>
          <cell r="H1083" t="str">
            <v/>
          </cell>
          <cell r="I1083" t="str">
            <v>Area1</v>
          </cell>
          <cell r="J1083" t="str">
            <v>Sumbagut</v>
          </cell>
          <cell r="K1083" t="str">
            <v>Aceh</v>
          </cell>
          <cell r="L1083" t="str">
            <v>Kab. Aceh Singkil</v>
          </cell>
          <cell r="M1083" t="str">
            <v>2.37103 97.9673</v>
          </cell>
          <cell r="N1083" t="str">
            <v>-</v>
          </cell>
          <cell r="O1083" t="str">
            <v>Internal</v>
          </cell>
          <cell r="P1083" t="str">
            <v>B2S</v>
          </cell>
          <cell r="Q1083" t="str">
            <v>SSTnisasi</v>
          </cell>
          <cell r="R1083" t="str">
            <v>SSTnisasi_24</v>
          </cell>
          <cell r="U1083">
            <v>32</v>
          </cell>
          <cell r="V1083" t="str">
            <v/>
          </cell>
          <cell r="W1083" t="str">
            <v>SST 42 NL</v>
          </cell>
          <cell r="X1083">
            <v>45607</v>
          </cell>
          <cell r="Y1083">
            <v>225</v>
          </cell>
          <cell r="Z1083" t="str">
            <v>Out SLA</v>
          </cell>
          <cell r="AA1083" t="str">
            <v>PT RAMOS KARYA MANDIRI</v>
          </cell>
          <cell r="AB1083" t="str">
            <v>KOPERASI JASA DAYAMITRA TELEKOMUNIKASI</v>
          </cell>
          <cell r="AC1083" t="str">
            <v>RFI</v>
          </cell>
          <cell r="AD1083" t="str">
            <v>No Need</v>
          </cell>
          <cell r="AF1083" t="str">
            <v/>
          </cell>
          <cell r="AG1083" t="str">
            <v>Connect PLN &amp; RFI</v>
          </cell>
          <cell r="AH1083" t="str">
            <v>02.RFI</v>
          </cell>
          <cell r="AI1083" t="str">
            <v>03.RFI</v>
          </cell>
          <cell r="AJ1083" t="str">
            <v>05.RFI</v>
          </cell>
        </row>
        <row r="1084">
          <cell r="F1084" t="str">
            <v>BKX217</v>
          </cell>
          <cell r="G1084" t="str">
            <v>SILIWANGI_BKS</v>
          </cell>
          <cell r="H1084" t="str">
            <v/>
          </cell>
          <cell r="I1084" t="str">
            <v>Area2</v>
          </cell>
          <cell r="J1084" t="str">
            <v>Jabodetabek</v>
          </cell>
          <cell r="K1084" t="str">
            <v>Jawa Barat</v>
          </cell>
          <cell r="L1084" t="str">
            <v>Kota Bekasi</v>
          </cell>
          <cell r="M1084" t="str">
            <v>-6263652 10699629</v>
          </cell>
          <cell r="N1084" t="str">
            <v>-</v>
          </cell>
          <cell r="O1084" t="str">
            <v>Internal</v>
          </cell>
          <cell r="P1084" t="str">
            <v>B2S</v>
          </cell>
          <cell r="Q1084" t="str">
            <v>Tyson</v>
          </cell>
          <cell r="R1084" t="str">
            <v>Tyson_B#1</v>
          </cell>
          <cell r="U1084">
            <v>30</v>
          </cell>
          <cell r="V1084" t="str">
            <v/>
          </cell>
          <cell r="W1084" t="str">
            <v/>
          </cell>
          <cell r="X1084">
            <v>45572</v>
          </cell>
          <cell r="Y1084">
            <v>431</v>
          </cell>
          <cell r="Z1084" t="str">
            <v>Out SLA</v>
          </cell>
          <cell r="AA1084" t="str">
            <v>PT CELEBES KONTRUKSINDO</v>
          </cell>
          <cell r="AB1084" t="str">
            <v>PT TUNAS GEOTEKNIK INDONESIA</v>
          </cell>
          <cell r="AC1084" t="str">
            <v>DROP</v>
          </cell>
          <cell r="AD1084" t="str">
            <v>No Need</v>
          </cell>
          <cell r="AF1084" t="str">
            <v/>
          </cell>
          <cell r="AG1084" t="str">
            <v>PropCancel/Hold</v>
          </cell>
          <cell r="AH1084" t="str">
            <v>07.Pro.Cancel</v>
          </cell>
          <cell r="AI1084" t="str">
            <v>09.Pro.Cancel</v>
          </cell>
          <cell r="AJ1084" t="str">
            <v>16.SiteOpening</v>
          </cell>
        </row>
        <row r="1085">
          <cell r="F1085" t="str">
            <v>STB109</v>
          </cell>
          <cell r="G1085" t="str">
            <v>SEILITURTASIK</v>
          </cell>
          <cell r="H1085" t="str">
            <v/>
          </cell>
          <cell r="I1085" t="str">
            <v>Area1</v>
          </cell>
          <cell r="J1085" t="str">
            <v>Sumbagut</v>
          </cell>
          <cell r="K1085" t="str">
            <v>Sumatera Utara</v>
          </cell>
          <cell r="L1085" t="str">
            <v>Kab. Langkat</v>
          </cell>
          <cell r="M1085" t="str">
            <v>3.775587, 98.253844</v>
          </cell>
          <cell r="N1085" t="str">
            <v>-</v>
          </cell>
          <cell r="O1085" t="str">
            <v>External</v>
          </cell>
          <cell r="P1085" t="str">
            <v>B2S</v>
          </cell>
          <cell r="Q1085" t="str">
            <v>B#1_2025</v>
          </cell>
          <cell r="R1085" t="str">
            <v>B#122Colo</v>
          </cell>
          <cell r="S1085" t="str">
            <v>Colo TP</v>
          </cell>
          <cell r="T1085" t="str">
            <v>B#RAFI</v>
          </cell>
          <cell r="U1085">
            <v>42</v>
          </cell>
          <cell r="V1085" t="str">
            <v/>
          </cell>
          <cell r="W1085" t="str">
            <v>SST 42 NL</v>
          </cell>
          <cell r="X1085">
            <v>45793</v>
          </cell>
          <cell r="Y1085">
            <v>98</v>
          </cell>
          <cell r="Z1085" t="str">
            <v>In SLA</v>
          </cell>
          <cell r="AA1085" t="str">
            <v>PT TRANSDATA SATKOMINDO</v>
          </cell>
          <cell r="AB1085" t="str">
            <v>PT DIGJAYA MANDIRI TEKNIK</v>
          </cell>
          <cell r="AC1085" t="str">
            <v>RFI</v>
          </cell>
          <cell r="AD1085" t="str">
            <v>eRFI Done</v>
          </cell>
          <cell r="AE1085">
            <v>45800</v>
          </cell>
          <cell r="AF1085" t="str">
            <v/>
          </cell>
          <cell r="AG1085" t="str">
            <v>Connect PLN &amp; RFI</v>
          </cell>
          <cell r="AH1085" t="str">
            <v>02.RFI</v>
          </cell>
          <cell r="AI1085" t="str">
            <v>03.RFI</v>
          </cell>
          <cell r="AJ1085" t="str">
            <v>05.RFI</v>
          </cell>
        </row>
        <row r="1086">
          <cell r="F1086" t="str">
            <v>BSK010</v>
          </cell>
          <cell r="G1086" t="str">
            <v>SimawangAR</v>
          </cell>
          <cell r="H1086" t="str">
            <v/>
          </cell>
          <cell r="I1086" t="str">
            <v>Area1</v>
          </cell>
          <cell r="J1086" t="str">
            <v>Sumbagteng</v>
          </cell>
          <cell r="K1086" t="str">
            <v>Sumatera Barat</v>
          </cell>
          <cell r="L1086" t="str">
            <v>Kab. Tanah Datar</v>
          </cell>
          <cell r="M1086" t="str">
            <v>-0.582280, 100.571610</v>
          </cell>
          <cell r="N1086" t="str">
            <v>-</v>
          </cell>
          <cell r="O1086" t="str">
            <v>External</v>
          </cell>
          <cell r="P1086" t="str">
            <v>CoRe</v>
          </cell>
          <cell r="Q1086" t="str">
            <v>CO2024</v>
          </cell>
          <cell r="R1086" t="str">
            <v>MV</v>
          </cell>
          <cell r="T1086" t="str">
            <v>Add MV</v>
          </cell>
          <cell r="U1086">
            <v>60</v>
          </cell>
          <cell r="V1086" t="str">
            <v/>
          </cell>
          <cell r="W1086" t="str">
            <v/>
          </cell>
          <cell r="X1086">
            <v>45649</v>
          </cell>
          <cell r="Y1086">
            <v>5</v>
          </cell>
          <cell r="Z1086" t="str">
            <v>In SLA</v>
          </cell>
          <cell r="AC1086" t="str">
            <v>RFI</v>
          </cell>
          <cell r="AD1086" t="str">
            <v>eRFI Done</v>
          </cell>
          <cell r="AF1086" t="str">
            <v/>
          </cell>
          <cell r="AG1086" t="str">
            <v>Connect PLN &amp; RFI</v>
          </cell>
          <cell r="AH1086" t="str">
            <v>02.RFI</v>
          </cell>
          <cell r="AI1086" t="str">
            <v>03.RFI</v>
          </cell>
          <cell r="AJ1086" t="str">
            <v>05.RFI</v>
          </cell>
        </row>
        <row r="1087">
          <cell r="F1087" t="str">
            <v>SNB053</v>
          </cell>
          <cell r="G1087" t="str">
            <v>SIMELUE</v>
          </cell>
          <cell r="H1087" t="str">
            <v/>
          </cell>
          <cell r="I1087" t="str">
            <v>Area1</v>
          </cell>
          <cell r="J1087" t="str">
            <v>Sumbagut</v>
          </cell>
          <cell r="K1087" t="str">
            <v>Aceh</v>
          </cell>
          <cell r="L1087" t="str">
            <v>Kab. Simeulue</v>
          </cell>
          <cell r="M1087" t="str">
            <v>2.471944 96.375833</v>
          </cell>
          <cell r="N1087" t="str">
            <v>-</v>
          </cell>
          <cell r="O1087" t="str">
            <v>Internal</v>
          </cell>
          <cell r="P1087" t="str">
            <v>B2S</v>
          </cell>
          <cell r="Q1087" t="str">
            <v>Solution</v>
          </cell>
          <cell r="R1087" t="str">
            <v>Solution_25</v>
          </cell>
          <cell r="U1087">
            <v>72</v>
          </cell>
          <cell r="V1087" t="str">
            <v/>
          </cell>
          <cell r="W1087" t="str">
            <v>SST 72 3 Leg C</v>
          </cell>
          <cell r="X1087">
            <v>45712</v>
          </cell>
          <cell r="Y1087">
            <v>231</v>
          </cell>
          <cell r="Z1087" t="str">
            <v>Out SLA</v>
          </cell>
          <cell r="AA1087" t="str">
            <v>PT RAYATEHUTAMA TELADAN CANGGIH</v>
          </cell>
          <cell r="AB1087" t="str">
            <v>PT DIGJAYA MANDIRI TEKNIK</v>
          </cell>
          <cell r="AC1087" t="str">
            <v>RFI</v>
          </cell>
          <cell r="AD1087" t="str">
            <v>No Need</v>
          </cell>
          <cell r="AF1087" t="str">
            <v/>
          </cell>
          <cell r="AG1087" t="str">
            <v>Connect PLN &amp; RFI</v>
          </cell>
          <cell r="AH1087" t="str">
            <v>02.RFI</v>
          </cell>
          <cell r="AI1087" t="str">
            <v>03.RFI</v>
          </cell>
          <cell r="AJ1087" t="str">
            <v>05.RFI</v>
          </cell>
        </row>
        <row r="1088">
          <cell r="F1088" t="str">
            <v>NAD133</v>
          </cell>
          <cell r="G1088" t="str">
            <v>Simpang 3 Malahayati</v>
          </cell>
          <cell r="H1088" t="str">
            <v/>
          </cell>
          <cell r="I1088" t="str">
            <v>Area1</v>
          </cell>
          <cell r="J1088" t="str">
            <v>Sumbagut</v>
          </cell>
          <cell r="K1088" t="str">
            <v>Aceh</v>
          </cell>
          <cell r="L1088" t="str">
            <v>Kab. Aceh Besar</v>
          </cell>
          <cell r="M1088" t="str">
            <v>5.60306 95.38851</v>
          </cell>
          <cell r="N1088" t="str">
            <v>-</v>
          </cell>
          <cell r="O1088" t="str">
            <v>Internal</v>
          </cell>
          <cell r="P1088" t="str">
            <v>B2S</v>
          </cell>
          <cell r="Q1088" t="str">
            <v>Tyson</v>
          </cell>
          <cell r="R1088" t="str">
            <v>Tyson_B#1</v>
          </cell>
          <cell r="U1088">
            <v>42</v>
          </cell>
          <cell r="V1088" t="str">
            <v/>
          </cell>
          <cell r="W1088" t="str">
            <v/>
          </cell>
          <cell r="X1088">
            <v>45572</v>
          </cell>
          <cell r="Y1088">
            <v>431</v>
          </cell>
          <cell r="Z1088" t="str">
            <v>Out SLA</v>
          </cell>
          <cell r="AA1088" t="str">
            <v>PT M. JUSUF &amp; SONS</v>
          </cell>
          <cell r="AB1088" t="str">
            <v>PT DIGJAYA MANDIRI TEKNIK</v>
          </cell>
          <cell r="AC1088" t="str">
            <v>DROP</v>
          </cell>
          <cell r="AD1088" t="str">
            <v>No Need</v>
          </cell>
          <cell r="AF1088" t="str">
            <v/>
          </cell>
          <cell r="AG1088" t="str">
            <v>PropCancel/Hold</v>
          </cell>
          <cell r="AH1088" t="str">
            <v>07.Pro.Cancel</v>
          </cell>
          <cell r="AI1088" t="str">
            <v>09.Pro.Cancel</v>
          </cell>
          <cell r="AJ1088" t="str">
            <v>33.Hold</v>
          </cell>
        </row>
        <row r="1089">
          <cell r="F1089" t="str">
            <v>MDN384</v>
          </cell>
          <cell r="G1089" t="str">
            <v>Simpang Selayang 2</v>
          </cell>
          <cell r="H1089" t="str">
            <v>Simpang Selayang 2</v>
          </cell>
          <cell r="I1089" t="str">
            <v>Area1</v>
          </cell>
          <cell r="J1089" t="str">
            <v>Sumbagut</v>
          </cell>
          <cell r="K1089" t="str">
            <v/>
          </cell>
          <cell r="L1089" t="str">
            <v/>
          </cell>
          <cell r="N1089" t="str">
            <v>-</v>
          </cell>
          <cell r="O1089" t="str">
            <v>Internal</v>
          </cell>
          <cell r="P1089" t="str">
            <v>B2S</v>
          </cell>
          <cell r="Q1089" t="str">
            <v>Solution</v>
          </cell>
          <cell r="R1089" t="str">
            <v>Solution_New</v>
          </cell>
          <cell r="V1089" t="str">
            <v/>
          </cell>
          <cell r="W1089" t="str">
            <v>Monopole 32</v>
          </cell>
          <cell r="X1089">
            <v>45439</v>
          </cell>
          <cell r="Y1089">
            <v>564</v>
          </cell>
          <cell r="Z1089" t="str">
            <v>Out SLA</v>
          </cell>
          <cell r="AC1089" t="str">
            <v>RFI</v>
          </cell>
          <cell r="AD1089" t="str">
            <v>No Need</v>
          </cell>
          <cell r="AF1089" t="str">
            <v/>
          </cell>
          <cell r="AG1089" t="str">
            <v>Connect PLN &amp; RFI</v>
          </cell>
          <cell r="AH1089" t="str">
            <v>01.BAUK</v>
          </cell>
          <cell r="AI1089" t="str">
            <v>02.BAUK</v>
          </cell>
          <cell r="AJ1089" t="str">
            <v>03.ATPDone</v>
          </cell>
        </row>
        <row r="1090">
          <cell r="F1090" t="str">
            <v>TKN016</v>
          </cell>
          <cell r="G1090" t="str">
            <v>Simpang Tiga Reloc</v>
          </cell>
          <cell r="H1090" t="str">
            <v/>
          </cell>
          <cell r="I1090" t="str">
            <v>Area1</v>
          </cell>
          <cell r="J1090" t="str">
            <v>Sumbagut</v>
          </cell>
          <cell r="K1090" t="str">
            <v>Aceh</v>
          </cell>
          <cell r="L1090" t="str">
            <v>Kab. Bener Meriah</v>
          </cell>
          <cell r="M1090" t="str">
            <v>4.725989, 96.869987</v>
          </cell>
          <cell r="N1090" t="str">
            <v>-</v>
          </cell>
          <cell r="O1090" t="str">
            <v>External</v>
          </cell>
          <cell r="P1090" t="str">
            <v>B2S</v>
          </cell>
          <cell r="Q1090" t="str">
            <v>Reg_2025</v>
          </cell>
          <cell r="R1090" t="str">
            <v>B#Others</v>
          </cell>
          <cell r="U1090">
            <v>42</v>
          </cell>
          <cell r="V1090" t="str">
            <v/>
          </cell>
          <cell r="W1090" t="str">
            <v>SST 42 NL</v>
          </cell>
          <cell r="Y1090" t="str">
            <v>-</v>
          </cell>
          <cell r="Z1090" t="str">
            <v/>
          </cell>
          <cell r="AA1090" t="str">
            <v>PT ANTONIO JAYA ABADI</v>
          </cell>
          <cell r="AB1090" t="str">
            <v>PT DIGJAYA MANDIRI TEKNIK</v>
          </cell>
          <cell r="AC1090" t="str">
            <v>RFI</v>
          </cell>
          <cell r="AD1090" t="str">
            <v>eRFI NY</v>
          </cell>
          <cell r="AF1090" t="str">
            <v/>
          </cell>
          <cell r="AG1090" t="str">
            <v>Connect PLN &amp; RFI</v>
          </cell>
          <cell r="AH1090" t="str">
            <v>02.RFI</v>
          </cell>
          <cell r="AI1090" t="str">
            <v>03.RFI</v>
          </cell>
          <cell r="AJ1090" t="str">
            <v>05.RFI</v>
          </cell>
        </row>
        <row r="1091">
          <cell r="F1091" t="str">
            <v>SDA561</v>
          </cell>
          <cell r="G1091" t="str">
            <v>SIMPANGDMT</v>
          </cell>
          <cell r="H1091" t="e">
            <v>#N/A</v>
          </cell>
          <cell r="I1091" t="str">
            <v>Area3</v>
          </cell>
          <cell r="J1091" t="str">
            <v>Jatim</v>
          </cell>
          <cell r="K1091" t="str">
            <v>Jawa Timur</v>
          </cell>
          <cell r="L1091" t="str">
            <v>Kab. Sidoarjo</v>
          </cell>
          <cell r="M1091" t="str">
            <v>-7.4859839 112.59395581</v>
          </cell>
          <cell r="N1091" t="str">
            <v>-</v>
          </cell>
          <cell r="O1091" t="str">
            <v>Internal</v>
          </cell>
          <cell r="P1091" t="str">
            <v>B2S</v>
          </cell>
          <cell r="Q1091" t="str">
            <v>Tyson</v>
          </cell>
          <cell r="R1091" t="str">
            <v>Tyson_B#1</v>
          </cell>
          <cell r="U1091">
            <v>54</v>
          </cell>
          <cell r="V1091">
            <v>52</v>
          </cell>
          <cell r="W1091" t="str">
            <v xml:space="preserve">SST 52 3 Leg C </v>
          </cell>
          <cell r="X1091">
            <v>45572</v>
          </cell>
          <cell r="Y1091">
            <v>104</v>
          </cell>
          <cell r="Z1091" t="str">
            <v>In SLA</v>
          </cell>
          <cell r="AA1091" t="str">
            <v>PT IDE SEHATI</v>
          </cell>
          <cell r="AC1091" t="str">
            <v>RFI</v>
          </cell>
          <cell r="AD1091" t="str">
            <v>No Need</v>
          </cell>
          <cell r="AF1091" t="str">
            <v/>
          </cell>
          <cell r="AG1091" t="str">
            <v>Connect PLN &amp; RFI</v>
          </cell>
          <cell r="AH1091" t="str">
            <v>02.RFI</v>
          </cell>
          <cell r="AI1091" t="str">
            <v>03.RFI</v>
          </cell>
          <cell r="AJ1091" t="str">
            <v>05.RFI</v>
          </cell>
        </row>
        <row r="1092">
          <cell r="F1092" t="str">
            <v>SRP005</v>
          </cell>
          <cell r="G1092" t="str">
            <v>SIMPANGEMPATPADANG</v>
          </cell>
          <cell r="H1092" t="str">
            <v/>
          </cell>
          <cell r="I1092" t="str">
            <v>Area1</v>
          </cell>
          <cell r="J1092" t="str">
            <v>Sumbagut</v>
          </cell>
          <cell r="K1092" t="str">
            <v>Sumatera Utara</v>
          </cell>
          <cell r="L1092" t="str">
            <v>Kab. Serdang Bedagai</v>
          </cell>
          <cell r="M1092" t="str">
            <v>3.47846, 99.049642</v>
          </cell>
          <cell r="N1092" t="str">
            <v>-</v>
          </cell>
          <cell r="O1092" t="str">
            <v>External</v>
          </cell>
          <cell r="P1092" t="str">
            <v>B2S</v>
          </cell>
          <cell r="Q1092" t="str">
            <v>B#2_2025</v>
          </cell>
          <cell r="R1092" t="str">
            <v>B#2_B2S</v>
          </cell>
          <cell r="S1092" t="str">
            <v>B#2-B2S</v>
          </cell>
          <cell r="T1092" t="str">
            <v>B#136B2S</v>
          </cell>
          <cell r="U1092">
            <v>72</v>
          </cell>
          <cell r="V1092" t="str">
            <v/>
          </cell>
          <cell r="W1092" t="str">
            <v>SST 72 3 Leg C</v>
          </cell>
          <cell r="X1092">
            <v>45880</v>
          </cell>
          <cell r="Y1092">
            <v>15</v>
          </cell>
          <cell r="Z1092" t="str">
            <v>In SLA</v>
          </cell>
          <cell r="AA1092" t="str">
            <v>PT MEDCOMM SOLUTION</v>
          </cell>
          <cell r="AB1092" t="str">
            <v>PT DIGJAYA MANDIRI TEKNIK</v>
          </cell>
          <cell r="AC1092" t="str">
            <v>RFI</v>
          </cell>
          <cell r="AD1092" t="str">
            <v>eRFI Done</v>
          </cell>
          <cell r="AE1092">
            <v>45807</v>
          </cell>
          <cell r="AF1092" t="str">
            <v/>
          </cell>
          <cell r="AG1092" t="str">
            <v>Connect PLN &amp; RFI</v>
          </cell>
          <cell r="AH1092" t="str">
            <v>02.RFI</v>
          </cell>
          <cell r="AI1092" t="str">
            <v>03.RFI</v>
          </cell>
          <cell r="AJ1092" t="str">
            <v>05.RFI</v>
          </cell>
        </row>
        <row r="1093">
          <cell r="F1093" t="str">
            <v>PMR087</v>
          </cell>
          <cell r="G1093" t="str">
            <v>TIMBAAN</v>
          </cell>
          <cell r="H1093" t="str">
            <v/>
          </cell>
          <cell r="I1093" t="str">
            <v>Area1</v>
          </cell>
          <cell r="J1093" t="str">
            <v>Sumbagut</v>
          </cell>
          <cell r="K1093" t="str">
            <v>Sumatera Utara</v>
          </cell>
          <cell r="L1093" t="str">
            <v>Kab. Simalungun</v>
          </cell>
          <cell r="M1093" t="str">
            <v>3.13531, 99.305858</v>
          </cell>
          <cell r="N1093" t="str">
            <v>-</v>
          </cell>
          <cell r="O1093" t="str">
            <v>External</v>
          </cell>
          <cell r="P1093" t="str">
            <v>B2S</v>
          </cell>
          <cell r="Q1093" t="str">
            <v>B#1_2025</v>
          </cell>
          <cell r="R1093" t="str">
            <v>B#136B2S</v>
          </cell>
          <cell r="S1093" t="str">
            <v>Q1_B2S</v>
          </cell>
          <cell r="T1093" t="str">
            <v>B#RAFI</v>
          </cell>
          <cell r="U1093">
            <v>72</v>
          </cell>
          <cell r="V1093" t="str">
            <v/>
          </cell>
          <cell r="W1093" t="str">
            <v>SST 72 3 Leg C</v>
          </cell>
          <cell r="X1093">
            <v>45803</v>
          </cell>
          <cell r="Y1093">
            <v>96</v>
          </cell>
          <cell r="Z1093" t="str">
            <v>In SLA</v>
          </cell>
          <cell r="AA1093" t="str">
            <v>PT MARTUMBUR BERSAMA ABADI</v>
          </cell>
          <cell r="AB1093" t="str">
            <v>PT DIGJAYA MANDIRI TEKNIK</v>
          </cell>
          <cell r="AC1093" t="str">
            <v>RFI</v>
          </cell>
          <cell r="AD1093" t="str">
            <v>eRFI Done</v>
          </cell>
          <cell r="AE1093">
            <v>45807</v>
          </cell>
          <cell r="AF1093" t="str">
            <v/>
          </cell>
          <cell r="AG1093" t="str">
            <v>Connect PLN &amp; RFI</v>
          </cell>
          <cell r="AH1093" t="str">
            <v>02.RFI</v>
          </cell>
          <cell r="AI1093" t="str">
            <v>03.RFI</v>
          </cell>
          <cell r="AJ1093" t="str">
            <v>05.RFI</v>
          </cell>
        </row>
        <row r="1094">
          <cell r="F1094" t="str">
            <v>MDN308</v>
          </cell>
          <cell r="G1094" t="str">
            <v>BERINGINBULAN</v>
          </cell>
          <cell r="H1094" t="str">
            <v>SUNGGAL KANAN</v>
          </cell>
          <cell r="I1094" t="str">
            <v>Area1</v>
          </cell>
          <cell r="J1094" t="str">
            <v>Sumbagut</v>
          </cell>
          <cell r="K1094" t="str">
            <v>Sumatera Utara</v>
          </cell>
          <cell r="L1094" t="str">
            <v>Kota Medan</v>
          </cell>
          <cell r="M1094" t="str">
            <v>3.54397702 98.65247345</v>
          </cell>
          <cell r="N1094" t="str">
            <v>-</v>
          </cell>
          <cell r="O1094" t="str">
            <v>External</v>
          </cell>
          <cell r="P1094" t="str">
            <v>B2S</v>
          </cell>
          <cell r="Q1094" t="str">
            <v>B#2_2025</v>
          </cell>
          <cell r="R1094" t="str">
            <v>B#2_Colo</v>
          </cell>
          <cell r="S1094" t="str">
            <v>B#2-Colo B2S</v>
          </cell>
          <cell r="T1094" t="str">
            <v>B#122Colo</v>
          </cell>
          <cell r="U1094">
            <v>42</v>
          </cell>
          <cell r="V1094" t="str">
            <v/>
          </cell>
          <cell r="W1094" t="str">
            <v/>
          </cell>
          <cell r="X1094">
            <v>45880</v>
          </cell>
          <cell r="Y1094">
            <v>123</v>
          </cell>
          <cell r="Z1094" t="str">
            <v>Out SLA</v>
          </cell>
          <cell r="AA1094" t="str">
            <v>PT GLOBAL COMTECH SEJAHTERA</v>
          </cell>
          <cell r="AB1094" t="str">
            <v>PT DIGJAYA MANDIRI TEKNIK</v>
          </cell>
          <cell r="AC1094" t="str">
            <v>RFI</v>
          </cell>
          <cell r="AD1094" t="str">
            <v>eRFI NY</v>
          </cell>
          <cell r="AE1094">
            <v>45800</v>
          </cell>
          <cell r="AF1094" t="str">
            <v/>
          </cell>
          <cell r="AG1094" t="str">
            <v>Connect PLN &amp; RFI</v>
          </cell>
          <cell r="AH1094" t="str">
            <v>02.RFI</v>
          </cell>
          <cell r="AI1094" t="str">
            <v>03.RFI</v>
          </cell>
          <cell r="AJ1094" t="str">
            <v>05.RFI</v>
          </cell>
        </row>
        <row r="1095">
          <cell r="F1095" t="str">
            <v>PBR930</v>
          </cell>
          <cell r="G1095" t="str">
            <v>SIMPANGPURWODADI</v>
          </cell>
          <cell r="H1095" t="str">
            <v/>
          </cell>
          <cell r="I1095" t="str">
            <v>Area1</v>
          </cell>
          <cell r="J1095" t="str">
            <v>Sumbagteng</v>
          </cell>
          <cell r="N1095" t="str">
            <v>-</v>
          </cell>
          <cell r="O1095" t="str">
            <v>Internal</v>
          </cell>
          <cell r="P1095" t="str">
            <v>MCP</v>
          </cell>
          <cell r="Q1095" t="str">
            <v>Solution</v>
          </cell>
          <cell r="R1095" t="str">
            <v>Solution_New</v>
          </cell>
          <cell r="U1095">
            <v>20</v>
          </cell>
          <cell r="V1095" t="str">
            <v/>
          </cell>
          <cell r="W1095" t="str">
            <v/>
          </cell>
          <cell r="X1095">
            <v>45624</v>
          </cell>
          <cell r="Y1095">
            <v>147</v>
          </cell>
          <cell r="Z1095" t="str">
            <v>Out SLA</v>
          </cell>
          <cell r="AC1095" t="str">
            <v>RFI</v>
          </cell>
          <cell r="AD1095" t="str">
            <v>No Need</v>
          </cell>
          <cell r="AF1095" t="str">
            <v/>
          </cell>
          <cell r="AG1095" t="str">
            <v>Connect PLN &amp; RFI</v>
          </cell>
          <cell r="AH1095" t="str">
            <v>02.RFI</v>
          </cell>
          <cell r="AI1095" t="str">
            <v>03.RFI</v>
          </cell>
          <cell r="AJ1095" t="str">
            <v>05.RFI</v>
          </cell>
        </row>
        <row r="1096">
          <cell r="F1096" t="str">
            <v>MTK008</v>
          </cell>
          <cell r="G1096" t="str">
            <v>SIMPANGTERITIP</v>
          </cell>
          <cell r="H1096" t="str">
            <v>SIMPANGTERITIP</v>
          </cell>
          <cell r="I1096" t="str">
            <v>Area1</v>
          </cell>
          <cell r="J1096" t="str">
            <v>Sumbagsel</v>
          </cell>
          <cell r="K1096" t="str">
            <v>Kepulauan Bangka Belitung</v>
          </cell>
          <cell r="L1096" t="str">
            <v>Kab. Bangka Barat</v>
          </cell>
          <cell r="M1096" t="str">
            <v>-1.921756,
105.378585</v>
          </cell>
          <cell r="N1096" t="str">
            <v>-</v>
          </cell>
          <cell r="O1096" t="str">
            <v>Internal</v>
          </cell>
          <cell r="P1096" t="str">
            <v>B2S</v>
          </cell>
          <cell r="Q1096" t="str">
            <v>Solution</v>
          </cell>
          <cell r="R1096" t="str">
            <v>Solution_25</v>
          </cell>
          <cell r="U1096">
            <v>72</v>
          </cell>
          <cell r="V1096" t="str">
            <v/>
          </cell>
          <cell r="W1096" t="str">
            <v/>
          </cell>
          <cell r="X1096">
            <v>45799</v>
          </cell>
          <cell r="Y1096">
            <v>204</v>
          </cell>
          <cell r="Z1096" t="str">
            <v>Out SLA</v>
          </cell>
          <cell r="AA1096" t="str">
            <v>PT AGUNGMAS PRIMA SEMPURNA</v>
          </cell>
          <cell r="AB1096" t="str">
            <v>PT UPTRANS TELEKOMUNIKASI</v>
          </cell>
          <cell r="AC1096" t="str">
            <v>OG</v>
          </cell>
          <cell r="AD1096" t="str">
            <v>No Need</v>
          </cell>
          <cell r="AF1096" t="str">
            <v/>
          </cell>
          <cell r="AG1096" t="str">
            <v>PropCancel/Hold</v>
          </cell>
          <cell r="AH1096" t="str">
            <v>09.Hold</v>
          </cell>
          <cell r="AI1096" t="str">
            <v>11.Hold</v>
          </cell>
          <cell r="AJ1096" t="str">
            <v>33.Hold</v>
          </cell>
        </row>
        <row r="1097">
          <cell r="F1097" t="str">
            <v>MKO063</v>
          </cell>
          <cell r="G1097" t="str">
            <v>SINAR JAYA</v>
          </cell>
          <cell r="H1097" t="str">
            <v>SINAR JAYA</v>
          </cell>
          <cell r="I1097" t="str">
            <v>Area1</v>
          </cell>
          <cell r="J1097" t="str">
            <v>Sumbagsel</v>
          </cell>
          <cell r="K1097" t="str">
            <v>Bengkulu</v>
          </cell>
          <cell r="L1097" t="str">
            <v>Muko Muko</v>
          </cell>
          <cell r="M1097" t="str">
            <v>-2.47592 101.2008</v>
          </cell>
          <cell r="N1097" t="str">
            <v>-</v>
          </cell>
          <cell r="O1097" t="str">
            <v>Internal</v>
          </cell>
          <cell r="P1097" t="str">
            <v>B2S</v>
          </cell>
          <cell r="Q1097" t="str">
            <v>SSTnisasi</v>
          </cell>
          <cell r="R1097" t="str">
            <v>SSTnisasi_23</v>
          </cell>
          <cell r="U1097">
            <v>42</v>
          </cell>
          <cell r="V1097" t="str">
            <v/>
          </cell>
          <cell r="W1097" t="str">
            <v>SST 52 M FM Pipa</v>
          </cell>
          <cell r="X1097">
            <v>45023</v>
          </cell>
          <cell r="Y1097">
            <v>699</v>
          </cell>
          <cell r="Z1097" t="str">
            <v>Out SLA</v>
          </cell>
          <cell r="AA1097" t="str">
            <v>GLOBAL COMTECH SEJAHTERA</v>
          </cell>
          <cell r="AC1097" t="str">
            <v>RFI</v>
          </cell>
          <cell r="AD1097" t="str">
            <v>No Need</v>
          </cell>
          <cell r="AF1097" t="str">
            <v/>
          </cell>
          <cell r="AG1097" t="str">
            <v>Connect PLN &amp; RFI</v>
          </cell>
          <cell r="AH1097" t="str">
            <v>02.RFI</v>
          </cell>
          <cell r="AI1097" t="str">
            <v>03.RFI</v>
          </cell>
          <cell r="AJ1097" t="str">
            <v>05.RFI</v>
          </cell>
        </row>
        <row r="1098">
          <cell r="F1098" t="str">
            <v>SBY508</v>
          </cell>
          <cell r="G1098" t="str">
            <v>SINARSUKOMANUNGGAL</v>
          </cell>
          <cell r="H1098" t="e">
            <v>#N/A</v>
          </cell>
          <cell r="I1098" t="str">
            <v>Area3</v>
          </cell>
          <cell r="J1098" t="str">
            <v>Jatim</v>
          </cell>
          <cell r="K1098" t="str">
            <v>Jawa Timur</v>
          </cell>
          <cell r="L1098" t="str">
            <v>Kota Surabaya</v>
          </cell>
          <cell r="M1098" t="str">
            <v>-7.269401 112.694913</v>
          </cell>
          <cell r="N1098" t="str">
            <v>-</v>
          </cell>
          <cell r="O1098" t="str">
            <v>Internal</v>
          </cell>
          <cell r="P1098" t="str">
            <v>B2S</v>
          </cell>
          <cell r="Q1098" t="str">
            <v>Solution</v>
          </cell>
          <cell r="R1098" t="str">
            <v>Solution_25</v>
          </cell>
          <cell r="U1098">
            <v>20</v>
          </cell>
          <cell r="V1098" t="str">
            <v/>
          </cell>
          <cell r="W1098" t="str">
            <v/>
          </cell>
          <cell r="X1098">
            <v>45734</v>
          </cell>
          <cell r="Y1098">
            <v>269</v>
          </cell>
          <cell r="Z1098" t="str">
            <v>Out SLA</v>
          </cell>
          <cell r="AA1098" t="str">
            <v>PT JARINGAN SOLUSI TEKNIK</v>
          </cell>
          <cell r="AB1098" t="str">
            <v>PT AMARATIRTA NUSANTARA</v>
          </cell>
          <cell r="AC1098" t="str">
            <v>OG</v>
          </cell>
          <cell r="AD1098" t="str">
            <v>No Need</v>
          </cell>
          <cell r="AF1098" t="str">
            <v/>
          </cell>
          <cell r="AG1098" t="str">
            <v>RFC</v>
          </cell>
          <cell r="AH1098" t="str">
            <v>04.SITAC2</v>
          </cell>
          <cell r="AI1098" t="str">
            <v>05.RFC</v>
          </cell>
          <cell r="AJ1098" t="str">
            <v>18.RFC</v>
          </cell>
        </row>
        <row r="1099">
          <cell r="F1099" t="str">
            <v>KRW668</v>
          </cell>
          <cell r="G1099" t="str">
            <v>SINDANG_MUKTI</v>
          </cell>
          <cell r="H1099" t="str">
            <v/>
          </cell>
          <cell r="I1099" t="str">
            <v>Area2</v>
          </cell>
          <cell r="J1099" t="str">
            <v>Jabodetabek</v>
          </cell>
          <cell r="K1099" t="str">
            <v>Jawa Barat</v>
          </cell>
          <cell r="L1099" t="str">
            <v>Kab. Karawang</v>
          </cell>
          <cell r="M1099" t="str">
            <v>-6,195,083 107,364,389</v>
          </cell>
          <cell r="N1099" t="str">
            <v>-6,195083 107,364389</v>
          </cell>
          <cell r="O1099" t="str">
            <v>Internal</v>
          </cell>
          <cell r="P1099" t="str">
            <v>B2S</v>
          </cell>
          <cell r="Q1099" t="str">
            <v>Tyson</v>
          </cell>
          <cell r="R1099" t="str">
            <v>Tyson_B#1</v>
          </cell>
          <cell r="U1099">
            <v>50</v>
          </cell>
          <cell r="V1099" t="str">
            <v/>
          </cell>
          <cell r="W1099" t="str">
            <v>SST 52 3 Leg C</v>
          </cell>
          <cell r="X1099">
            <v>45572</v>
          </cell>
          <cell r="Y1099">
            <v>266</v>
          </cell>
          <cell r="Z1099" t="str">
            <v>Out SLA</v>
          </cell>
          <cell r="AA1099" t="str">
            <v>PT SUMBERSOLUSINDO HITECH</v>
          </cell>
          <cell r="AC1099" t="str">
            <v>RFI</v>
          </cell>
          <cell r="AD1099" t="str">
            <v>No Need</v>
          </cell>
          <cell r="AF1099" t="str">
            <v/>
          </cell>
          <cell r="AG1099" t="str">
            <v>Connect PLN &amp; RFI</v>
          </cell>
          <cell r="AH1099" t="str">
            <v>02.RFI</v>
          </cell>
          <cell r="AI1099" t="str">
            <v>03.RFI</v>
          </cell>
          <cell r="AJ1099" t="str">
            <v>05.RFI</v>
          </cell>
        </row>
        <row r="1100">
          <cell r="F1100" t="str">
            <v>KRW223</v>
          </cell>
          <cell r="G1100" t="str">
            <v>SINDANGPALAY</v>
          </cell>
          <cell r="H1100" t="str">
            <v/>
          </cell>
          <cell r="I1100" t="str">
            <v>Area2</v>
          </cell>
          <cell r="J1100" t="str">
            <v>Jabodetabek</v>
          </cell>
          <cell r="K1100" t="str">
            <v>Jawa Barat</v>
          </cell>
          <cell r="L1100" t="str">
            <v>Kab. Karawang</v>
          </cell>
          <cell r="M1100" t="str">
            <v>-6.2785 107.38621</v>
          </cell>
          <cell r="N1100" t="str">
            <v>-</v>
          </cell>
          <cell r="O1100" t="str">
            <v>External</v>
          </cell>
          <cell r="P1100" t="str">
            <v>CoRe</v>
          </cell>
          <cell r="Q1100" t="str">
            <v>Combat</v>
          </cell>
          <cell r="R1100" t="str">
            <v>Combat_B#4</v>
          </cell>
          <cell r="T1100" t="str">
            <v>WinJava</v>
          </cell>
          <cell r="U1100">
            <v>51</v>
          </cell>
          <cell r="V1100" t="str">
            <v/>
          </cell>
          <cell r="W1100" t="str">
            <v>SST 52 3 Leg C</v>
          </cell>
          <cell r="X1100">
            <v>45597</v>
          </cell>
          <cell r="Y1100">
            <v>29</v>
          </cell>
          <cell r="Z1100" t="str">
            <v>In SLA</v>
          </cell>
          <cell r="AA1100" t="str">
            <v>PT ANUGERAH SELARAS RAYA</v>
          </cell>
          <cell r="AB1100" t="str">
            <v>PT ATMAJAYA ARTHA PERKASA</v>
          </cell>
          <cell r="AC1100" t="str">
            <v>RFI</v>
          </cell>
          <cell r="AD1100" t="e">
            <v>#N/A</v>
          </cell>
          <cell r="AF1100" t="str">
            <v/>
          </cell>
          <cell r="AG1100" t="str">
            <v>Connect PLN &amp; RFI</v>
          </cell>
          <cell r="AH1100" t="str">
            <v>02.RFI</v>
          </cell>
          <cell r="AI1100" t="str">
            <v>03.RFI</v>
          </cell>
          <cell r="AJ1100" t="str">
            <v>05.RFI</v>
          </cell>
        </row>
        <row r="1101">
          <cell r="F1101" t="str">
            <v>CJR389</v>
          </cell>
          <cell r="G1101" t="str">
            <v>Sindangraja Cibodas</v>
          </cell>
          <cell r="H1101" t="str">
            <v/>
          </cell>
          <cell r="I1101" t="str">
            <v>Area2</v>
          </cell>
          <cell r="J1101" t="str">
            <v>Jabar</v>
          </cell>
          <cell r="K1101" t="str">
            <v>Jawa Barat</v>
          </cell>
          <cell r="L1101" t="str">
            <v>Kab. Cianjur</v>
          </cell>
          <cell r="M1101" t="str">
            <v>-6.7846 107.2738</v>
          </cell>
          <cell r="N1101" t="str">
            <v>-</v>
          </cell>
          <cell r="O1101" t="str">
            <v>Internal</v>
          </cell>
          <cell r="P1101" t="str">
            <v>B2S</v>
          </cell>
          <cell r="Q1101" t="str">
            <v>Tyson</v>
          </cell>
          <cell r="R1101" t="str">
            <v>Tyson_B#1</v>
          </cell>
          <cell r="U1101">
            <v>50</v>
          </cell>
          <cell r="V1101" t="str">
            <v/>
          </cell>
          <cell r="W1101" t="str">
            <v>SST 72 3 Leg C</v>
          </cell>
          <cell r="X1101">
            <v>45572</v>
          </cell>
          <cell r="Y1101">
            <v>142</v>
          </cell>
          <cell r="Z1101" t="str">
            <v>Out SLA</v>
          </cell>
          <cell r="AA1101" t="str">
            <v>PT INFRAKO DAYAMITRA</v>
          </cell>
          <cell r="AB1101" t="str">
            <v>PT REKAYASA PANCA GEMILANG</v>
          </cell>
          <cell r="AC1101" t="str">
            <v>RFI</v>
          </cell>
          <cell r="AD1101" t="str">
            <v>No Need</v>
          </cell>
          <cell r="AF1101" t="str">
            <v/>
          </cell>
          <cell r="AG1101" t="str">
            <v>Connect PLN &amp; RFI</v>
          </cell>
          <cell r="AH1101" t="str">
            <v>02.RFI</v>
          </cell>
          <cell r="AI1101" t="str">
            <v>03.RFI</v>
          </cell>
          <cell r="AJ1101" t="str">
            <v>05.RFI</v>
          </cell>
        </row>
        <row r="1102">
          <cell r="F1102" t="str">
            <v>KBJ979</v>
          </cell>
          <cell r="G1102" t="str">
            <v>SIOSAR</v>
          </cell>
          <cell r="H1102" t="str">
            <v>SIOSAR</v>
          </cell>
          <cell r="I1102" t="str">
            <v>Area1</v>
          </cell>
          <cell r="J1102" t="str">
            <v>Sumbagut</v>
          </cell>
          <cell r="K1102" t="str">
            <v>Sumatera Utara</v>
          </cell>
          <cell r="L1102" t="str">
            <v>Kab. Karo</v>
          </cell>
          <cell r="M1102" t="str">
            <v>2.96931 98.45608</v>
          </cell>
          <cell r="N1102" t="str">
            <v>-</v>
          </cell>
          <cell r="O1102" t="str">
            <v>External</v>
          </cell>
          <cell r="P1102" t="str">
            <v>B2S</v>
          </cell>
          <cell r="Q1102" t="str">
            <v>Combat</v>
          </cell>
          <cell r="R1102" t="str">
            <v>Combat_B#1</v>
          </cell>
          <cell r="S1102" t="str">
            <v>CP1_2024</v>
          </cell>
          <cell r="U1102">
            <v>42</v>
          </cell>
          <cell r="V1102">
            <v>42</v>
          </cell>
          <cell r="W1102" t="str">
            <v/>
          </cell>
          <cell r="X1102">
            <v>45286</v>
          </cell>
          <cell r="Y1102">
            <v>34</v>
          </cell>
          <cell r="Z1102" t="str">
            <v>In SLA</v>
          </cell>
          <cell r="AA1102" t="str">
            <v>WINER INSAN SUKSES HUTAMA</v>
          </cell>
          <cell r="AC1102" t="str">
            <v>RFI</v>
          </cell>
          <cell r="AD1102" t="e">
            <v>#N/A</v>
          </cell>
          <cell r="AE1102">
            <v>45293</v>
          </cell>
          <cell r="AF1102" t="str">
            <v/>
          </cell>
          <cell r="AG1102" t="str">
            <v>RFI Combat</v>
          </cell>
          <cell r="AH1102" t="str">
            <v>02.RFI</v>
          </cell>
          <cell r="AI1102" t="str">
            <v>03a.RFI Combat</v>
          </cell>
          <cell r="AJ1102" t="str">
            <v>05A.RFICombat</v>
          </cell>
        </row>
        <row r="1103">
          <cell r="F1103" t="str">
            <v>TNG765</v>
          </cell>
          <cell r="G1103" t="str">
            <v>Siregar</v>
          </cell>
          <cell r="H1103" t="str">
            <v/>
          </cell>
          <cell r="I1103" t="str">
            <v>Area2</v>
          </cell>
          <cell r="J1103" t="str">
            <v>Jabodetabek</v>
          </cell>
          <cell r="K1103" t="str">
            <v>Banten</v>
          </cell>
          <cell r="L1103" t="str">
            <v>Kota Tangerang</v>
          </cell>
          <cell r="M1103" t="str">
            <v>-6.23664 106.7391</v>
          </cell>
          <cell r="N1103" t="str">
            <v>-</v>
          </cell>
          <cell r="O1103" t="str">
            <v>Internal</v>
          </cell>
          <cell r="P1103" t="str">
            <v>B2S</v>
          </cell>
          <cell r="Q1103" t="str">
            <v>Tyson</v>
          </cell>
          <cell r="R1103" t="str">
            <v>Tyson_B#1</v>
          </cell>
          <cell r="U1103">
            <v>34</v>
          </cell>
          <cell r="V1103" t="str">
            <v/>
          </cell>
          <cell r="W1103" t="str">
            <v/>
          </cell>
          <cell r="X1103">
            <v>45572</v>
          </cell>
          <cell r="Y1103">
            <v>431</v>
          </cell>
          <cell r="Z1103" t="str">
            <v>Out SLA</v>
          </cell>
          <cell r="AA1103" t="str">
            <v>PT JAGANATA SAKTI UNGGUL</v>
          </cell>
          <cell r="AB1103" t="str">
            <v>PT TRITECH CONSULT</v>
          </cell>
          <cell r="AC1103" t="str">
            <v>DROP</v>
          </cell>
          <cell r="AD1103" t="str">
            <v>No Need</v>
          </cell>
          <cell r="AF1103" t="str">
            <v/>
          </cell>
          <cell r="AG1103" t="str">
            <v>PropCancel/Hold</v>
          </cell>
          <cell r="AH1103" t="str">
            <v>07.Pro.Cancel</v>
          </cell>
          <cell r="AI1103" t="str">
            <v>09.Pro.Cancel</v>
          </cell>
          <cell r="AJ1103" t="str">
            <v>26.ReHunting</v>
          </cell>
        </row>
        <row r="1104">
          <cell r="F1104" t="str">
            <v>CJR100</v>
          </cell>
          <cell r="G1104" t="str">
            <v>SITUHIANGPAGELARAN</v>
          </cell>
          <cell r="H1104" t="str">
            <v/>
          </cell>
          <cell r="I1104" t="str">
            <v>Area2</v>
          </cell>
          <cell r="J1104" t="str">
            <v>Jabar</v>
          </cell>
          <cell r="K1104" t="str">
            <v>Jawa Barat</v>
          </cell>
          <cell r="L1104" t="str">
            <v>Kab. Cianjur</v>
          </cell>
          <cell r="M1104" t="str">
            <v>-7.13429, 107.17786</v>
          </cell>
          <cell r="N1104" t="str">
            <v>-</v>
          </cell>
          <cell r="O1104" t="str">
            <v>External</v>
          </cell>
          <cell r="P1104" t="str">
            <v>B2S</v>
          </cell>
          <cell r="Q1104" t="str">
            <v>Reg_2025</v>
          </cell>
          <cell r="R1104" t="str">
            <v>B#RAFI</v>
          </cell>
          <cell r="T1104" t="str">
            <v>B#RAFI_#2</v>
          </cell>
          <cell r="U1104">
            <v>62</v>
          </cell>
          <cell r="V1104" t="str">
            <v/>
          </cell>
          <cell r="W1104" t="str">
            <v/>
          </cell>
          <cell r="Y1104" t="str">
            <v>-</v>
          </cell>
          <cell r="Z1104" t="str">
            <v/>
          </cell>
          <cell r="AA1104" t="str">
            <v>PT VALUE TELECOMMUNICATION</v>
          </cell>
          <cell r="AB1104" t="str">
            <v>PT TRITECH CONSULT</v>
          </cell>
          <cell r="AC1104" t="str">
            <v>DROP</v>
          </cell>
          <cell r="AD1104" t="str">
            <v>eRFI NY</v>
          </cell>
          <cell r="AF1104" t="str">
            <v/>
          </cell>
          <cell r="AG1104" t="str">
            <v>PropCancel/Hold</v>
          </cell>
          <cell r="AH1104" t="str">
            <v>07.Pro.Cancel</v>
          </cell>
          <cell r="AI1104" t="str">
            <v>09.Pro.Cancel</v>
          </cell>
          <cell r="AJ1104" t="str">
            <v>28.Validasi</v>
          </cell>
        </row>
        <row r="1105">
          <cell r="F1105" t="str">
            <v>CBN677</v>
          </cell>
          <cell r="G1105" t="str">
            <v>SITUUDIKCIBUNGBULANG</v>
          </cell>
          <cell r="H1105" t="str">
            <v>SITUUDIKCIBUNGBULANG</v>
          </cell>
          <cell r="I1105" t="str">
            <v>Area2</v>
          </cell>
          <cell r="J1105" t="str">
            <v>Jabodetabek</v>
          </cell>
          <cell r="K1105" t="str">
            <v>Jawa Barat</v>
          </cell>
          <cell r="L1105" t="str">
            <v>Kab. Bogor</v>
          </cell>
          <cell r="M1105" t="str">
            <v>-6.618229 106.640968</v>
          </cell>
          <cell r="N1105" t="str">
            <v>-</v>
          </cell>
          <cell r="O1105" t="str">
            <v>External</v>
          </cell>
          <cell r="P1105" t="str">
            <v>B2S</v>
          </cell>
          <cell r="Q1105" t="str">
            <v>Combat</v>
          </cell>
          <cell r="R1105" t="str">
            <v>Combat_B#1</v>
          </cell>
          <cell r="S1105" t="str">
            <v>CP1_2024</v>
          </cell>
          <cell r="U1105">
            <v>52</v>
          </cell>
          <cell r="V1105">
            <v>52</v>
          </cell>
          <cell r="W1105" t="str">
            <v>SST 52 NL</v>
          </cell>
          <cell r="X1105">
            <v>45286</v>
          </cell>
          <cell r="Y1105">
            <v>180</v>
          </cell>
          <cell r="Z1105" t="str">
            <v>Out SLA</v>
          </cell>
          <cell r="AA1105" t="str">
            <v>PT PERSADA SOKKA TAMA</v>
          </cell>
          <cell r="AC1105" t="str">
            <v>RFI</v>
          </cell>
          <cell r="AD1105" t="e">
            <v>#N/A</v>
          </cell>
          <cell r="AE1105">
            <v>45293</v>
          </cell>
          <cell r="AF1105" t="str">
            <v/>
          </cell>
          <cell r="AG1105" t="str">
            <v>RFI Combat</v>
          </cell>
          <cell r="AH1105" t="str">
            <v>02.RFI</v>
          </cell>
          <cell r="AI1105" t="str">
            <v>03a.RFI Combat</v>
          </cell>
          <cell r="AJ1105" t="str">
            <v>18.RFC</v>
          </cell>
        </row>
        <row r="1106">
          <cell r="F1106" t="str">
            <v>WAT045</v>
          </cell>
          <cell r="G1106" t="str">
            <v>SMAN1LENDAH</v>
          </cell>
          <cell r="H1106" t="str">
            <v>SMA N1 Lendah</v>
          </cell>
          <cell r="I1106" t="str">
            <v>Area3</v>
          </cell>
          <cell r="J1106" t="str">
            <v>Jateng</v>
          </cell>
          <cell r="K1106" t="str">
            <v>DI Yogyakarta</v>
          </cell>
          <cell r="L1106" t="str">
            <v>Kab. Kulon Progo</v>
          </cell>
          <cell r="M1106" t="str">
            <v>-7.926652, 110.231064</v>
          </cell>
          <cell r="N1106" t="str">
            <v>-</v>
          </cell>
          <cell r="O1106" t="str">
            <v>External</v>
          </cell>
          <cell r="P1106" t="str">
            <v>B2S</v>
          </cell>
          <cell r="Q1106" t="str">
            <v>Reg_2025</v>
          </cell>
          <cell r="R1106" t="str">
            <v>B#RAFI</v>
          </cell>
          <cell r="T1106" t="str">
            <v>B#RAFI_#2</v>
          </cell>
          <cell r="U1106">
            <v>62</v>
          </cell>
          <cell r="V1106">
            <v>62</v>
          </cell>
          <cell r="W1106" t="str">
            <v/>
          </cell>
          <cell r="Y1106" t="str">
            <v>-</v>
          </cell>
          <cell r="Z1106" t="str">
            <v/>
          </cell>
          <cell r="AA1106" t="str">
            <v>PT LIMA INTI SINERGI</v>
          </cell>
          <cell r="AB1106" t="str">
            <v>PT AMARATIRTA NUSANTARA</v>
          </cell>
          <cell r="AC1106" t="str">
            <v>DROP</v>
          </cell>
          <cell r="AD1106" t="str">
            <v>eRFI NY</v>
          </cell>
          <cell r="AF1106" t="str">
            <v/>
          </cell>
          <cell r="AG1106" t="str">
            <v>PropCancel/Hold</v>
          </cell>
          <cell r="AH1106" t="str">
            <v>07.Pro.Cancel</v>
          </cell>
          <cell r="AI1106" t="str">
            <v>09.Pro.Cancel</v>
          </cell>
          <cell r="AJ1106" t="str">
            <v>29.SISOG</v>
          </cell>
        </row>
        <row r="1107">
          <cell r="F1107" t="str">
            <v>BTM088</v>
          </cell>
          <cell r="G1107" t="str">
            <v>SUPRAPTOTEMBESI</v>
          </cell>
          <cell r="H1107" t="str">
            <v/>
          </cell>
          <cell r="I1107" t="str">
            <v>Area1</v>
          </cell>
          <cell r="J1107" t="str">
            <v>Sumbagteng</v>
          </cell>
          <cell r="K1107" t="str">
            <v>Kepulauan Riau</v>
          </cell>
          <cell r="L1107" t="str">
            <v>Kota Batam</v>
          </cell>
          <cell r="M1107" t="str">
            <v>1.040323 103.99249</v>
          </cell>
          <cell r="N1107" t="str">
            <v>-</v>
          </cell>
          <cell r="O1107" t="str">
            <v>External</v>
          </cell>
          <cell r="P1107" t="str">
            <v>B2S</v>
          </cell>
          <cell r="Q1107" t="str">
            <v>B#1_2025</v>
          </cell>
          <cell r="R1107" t="str">
            <v>B#122Colo</v>
          </cell>
          <cell r="S1107" t="str">
            <v>Colo TP</v>
          </cell>
          <cell r="T1107" t="str">
            <v>New Order</v>
          </cell>
          <cell r="U1107">
            <v>42</v>
          </cell>
          <cell r="V1107" t="str">
            <v/>
          </cell>
          <cell r="W1107" t="str">
            <v/>
          </cell>
          <cell r="X1107">
            <v>45793</v>
          </cell>
          <cell r="Y1107">
            <v>153</v>
          </cell>
          <cell r="Z1107" t="str">
            <v>Out SLA</v>
          </cell>
          <cell r="AA1107" t="str">
            <v>CV LUCKY PLAZA</v>
          </cell>
          <cell r="AB1107" t="str">
            <v>PT DWIRAY SUKSES MULIA</v>
          </cell>
          <cell r="AC1107" t="str">
            <v>RFI</v>
          </cell>
          <cell r="AD1107" t="str">
            <v>eRFI NY</v>
          </cell>
          <cell r="AE1107">
            <v>45800</v>
          </cell>
          <cell r="AF1107" t="str">
            <v/>
          </cell>
          <cell r="AG1107" t="str">
            <v>RFI Combat</v>
          </cell>
          <cell r="AH1107" t="str">
            <v>02.RFI</v>
          </cell>
          <cell r="AI1107" t="str">
            <v>03a.RFI Combat</v>
          </cell>
          <cell r="AJ1107" t="str">
            <v>05A.RFICombat</v>
          </cell>
        </row>
        <row r="1108">
          <cell r="F1108" t="str">
            <v>PMN073</v>
          </cell>
          <cell r="G1108" t="str">
            <v>SOKOBANAHTOBAITIMUR1</v>
          </cell>
          <cell r="H1108" t="str">
            <v/>
          </cell>
          <cell r="I1108" t="str">
            <v>Area3</v>
          </cell>
          <cell r="J1108" t="str">
            <v>Jatim</v>
          </cell>
          <cell r="K1108" t="str">
            <v>Jawa Timur</v>
          </cell>
          <cell r="L1108" t="str">
            <v>Kab. Pamekasan</v>
          </cell>
          <cell r="M1108" t="str">
            <v>-6.986791, 113.431146</v>
          </cell>
          <cell r="N1108" t="str">
            <v>-6,98714 113,43078</v>
          </cell>
          <cell r="O1108" t="str">
            <v>External</v>
          </cell>
          <cell r="P1108" t="str">
            <v>B2S</v>
          </cell>
          <cell r="Q1108" t="str">
            <v>B#1_2025</v>
          </cell>
          <cell r="R1108" t="str">
            <v>B#136B2S</v>
          </cell>
          <cell r="S1108" t="str">
            <v>Q1_B2S</v>
          </cell>
          <cell r="T1108" t="str">
            <v>B#RAFI</v>
          </cell>
          <cell r="U1108">
            <v>62</v>
          </cell>
          <cell r="V1108">
            <v>62</v>
          </cell>
          <cell r="W1108" t="str">
            <v>SST 62 3 Leg C</v>
          </cell>
          <cell r="X1108">
            <v>45803</v>
          </cell>
          <cell r="Y1108">
            <v>35</v>
          </cell>
          <cell r="Z1108" t="str">
            <v>In SLA</v>
          </cell>
          <cell r="AA1108" t="str">
            <v>PT VALUE TELECOMMUNICATION</v>
          </cell>
          <cell r="AB1108" t="str">
            <v>PT MEGADAYA INDO PERKASA</v>
          </cell>
          <cell r="AC1108" t="str">
            <v>RFI</v>
          </cell>
          <cell r="AD1108" t="str">
            <v>eRFI Done</v>
          </cell>
          <cell r="AE1108">
            <v>45807</v>
          </cell>
          <cell r="AF1108" t="str">
            <v/>
          </cell>
          <cell r="AG1108" t="str">
            <v>Connect PLN &amp; RFI</v>
          </cell>
          <cell r="AH1108" t="str">
            <v>02.RFI</v>
          </cell>
          <cell r="AI1108" t="str">
            <v>03.RFI</v>
          </cell>
          <cell r="AJ1108" t="str">
            <v>05.RFI</v>
          </cell>
        </row>
        <row r="1109">
          <cell r="F1109" t="str">
            <v>SPG065</v>
          </cell>
          <cell r="G1109" t="str">
            <v>SOKOBANAHTOBAITIMUR3</v>
          </cell>
          <cell r="H1109" t="str">
            <v>SOKOBANAHTOBAITIMUR3</v>
          </cell>
          <cell r="I1109" t="str">
            <v>Area3</v>
          </cell>
          <cell r="J1109" t="str">
            <v>Jatim</v>
          </cell>
          <cell r="K1109" t="str">
            <v>Jawa Timur</v>
          </cell>
          <cell r="L1109" t="str">
            <v>Kab. Sampang</v>
          </cell>
          <cell r="M1109" t="str">
            <v>-6.972853, 113.38432</v>
          </cell>
          <cell r="N1109" t="str">
            <v>-6,97323 113,38396</v>
          </cell>
          <cell r="O1109" t="str">
            <v>External</v>
          </cell>
          <cell r="P1109" t="str">
            <v>B2S</v>
          </cell>
          <cell r="Q1109" t="str">
            <v>B#1_2025</v>
          </cell>
          <cell r="R1109" t="str">
            <v>B#122Colo</v>
          </cell>
          <cell r="S1109" t="str">
            <v>Colo TP</v>
          </cell>
          <cell r="T1109" t="str">
            <v>B#RAFI</v>
          </cell>
          <cell r="U1109">
            <v>52</v>
          </cell>
          <cell r="V1109">
            <v>52</v>
          </cell>
          <cell r="W1109" t="str">
            <v>SST 52 3 Leg C</v>
          </cell>
          <cell r="X1109">
            <v>45793</v>
          </cell>
          <cell r="Y1109">
            <v>32</v>
          </cell>
          <cell r="Z1109" t="str">
            <v>In SLA</v>
          </cell>
          <cell r="AA1109" t="str">
            <v>PT PERSADA SOKKA TAMA</v>
          </cell>
          <cell r="AB1109" t="str">
            <v>PT MEGADAYA INDO PERKASA</v>
          </cell>
          <cell r="AC1109" t="str">
            <v>RFI</v>
          </cell>
          <cell r="AD1109" t="str">
            <v>eRFI Done</v>
          </cell>
          <cell r="AE1109">
            <v>45800</v>
          </cell>
          <cell r="AF1109" t="str">
            <v/>
          </cell>
          <cell r="AG1109" t="str">
            <v>Connect PLN &amp; RFI</v>
          </cell>
          <cell r="AH1109" t="str">
            <v>02.RFI</v>
          </cell>
          <cell r="AI1109" t="str">
            <v>03.RFI</v>
          </cell>
          <cell r="AJ1109" t="str">
            <v>05.RFI</v>
          </cell>
        </row>
        <row r="1110">
          <cell r="F1110" t="str">
            <v>TBN105</v>
          </cell>
          <cell r="G1110" t="str">
            <v>SOKOGRENJENGKENDURUAN</v>
          </cell>
          <cell r="H1110" t="str">
            <v/>
          </cell>
          <cell r="I1110" t="str">
            <v>Area3</v>
          </cell>
          <cell r="J1110" t="str">
            <v>Jatim</v>
          </cell>
          <cell r="K1110" t="str">
            <v>Jawa Timur</v>
          </cell>
          <cell r="L1110" t="str">
            <v>Kab. Tuban</v>
          </cell>
          <cell r="M1110" t="str">
            <v>-6.929538, 111.663275</v>
          </cell>
          <cell r="N1110" t="str">
            <v>-6,93055 111,66235</v>
          </cell>
          <cell r="O1110" t="str">
            <v>External</v>
          </cell>
          <cell r="P1110" t="str">
            <v>B2S</v>
          </cell>
          <cell r="Q1110" t="str">
            <v>B#2_2025</v>
          </cell>
          <cell r="R1110" t="str">
            <v>B#2_B2S</v>
          </cell>
          <cell r="S1110" t="str">
            <v>B#2-B2S</v>
          </cell>
          <cell r="T1110" t="str">
            <v>B#RAFI_#2</v>
          </cell>
          <cell r="U1110">
            <v>62</v>
          </cell>
          <cell r="V1110">
            <v>62</v>
          </cell>
          <cell r="W1110" t="str">
            <v>SST 62 3 Leg C</v>
          </cell>
          <cell r="X1110">
            <v>45880</v>
          </cell>
          <cell r="Y1110">
            <v>32</v>
          </cell>
          <cell r="Z1110" t="str">
            <v>In SLA</v>
          </cell>
          <cell r="AA1110" t="str">
            <v>PT INFRAKO DAYAMITRA</v>
          </cell>
          <cell r="AB1110" t="str">
            <v>PT MEGADAYA INDO PERKASA</v>
          </cell>
          <cell r="AC1110" t="str">
            <v>RFI</v>
          </cell>
          <cell r="AD1110" t="str">
            <v>eRFI Done</v>
          </cell>
          <cell r="AF1110" t="str">
            <v/>
          </cell>
          <cell r="AG1110" t="str">
            <v>Connect PLN &amp; RFI</v>
          </cell>
          <cell r="AH1110" t="str">
            <v>02.RFI</v>
          </cell>
          <cell r="AI1110" t="str">
            <v>03.RFI</v>
          </cell>
          <cell r="AJ1110" t="str">
            <v>05.RFI</v>
          </cell>
        </row>
        <row r="1111">
          <cell r="F1111" t="str">
            <v>COCxxx</v>
          </cell>
          <cell r="G1111" t="str">
            <v>SOLIHIN</v>
          </cell>
          <cell r="H1111" t="str">
            <v/>
          </cell>
          <cell r="I1111" t="str">
            <v>Area2</v>
          </cell>
          <cell r="J1111" t="str">
            <v>Jabodetabek</v>
          </cell>
          <cell r="K1111" t="str">
            <v/>
          </cell>
          <cell r="L1111" t="str">
            <v/>
          </cell>
          <cell r="N1111" t="str">
            <v>-</v>
          </cell>
          <cell r="O1111" t="str">
            <v>External</v>
          </cell>
          <cell r="P1111" t="str">
            <v>CoRe</v>
          </cell>
          <cell r="Q1111" t="str">
            <v>Additional</v>
          </cell>
          <cell r="R1111" t="str">
            <v>FU</v>
          </cell>
          <cell r="V1111" t="str">
            <v/>
          </cell>
          <cell r="W1111" t="str">
            <v/>
          </cell>
          <cell r="X1111">
            <v>45516</v>
          </cell>
          <cell r="Y1111">
            <v>487</v>
          </cell>
          <cell r="Z1111" t="str">
            <v>Out SLA</v>
          </cell>
          <cell r="AC1111" t="str">
            <v>OG</v>
          </cell>
          <cell r="AD1111" t="str">
            <v>eRFI NY</v>
          </cell>
          <cell r="AF1111" t="str">
            <v/>
          </cell>
          <cell r="AG1111" t="str">
            <v>PropCancel/Hold</v>
          </cell>
          <cell r="AH1111" t="str">
            <v>09.Hold</v>
          </cell>
          <cell r="AI1111" t="str">
            <v>11.Hold</v>
          </cell>
          <cell r="AJ1111" t="str">
            <v>33.Hold</v>
          </cell>
        </row>
        <row r="1112">
          <cell r="F1112" t="str">
            <v>BIA191</v>
          </cell>
          <cell r="G1112" t="str">
            <v>SOLITCAPACITY0003</v>
          </cell>
          <cell r="H1112" t="str">
            <v>DMT PUWERI</v>
          </cell>
          <cell r="I1112" t="str">
            <v>Area4</v>
          </cell>
          <cell r="J1112" t="str">
            <v>Puma</v>
          </cell>
          <cell r="K1112" t="str">
            <v>Papua Barat</v>
          </cell>
          <cell r="L1112" t="str">
            <v>Kab. Teluk Bintuni</v>
          </cell>
          <cell r="M1112" t="str">
            <v>-2.09749 133.65873</v>
          </cell>
          <cell r="N1112" t="str">
            <v>-</v>
          </cell>
          <cell r="O1112" t="str">
            <v>External</v>
          </cell>
          <cell r="P1112" t="str">
            <v>B2S</v>
          </cell>
          <cell r="Q1112" t="str">
            <v>B#1_2025</v>
          </cell>
          <cell r="R1112" t="str">
            <v>B#136B2S</v>
          </cell>
          <cell r="S1112" t="str">
            <v>Q1_B2S</v>
          </cell>
          <cell r="T1112" t="str">
            <v>New Order</v>
          </cell>
          <cell r="U1112">
            <v>62</v>
          </cell>
          <cell r="V1112">
            <v>72</v>
          </cell>
          <cell r="W1112" t="str">
            <v>SST 72 3 Leg C</v>
          </cell>
          <cell r="X1112">
            <v>45849</v>
          </cell>
          <cell r="Y1112">
            <v>81</v>
          </cell>
          <cell r="Z1112" t="str">
            <v>In SLA</v>
          </cell>
          <cell r="AA1112" t="str">
            <v>PT AMALA</v>
          </cell>
          <cell r="AB1112" t="str">
            <v>PT DIGJAYA MANDIRI TEKNIK</v>
          </cell>
          <cell r="AC1112" t="str">
            <v>RFI</v>
          </cell>
          <cell r="AD1112" t="str">
            <v>eRFI NY</v>
          </cell>
          <cell r="AE1112">
            <v>45807</v>
          </cell>
          <cell r="AF1112" t="str">
            <v/>
          </cell>
          <cell r="AG1112" t="str">
            <v>Connect PLN &amp; RFI</v>
          </cell>
          <cell r="AH1112" t="str">
            <v>02.RFI</v>
          </cell>
          <cell r="AI1112" t="str">
            <v>03.RFI</v>
          </cell>
          <cell r="AJ1112" t="str">
            <v>05.RFI</v>
          </cell>
        </row>
        <row r="1113">
          <cell r="F1113" t="str">
            <v>MRK029</v>
          </cell>
          <cell r="G1113" t="str">
            <v>SOLITCAPACITY0010</v>
          </cell>
          <cell r="H1113" t="str">
            <v>DMT MARGA SEMANGGA 2</v>
          </cell>
          <cell r="I1113" t="str">
            <v>Area4</v>
          </cell>
          <cell r="J1113" t="str">
            <v>Puma</v>
          </cell>
          <cell r="K1113" t="str">
            <v>Papua</v>
          </cell>
          <cell r="L1113" t="str">
            <v>Kab. Mimika</v>
          </cell>
          <cell r="M1113" t="str">
            <v>-4.46834 136.84362</v>
          </cell>
          <cell r="N1113" t="str">
            <v>-</v>
          </cell>
          <cell r="O1113" t="str">
            <v>External</v>
          </cell>
          <cell r="P1113" t="str">
            <v>B2S</v>
          </cell>
          <cell r="Q1113" t="str">
            <v>B#1_2025</v>
          </cell>
          <cell r="R1113" t="str">
            <v>B#122Colo</v>
          </cell>
          <cell r="S1113" t="str">
            <v>Colo TP</v>
          </cell>
          <cell r="T1113" t="str">
            <v>New Order</v>
          </cell>
          <cell r="U1113" t="str">
            <v>42 to 52</v>
          </cell>
          <cell r="V1113">
            <v>52</v>
          </cell>
          <cell r="W1113" t="str">
            <v>SST 52 3 Leg C</v>
          </cell>
          <cell r="X1113">
            <v>45849</v>
          </cell>
          <cell r="Y1113">
            <v>61</v>
          </cell>
          <cell r="Z1113" t="str">
            <v>In SLA</v>
          </cell>
          <cell r="AA1113" t="str">
            <v>PT ANUGERAH SELARAS RAYA</v>
          </cell>
          <cell r="AB1113" t="str">
            <v>PT DIGJAYA MANDIRI TEKNIK</v>
          </cell>
          <cell r="AC1113" t="str">
            <v>RFI</v>
          </cell>
          <cell r="AD1113" t="str">
            <v>eRFI NY</v>
          </cell>
          <cell r="AE1113">
            <v>45800</v>
          </cell>
          <cell r="AF1113" t="str">
            <v/>
          </cell>
          <cell r="AG1113" t="str">
            <v>Connect PLN &amp; RFI</v>
          </cell>
          <cell r="AH1113" t="str">
            <v>02.RFI</v>
          </cell>
          <cell r="AI1113" t="str">
            <v>03.RFI</v>
          </cell>
          <cell r="AJ1113" t="str">
            <v>05.RFI</v>
          </cell>
        </row>
        <row r="1114">
          <cell r="F1114" t="str">
            <v>BWI048</v>
          </cell>
          <cell r="G1114" t="str">
            <v>SONGGONBAYU2</v>
          </cell>
          <cell r="H1114" t="str">
            <v/>
          </cell>
          <cell r="I1114" t="str">
            <v>Area3</v>
          </cell>
          <cell r="J1114" t="str">
            <v>Jatim</v>
          </cell>
          <cell r="K1114" t="str">
            <v>Jawa Timur</v>
          </cell>
          <cell r="L1114" t="str">
            <v>Kab. Banyuwangi</v>
          </cell>
          <cell r="M1114" t="str">
            <v>-8.213281, 114.202932</v>
          </cell>
          <cell r="N1114" t="str">
            <v>-8,212709 114,202511</v>
          </cell>
          <cell r="O1114" t="str">
            <v>External</v>
          </cell>
          <cell r="P1114" t="str">
            <v>B2S</v>
          </cell>
          <cell r="Q1114" t="str">
            <v>B#1_2025</v>
          </cell>
          <cell r="R1114" t="str">
            <v>B#136B2S</v>
          </cell>
          <cell r="S1114" t="str">
            <v>Q1_B2S</v>
          </cell>
          <cell r="T1114" t="str">
            <v>B#RAFI</v>
          </cell>
          <cell r="U1114">
            <v>62</v>
          </cell>
          <cell r="V1114">
            <v>62</v>
          </cell>
          <cell r="W1114" t="str">
            <v>SST 62 3 Leg C</v>
          </cell>
          <cell r="X1114">
            <v>45803</v>
          </cell>
          <cell r="Y1114">
            <v>35</v>
          </cell>
          <cell r="Z1114" t="str">
            <v>In SLA</v>
          </cell>
          <cell r="AA1114" t="str">
            <v>PT MULTI BAGASANTI MAHDY</v>
          </cell>
          <cell r="AB1114" t="str">
            <v>PT AMARATIRTA NUSANTARA</v>
          </cell>
          <cell r="AC1114" t="str">
            <v>RFI</v>
          </cell>
          <cell r="AD1114" t="str">
            <v>eRFI Done</v>
          </cell>
          <cell r="AE1114">
            <v>45807</v>
          </cell>
          <cell r="AF1114" t="str">
            <v/>
          </cell>
          <cell r="AG1114" t="str">
            <v>Connect PLN &amp; RFI</v>
          </cell>
          <cell r="AH1114" t="str">
            <v>02.RFI</v>
          </cell>
          <cell r="AI1114" t="str">
            <v>03.RFI</v>
          </cell>
          <cell r="AJ1114" t="str">
            <v>05.RFI</v>
          </cell>
        </row>
        <row r="1115">
          <cell r="F1115" t="str">
            <v>LHT069</v>
          </cell>
          <cell r="G1115" t="str">
            <v>SP_3_sumur3</v>
          </cell>
          <cell r="H1115" t="str">
            <v>SP_3_sumur3</v>
          </cell>
          <cell r="I1115" t="str">
            <v>Area1</v>
          </cell>
          <cell r="J1115" t="str">
            <v>Sumbagsel</v>
          </cell>
          <cell r="K1115" t="str">
            <v>Sumatera Selatan</v>
          </cell>
          <cell r="L1115" t="str">
            <v>Kab. Lahat</v>
          </cell>
          <cell r="M1115" t="str">
            <v>103.4672 -3.6711</v>
          </cell>
          <cell r="N1115" t="str">
            <v>-</v>
          </cell>
          <cell r="O1115" t="str">
            <v>Internal</v>
          </cell>
          <cell r="P1115" t="str">
            <v>B2S</v>
          </cell>
          <cell r="Q1115" t="str">
            <v>Tyson</v>
          </cell>
          <cell r="R1115" t="str">
            <v>Tyson_B#1</v>
          </cell>
          <cell r="U1115">
            <v>65</v>
          </cell>
          <cell r="V1115" t="str">
            <v/>
          </cell>
          <cell r="W1115" t="str">
            <v>SST 72 3 Leg C</v>
          </cell>
          <cell r="X1115">
            <v>45572</v>
          </cell>
          <cell r="Y1115">
            <v>76</v>
          </cell>
          <cell r="Z1115" t="str">
            <v>In SLA</v>
          </cell>
          <cell r="AA1115" t="str">
            <v>PT SUNAR REKA ARTHA</v>
          </cell>
          <cell r="AC1115" t="str">
            <v>RFI</v>
          </cell>
          <cell r="AD1115" t="str">
            <v>No Need</v>
          </cell>
          <cell r="AF1115" t="str">
            <v/>
          </cell>
          <cell r="AG1115" t="str">
            <v>Connect PLN &amp; RFI</v>
          </cell>
          <cell r="AH1115" t="str">
            <v>02.RFI</v>
          </cell>
          <cell r="AI1115" t="str">
            <v>03.RFI</v>
          </cell>
          <cell r="AJ1115" t="str">
            <v>05.RFI</v>
          </cell>
        </row>
        <row r="1116">
          <cell r="F1116" t="str">
            <v>MWR842</v>
          </cell>
          <cell r="G1116" t="str">
            <v>SP3PRAFI</v>
          </cell>
          <cell r="H1116" t="str">
            <v>DMT SRAINDABEY WARMARE</v>
          </cell>
          <cell r="I1116" t="str">
            <v>Area4</v>
          </cell>
          <cell r="J1116" t="str">
            <v>Puma</v>
          </cell>
          <cell r="K1116" t="str">
            <v>Papua Barat</v>
          </cell>
          <cell r="L1116" t="str">
            <v>Kab. Manokwari</v>
          </cell>
          <cell r="M1116" t="str">
            <v>-0.877003 133.81082</v>
          </cell>
          <cell r="N1116" t="str">
            <v>-</v>
          </cell>
          <cell r="O1116" t="str">
            <v>External</v>
          </cell>
          <cell r="P1116" t="str">
            <v>B2S</v>
          </cell>
          <cell r="Q1116" t="str">
            <v>B#1_2025</v>
          </cell>
          <cell r="R1116" t="str">
            <v>B#136B2S</v>
          </cell>
          <cell r="S1116" t="str">
            <v>B2S</v>
          </cell>
          <cell r="T1116" t="str">
            <v>Colo TP to B2S</v>
          </cell>
          <cell r="U1116" t="str">
            <v>42 to 72</v>
          </cell>
          <cell r="V1116">
            <v>72</v>
          </cell>
          <cell r="W1116" t="str">
            <v>SST 72 3 Leg C</v>
          </cell>
          <cell r="X1116">
            <v>45849</v>
          </cell>
          <cell r="Y1116">
            <v>58</v>
          </cell>
          <cell r="Z1116" t="str">
            <v>In SLA</v>
          </cell>
          <cell r="AA1116" t="str">
            <v>Sekawan Akusara Yatita</v>
          </cell>
          <cell r="AB1116" t="str">
            <v>PT DIGJAYA MANDIRI TEKNIK</v>
          </cell>
          <cell r="AC1116" t="str">
            <v>RFI</v>
          </cell>
          <cell r="AD1116" t="str">
            <v>eRFI NY</v>
          </cell>
          <cell r="AE1116">
            <v>45800</v>
          </cell>
          <cell r="AF1116" t="str">
            <v/>
          </cell>
          <cell r="AG1116" t="str">
            <v>Connect PLN &amp; RFI</v>
          </cell>
          <cell r="AH1116" t="str">
            <v>02.RFI</v>
          </cell>
          <cell r="AI1116" t="str">
            <v>03.RFI</v>
          </cell>
          <cell r="AJ1116" t="str">
            <v>05.RFI</v>
          </cell>
        </row>
        <row r="1117">
          <cell r="F1117" t="str">
            <v>DBO003</v>
          </cell>
          <cell r="G1117" t="str">
            <v>SPL970(PERM-COK144DMTMVCDWHDOBO)</v>
          </cell>
          <cell r="H1117" t="str">
            <v>DMT MCP SINAR KASIH</v>
          </cell>
          <cell r="I1117" t="str">
            <v>Area4</v>
          </cell>
          <cell r="J1117" t="str">
            <v>Puma</v>
          </cell>
          <cell r="K1117" t="str">
            <v>Maluku</v>
          </cell>
          <cell r="L1117" t="str">
            <v>Kab. Kepulauan Aru</v>
          </cell>
          <cell r="M1117" t="str">
            <v>-5.76358 134.21897</v>
          </cell>
          <cell r="N1117" t="str">
            <v>-5.765440 134,219103</v>
          </cell>
          <cell r="O1117" t="str">
            <v>External</v>
          </cell>
          <cell r="P1117" t="str">
            <v>CoRe</v>
          </cell>
          <cell r="Q1117" t="str">
            <v>B#1_2025</v>
          </cell>
          <cell r="R1117" t="str">
            <v>B#122Colo</v>
          </cell>
          <cell r="S1117" t="str">
            <v>Colo MV</v>
          </cell>
          <cell r="T1117" t="str">
            <v>New Order</v>
          </cell>
          <cell r="U1117">
            <v>32</v>
          </cell>
          <cell r="V1117">
            <v>30</v>
          </cell>
          <cell r="W1117" t="str">
            <v/>
          </cell>
          <cell r="X1117">
            <v>45793</v>
          </cell>
          <cell r="Y1117">
            <v>45</v>
          </cell>
          <cell r="Z1117" t="str">
            <v>In SLA</v>
          </cell>
          <cell r="AA1117" t="str">
            <v>PT AMALA</v>
          </cell>
          <cell r="AC1117" t="str">
            <v>RFI</v>
          </cell>
          <cell r="AD1117" t="str">
            <v>eRFI NY</v>
          </cell>
          <cell r="AE1117">
            <v>45800</v>
          </cell>
          <cell r="AF1117" t="str">
            <v/>
          </cell>
          <cell r="AG1117" t="str">
            <v>Connect PLN &amp; RFI</v>
          </cell>
          <cell r="AH1117" t="str">
            <v>02.RFI</v>
          </cell>
          <cell r="AI1117" t="str">
            <v>03.RFI</v>
          </cell>
          <cell r="AJ1117" t="str">
            <v>05.RFI</v>
          </cell>
        </row>
        <row r="1118">
          <cell r="F1118" t="str">
            <v>PNJ097</v>
          </cell>
          <cell r="G1118" t="str">
            <v>Split PNJ023_Badspot#1 (ikn_0048)</v>
          </cell>
          <cell r="H1118" t="str">
            <v>DMT_IKN_KIPP_POLRESTABES</v>
          </cell>
          <cell r="I1118" t="str">
            <v>Area4</v>
          </cell>
          <cell r="J1118" t="str">
            <v>Kalimantan</v>
          </cell>
          <cell r="K1118" t="str">
            <v>Kalimantan Timur</v>
          </cell>
          <cell r="L1118" t="str">
            <v>Kab. Penajam Paser Utara</v>
          </cell>
          <cell r="M1118" t="str">
            <v>-0.941729 116.718863</v>
          </cell>
          <cell r="N1118" t="str">
            <v>116,74374 -0,9425</v>
          </cell>
          <cell r="O1118" t="str">
            <v>External</v>
          </cell>
          <cell r="P1118" t="str">
            <v>B2S</v>
          </cell>
          <cell r="Q1118" t="str">
            <v>Combat</v>
          </cell>
          <cell r="R1118" t="str">
            <v>Combat_IKN</v>
          </cell>
          <cell r="S1118" t="str">
            <v>IKN</v>
          </cell>
          <cell r="T1118" t="str">
            <v>BadSpot KIPP</v>
          </cell>
          <cell r="U1118">
            <v>72</v>
          </cell>
          <cell r="V1118">
            <v>72</v>
          </cell>
          <cell r="W1118" t="str">
            <v>SST 72 3 Leg C</v>
          </cell>
          <cell r="X1118">
            <v>45311</v>
          </cell>
          <cell r="Y1118">
            <v>195</v>
          </cell>
          <cell r="Z1118" t="str">
            <v>Out SLA</v>
          </cell>
          <cell r="AA1118" t="str">
            <v>PT PERSADA SOKKA TAMA</v>
          </cell>
          <cell r="AC1118" t="str">
            <v>RFI</v>
          </cell>
          <cell r="AD1118" t="e">
            <v>#N/A</v>
          </cell>
          <cell r="AE1118">
            <v>45313</v>
          </cell>
          <cell r="AF1118" t="str">
            <v/>
          </cell>
          <cell r="AG1118" t="str">
            <v>Connect PLN &amp; RFI</v>
          </cell>
          <cell r="AH1118" t="str">
            <v>02.RFI</v>
          </cell>
          <cell r="AI1118" t="str">
            <v>03.RFI</v>
          </cell>
          <cell r="AJ1118" t="str">
            <v>05.RFI</v>
          </cell>
        </row>
        <row r="1119">
          <cell r="F1119" t="str">
            <v>UNH027</v>
          </cell>
          <cell r="G1119" t="str">
            <v>SPLITADL186TANIINDAH</v>
          </cell>
          <cell r="H1119" t="str">
            <v>RUMBIA_BONDOALA_DMT</v>
          </cell>
          <cell r="I1119" t="str">
            <v>Area4</v>
          </cell>
          <cell r="J1119" t="str">
            <v>Sulawesi</v>
          </cell>
          <cell r="K1119" t="str">
            <v>Sulawesi Tenggara</v>
          </cell>
          <cell r="L1119" t="str">
            <v>Kab. Konawe</v>
          </cell>
          <cell r="M1119" t="str">
            <v>-3.827808 122.464009</v>
          </cell>
          <cell r="N1119" t="str">
            <v>-</v>
          </cell>
          <cell r="O1119" t="str">
            <v>External</v>
          </cell>
          <cell r="P1119" t="str">
            <v>B2S</v>
          </cell>
          <cell r="Q1119" t="str">
            <v>B#1_2025</v>
          </cell>
          <cell r="R1119" t="str">
            <v>B#122Colo</v>
          </cell>
          <cell r="S1119" t="str">
            <v>Colo TP</v>
          </cell>
          <cell r="T1119" t="str">
            <v>New Order</v>
          </cell>
          <cell r="U1119">
            <v>42</v>
          </cell>
          <cell r="V1119">
            <v>52</v>
          </cell>
          <cell r="W1119" t="str">
            <v>SST 52 3 Leg C</v>
          </cell>
          <cell r="X1119">
            <v>45793</v>
          </cell>
          <cell r="Y1119">
            <v>114</v>
          </cell>
          <cell r="Z1119" t="str">
            <v>In SLA</v>
          </cell>
          <cell r="AA1119" t="str">
            <v>PT DWIPANCA CATUR KARYA</v>
          </cell>
          <cell r="AB1119" t="str">
            <v>PT TUNAS GEOTEKNIK INDONESIA</v>
          </cell>
          <cell r="AC1119" t="str">
            <v>RFI</v>
          </cell>
          <cell r="AD1119" t="str">
            <v>eRFI Done</v>
          </cell>
          <cell r="AE1119">
            <v>45800</v>
          </cell>
          <cell r="AF1119" t="str">
            <v/>
          </cell>
          <cell r="AG1119" t="str">
            <v>Connect PLN &amp; RFI</v>
          </cell>
          <cell r="AH1119" t="str">
            <v>02.RFI</v>
          </cell>
          <cell r="AI1119" t="str">
            <v>03.RFI</v>
          </cell>
          <cell r="AJ1119" t="str">
            <v>05.RFI</v>
          </cell>
        </row>
        <row r="1120">
          <cell r="F1120" t="str">
            <v>UNH028</v>
          </cell>
          <cell r="G1120" t="str">
            <v>SPLITADL271TONDOWATU</v>
          </cell>
          <cell r="H1120" t="str">
            <v>LANGGEA_DMT</v>
          </cell>
          <cell r="I1120" t="str">
            <v>Area4</v>
          </cell>
          <cell r="J1120" t="str">
            <v>Sulawesi</v>
          </cell>
          <cell r="K1120" t="str">
            <v>Sulawesi Tenggara</v>
          </cell>
          <cell r="L1120" t="str">
            <v>Kab. Konawe</v>
          </cell>
          <cell r="M1120" t="str">
            <v>-3.86773 122.390008</v>
          </cell>
          <cell r="N1120" t="str">
            <v>-</v>
          </cell>
          <cell r="O1120" t="str">
            <v>External</v>
          </cell>
          <cell r="P1120" t="str">
            <v>B2S</v>
          </cell>
          <cell r="Q1120" t="str">
            <v>B#1_2025</v>
          </cell>
          <cell r="R1120" t="str">
            <v>B#122Colo</v>
          </cell>
          <cell r="S1120" t="str">
            <v>Colo TP</v>
          </cell>
          <cell r="T1120" t="str">
            <v>New Order</v>
          </cell>
          <cell r="U1120">
            <v>42</v>
          </cell>
          <cell r="V1120">
            <v>52</v>
          </cell>
          <cell r="W1120" t="str">
            <v>SST 52 3 Leg C</v>
          </cell>
          <cell r="X1120">
            <v>45793</v>
          </cell>
          <cell r="Y1120">
            <v>137</v>
          </cell>
          <cell r="Z1120" t="str">
            <v>Out SLA</v>
          </cell>
          <cell r="AA1120" t="str">
            <v>PT DWIPANCA CATUR KARYA</v>
          </cell>
          <cell r="AB1120" t="str">
            <v>PT TUNAS GEOTEKNIK INDONESIA</v>
          </cell>
          <cell r="AC1120" t="str">
            <v>RFI</v>
          </cell>
          <cell r="AD1120" t="str">
            <v>eRFI Done</v>
          </cell>
          <cell r="AE1120">
            <v>45800</v>
          </cell>
          <cell r="AF1120" t="str">
            <v/>
          </cell>
          <cell r="AG1120" t="str">
            <v>Connect PLN &amp; RFI</v>
          </cell>
          <cell r="AH1120" t="str">
            <v>02.RFI</v>
          </cell>
          <cell r="AI1120" t="str">
            <v>03.RFI</v>
          </cell>
          <cell r="AJ1120" t="str">
            <v>05.RFI</v>
          </cell>
        </row>
        <row r="1121">
          <cell r="F1121" t="str">
            <v>SKG220</v>
          </cell>
          <cell r="G1121" t="str">
            <v>SPLITMRW209TANAUGE</v>
          </cell>
          <cell r="H1121" t="str">
            <v>AJUCOLO_AWOTA_DMT</v>
          </cell>
          <cell r="I1121" t="str">
            <v>Area4</v>
          </cell>
          <cell r="J1121" t="str">
            <v>Sulawesi</v>
          </cell>
          <cell r="K1121" t="str">
            <v>Sulawesi Tengah</v>
          </cell>
          <cell r="L1121" t="str">
            <v>Kab. Morowali Utara</v>
          </cell>
          <cell r="M1121" t="str">
            <v>-2.01688 121.426227</v>
          </cell>
          <cell r="N1121" t="str">
            <v>-</v>
          </cell>
          <cell r="O1121" t="str">
            <v>External</v>
          </cell>
          <cell r="P1121" t="str">
            <v>B2S</v>
          </cell>
          <cell r="Q1121" t="str">
            <v>B#1_2025</v>
          </cell>
          <cell r="R1121" t="str">
            <v>B#122Colo</v>
          </cell>
          <cell r="S1121" t="str">
            <v>Colo TP</v>
          </cell>
          <cell r="T1121" t="str">
            <v>New Order</v>
          </cell>
          <cell r="U1121">
            <v>42</v>
          </cell>
          <cell r="V1121" t="str">
            <v/>
          </cell>
          <cell r="W1121" t="str">
            <v>SST 52 3 Leg C</v>
          </cell>
          <cell r="X1121">
            <v>45868</v>
          </cell>
          <cell r="Y1121">
            <v>23</v>
          </cell>
          <cell r="Z1121" t="str">
            <v>In SLA</v>
          </cell>
          <cell r="AA1121" t="str">
            <v>PT XLA CIPTA PERKASA</v>
          </cell>
          <cell r="AB1121" t="str">
            <v>PT TUNAS GEOTEKNIK INDONESIA</v>
          </cell>
          <cell r="AC1121" t="str">
            <v>RFI</v>
          </cell>
          <cell r="AD1121" t="str">
            <v>eRFI NY</v>
          </cell>
          <cell r="AE1121">
            <v>45800</v>
          </cell>
          <cell r="AF1121" t="str">
            <v/>
          </cell>
          <cell r="AG1121" t="str">
            <v>Connect PLN &amp; RFI</v>
          </cell>
          <cell r="AH1121" t="str">
            <v>02.RFI</v>
          </cell>
          <cell r="AI1121" t="str">
            <v>03.RFI</v>
          </cell>
          <cell r="AJ1121" t="str">
            <v>05.RFI</v>
          </cell>
        </row>
        <row r="1122">
          <cell r="F1122" t="str">
            <v>MBN032</v>
          </cell>
          <cell r="G1122" t="str">
            <v>Sridadi</v>
          </cell>
          <cell r="H1122" t="str">
            <v>Sridadi</v>
          </cell>
          <cell r="I1122" t="str">
            <v>Area1</v>
          </cell>
          <cell r="J1122" t="str">
            <v>Sumbagsel</v>
          </cell>
          <cell r="K1122" t="str">
            <v>Jambi</v>
          </cell>
          <cell r="L1122" t="str">
            <v>Batanghari</v>
          </cell>
          <cell r="M1122" t="str">
            <v>103.2228 -1.731142</v>
          </cell>
          <cell r="N1122" t="str">
            <v>-</v>
          </cell>
          <cell r="O1122" t="str">
            <v>Internal</v>
          </cell>
          <cell r="P1122" t="str">
            <v>B2S</v>
          </cell>
          <cell r="Q1122" t="str">
            <v>Tyson</v>
          </cell>
          <cell r="R1122" t="str">
            <v>Tyson_B#1</v>
          </cell>
          <cell r="U1122">
            <v>65</v>
          </cell>
          <cell r="V1122" t="str">
            <v/>
          </cell>
          <cell r="W1122" t="str">
            <v>SST 72 3 Leg C</v>
          </cell>
          <cell r="X1122">
            <v>45572</v>
          </cell>
          <cell r="Y1122">
            <v>54</v>
          </cell>
          <cell r="Z1122" t="str">
            <v>In SLA</v>
          </cell>
          <cell r="AA1122" t="str">
            <v>PT INFINITI LAUTAN ARTHA</v>
          </cell>
          <cell r="AC1122" t="str">
            <v>RFI</v>
          </cell>
          <cell r="AD1122" t="str">
            <v>No Need</v>
          </cell>
          <cell r="AF1122" t="str">
            <v/>
          </cell>
          <cell r="AG1122" t="str">
            <v>Connect PLN &amp; RFI</v>
          </cell>
          <cell r="AH1122" t="str">
            <v>02.RFI</v>
          </cell>
          <cell r="AI1122" t="str">
            <v>03.RFI</v>
          </cell>
          <cell r="AJ1122" t="str">
            <v>05.RFI</v>
          </cell>
        </row>
        <row r="1123">
          <cell r="F1123" t="str">
            <v>NWI067</v>
          </cell>
          <cell r="G1123" t="str">
            <v>Sriwedari</v>
          </cell>
          <cell r="H1123" t="e">
            <v>#N/A</v>
          </cell>
          <cell r="I1123" t="str">
            <v>Area3</v>
          </cell>
          <cell r="J1123" t="str">
            <v>Jatim</v>
          </cell>
          <cell r="K1123" t="str">
            <v>Jawa Timur</v>
          </cell>
          <cell r="L1123" t="str">
            <v>Kab. Ngawi</v>
          </cell>
          <cell r="M1123" t="str">
            <v>-7.35086 111.197</v>
          </cell>
          <cell r="N1123" t="str">
            <v>-</v>
          </cell>
          <cell r="O1123" t="str">
            <v>Internal</v>
          </cell>
          <cell r="P1123" t="str">
            <v>B2S</v>
          </cell>
          <cell r="Q1123" t="str">
            <v>Tyson</v>
          </cell>
          <cell r="R1123" t="str">
            <v>Tyson_B#1</v>
          </cell>
          <cell r="U1123">
            <v>45</v>
          </cell>
          <cell r="V1123">
            <v>62</v>
          </cell>
          <cell r="W1123" t="str">
            <v xml:space="preserve">SST 62 3 Leg C </v>
          </cell>
          <cell r="X1123">
            <v>45572</v>
          </cell>
          <cell r="Y1123">
            <v>53</v>
          </cell>
          <cell r="Z1123" t="str">
            <v>In SLA</v>
          </cell>
          <cell r="AA1123" t="str">
            <v>PT IDE SEHATI</v>
          </cell>
          <cell r="AC1123" t="str">
            <v>RFI</v>
          </cell>
          <cell r="AD1123" t="str">
            <v>No Need</v>
          </cell>
          <cell r="AF1123" t="str">
            <v/>
          </cell>
          <cell r="AG1123" t="str">
            <v>Connect PLN &amp; RFI</v>
          </cell>
          <cell r="AH1123" t="str">
            <v>02.RFI</v>
          </cell>
          <cell r="AI1123" t="str">
            <v>03.RFI</v>
          </cell>
          <cell r="AJ1123" t="str">
            <v>05.RFI</v>
          </cell>
        </row>
        <row r="1124">
          <cell r="F1124" t="str">
            <v>BKS464</v>
          </cell>
          <cell r="G1124" t="str">
            <v>STO Muara gembong</v>
          </cell>
          <cell r="H1124" t="str">
            <v/>
          </cell>
          <cell r="I1124" t="str">
            <v>Area2</v>
          </cell>
          <cell r="J1124" t="str">
            <v>Jabodetabek</v>
          </cell>
          <cell r="K1124" t="str">
            <v>Jawa Barat</v>
          </cell>
          <cell r="L1124" t="str">
            <v>Kab. Bekasi</v>
          </cell>
          <cell r="M1124" t="str">
            <v>-5,987,094,444 1,070,486,083</v>
          </cell>
          <cell r="N1124" t="str">
            <v>-</v>
          </cell>
          <cell r="O1124" t="str">
            <v>Internal</v>
          </cell>
          <cell r="P1124" t="str">
            <v>B2S</v>
          </cell>
          <cell r="Q1124" t="str">
            <v>Tyson</v>
          </cell>
          <cell r="R1124" t="str">
            <v>Tyson_B#1</v>
          </cell>
          <cell r="U1124">
            <v>70</v>
          </cell>
          <cell r="V1124" t="str">
            <v/>
          </cell>
          <cell r="W1124" t="str">
            <v/>
          </cell>
          <cell r="X1124">
            <v>45572</v>
          </cell>
          <cell r="Y1124">
            <v>431</v>
          </cell>
          <cell r="Z1124" t="str">
            <v>Out SLA</v>
          </cell>
          <cell r="AA1124" t="str">
            <v>PT INFRAKO DAYAMITRA</v>
          </cell>
          <cell r="AB1124" t="str">
            <v>PT TRITECH CONSULT</v>
          </cell>
          <cell r="AC1124" t="str">
            <v>DROP</v>
          </cell>
          <cell r="AD1124" t="str">
            <v>No Need</v>
          </cell>
          <cell r="AF1124" t="str">
            <v/>
          </cell>
          <cell r="AG1124" t="str">
            <v>PropCancel/Hold</v>
          </cell>
          <cell r="AH1124" t="str">
            <v>07.Pro.Cancel</v>
          </cell>
          <cell r="AI1124" t="str">
            <v>09.Pro.Cancel</v>
          </cell>
          <cell r="AJ1124" t="str">
            <v>16.SiteOpening</v>
          </cell>
        </row>
        <row r="1125">
          <cell r="F1125" t="str">
            <v>BTM853</v>
          </cell>
          <cell r="G1125" t="str">
            <v>STOBATAMCENTERWALAKAKAIPARK</v>
          </cell>
          <cell r="H1125" t="str">
            <v/>
          </cell>
          <cell r="I1125" t="str">
            <v>Area1</v>
          </cell>
          <cell r="J1125" t="str">
            <v>Sumbagteng</v>
          </cell>
          <cell r="K1125" t="str">
            <v>Kepulauan Riau</v>
          </cell>
          <cell r="L1125" t="str">
            <v>Kota Batam</v>
          </cell>
          <cell r="M1125" t="str">
            <v>1.10914,
104.0475</v>
          </cell>
          <cell r="N1125" t="str">
            <v>-</v>
          </cell>
          <cell r="O1125" t="str">
            <v>Internal</v>
          </cell>
          <cell r="P1125" t="str">
            <v>MCP</v>
          </cell>
          <cell r="Q1125" t="str">
            <v>Rescoping</v>
          </cell>
          <cell r="R1125" t="str">
            <v>Rescoping_New</v>
          </cell>
          <cell r="T1125" t="str">
            <v>BTSH to Pole</v>
          </cell>
          <cell r="U1125">
            <v>30</v>
          </cell>
          <cell r="V1125" t="str">
            <v/>
          </cell>
          <cell r="W1125" t="str">
            <v>Monopole 30</v>
          </cell>
          <cell r="X1125">
            <v>45783</v>
          </cell>
          <cell r="Y1125">
            <v>220</v>
          </cell>
          <cell r="Z1125" t="str">
            <v>Out SLA</v>
          </cell>
          <cell r="AA1125" t="str">
            <v>CV LUCKY PLAZA</v>
          </cell>
          <cell r="AB1125" t="str">
            <v>PT DWIRAY SUKSES MULIA</v>
          </cell>
          <cell r="AC1125" t="str">
            <v>OG</v>
          </cell>
          <cell r="AD1125" t="str">
            <v>No Need</v>
          </cell>
          <cell r="AF1125" t="str">
            <v/>
          </cell>
          <cell r="AG1125" t="str">
            <v>Rebaring</v>
          </cell>
          <cell r="AH1125" t="str">
            <v>03.CONSTRUCTION</v>
          </cell>
          <cell r="AI1125" t="str">
            <v>04.CME</v>
          </cell>
          <cell r="AJ1125" t="str">
            <v>14.Borepile</v>
          </cell>
        </row>
        <row r="1126">
          <cell r="F1126" t="str">
            <v>BTM350</v>
          </cell>
          <cell r="G1126" t="str">
            <v>STOBATUAMPARSIMPANGMELCEM</v>
          </cell>
          <cell r="H1126" t="str">
            <v/>
          </cell>
          <cell r="I1126" t="str">
            <v>Area1</v>
          </cell>
          <cell r="J1126" t="str">
            <v>Sumbagteng</v>
          </cell>
          <cell r="K1126" t="str">
            <v>Kepulauan Riau</v>
          </cell>
          <cell r="L1126" t="str">
            <v>Kota Batam</v>
          </cell>
          <cell r="M1126" t="str">
            <v>1.172011,
104.021289</v>
          </cell>
          <cell r="N1126" t="str">
            <v>-</v>
          </cell>
          <cell r="O1126" t="str">
            <v>Internal</v>
          </cell>
          <cell r="P1126" t="str">
            <v>MCP</v>
          </cell>
          <cell r="Q1126" t="str">
            <v>Rescoping</v>
          </cell>
          <cell r="R1126" t="str">
            <v>Rescoping_New</v>
          </cell>
          <cell r="T1126" t="str">
            <v>BTSH to Pole</v>
          </cell>
          <cell r="U1126">
            <v>30</v>
          </cell>
          <cell r="V1126" t="str">
            <v/>
          </cell>
          <cell r="W1126" t="str">
            <v>Monopole 30</v>
          </cell>
          <cell r="X1126">
            <v>45783</v>
          </cell>
          <cell r="Y1126">
            <v>220</v>
          </cell>
          <cell r="Z1126" t="str">
            <v>Out SLA</v>
          </cell>
          <cell r="AA1126" t="str">
            <v>PT RAYATEHUTAMA TELADAN CANGGIH</v>
          </cell>
          <cell r="AB1126" t="str">
            <v>PT DWIRAY SUKSES MULIA</v>
          </cell>
          <cell r="AC1126" t="str">
            <v>OG</v>
          </cell>
          <cell r="AD1126" t="str">
            <v>No Need</v>
          </cell>
          <cell r="AF1126" t="str">
            <v/>
          </cell>
          <cell r="AG1126" t="str">
            <v>IMB Apply</v>
          </cell>
          <cell r="AH1126" t="str">
            <v>04.SITAC2</v>
          </cell>
          <cell r="AI1126" t="str">
            <v>06.SITAC</v>
          </cell>
          <cell r="AJ1126" t="str">
            <v>19.IPProses</v>
          </cell>
        </row>
        <row r="1127">
          <cell r="F1127" t="str">
            <v>BTM405</v>
          </cell>
          <cell r="G1127" t="str">
            <v>STOKABILSMPSHARAPANUTAMA</v>
          </cell>
          <cell r="H1127" t="str">
            <v/>
          </cell>
          <cell r="I1127" t="str">
            <v>Area1</v>
          </cell>
          <cell r="J1127" t="str">
            <v>Sumbagteng</v>
          </cell>
          <cell r="K1127" t="str">
            <v>Kepulauan Riau</v>
          </cell>
          <cell r="L1127" t="str">
            <v>Kota Batam</v>
          </cell>
          <cell r="M1127" t="str">
            <v>1.07021,
104.123429</v>
          </cell>
          <cell r="N1127" t="str">
            <v>-</v>
          </cell>
          <cell r="O1127" t="str">
            <v>Internal</v>
          </cell>
          <cell r="P1127" t="str">
            <v>MCP</v>
          </cell>
          <cell r="Q1127" t="str">
            <v>Rescoping</v>
          </cell>
          <cell r="R1127" t="str">
            <v>Rescoping_New</v>
          </cell>
          <cell r="T1127" t="str">
            <v>BTSH to Pole</v>
          </cell>
          <cell r="U1127">
            <v>30</v>
          </cell>
          <cell r="V1127" t="str">
            <v/>
          </cell>
          <cell r="W1127" t="str">
            <v>Monopole 30</v>
          </cell>
          <cell r="X1127">
            <v>45783</v>
          </cell>
          <cell r="Y1127">
            <v>220</v>
          </cell>
          <cell r="Z1127" t="str">
            <v>Out SLA</v>
          </cell>
          <cell r="AA1127" t="str">
            <v>CV LUCKY PLAZA</v>
          </cell>
          <cell r="AB1127" t="str">
            <v>PT DWIRAY SUKSES MULIA</v>
          </cell>
          <cell r="AC1127" t="str">
            <v>OG</v>
          </cell>
          <cell r="AD1127" t="str">
            <v>No Need</v>
          </cell>
          <cell r="AF1127" t="str">
            <v/>
          </cell>
          <cell r="AG1127" t="str">
            <v>Excavation</v>
          </cell>
          <cell r="AH1127" t="str">
            <v>03.CONSTRUCTION</v>
          </cell>
          <cell r="AI1127" t="str">
            <v>04.CME</v>
          </cell>
          <cell r="AJ1127" t="str">
            <v>15.Excavation</v>
          </cell>
        </row>
        <row r="1128">
          <cell r="F1128" t="str">
            <v>CMI048</v>
          </cell>
          <cell r="G1128" t="str">
            <v>Stonanjung-Cibogo</v>
          </cell>
          <cell r="H1128" t="str">
            <v/>
          </cell>
          <cell r="I1128" t="str">
            <v>Area2</v>
          </cell>
          <cell r="J1128" t="str">
            <v>Jabar</v>
          </cell>
          <cell r="K1128" t="str">
            <v>Jawa Barat</v>
          </cell>
          <cell r="L1128" t="str">
            <v>Kab. Bandung</v>
          </cell>
          <cell r="M1128" t="str">
            <v>-6.9325 107.537083</v>
          </cell>
          <cell r="N1128" t="str">
            <v>-</v>
          </cell>
          <cell r="O1128" t="str">
            <v>Internal</v>
          </cell>
          <cell r="P1128" t="str">
            <v>B2S</v>
          </cell>
          <cell r="Q1128" t="str">
            <v>Tyson</v>
          </cell>
          <cell r="R1128" t="str">
            <v>Tyson_B#1</v>
          </cell>
          <cell r="U1128">
            <v>52</v>
          </cell>
          <cell r="V1128" t="str">
            <v/>
          </cell>
          <cell r="W1128" t="str">
            <v/>
          </cell>
          <cell r="X1128">
            <v>45572</v>
          </cell>
          <cell r="Y1128">
            <v>431</v>
          </cell>
          <cell r="Z1128" t="str">
            <v>Out SLA</v>
          </cell>
          <cell r="AA1128" t="str">
            <v>PT NAER TUNAS INDONESIA</v>
          </cell>
          <cell r="AB1128" t="str">
            <v>PT DIGJAYA MANDIRI TEKNIK</v>
          </cell>
          <cell r="AC1128" t="str">
            <v>DROP</v>
          </cell>
          <cell r="AD1128" t="str">
            <v>No Need</v>
          </cell>
          <cell r="AF1128" t="str">
            <v/>
          </cell>
          <cell r="AG1128" t="str">
            <v>PropCancel/Hold</v>
          </cell>
          <cell r="AH1128" t="str">
            <v>07.Pro.Cancel</v>
          </cell>
          <cell r="AI1128" t="str">
            <v>09.Pro.Cancel</v>
          </cell>
          <cell r="AJ1128" t="str">
            <v>26.ReHunting</v>
          </cell>
        </row>
        <row r="1129">
          <cell r="F1129" t="str">
            <v>JMB162</v>
          </cell>
          <cell r="G1129" t="str">
            <v>STONGOROJOMBANG</v>
          </cell>
          <cell r="H1129" t="e">
            <v>#N/A</v>
          </cell>
          <cell r="I1129" t="str">
            <v>Area3</v>
          </cell>
          <cell r="J1129" t="str">
            <v>Jatim</v>
          </cell>
          <cell r="K1129" t="str">
            <v>Jawa Timur</v>
          </cell>
          <cell r="L1129" t="str">
            <v>Kab. Jombang</v>
          </cell>
          <cell r="N1129" t="str">
            <v>-</v>
          </cell>
          <cell r="O1129" t="str">
            <v>Internal</v>
          </cell>
          <cell r="P1129" t="str">
            <v>???</v>
          </cell>
          <cell r="Q1129" t="str">
            <v>Refinement</v>
          </cell>
          <cell r="R1129" t="str">
            <v>Refine_B#2</v>
          </cell>
          <cell r="T1129" t="str">
            <v>Add Equipment</v>
          </cell>
          <cell r="U1129">
            <v>52</v>
          </cell>
          <cell r="V1129" t="str">
            <v/>
          </cell>
          <cell r="W1129" t="str">
            <v/>
          </cell>
          <cell r="X1129">
            <v>45615</v>
          </cell>
          <cell r="Y1129">
            <v>388</v>
          </cell>
          <cell r="Z1129" t="str">
            <v>Out SLA</v>
          </cell>
          <cell r="AC1129" t="str">
            <v>OG</v>
          </cell>
          <cell r="AD1129" t="str">
            <v>No Need</v>
          </cell>
          <cell r="AF1129" t="str">
            <v/>
          </cell>
          <cell r="AG1129" t="str">
            <v>PropCancel/Hold</v>
          </cell>
          <cell r="AH1129" t="str">
            <v>09.Hold</v>
          </cell>
          <cell r="AI1129" t="str">
            <v>11.Hold</v>
          </cell>
          <cell r="AJ1129" t="str">
            <v>30.Pro.Cancel</v>
          </cell>
        </row>
        <row r="1130">
          <cell r="F1130" t="str">
            <v>PAD381</v>
          </cell>
          <cell r="G1130" t="str">
            <v>STOPADANGAYANI3</v>
          </cell>
          <cell r="H1130" t="str">
            <v/>
          </cell>
          <cell r="I1130" t="str">
            <v>Area1</v>
          </cell>
          <cell r="J1130" t="str">
            <v>Sumbagteng</v>
          </cell>
          <cell r="K1130" t="str">
            <v>Sumatera Barat</v>
          </cell>
          <cell r="L1130" t="str">
            <v>Kota Padang</v>
          </cell>
          <cell r="M1130" t="str">
            <v>-0.94294,
100.35462</v>
          </cell>
          <cell r="N1130" t="str">
            <v>-</v>
          </cell>
          <cell r="O1130" t="str">
            <v>Internal</v>
          </cell>
          <cell r="P1130" t="str">
            <v>MCP</v>
          </cell>
          <cell r="Q1130" t="str">
            <v>Rescoping</v>
          </cell>
          <cell r="R1130" t="str">
            <v>Rescoping_New</v>
          </cell>
          <cell r="T1130" t="str">
            <v>BTSH to Pole</v>
          </cell>
          <cell r="U1130">
            <v>30</v>
          </cell>
          <cell r="V1130" t="str">
            <v/>
          </cell>
          <cell r="W1130" t="str">
            <v>Monopole 30</v>
          </cell>
          <cell r="X1130">
            <v>45783</v>
          </cell>
          <cell r="Y1130">
            <v>220</v>
          </cell>
          <cell r="Z1130" t="str">
            <v>Out SLA</v>
          </cell>
          <cell r="AA1130" t="str">
            <v>PT RAMOS KARYA MANDIRI</v>
          </cell>
          <cell r="AB1130" t="str">
            <v>PT DWIRAY SUKSES MULIA</v>
          </cell>
          <cell r="AC1130" t="str">
            <v>OG</v>
          </cell>
          <cell r="AD1130" t="str">
            <v>No Need</v>
          </cell>
          <cell r="AF1130" t="str">
            <v/>
          </cell>
          <cell r="AG1130" t="str">
            <v>PropCancel/Hold</v>
          </cell>
          <cell r="AH1130" t="str">
            <v>09.Hold</v>
          </cell>
          <cell r="AI1130" t="str">
            <v>11.Hold</v>
          </cell>
          <cell r="AJ1130" t="str">
            <v>33.Hold</v>
          </cell>
        </row>
        <row r="1131">
          <cell r="F1131" t="str">
            <v>PAD661</v>
          </cell>
          <cell r="G1131" t="str">
            <v>STOPADANGCENTERHOTELIBIS</v>
          </cell>
          <cell r="H1131" t="str">
            <v/>
          </cell>
          <cell r="I1131" t="str">
            <v>Area1</v>
          </cell>
          <cell r="J1131" t="str">
            <v>Sumbagteng</v>
          </cell>
          <cell r="K1131" t="str">
            <v>Sumatera Barat</v>
          </cell>
          <cell r="L1131" t="str">
            <v>Kota Padang</v>
          </cell>
          <cell r="M1131" t="str">
            <v>-0.929366,
100.36317</v>
          </cell>
          <cell r="N1131" t="str">
            <v>-</v>
          </cell>
          <cell r="O1131" t="str">
            <v>Internal</v>
          </cell>
          <cell r="P1131" t="str">
            <v>MCP</v>
          </cell>
          <cell r="Q1131" t="str">
            <v>Rescoping</v>
          </cell>
          <cell r="R1131" t="str">
            <v>Rescoping_New</v>
          </cell>
          <cell r="T1131" t="str">
            <v>BTSH to Pole</v>
          </cell>
          <cell r="U1131">
            <v>30</v>
          </cell>
          <cell r="V1131" t="str">
            <v/>
          </cell>
          <cell r="W1131" t="str">
            <v>Monopole 30</v>
          </cell>
          <cell r="X1131">
            <v>45783</v>
          </cell>
          <cell r="Y1131">
            <v>220</v>
          </cell>
          <cell r="Z1131" t="str">
            <v>Out SLA</v>
          </cell>
          <cell r="AA1131" t="str">
            <v>PT AGUNGMAS PRIMA SEMPURNA</v>
          </cell>
          <cell r="AB1131" t="str">
            <v>PT DWIRAY SUKSES MULIA</v>
          </cell>
          <cell r="AC1131" t="str">
            <v>OG</v>
          </cell>
          <cell r="AD1131" t="str">
            <v>No Need</v>
          </cell>
          <cell r="AF1131" t="str">
            <v/>
          </cell>
          <cell r="AG1131" t="str">
            <v>BAN BAK</v>
          </cell>
          <cell r="AH1131" t="str">
            <v>05.SITAC1</v>
          </cell>
          <cell r="AI1131" t="str">
            <v>06.SITAC</v>
          </cell>
          <cell r="AJ1131" t="str">
            <v>25.BAN/BAK</v>
          </cell>
        </row>
        <row r="1132">
          <cell r="F1132" t="str">
            <v>PAD670</v>
          </cell>
          <cell r="G1132" t="str">
            <v>STOPADANGCENTRUMDOBI2</v>
          </cell>
          <cell r="H1132" t="str">
            <v/>
          </cell>
          <cell r="I1132" t="str">
            <v>Area1</v>
          </cell>
          <cell r="J1132" t="str">
            <v>Sumbagteng</v>
          </cell>
          <cell r="K1132" t="str">
            <v>Sumatera Barat</v>
          </cell>
          <cell r="L1132" t="str">
            <v>Kota Padang</v>
          </cell>
          <cell r="M1132" t="str">
            <v>-0.96114,
100.35746</v>
          </cell>
          <cell r="N1132" t="str">
            <v>-</v>
          </cell>
          <cell r="O1132" t="str">
            <v>Internal</v>
          </cell>
          <cell r="P1132" t="str">
            <v>MCP</v>
          </cell>
          <cell r="Q1132" t="str">
            <v>Rescoping</v>
          </cell>
          <cell r="R1132" t="str">
            <v>Rescoping_New</v>
          </cell>
          <cell r="T1132" t="str">
            <v>BTSH to Pole</v>
          </cell>
          <cell r="U1132">
            <v>30</v>
          </cell>
          <cell r="V1132" t="str">
            <v/>
          </cell>
          <cell r="W1132" t="str">
            <v>Monopole 30</v>
          </cell>
          <cell r="X1132">
            <v>45783</v>
          </cell>
          <cell r="Y1132">
            <v>220</v>
          </cell>
          <cell r="Z1132" t="str">
            <v>Out SLA</v>
          </cell>
          <cell r="AA1132" t="str">
            <v>PT GLOBAL COMTECH SEJAHTERA</v>
          </cell>
          <cell r="AB1132" t="str">
            <v>PT DWIRAY SUKSES MULIA</v>
          </cell>
          <cell r="AC1132" t="str">
            <v>OG</v>
          </cell>
          <cell r="AD1132" t="str">
            <v>No Need</v>
          </cell>
          <cell r="AF1132" t="str">
            <v/>
          </cell>
          <cell r="AG1132" t="str">
            <v>BAN BAK</v>
          </cell>
          <cell r="AH1132" t="str">
            <v>05.SITAC1</v>
          </cell>
          <cell r="AI1132" t="str">
            <v>06.SITAC</v>
          </cell>
          <cell r="AJ1132" t="str">
            <v>25.BAN/BAK</v>
          </cell>
        </row>
        <row r="1133">
          <cell r="F1133" t="str">
            <v>PAD678</v>
          </cell>
          <cell r="G1133" t="str">
            <v>STOPADANGPURUS</v>
          </cell>
          <cell r="H1133" t="str">
            <v/>
          </cell>
          <cell r="I1133" t="str">
            <v>Area1</v>
          </cell>
          <cell r="J1133" t="str">
            <v>Sumbagteng</v>
          </cell>
          <cell r="K1133" t="str">
            <v>Sumatera Barat</v>
          </cell>
          <cell r="L1133" t="str">
            <v>Kota Padang</v>
          </cell>
          <cell r="M1133" t="str">
            <v>-0.938635,
100.351475</v>
          </cell>
          <cell r="N1133" t="str">
            <v>-</v>
          </cell>
          <cell r="O1133" t="str">
            <v>Internal</v>
          </cell>
          <cell r="P1133" t="str">
            <v>MCP</v>
          </cell>
          <cell r="Q1133" t="str">
            <v>Rescoping</v>
          </cell>
          <cell r="R1133" t="str">
            <v>Rescoping_New</v>
          </cell>
          <cell r="T1133" t="str">
            <v>BTSH to Pole</v>
          </cell>
          <cell r="U1133">
            <v>30</v>
          </cell>
          <cell r="V1133" t="str">
            <v/>
          </cell>
          <cell r="W1133" t="str">
            <v>Monopole 30</v>
          </cell>
          <cell r="X1133">
            <v>45783</v>
          </cell>
          <cell r="Y1133">
            <v>220</v>
          </cell>
          <cell r="Z1133" t="str">
            <v>Out SLA</v>
          </cell>
          <cell r="AA1133" t="str">
            <v>Default Supplier</v>
          </cell>
          <cell r="AB1133" t="str">
            <v>PT DWIRAY SUKSES MULIA</v>
          </cell>
          <cell r="AC1133" t="str">
            <v>OG</v>
          </cell>
          <cell r="AD1133" t="str">
            <v>No Need</v>
          </cell>
          <cell r="AF1133" t="str">
            <v/>
          </cell>
          <cell r="AG1133" t="str">
            <v>IW</v>
          </cell>
          <cell r="AH1133" t="str">
            <v>05.SITAC1</v>
          </cell>
          <cell r="AI1133" t="str">
            <v>06.SITAC</v>
          </cell>
          <cell r="AJ1133" t="str">
            <v>24. IjinWarga</v>
          </cell>
        </row>
        <row r="1134">
          <cell r="F1134" t="str">
            <v>PAD666</v>
          </cell>
          <cell r="G1134" t="str">
            <v>STOPADCENTRUMUNIVPUTRAINDONESIA</v>
          </cell>
          <cell r="H1134" t="str">
            <v/>
          </cell>
          <cell r="I1134" t="str">
            <v>Area1</v>
          </cell>
          <cell r="J1134" t="str">
            <v>Sumbagteng</v>
          </cell>
          <cell r="K1134" t="str">
            <v>Sumatera Barat</v>
          </cell>
          <cell r="L1134" t="str">
            <v>Kota Padang</v>
          </cell>
          <cell r="M1134" t="str">
            <v>-0.96007,
100.39732</v>
          </cell>
          <cell r="N1134" t="str">
            <v>-</v>
          </cell>
          <cell r="O1134" t="str">
            <v>Internal</v>
          </cell>
          <cell r="P1134" t="str">
            <v>MCP</v>
          </cell>
          <cell r="Q1134" t="str">
            <v>Rescoping</v>
          </cell>
          <cell r="R1134" t="str">
            <v>Rescoping_New</v>
          </cell>
          <cell r="T1134" t="str">
            <v>BTSH to Pole</v>
          </cell>
          <cell r="U1134">
            <v>30</v>
          </cell>
          <cell r="V1134" t="str">
            <v/>
          </cell>
          <cell r="W1134" t="str">
            <v/>
          </cell>
          <cell r="X1134">
            <v>45783</v>
          </cell>
          <cell r="Y1134">
            <v>220</v>
          </cell>
          <cell r="Z1134" t="str">
            <v>Out SLA</v>
          </cell>
          <cell r="AA1134" t="str">
            <v>PT AGUNGMAS PRIMA SEMPURNA</v>
          </cell>
          <cell r="AB1134" t="str">
            <v>PT DWIRAY SUKSES MULIA</v>
          </cell>
          <cell r="AC1134" t="str">
            <v>OG</v>
          </cell>
          <cell r="AD1134" t="str">
            <v>No Need</v>
          </cell>
          <cell r="AF1134" t="str">
            <v/>
          </cell>
          <cell r="AG1134" t="str">
            <v>PropCancel/Hold</v>
          </cell>
          <cell r="AH1134" t="str">
            <v>09.Hold</v>
          </cell>
          <cell r="AI1134" t="str">
            <v>11.Hold</v>
          </cell>
          <cell r="AJ1134" t="str">
            <v>33.Hold</v>
          </cell>
        </row>
        <row r="1135">
          <cell r="F1135" t="str">
            <v>BTM352</v>
          </cell>
          <cell r="G1135" t="str">
            <v>STOSAGULUNGBATUAJIAVIARI</v>
          </cell>
          <cell r="H1135" t="str">
            <v/>
          </cell>
          <cell r="I1135" t="str">
            <v>Area1</v>
          </cell>
          <cell r="J1135" t="str">
            <v>Sumbagteng</v>
          </cell>
          <cell r="K1135" t="str">
            <v>Kepulauan Riau</v>
          </cell>
          <cell r="L1135" t="str">
            <v>Kota Batam</v>
          </cell>
          <cell r="M1135" t="str">
            <v>1.04926,
103.97165</v>
          </cell>
          <cell r="N1135" t="str">
            <v>-</v>
          </cell>
          <cell r="O1135" t="str">
            <v>Internal</v>
          </cell>
          <cell r="P1135" t="str">
            <v>MCP</v>
          </cell>
          <cell r="Q1135" t="str">
            <v>Rescoping</v>
          </cell>
          <cell r="R1135" t="str">
            <v>Rescoping_New</v>
          </cell>
          <cell r="T1135" t="str">
            <v>BTSH to Pole</v>
          </cell>
          <cell r="U1135">
            <v>30</v>
          </cell>
          <cell r="V1135" t="str">
            <v/>
          </cell>
          <cell r="W1135" t="str">
            <v>Monopole 30</v>
          </cell>
          <cell r="X1135">
            <v>45783</v>
          </cell>
          <cell r="Y1135">
            <v>220</v>
          </cell>
          <cell r="Z1135" t="str">
            <v>Out SLA</v>
          </cell>
          <cell r="AA1135" t="str">
            <v>PT PUTRA ADITYA NUGRAHA</v>
          </cell>
          <cell r="AB1135" t="str">
            <v>PT DWIRAY SUKSES MULIA</v>
          </cell>
          <cell r="AC1135" t="str">
            <v>OG</v>
          </cell>
          <cell r="AD1135" t="str">
            <v>No Need</v>
          </cell>
          <cell r="AF1135" t="str">
            <v/>
          </cell>
          <cell r="AG1135" t="str">
            <v>IW</v>
          </cell>
          <cell r="AH1135" t="str">
            <v>05.SITAC1</v>
          </cell>
          <cell r="AI1135" t="str">
            <v>06.SITAC</v>
          </cell>
          <cell r="AJ1135" t="str">
            <v>24. IjinWarga</v>
          </cell>
        </row>
        <row r="1136">
          <cell r="F1136" t="str">
            <v>PAD681</v>
          </cell>
          <cell r="G1136" t="str">
            <v>STOSITEBAPASARSITEBA2</v>
          </cell>
          <cell r="H1136" t="str">
            <v/>
          </cell>
          <cell r="I1136" t="str">
            <v>Area1</v>
          </cell>
          <cell r="J1136" t="str">
            <v>Sumbagteng</v>
          </cell>
          <cell r="K1136" t="str">
            <v>Sumatera Barat</v>
          </cell>
          <cell r="L1136" t="str">
            <v>Kota Padang</v>
          </cell>
          <cell r="M1136" t="str">
            <v>-0.88951,
100.36098</v>
          </cell>
          <cell r="N1136" t="str">
            <v>-</v>
          </cell>
          <cell r="O1136" t="str">
            <v>Internal</v>
          </cell>
          <cell r="P1136" t="str">
            <v>MCP</v>
          </cell>
          <cell r="Q1136" t="str">
            <v>Rescoping</v>
          </cell>
          <cell r="R1136" t="str">
            <v>Rescoping_New</v>
          </cell>
          <cell r="T1136" t="str">
            <v>BTSH to Pole</v>
          </cell>
          <cell r="U1136">
            <v>30</v>
          </cell>
          <cell r="V1136" t="str">
            <v/>
          </cell>
          <cell r="W1136" t="str">
            <v>Monopole 30</v>
          </cell>
          <cell r="X1136">
            <v>45783</v>
          </cell>
          <cell r="Y1136">
            <v>220</v>
          </cell>
          <cell r="Z1136" t="str">
            <v>Out SLA</v>
          </cell>
          <cell r="AA1136" t="str">
            <v>PT KONCERFO SUKSES CEMERLANG</v>
          </cell>
          <cell r="AB1136" t="str">
            <v>PT DWIRAY SUKSES MULIA</v>
          </cell>
          <cell r="AC1136" t="str">
            <v>OG</v>
          </cell>
          <cell r="AD1136" t="str">
            <v>No Need</v>
          </cell>
          <cell r="AF1136" t="str">
            <v/>
          </cell>
          <cell r="AG1136" t="str">
            <v>IW</v>
          </cell>
          <cell r="AH1136" t="str">
            <v>05.SITAC1</v>
          </cell>
          <cell r="AI1136" t="str">
            <v>06.SITAC</v>
          </cell>
          <cell r="AJ1136" t="str">
            <v>24. IjinWarga</v>
          </cell>
        </row>
        <row r="1137">
          <cell r="F1137" t="str">
            <v>PAD685</v>
          </cell>
          <cell r="G1137" t="str">
            <v>STOTELUKBAYURTELUKBAYUR3</v>
          </cell>
          <cell r="H1137" t="str">
            <v/>
          </cell>
          <cell r="I1137" t="str">
            <v>Area1</v>
          </cell>
          <cell r="J1137" t="str">
            <v>Sumbagteng</v>
          </cell>
          <cell r="K1137" t="str">
            <v>Sumatera Barat</v>
          </cell>
          <cell r="L1137" t="str">
            <v>Kota Padang</v>
          </cell>
          <cell r="M1137" t="str">
            <v>-0.985826,
100.387956</v>
          </cell>
          <cell r="N1137" t="str">
            <v>-</v>
          </cell>
          <cell r="O1137" t="str">
            <v>Internal</v>
          </cell>
          <cell r="P1137" t="str">
            <v>MCP</v>
          </cell>
          <cell r="Q1137" t="str">
            <v>Rescoping</v>
          </cell>
          <cell r="R1137" t="str">
            <v>Rescoping_New</v>
          </cell>
          <cell r="T1137" t="str">
            <v>BTSH to Pole</v>
          </cell>
          <cell r="U1137">
            <v>30</v>
          </cell>
          <cell r="V1137" t="str">
            <v/>
          </cell>
          <cell r="W1137" t="str">
            <v>Monopole 30</v>
          </cell>
          <cell r="X1137">
            <v>45783</v>
          </cell>
          <cell r="Y1137">
            <v>220</v>
          </cell>
          <cell r="Z1137" t="str">
            <v>Out SLA</v>
          </cell>
          <cell r="AA1137" t="str">
            <v>PT AGUNGMAS PRIMA SEMPURNA</v>
          </cell>
          <cell r="AB1137" t="str">
            <v>PT DWIRAY SUKSES MULIA</v>
          </cell>
          <cell r="AC1137" t="str">
            <v>OG</v>
          </cell>
          <cell r="AD1137" t="str">
            <v>No Need</v>
          </cell>
          <cell r="AF1137" t="str">
            <v/>
          </cell>
          <cell r="AG1137" t="str">
            <v>IW</v>
          </cell>
          <cell r="AH1137" t="str">
            <v>05.SITAC1</v>
          </cell>
          <cell r="AI1137" t="str">
            <v>06.SITAC</v>
          </cell>
          <cell r="AJ1137" t="str">
            <v>24. IjinWarga</v>
          </cell>
        </row>
        <row r="1138">
          <cell r="F1138" t="str">
            <v>TSK641</v>
          </cell>
          <cell r="G1138" t="str">
            <v xml:space="preserve">STOTSBABEDAH-BABEDA </v>
          </cell>
          <cell r="H1138" t="str">
            <v/>
          </cell>
          <cell r="I1138" t="str">
            <v>Area2</v>
          </cell>
          <cell r="J1138" t="str">
            <v>Jabar</v>
          </cell>
          <cell r="K1138" t="str">
            <v>Jawa Barat</v>
          </cell>
          <cell r="L1138" t="str">
            <v>Kab. Tasikmalaya</v>
          </cell>
          <cell r="N1138" t="str">
            <v>-</v>
          </cell>
          <cell r="O1138" t="str">
            <v>Internal</v>
          </cell>
          <cell r="P1138" t="str">
            <v>B2S</v>
          </cell>
          <cell r="Q1138" t="str">
            <v>Solution</v>
          </cell>
          <cell r="R1138" t="str">
            <v>Solution_CO</v>
          </cell>
          <cell r="U1138">
            <v>24</v>
          </cell>
          <cell r="V1138" t="str">
            <v/>
          </cell>
          <cell r="W1138" t="str">
            <v/>
          </cell>
          <cell r="X1138">
            <v>45006</v>
          </cell>
          <cell r="Y1138">
            <v>670</v>
          </cell>
          <cell r="Z1138" t="str">
            <v>Out SLA</v>
          </cell>
          <cell r="AA1138" t="str">
            <v>KOPERASI DAYAMITRA TELEKOMUNIKASI</v>
          </cell>
          <cell r="AB1138" t="str">
            <v>KOPERASI JASA DAYAMITRA TELEKOMUNIKASI</v>
          </cell>
          <cell r="AC1138" t="str">
            <v>RFI</v>
          </cell>
          <cell r="AD1138" t="str">
            <v>No Need</v>
          </cell>
          <cell r="AF1138" t="str">
            <v/>
          </cell>
          <cell r="AG1138" t="str">
            <v>Connect PLN &amp; RFI</v>
          </cell>
          <cell r="AH1138" t="str">
            <v>02.RFI</v>
          </cell>
          <cell r="AI1138" t="str">
            <v>03.RFI</v>
          </cell>
          <cell r="AJ1138" t="str">
            <v>05.RFI</v>
          </cell>
        </row>
        <row r="1139">
          <cell r="F1139" t="str">
            <v>PAD679</v>
          </cell>
          <cell r="G1139" t="str">
            <v>STOULAKARANGTABING3</v>
          </cell>
          <cell r="H1139" t="str">
            <v/>
          </cell>
          <cell r="I1139" t="str">
            <v>Area1</v>
          </cell>
          <cell r="J1139" t="str">
            <v>Sumbagteng</v>
          </cell>
          <cell r="K1139" t="str">
            <v>Sumatera Barat</v>
          </cell>
          <cell r="L1139" t="str">
            <v>Kota Padang</v>
          </cell>
          <cell r="M1139" t="str">
            <v>-0.888053,
100.348156</v>
          </cell>
          <cell r="N1139" t="str">
            <v>-</v>
          </cell>
          <cell r="O1139" t="str">
            <v>Internal</v>
          </cell>
          <cell r="P1139" t="str">
            <v>MCP</v>
          </cell>
          <cell r="Q1139" t="str">
            <v>Rescoping</v>
          </cell>
          <cell r="R1139" t="str">
            <v>Rescoping_New</v>
          </cell>
          <cell r="T1139" t="str">
            <v>BTSH to Pole</v>
          </cell>
          <cell r="U1139">
            <v>30</v>
          </cell>
          <cell r="V1139" t="str">
            <v/>
          </cell>
          <cell r="W1139" t="str">
            <v>Monopole 30</v>
          </cell>
          <cell r="X1139">
            <v>45783</v>
          </cell>
          <cell r="Y1139">
            <v>220</v>
          </cell>
          <cell r="Z1139" t="str">
            <v>Out SLA</v>
          </cell>
          <cell r="AA1139" t="str">
            <v>PT PASIFIK MORA TAMA</v>
          </cell>
          <cell r="AC1139" t="str">
            <v>RFI</v>
          </cell>
          <cell r="AD1139" t="str">
            <v>No Need</v>
          </cell>
          <cell r="AF1139" t="str">
            <v/>
          </cell>
          <cell r="AG1139" t="str">
            <v>Connect PLN &amp; RFI</v>
          </cell>
          <cell r="AH1139" t="str">
            <v>01.BAUK</v>
          </cell>
          <cell r="AI1139" t="str">
            <v>02.BAUK</v>
          </cell>
          <cell r="AJ1139" t="str">
            <v>04.ATPprocess</v>
          </cell>
        </row>
        <row r="1140">
          <cell r="F1140" t="str">
            <v>PAD664</v>
          </cell>
          <cell r="G1140" t="str">
            <v>STOULAKKARANGUNIVBUNGHATTA</v>
          </cell>
          <cell r="H1140" t="str">
            <v/>
          </cell>
          <cell r="I1140" t="str">
            <v>Area1</v>
          </cell>
          <cell r="J1140" t="str">
            <v>Sumbagteng</v>
          </cell>
          <cell r="K1140" t="str">
            <v>Sumatera Barat</v>
          </cell>
          <cell r="L1140" t="str">
            <v>Kota Padang</v>
          </cell>
          <cell r="M1140" t="str">
            <v>-0.9106,
100.35552</v>
          </cell>
          <cell r="N1140" t="str">
            <v>-</v>
          </cell>
          <cell r="O1140" t="str">
            <v>Internal</v>
          </cell>
          <cell r="P1140" t="str">
            <v>MCP</v>
          </cell>
          <cell r="Q1140" t="str">
            <v>Rescoping</v>
          </cell>
          <cell r="R1140" t="str">
            <v>Rescoping_New</v>
          </cell>
          <cell r="T1140" t="str">
            <v>BTSH to Pole</v>
          </cell>
          <cell r="U1140">
            <v>30</v>
          </cell>
          <cell r="V1140" t="str">
            <v/>
          </cell>
          <cell r="W1140" t="str">
            <v>Monopole 30</v>
          </cell>
          <cell r="X1140">
            <v>45783</v>
          </cell>
          <cell r="Y1140">
            <v>220</v>
          </cell>
          <cell r="Z1140" t="str">
            <v>Out SLA</v>
          </cell>
          <cell r="AA1140" t="str">
            <v>Default Supplier</v>
          </cell>
          <cell r="AB1140" t="str">
            <v>PT DWIRAY SUKSES MULIA</v>
          </cell>
          <cell r="AC1140" t="str">
            <v>OG</v>
          </cell>
          <cell r="AD1140" t="str">
            <v>No Need</v>
          </cell>
          <cell r="AF1140" t="str">
            <v/>
          </cell>
          <cell r="AG1140" t="str">
            <v>IW</v>
          </cell>
          <cell r="AH1140" t="str">
            <v>05.SITAC1</v>
          </cell>
          <cell r="AI1140" t="str">
            <v>06.SITAC</v>
          </cell>
          <cell r="AJ1140" t="str">
            <v>24. IjinWarga</v>
          </cell>
        </row>
        <row r="1141">
          <cell r="F1141" t="str">
            <v>RKB051</v>
          </cell>
          <cell r="G1141" t="str">
            <v>Sudamanik</v>
          </cell>
          <cell r="H1141" t="str">
            <v/>
          </cell>
          <cell r="I1141" t="str">
            <v>Area2</v>
          </cell>
          <cell r="J1141" t="str">
            <v>Jabodetabek</v>
          </cell>
          <cell r="K1141" t="str">
            <v>Banten</v>
          </cell>
          <cell r="L1141" t="str">
            <v>Kab. Lebak</v>
          </cell>
          <cell r="M1141" t="str">
            <v>-6.467010 106.251180</v>
          </cell>
          <cell r="N1141" t="str">
            <v>-6,46488 106,212813</v>
          </cell>
          <cell r="O1141" t="str">
            <v>Internal</v>
          </cell>
          <cell r="P1141" t="str">
            <v>B2S</v>
          </cell>
          <cell r="Q1141" t="str">
            <v>Tyson</v>
          </cell>
          <cell r="R1141" t="str">
            <v>Tyson_B#1</v>
          </cell>
          <cell r="U1141">
            <v>50</v>
          </cell>
          <cell r="V1141" t="str">
            <v/>
          </cell>
          <cell r="W1141" t="str">
            <v xml:space="preserve">SST 52 3 Leg C </v>
          </cell>
          <cell r="X1141">
            <v>45572</v>
          </cell>
          <cell r="Y1141">
            <v>431</v>
          </cell>
          <cell r="Z1141" t="str">
            <v>Out SLA</v>
          </cell>
          <cell r="AA1141" t="str">
            <v>PT JAYA BINANGUN BHASKARA PRIMA</v>
          </cell>
          <cell r="AC1141" t="str">
            <v>RFI</v>
          </cell>
          <cell r="AD1141" t="str">
            <v>No Need</v>
          </cell>
          <cell r="AF1141" t="str">
            <v/>
          </cell>
          <cell r="AG1141" t="str">
            <v>Connect PLN &amp; RFI</v>
          </cell>
          <cell r="AH1141" t="str">
            <v>01.BAUK</v>
          </cell>
          <cell r="AI1141" t="str">
            <v>02.BAUK</v>
          </cell>
          <cell r="AJ1141" t="str">
            <v>03.ATPDone</v>
          </cell>
        </row>
        <row r="1142">
          <cell r="F1142" t="str">
            <v>IND142</v>
          </cell>
          <cell r="G1142" t="str">
            <v>sudimampir-segeran</v>
          </cell>
          <cell r="H1142" t="str">
            <v/>
          </cell>
          <cell r="I1142" t="str">
            <v>Area2</v>
          </cell>
          <cell r="J1142" t="str">
            <v>Jabar</v>
          </cell>
          <cell r="K1142" t="str">
            <v>Jawa Barat</v>
          </cell>
          <cell r="L1142" t="str">
            <v>Kab. Indramayu</v>
          </cell>
          <cell r="M1142" t="str">
            <v>-6.4251 108.3965</v>
          </cell>
          <cell r="N1142" t="str">
            <v>-</v>
          </cell>
          <cell r="O1142" t="str">
            <v>Internal</v>
          </cell>
          <cell r="P1142" t="str">
            <v>B2S</v>
          </cell>
          <cell r="Q1142" t="str">
            <v>Tyson</v>
          </cell>
          <cell r="R1142" t="str">
            <v>Tyson_B#1</v>
          </cell>
          <cell r="U1142">
            <v>71</v>
          </cell>
          <cell r="V1142" t="str">
            <v/>
          </cell>
          <cell r="W1142" t="str">
            <v/>
          </cell>
          <cell r="X1142">
            <v>45572</v>
          </cell>
          <cell r="Y1142">
            <v>431</v>
          </cell>
          <cell r="Z1142" t="str">
            <v>Out SLA</v>
          </cell>
          <cell r="AA1142" t="str">
            <v>PT INFRAKO DAYAMITRA</v>
          </cell>
          <cell r="AB1142" t="str">
            <v>PT DIGJAYA MANDIRI TEKNIK</v>
          </cell>
          <cell r="AC1142" t="str">
            <v>DROP</v>
          </cell>
          <cell r="AD1142" t="str">
            <v>No Need</v>
          </cell>
          <cell r="AF1142" t="str">
            <v/>
          </cell>
          <cell r="AG1142" t="str">
            <v>PropCancel/Hold</v>
          </cell>
          <cell r="AH1142" t="str">
            <v>07.Pro.Cancel</v>
          </cell>
          <cell r="AI1142" t="str">
            <v>09.Pro.Cancel</v>
          </cell>
          <cell r="AJ1142" t="str">
            <v>24. IjinWarga</v>
          </cell>
        </row>
        <row r="1143">
          <cell r="F1143" t="str">
            <v>OKI323</v>
          </cell>
          <cell r="G1143" t="str">
            <v>Suka Ramah Mesuji</v>
          </cell>
          <cell r="H1143" t="str">
            <v>Suka Ramah Mesuji</v>
          </cell>
          <cell r="I1143" t="str">
            <v>Area1</v>
          </cell>
          <cell r="J1143" t="str">
            <v>Sumbagsel</v>
          </cell>
          <cell r="K1143" t="str">
            <v>Sumatera Selatan</v>
          </cell>
          <cell r="L1143" t="str">
            <v>Kab. Ogan Komering Ilir</v>
          </cell>
          <cell r="M1143" t="str">
            <v>-4.03384 104.90982</v>
          </cell>
          <cell r="N1143" t="str">
            <v>-</v>
          </cell>
          <cell r="O1143" t="str">
            <v>Internal</v>
          </cell>
          <cell r="P1143" t="str">
            <v>B2S</v>
          </cell>
          <cell r="Q1143" t="str">
            <v>SSTnisasi</v>
          </cell>
          <cell r="R1143" t="str">
            <v>SSTnisasi_23</v>
          </cell>
          <cell r="U1143">
            <v>42</v>
          </cell>
          <cell r="V1143" t="str">
            <v/>
          </cell>
          <cell r="W1143" t="str">
            <v/>
          </cell>
          <cell r="X1143">
            <v>45023</v>
          </cell>
          <cell r="Y1143">
            <v>980</v>
          </cell>
          <cell r="Z1143" t="str">
            <v>Out SLA</v>
          </cell>
          <cell r="AA1143" t="str">
            <v>MADYA PERDANA PRIMA</v>
          </cell>
          <cell r="AC1143" t="str">
            <v>DROP</v>
          </cell>
          <cell r="AD1143" t="str">
            <v>No Need</v>
          </cell>
          <cell r="AF1143" t="str">
            <v/>
          </cell>
          <cell r="AG1143" t="str">
            <v>PropCancel/Hold</v>
          </cell>
          <cell r="AH1143" t="str">
            <v>07.Pro.Cancel</v>
          </cell>
          <cell r="AI1143" t="str">
            <v>09.Pro.Cancel</v>
          </cell>
          <cell r="AJ1143" t="str">
            <v>31.Cancel</v>
          </cell>
        </row>
        <row r="1144">
          <cell r="F1144" t="str">
            <v>OKU117</v>
          </cell>
          <cell r="G1144" t="str">
            <v>Suka_Negara</v>
          </cell>
          <cell r="H1144" t="str">
            <v>Suka_Negara</v>
          </cell>
          <cell r="I1144" t="str">
            <v>Area1</v>
          </cell>
          <cell r="J1144" t="str">
            <v>Sumbagsel</v>
          </cell>
          <cell r="K1144" t="str">
            <v>Sumatera Selatan</v>
          </cell>
          <cell r="L1144" t="str">
            <v>Kab. Ogan Komering Ulu Timur (Oku Timur)</v>
          </cell>
          <cell r="M1144" t="str">
            <v>104.41117 -4.240258</v>
          </cell>
          <cell r="N1144" t="str">
            <v>-</v>
          </cell>
          <cell r="O1144" t="str">
            <v>Internal</v>
          </cell>
          <cell r="P1144" t="str">
            <v>B2S</v>
          </cell>
          <cell r="Q1144" t="str">
            <v>Tyson</v>
          </cell>
          <cell r="R1144" t="str">
            <v>Tyson_B#1</v>
          </cell>
          <cell r="U1144">
            <v>65</v>
          </cell>
          <cell r="V1144" t="str">
            <v/>
          </cell>
          <cell r="W1144" t="str">
            <v>SST 72 3 Leg C</v>
          </cell>
          <cell r="X1144">
            <v>45572</v>
          </cell>
          <cell r="Y1144">
            <v>148</v>
          </cell>
          <cell r="Z1144" t="str">
            <v>Out SLA</v>
          </cell>
          <cell r="AA1144" t="str">
            <v>PT MARTUMBUR BERSAMA ABADI</v>
          </cell>
          <cell r="AB1144" t="str">
            <v>PT UPTRANS TELEKOMUNIKASI</v>
          </cell>
          <cell r="AC1144" t="str">
            <v>RFI</v>
          </cell>
          <cell r="AD1144" t="str">
            <v>No Need</v>
          </cell>
          <cell r="AF1144" t="str">
            <v/>
          </cell>
          <cell r="AG1144" t="str">
            <v>Connect PLN &amp; RFI</v>
          </cell>
          <cell r="AH1144" t="str">
            <v>02.RFI</v>
          </cell>
          <cell r="AI1144" t="str">
            <v>03.RFI</v>
          </cell>
          <cell r="AJ1144" t="str">
            <v>05.RFI</v>
          </cell>
        </row>
        <row r="1145">
          <cell r="F1145" t="str">
            <v>SKB100</v>
          </cell>
          <cell r="G1145" t="str">
            <v>Sukabumi Cikembar</v>
          </cell>
          <cell r="H1145" t="str">
            <v/>
          </cell>
          <cell r="I1145" t="str">
            <v>Area2</v>
          </cell>
          <cell r="J1145" t="str">
            <v>Jabodetabek</v>
          </cell>
          <cell r="K1145" t="str">
            <v>Jawa Barat</v>
          </cell>
          <cell r="L1145" t="str">
            <v>Kab. Sukabumi</v>
          </cell>
          <cell r="M1145" t="str">
            <v>-692.917 106.877</v>
          </cell>
          <cell r="N1145" t="str">
            <v>-</v>
          </cell>
          <cell r="O1145" t="str">
            <v>Internal</v>
          </cell>
          <cell r="P1145" t="str">
            <v>B2S</v>
          </cell>
          <cell r="Q1145" t="str">
            <v>Tyson</v>
          </cell>
          <cell r="R1145" t="str">
            <v>Tyson_B#1</v>
          </cell>
          <cell r="U1145">
            <v>72</v>
          </cell>
          <cell r="V1145" t="str">
            <v/>
          </cell>
          <cell r="W1145" t="str">
            <v/>
          </cell>
          <cell r="X1145">
            <v>45572</v>
          </cell>
          <cell r="Y1145">
            <v>431</v>
          </cell>
          <cell r="Z1145" t="str">
            <v>Out SLA</v>
          </cell>
          <cell r="AA1145" t="str">
            <v>PT DENTRA MITRA ABADI</v>
          </cell>
          <cell r="AB1145" t="str">
            <v>PT TUNAS GEOTEKNIK INDONESIA</v>
          </cell>
          <cell r="AC1145" t="str">
            <v>DROP</v>
          </cell>
          <cell r="AD1145" t="str">
            <v>No Need</v>
          </cell>
          <cell r="AF1145" t="str">
            <v/>
          </cell>
          <cell r="AG1145" t="str">
            <v>PropCancel/Hold</v>
          </cell>
          <cell r="AH1145" t="str">
            <v>07.Pro.Cancel</v>
          </cell>
          <cell r="AI1145" t="str">
            <v>09.Pro.Cancel</v>
          </cell>
          <cell r="AJ1145" t="str">
            <v>28.Validasi</v>
          </cell>
        </row>
        <row r="1146">
          <cell r="F1146" t="str">
            <v>CJR103</v>
          </cell>
          <cell r="G1146" t="str">
            <v>SUKABUNGAHCAMPAKAMULYA</v>
          </cell>
          <cell r="H1146" t="str">
            <v/>
          </cell>
          <cell r="I1146" t="str">
            <v>Area2</v>
          </cell>
          <cell r="J1146" t="str">
            <v>Jabar</v>
          </cell>
          <cell r="K1146" t="str">
            <v>Jawa Barat</v>
          </cell>
          <cell r="L1146" t="str">
            <v>Kab. Cianjur</v>
          </cell>
          <cell r="M1146" t="str">
            <v>-7.083417, 107.194006</v>
          </cell>
          <cell r="N1146" t="str">
            <v>-</v>
          </cell>
          <cell r="O1146" t="str">
            <v>External</v>
          </cell>
          <cell r="P1146" t="str">
            <v>B2S</v>
          </cell>
          <cell r="Q1146" t="str">
            <v>B#2_2025</v>
          </cell>
          <cell r="R1146" t="str">
            <v>B#2_B2S</v>
          </cell>
          <cell r="S1146" t="str">
            <v>B#2-B2S</v>
          </cell>
          <cell r="T1146" t="str">
            <v>B#RAFI_#2</v>
          </cell>
          <cell r="U1146">
            <v>62</v>
          </cell>
          <cell r="V1146" t="str">
            <v/>
          </cell>
          <cell r="W1146" t="str">
            <v>SST 62 3 Leg C</v>
          </cell>
          <cell r="X1146">
            <v>45880</v>
          </cell>
          <cell r="Y1146">
            <v>43</v>
          </cell>
          <cell r="Z1146" t="str">
            <v>In SLA</v>
          </cell>
          <cell r="AA1146" t="str">
            <v>PT MULTI BAGASANTI MAHDY</v>
          </cell>
          <cell r="AB1146" t="str">
            <v>PT TRITECH CONSULT</v>
          </cell>
          <cell r="AC1146" t="str">
            <v>RFI</v>
          </cell>
          <cell r="AD1146" t="str">
            <v>eRFI NY</v>
          </cell>
          <cell r="AF1146" t="str">
            <v/>
          </cell>
          <cell r="AG1146" t="str">
            <v>Connect PLN &amp; RFI</v>
          </cell>
          <cell r="AH1146" t="str">
            <v>02.RFI</v>
          </cell>
          <cell r="AI1146" t="str">
            <v>03.RFI</v>
          </cell>
          <cell r="AJ1146" t="str">
            <v>05.RFI</v>
          </cell>
        </row>
        <row r="1147">
          <cell r="F1147" t="str">
            <v>BGS018</v>
          </cell>
          <cell r="G1147" t="str">
            <v>JLNANTARA</v>
          </cell>
          <cell r="H1147" t="str">
            <v/>
          </cell>
          <cell r="I1147" t="str">
            <v>Area1</v>
          </cell>
          <cell r="J1147" t="str">
            <v>Sumbagteng</v>
          </cell>
          <cell r="K1147" t="str">
            <v>Sumatera Utara</v>
          </cell>
          <cell r="L1147" t="str">
            <v>Kab. Labuhanbatu Selatan</v>
          </cell>
          <cell r="M1147" t="str">
            <v>1.695916 100.403337</v>
          </cell>
          <cell r="N1147" t="str">
            <v>-</v>
          </cell>
          <cell r="O1147" t="str">
            <v>External</v>
          </cell>
          <cell r="P1147" t="str">
            <v>B2S</v>
          </cell>
          <cell r="Q1147" t="str">
            <v>B#1_2025</v>
          </cell>
          <cell r="R1147" t="str">
            <v>B#122Colo</v>
          </cell>
          <cell r="S1147" t="str">
            <v>Colo TP</v>
          </cell>
          <cell r="T1147" t="str">
            <v>New Order</v>
          </cell>
          <cell r="U1147">
            <v>42</v>
          </cell>
          <cell r="V1147" t="str">
            <v/>
          </cell>
          <cell r="W1147" t="str">
            <v>SST 52 3 Leg C</v>
          </cell>
          <cell r="X1147">
            <v>45793</v>
          </cell>
          <cell r="Y1147">
            <v>210</v>
          </cell>
          <cell r="Z1147" t="str">
            <v>Out SLA</v>
          </cell>
          <cell r="AA1147" t="str">
            <v>PT. INFINITI LAUTAN ARTHA</v>
          </cell>
          <cell r="AB1147" t="str">
            <v>PT DIGJAYA MANDIRI TEKNIK</v>
          </cell>
          <cell r="AC1147" t="str">
            <v>RFI</v>
          </cell>
          <cell r="AD1147" t="str">
            <v>eRFI Done</v>
          </cell>
          <cell r="AE1147">
            <v>45800</v>
          </cell>
          <cell r="AF1147" t="str">
            <v/>
          </cell>
          <cell r="AG1147" t="str">
            <v>Connect PLN &amp; RFI</v>
          </cell>
          <cell r="AH1147" t="str">
            <v>01.BAUK</v>
          </cell>
          <cell r="AI1147" t="str">
            <v>02.BAUK</v>
          </cell>
          <cell r="AJ1147" t="str">
            <v>04.ATPprocess</v>
          </cell>
        </row>
        <row r="1148">
          <cell r="F1148" t="str">
            <v>NTB173</v>
          </cell>
          <cell r="G1148" t="str">
            <v>SUKADAMAITALANGUBI</v>
          </cell>
          <cell r="H1148" t="str">
            <v/>
          </cell>
          <cell r="I1148" t="str">
            <v>Area1</v>
          </cell>
          <cell r="J1148" t="str">
            <v>Sumbagsel</v>
          </cell>
          <cell r="K1148" t="str">
            <v>Sumatera Selatan</v>
          </cell>
          <cell r="L1148" t="str">
            <v>Kab. Penukal Abab Lematang Ilir</v>
          </cell>
          <cell r="M1148" t="str">
            <v>-3.178282 103.846218</v>
          </cell>
          <cell r="N1148" t="str">
            <v>-</v>
          </cell>
          <cell r="O1148" t="str">
            <v>External</v>
          </cell>
          <cell r="P1148" t="str">
            <v>B2S</v>
          </cell>
          <cell r="Q1148" t="str">
            <v>Non Reguler</v>
          </cell>
          <cell r="R1148" t="str">
            <v>N3T_2025</v>
          </cell>
          <cell r="T1148">
            <v>2025</v>
          </cell>
          <cell r="U1148">
            <v>62</v>
          </cell>
          <cell r="V1148" t="str">
            <v/>
          </cell>
          <cell r="W1148" t="str">
            <v>SST 62 3 Leg C</v>
          </cell>
          <cell r="X1148">
            <v>45734</v>
          </cell>
          <cell r="Y1148">
            <v>108</v>
          </cell>
          <cell r="Z1148" t="str">
            <v>In SLA</v>
          </cell>
          <cell r="AA1148" t="str">
            <v>PT MARTUMBUR BERSAMA ABADI</v>
          </cell>
          <cell r="AB1148" t="str">
            <v>PT UPTRANS TELEKOMUNIKASI</v>
          </cell>
          <cell r="AC1148" t="str">
            <v>RFI</v>
          </cell>
          <cell r="AD1148" t="str">
            <v>eRFI Done</v>
          </cell>
          <cell r="AF1148" t="str">
            <v/>
          </cell>
          <cell r="AG1148" t="str">
            <v>Connect PLN &amp; RFI</v>
          </cell>
          <cell r="AH1148" t="str">
            <v>02.RFI</v>
          </cell>
          <cell r="AI1148" t="str">
            <v>03.RFI</v>
          </cell>
          <cell r="AJ1148" t="str">
            <v>05.RFI</v>
          </cell>
        </row>
        <row r="1149">
          <cell r="F1149" t="str">
            <v>MJL080</v>
          </cell>
          <cell r="G1149" t="str">
            <v>SUKADANAMALAUSMA</v>
          </cell>
          <cell r="H1149" t="str">
            <v/>
          </cell>
          <cell r="I1149" t="str">
            <v>Area2</v>
          </cell>
          <cell r="J1149" t="str">
            <v>Jabar</v>
          </cell>
          <cell r="K1149" t="str">
            <v>Jawa Barat</v>
          </cell>
          <cell r="L1149" t="str">
            <v>Kab. Majalengka</v>
          </cell>
          <cell r="M1149" t="str">
            <v>-7.036056519, 108.2228851</v>
          </cell>
          <cell r="N1149" t="str">
            <v>-</v>
          </cell>
          <cell r="O1149" t="str">
            <v>External</v>
          </cell>
          <cell r="P1149" t="str">
            <v>B2S</v>
          </cell>
          <cell r="Q1149" t="str">
            <v>Reg_2025</v>
          </cell>
          <cell r="R1149" t="str">
            <v>B#RAFI</v>
          </cell>
          <cell r="T1149" t="str">
            <v>B#RAFI_#2</v>
          </cell>
          <cell r="U1149">
            <v>62</v>
          </cell>
          <cell r="V1149" t="str">
            <v/>
          </cell>
          <cell r="W1149" t="str">
            <v/>
          </cell>
          <cell r="Y1149" t="str">
            <v>-</v>
          </cell>
          <cell r="Z1149" t="str">
            <v/>
          </cell>
          <cell r="AA1149" t="str">
            <v>PT INFRAKO DAYAMITRA</v>
          </cell>
          <cell r="AB1149" t="str">
            <v>PT TRITECH CONSULT</v>
          </cell>
          <cell r="AC1149" t="str">
            <v>DROP</v>
          </cell>
          <cell r="AD1149" t="str">
            <v>eRFI NY</v>
          </cell>
          <cell r="AF1149" t="str">
            <v/>
          </cell>
          <cell r="AG1149" t="str">
            <v>PropCancel/Hold</v>
          </cell>
          <cell r="AH1149" t="str">
            <v>07.Pro.Cancel</v>
          </cell>
          <cell r="AI1149" t="str">
            <v>09.Pro.Cancel</v>
          </cell>
          <cell r="AJ1149" t="str">
            <v>28.Validasi</v>
          </cell>
        </row>
        <row r="1150">
          <cell r="F1150" t="str">
            <v>RKB054</v>
          </cell>
          <cell r="G1150" t="str">
            <v>Sukadaya</v>
          </cell>
          <cell r="H1150" t="str">
            <v/>
          </cell>
          <cell r="I1150" t="str">
            <v>Area2</v>
          </cell>
          <cell r="J1150" t="str">
            <v>Jabodetabek</v>
          </cell>
          <cell r="K1150" t="str">
            <v>Jawa Barat</v>
          </cell>
          <cell r="L1150" t="str">
            <v>Kab. Bogor</v>
          </cell>
          <cell r="M1150" t="str">
            <v>-653.639 106.883</v>
          </cell>
          <cell r="N1150" t="str">
            <v>-6,53639 106,883</v>
          </cell>
          <cell r="O1150" t="str">
            <v>Internal</v>
          </cell>
          <cell r="P1150" t="str">
            <v>B2S</v>
          </cell>
          <cell r="Q1150" t="str">
            <v>Tyson</v>
          </cell>
          <cell r="R1150" t="str">
            <v>Tyson_B#1</v>
          </cell>
          <cell r="U1150">
            <v>52</v>
          </cell>
          <cell r="V1150" t="str">
            <v/>
          </cell>
          <cell r="W1150" t="str">
            <v>SST 52 3 Leg C</v>
          </cell>
          <cell r="X1150">
            <v>45572</v>
          </cell>
          <cell r="Y1150">
            <v>142</v>
          </cell>
          <cell r="Z1150" t="str">
            <v>Out SLA</v>
          </cell>
          <cell r="AA1150" t="str">
            <v>PT SUMBERSOLUSINDO HITECH</v>
          </cell>
          <cell r="AC1150" t="str">
            <v>RFI</v>
          </cell>
          <cell r="AD1150" t="str">
            <v>No Need</v>
          </cell>
          <cell r="AF1150" t="str">
            <v/>
          </cell>
          <cell r="AG1150" t="str">
            <v>Connect PLN &amp; RFI</v>
          </cell>
          <cell r="AH1150" t="str">
            <v>02.RFI</v>
          </cell>
          <cell r="AI1150" t="str">
            <v>03.RFI</v>
          </cell>
          <cell r="AJ1150" t="str">
            <v>05.RFI</v>
          </cell>
        </row>
        <row r="1151">
          <cell r="F1151" t="str">
            <v>CMS062</v>
          </cell>
          <cell r="G1151" t="str">
            <v>SUKAHURIPPAMARICAN</v>
          </cell>
          <cell r="H1151" t="str">
            <v/>
          </cell>
          <cell r="I1151" t="str">
            <v>Area2</v>
          </cell>
          <cell r="J1151" t="str">
            <v>Jabar</v>
          </cell>
          <cell r="K1151" t="str">
            <v>Jawa Barat</v>
          </cell>
          <cell r="L1151" t="str">
            <v>Kab. Ciamis</v>
          </cell>
          <cell r="M1151" t="str">
            <v>-7.457278 108.532528</v>
          </cell>
          <cell r="N1151" t="str">
            <v>-</v>
          </cell>
          <cell r="O1151" t="str">
            <v>External</v>
          </cell>
          <cell r="P1151" t="str">
            <v>CoRe</v>
          </cell>
          <cell r="Q1151" t="str">
            <v>B#1_2025</v>
          </cell>
          <cell r="R1151" t="str">
            <v>B#122Colo</v>
          </cell>
          <cell r="S1151" t="str">
            <v>Colo MV</v>
          </cell>
          <cell r="T1151" t="str">
            <v>New Order</v>
          </cell>
          <cell r="U1151">
            <v>40</v>
          </cell>
          <cell r="V1151" t="str">
            <v/>
          </cell>
          <cell r="W1151" t="str">
            <v/>
          </cell>
          <cell r="X1151">
            <v>45793</v>
          </cell>
          <cell r="Y1151">
            <v>22</v>
          </cell>
          <cell r="Z1151" t="str">
            <v>In SLA</v>
          </cell>
          <cell r="AA1151" t="str">
            <v>PT JAYA BINANGUN BHASKARA PRIMA</v>
          </cell>
          <cell r="AC1151" t="str">
            <v>RFI</v>
          </cell>
          <cell r="AD1151" t="str">
            <v>eRFI Done</v>
          </cell>
          <cell r="AE1151">
            <v>45800</v>
          </cell>
          <cell r="AF1151" t="str">
            <v/>
          </cell>
          <cell r="AG1151" t="str">
            <v>Connect PLN &amp; RFI</v>
          </cell>
          <cell r="AH1151" t="str">
            <v>02.RFI</v>
          </cell>
          <cell r="AI1151" t="str">
            <v>03.RFI</v>
          </cell>
          <cell r="AJ1151" t="str">
            <v>05.RFI</v>
          </cell>
        </row>
        <row r="1152">
          <cell r="F1152" t="str">
            <v>PBI062</v>
          </cell>
          <cell r="G1152" t="str">
            <v>Sukajadi</v>
          </cell>
          <cell r="H1152" t="str">
            <v>Sukajadi</v>
          </cell>
          <cell r="I1152" t="str">
            <v>Area1</v>
          </cell>
          <cell r="J1152" t="str">
            <v>Sumbagsel</v>
          </cell>
          <cell r="K1152" t="str">
            <v>Sumatera Selatan</v>
          </cell>
          <cell r="L1152" t="str">
            <v>Kab. Banyuasin</v>
          </cell>
          <cell r="M1152" t="str">
            <v>104.65122 -2.91618</v>
          </cell>
          <cell r="N1152" t="str">
            <v>-</v>
          </cell>
          <cell r="O1152" t="str">
            <v>Internal</v>
          </cell>
          <cell r="P1152" t="str">
            <v>B2S</v>
          </cell>
          <cell r="Q1152" t="str">
            <v>Tyson</v>
          </cell>
          <cell r="R1152" t="str">
            <v>Tyson_B#1</v>
          </cell>
          <cell r="U1152">
            <v>40</v>
          </cell>
          <cell r="V1152" t="str">
            <v/>
          </cell>
          <cell r="W1152" t="str">
            <v>SST 42 NL</v>
          </cell>
          <cell r="X1152">
            <v>45572</v>
          </cell>
          <cell r="Y1152">
            <v>148</v>
          </cell>
          <cell r="Z1152" t="str">
            <v>Out SLA</v>
          </cell>
          <cell r="AA1152" t="str">
            <v>PT SUMBERSOLUSINDO HITECH</v>
          </cell>
          <cell r="AC1152" t="str">
            <v>RFI</v>
          </cell>
          <cell r="AD1152" t="str">
            <v>No Need</v>
          </cell>
          <cell r="AF1152" t="str">
            <v/>
          </cell>
          <cell r="AG1152" t="str">
            <v>Connect PLN &amp; RFI</v>
          </cell>
          <cell r="AH1152" t="str">
            <v>02.RFI</v>
          </cell>
          <cell r="AI1152" t="str">
            <v>03.RFI</v>
          </cell>
          <cell r="AJ1152" t="str">
            <v>05.RFI</v>
          </cell>
        </row>
        <row r="1153">
          <cell r="F1153" t="str">
            <v>BKS425</v>
          </cell>
          <cell r="G1153" t="str">
            <v>SUKAKARTA</v>
          </cell>
          <cell r="H1153" t="str">
            <v/>
          </cell>
          <cell r="I1153" t="str">
            <v>Area2</v>
          </cell>
          <cell r="J1153" t="str">
            <v>Jabodetabek</v>
          </cell>
          <cell r="K1153" t="str">
            <v>Jawa Barat</v>
          </cell>
          <cell r="L1153" t="str">
            <v>Kab. Bekasi</v>
          </cell>
          <cell r="M1153" t="str">
            <v>-6103867 107131305</v>
          </cell>
          <cell r="N1153" t="str">
            <v>-6,1 107,13</v>
          </cell>
          <cell r="O1153" t="str">
            <v>Internal</v>
          </cell>
          <cell r="P1153" t="str">
            <v>B2S</v>
          </cell>
          <cell r="Q1153" t="str">
            <v>Tyson</v>
          </cell>
          <cell r="R1153" t="str">
            <v>Tyson_B#1</v>
          </cell>
          <cell r="U1153">
            <v>50</v>
          </cell>
          <cell r="V1153" t="str">
            <v/>
          </cell>
          <cell r="W1153" t="str">
            <v>SST 52 3 Leg C</v>
          </cell>
          <cell r="X1153">
            <v>45572</v>
          </cell>
          <cell r="Y1153">
            <v>431</v>
          </cell>
          <cell r="Z1153" t="str">
            <v>Out SLA</v>
          </cell>
          <cell r="AA1153" t="str">
            <v>PT INFRAKO DAYAMITRA</v>
          </cell>
          <cell r="AB1153" t="str">
            <v>PT TRITECH CONSULT</v>
          </cell>
          <cell r="AC1153" t="str">
            <v>RFI</v>
          </cell>
          <cell r="AD1153" t="str">
            <v>No Need</v>
          </cell>
          <cell r="AF1153" t="str">
            <v/>
          </cell>
          <cell r="AG1153" t="str">
            <v>Connect PLN &amp; RFI</v>
          </cell>
          <cell r="AH1153" t="str">
            <v>01.BAUK</v>
          </cell>
          <cell r="AI1153" t="str">
            <v>02.BAUK</v>
          </cell>
          <cell r="AJ1153" t="str">
            <v>03.ATPDone</v>
          </cell>
        </row>
        <row r="1154">
          <cell r="F1154" t="str">
            <v>RKB644</v>
          </cell>
          <cell r="G1154" t="str">
            <v>Sukamarga Muncang</v>
          </cell>
          <cell r="H1154" t="str">
            <v/>
          </cell>
          <cell r="I1154" t="str">
            <v>Area2</v>
          </cell>
          <cell r="J1154" t="str">
            <v>Jabodetabek</v>
          </cell>
          <cell r="K1154" t="str">
            <v>Banten</v>
          </cell>
          <cell r="L1154" t="str">
            <v>Kab. Lebak</v>
          </cell>
          <cell r="M1154" t="str">
            <v>-6.53559 106.32478</v>
          </cell>
          <cell r="N1154" t="str">
            <v>-6,53555555555556 106,324722222222</v>
          </cell>
          <cell r="O1154" t="str">
            <v>Internal</v>
          </cell>
          <cell r="P1154" t="str">
            <v>B2S</v>
          </cell>
          <cell r="Q1154" t="str">
            <v>Tyson</v>
          </cell>
          <cell r="R1154" t="str">
            <v>Tyson_B#1</v>
          </cell>
          <cell r="U1154">
            <v>70</v>
          </cell>
          <cell r="V1154" t="str">
            <v/>
          </cell>
          <cell r="W1154" t="str">
            <v>SST 72 3 Leg C</v>
          </cell>
          <cell r="X1154">
            <v>45572</v>
          </cell>
          <cell r="Y1154">
            <v>105</v>
          </cell>
          <cell r="Z1154" t="str">
            <v>In SLA</v>
          </cell>
          <cell r="AA1154" t="str">
            <v>PT INFRAKO DAYAMITRA</v>
          </cell>
          <cell r="AB1154" t="str">
            <v>KOPERASI JASA DAYAMITRA TELEKOMUNIKASI</v>
          </cell>
          <cell r="AC1154" t="str">
            <v>RFI</v>
          </cell>
          <cell r="AD1154" t="str">
            <v>No Need</v>
          </cell>
          <cell r="AF1154" t="str">
            <v/>
          </cell>
          <cell r="AG1154" t="str">
            <v>Connect PLN &amp; RFI</v>
          </cell>
          <cell r="AH1154" t="str">
            <v>02.RFI</v>
          </cell>
          <cell r="AI1154" t="str">
            <v>03.RFI</v>
          </cell>
          <cell r="AJ1154" t="str">
            <v>05.RFI</v>
          </cell>
        </row>
        <row r="1155">
          <cell r="F1155" t="str">
            <v>PLR056</v>
          </cell>
          <cell r="G1155" t="str">
            <v>SUKAMEKARSUKARAJA</v>
          </cell>
          <cell r="H1155" t="str">
            <v/>
          </cell>
          <cell r="I1155" t="str">
            <v>Area2</v>
          </cell>
          <cell r="J1155" t="str">
            <v>Jabodetabek</v>
          </cell>
          <cell r="K1155" t="str">
            <v>Jawa Barat</v>
          </cell>
          <cell r="L1155" t="str">
            <v>Kab. Sukabumi</v>
          </cell>
          <cell r="M1155" t="str">
            <v>-6.88958 106.9636</v>
          </cell>
          <cell r="N1155" t="str">
            <v>-</v>
          </cell>
          <cell r="O1155" t="str">
            <v>External</v>
          </cell>
          <cell r="P1155" t="str">
            <v>B2S</v>
          </cell>
          <cell r="Q1155" t="str">
            <v>CO2024</v>
          </cell>
          <cell r="R1155" t="str">
            <v>B2S</v>
          </cell>
          <cell r="T1155" t="str">
            <v>B#2_Reg</v>
          </cell>
          <cell r="V1155" t="str">
            <v/>
          </cell>
          <cell r="W1155" t="str">
            <v/>
          </cell>
          <cell r="X1155">
            <v>45572</v>
          </cell>
          <cell r="Y1155">
            <v>128</v>
          </cell>
          <cell r="Z1155" t="str">
            <v>Out SLA</v>
          </cell>
          <cell r="AA1155" t="str">
            <v>PT JAGANATA SAKTI UNGGUL</v>
          </cell>
          <cell r="AB1155" t="str">
            <v>PT TRITECH CONSULT</v>
          </cell>
          <cell r="AC1155" t="str">
            <v>RFI</v>
          </cell>
          <cell r="AD1155" t="str">
            <v>eRFI Done</v>
          </cell>
          <cell r="AF1155" t="str">
            <v/>
          </cell>
          <cell r="AG1155" t="str">
            <v>Connect PLN &amp; RFI</v>
          </cell>
          <cell r="AH1155" t="str">
            <v>02.RFI</v>
          </cell>
          <cell r="AI1155" t="str">
            <v>03.RFI</v>
          </cell>
          <cell r="AJ1155" t="str">
            <v>05.RFI</v>
          </cell>
        </row>
        <row r="1156">
          <cell r="F1156" t="str">
            <v>SMD089</v>
          </cell>
          <cell r="G1156" t="str">
            <v>SUKAPURAWADO</v>
          </cell>
          <cell r="H1156" t="str">
            <v/>
          </cell>
          <cell r="I1156" t="str">
            <v>Area2</v>
          </cell>
          <cell r="J1156" t="str">
            <v>Jabar</v>
          </cell>
          <cell r="K1156" t="str">
            <v>Jawa Barat</v>
          </cell>
          <cell r="L1156" t="str">
            <v>Kab. Sumedang</v>
          </cell>
          <cell r="M1156" t="str">
            <v>-6.955480292, 108.074767</v>
          </cell>
          <cell r="N1156" t="str">
            <v>-</v>
          </cell>
          <cell r="O1156" t="str">
            <v>External</v>
          </cell>
          <cell r="P1156" t="str">
            <v>B2S</v>
          </cell>
          <cell r="Q1156" t="str">
            <v>B#1_2025</v>
          </cell>
          <cell r="R1156" t="str">
            <v>B#136B2S</v>
          </cell>
          <cell r="S1156" t="str">
            <v>Q1_B2S</v>
          </cell>
          <cell r="T1156" t="str">
            <v>Donor</v>
          </cell>
          <cell r="U1156">
            <v>62</v>
          </cell>
          <cell r="V1156" t="str">
            <v/>
          </cell>
          <cell r="W1156" t="str">
            <v/>
          </cell>
          <cell r="X1156">
            <v>45803</v>
          </cell>
          <cell r="Y1156">
            <v>200</v>
          </cell>
          <cell r="Z1156" t="str">
            <v>Out SLA</v>
          </cell>
          <cell r="AA1156" t="str">
            <v>PT ORLIE INDONESIA</v>
          </cell>
          <cell r="AB1156" t="str">
            <v>PT ATMAJAYA ARTHA PERKASA</v>
          </cell>
          <cell r="AC1156" t="str">
            <v>DROP</v>
          </cell>
          <cell r="AD1156" t="str">
            <v>eRFI NY</v>
          </cell>
          <cell r="AE1156">
            <v>45807</v>
          </cell>
          <cell r="AF1156" t="str">
            <v/>
          </cell>
          <cell r="AG1156" t="str">
            <v>PropCancel/Hold</v>
          </cell>
          <cell r="AH1156" t="str">
            <v>08.Cancel</v>
          </cell>
          <cell r="AI1156" t="str">
            <v>10.Cancel</v>
          </cell>
          <cell r="AJ1156" t="str">
            <v>26.ReHunting</v>
          </cell>
        </row>
        <row r="1157">
          <cell r="F1157" t="str">
            <v>MNA062</v>
          </cell>
          <cell r="G1157" t="str">
            <v>Sukarami Air Nipis</v>
          </cell>
          <cell r="H1157" t="str">
            <v>Sukarami Air Nipis</v>
          </cell>
          <cell r="I1157" t="str">
            <v>Area1</v>
          </cell>
          <cell r="J1157" t="str">
            <v>Sumbagsel</v>
          </cell>
          <cell r="K1157" t="str">
            <v>Bengkulu</v>
          </cell>
          <cell r="L1157" t="str">
            <v>Kab. Bengkulu Selatan</v>
          </cell>
          <cell r="M1157" t="str">
            <v>-4.37915 103.1107</v>
          </cell>
          <cell r="N1157" t="str">
            <v>-</v>
          </cell>
          <cell r="O1157" t="str">
            <v>Internal</v>
          </cell>
          <cell r="P1157" t="str">
            <v>B2S</v>
          </cell>
          <cell r="Q1157" t="str">
            <v>SSTnisasi</v>
          </cell>
          <cell r="R1157" t="str">
            <v>SSTnisasi_23</v>
          </cell>
          <cell r="U1157">
            <v>42</v>
          </cell>
          <cell r="V1157" t="str">
            <v/>
          </cell>
          <cell r="W1157" t="str">
            <v>SST 52 M FM Siku DMT</v>
          </cell>
          <cell r="X1157">
            <v>45023</v>
          </cell>
          <cell r="Y1157">
            <v>768</v>
          </cell>
          <cell r="Z1157" t="str">
            <v>Out SLA</v>
          </cell>
          <cell r="AA1157" t="str">
            <v>GLOBAL COMTECH SEJAHTERA</v>
          </cell>
          <cell r="AB1157" t="str">
            <v>PT UPTRANS TELEKOMUNIKASI</v>
          </cell>
          <cell r="AC1157" t="str">
            <v>RFI</v>
          </cell>
          <cell r="AD1157" t="str">
            <v>eRFI Done</v>
          </cell>
          <cell r="AF1157" t="str">
            <v/>
          </cell>
          <cell r="AG1157" t="str">
            <v>Connect PLN &amp; RFI</v>
          </cell>
          <cell r="AH1157" t="str">
            <v>02.RFI</v>
          </cell>
          <cell r="AI1157" t="str">
            <v>03.RFI</v>
          </cell>
          <cell r="AJ1157" t="str">
            <v>05.RFI</v>
          </cell>
        </row>
        <row r="1158">
          <cell r="F1158" t="str">
            <v>BKS396</v>
          </cell>
          <cell r="G1158" t="str">
            <v>Sukarapih</v>
          </cell>
          <cell r="H1158" t="str">
            <v/>
          </cell>
          <cell r="I1158" t="str">
            <v>Area2</v>
          </cell>
          <cell r="J1158" t="str">
            <v>Jabodetabek</v>
          </cell>
          <cell r="K1158" t="str">
            <v>Jawa Barat</v>
          </cell>
          <cell r="L1158" t="str">
            <v>Kab. Bekasi</v>
          </cell>
          <cell r="M1158" t="str">
            <v>-6170611 10713066</v>
          </cell>
          <cell r="N1158" t="str">
            <v>-</v>
          </cell>
          <cell r="O1158" t="str">
            <v>Internal</v>
          </cell>
          <cell r="P1158" t="str">
            <v>B2S</v>
          </cell>
          <cell r="Q1158" t="str">
            <v>Tyson</v>
          </cell>
          <cell r="R1158" t="str">
            <v>Tyson_B#1</v>
          </cell>
          <cell r="U1158">
            <v>70</v>
          </cell>
          <cell r="V1158" t="str">
            <v/>
          </cell>
          <cell r="W1158" t="str">
            <v/>
          </cell>
          <cell r="X1158">
            <v>45572</v>
          </cell>
          <cell r="Y1158">
            <v>431</v>
          </cell>
          <cell r="Z1158" t="str">
            <v>Out SLA</v>
          </cell>
          <cell r="AA1158" t="str">
            <v>PT MANDAU JAYA KONTRINDO</v>
          </cell>
          <cell r="AB1158" t="str">
            <v>PT TRITECH CONSULT</v>
          </cell>
          <cell r="AC1158" t="str">
            <v>DROP</v>
          </cell>
          <cell r="AD1158" t="str">
            <v>No Need</v>
          </cell>
          <cell r="AF1158" t="str">
            <v/>
          </cell>
          <cell r="AG1158" t="str">
            <v>PropCancel/Hold</v>
          </cell>
          <cell r="AH1158" t="str">
            <v>07.Pro.Cancel</v>
          </cell>
          <cell r="AI1158" t="str">
            <v>09.Pro.Cancel</v>
          </cell>
          <cell r="AJ1158" t="str">
            <v>24. IjinWarga</v>
          </cell>
        </row>
        <row r="1159">
          <cell r="F1159" t="str">
            <v>BKS409</v>
          </cell>
          <cell r="G1159" t="str">
            <v>Sukaringin</v>
          </cell>
          <cell r="H1159" t="str">
            <v/>
          </cell>
          <cell r="I1159" t="str">
            <v>Area2</v>
          </cell>
          <cell r="J1159" t="str">
            <v>Jabodetabek</v>
          </cell>
          <cell r="K1159" t="str">
            <v>Jawa Barat</v>
          </cell>
          <cell r="L1159" t="str">
            <v>Kab. Bekasi</v>
          </cell>
          <cell r="M1159" t="str">
            <v>-60935 107.0925</v>
          </cell>
          <cell r="N1159" t="str">
            <v>-6.0935 107.0925</v>
          </cell>
          <cell r="O1159" t="str">
            <v>Internal</v>
          </cell>
          <cell r="P1159" t="str">
            <v>B2S</v>
          </cell>
          <cell r="Q1159" t="str">
            <v>Tyson</v>
          </cell>
          <cell r="R1159" t="str">
            <v>Tyson_B#1</v>
          </cell>
          <cell r="U1159">
            <v>50</v>
          </cell>
          <cell r="V1159" t="str">
            <v/>
          </cell>
          <cell r="W1159" t="str">
            <v xml:space="preserve">SST 52 3 Leg C </v>
          </cell>
          <cell r="X1159">
            <v>45572</v>
          </cell>
          <cell r="Y1159">
            <v>431</v>
          </cell>
          <cell r="Z1159" t="str">
            <v>Out SLA</v>
          </cell>
          <cell r="AA1159" t="str">
            <v>PT INFRAKO DAYAMITRA</v>
          </cell>
          <cell r="AC1159" t="str">
            <v>RFI</v>
          </cell>
          <cell r="AD1159" t="str">
            <v>No Need</v>
          </cell>
          <cell r="AF1159" t="str">
            <v/>
          </cell>
          <cell r="AG1159" t="str">
            <v>Connect PLN &amp; RFI</v>
          </cell>
          <cell r="AH1159" t="str">
            <v>01.BAUK</v>
          </cell>
          <cell r="AI1159" t="str">
            <v>02.BAUK</v>
          </cell>
          <cell r="AJ1159" t="str">
            <v>03.ATPDone</v>
          </cell>
        </row>
        <row r="1160">
          <cell r="F1160" t="str">
            <v>TGR125</v>
          </cell>
          <cell r="G1160" t="str">
            <v>SUKATANIRAJEG</v>
          </cell>
          <cell r="H1160" t="str">
            <v/>
          </cell>
          <cell r="I1160" t="str">
            <v>Area2</v>
          </cell>
          <cell r="J1160" t="str">
            <v>Jabodetabek</v>
          </cell>
          <cell r="K1160" t="str">
            <v>Banten</v>
          </cell>
          <cell r="L1160" t="str">
            <v>Kab. Tangerang</v>
          </cell>
          <cell r="M1160" t="str">
            <v>-6.130376 106.513246</v>
          </cell>
          <cell r="N1160" t="str">
            <v>-</v>
          </cell>
          <cell r="O1160" t="str">
            <v>External</v>
          </cell>
          <cell r="P1160" t="str">
            <v>CoRe</v>
          </cell>
          <cell r="Q1160" t="str">
            <v>Combat</v>
          </cell>
          <cell r="R1160" t="str">
            <v>Combat_B#4</v>
          </cell>
          <cell r="T1160" t="str">
            <v>WinJava</v>
          </cell>
          <cell r="U1160">
            <v>51</v>
          </cell>
          <cell r="V1160" t="str">
            <v/>
          </cell>
          <cell r="W1160" t="str">
            <v xml:space="preserve">SST 52 3 Leg C </v>
          </cell>
          <cell r="X1160">
            <v>45597</v>
          </cell>
          <cell r="Y1160">
            <v>19</v>
          </cell>
          <cell r="Z1160" t="str">
            <v>In SLA</v>
          </cell>
          <cell r="AA1160" t="str">
            <v>PT JAGANATA SAKTI UNGGUL</v>
          </cell>
          <cell r="AB1160" t="str">
            <v>PT ATMAJAYA ARTHA PERKASA</v>
          </cell>
          <cell r="AC1160" t="str">
            <v>RFI</v>
          </cell>
          <cell r="AD1160" t="e">
            <v>#N/A</v>
          </cell>
          <cell r="AF1160" t="str">
            <v/>
          </cell>
          <cell r="AG1160" t="str">
            <v>Connect PLN &amp; RFI</v>
          </cell>
          <cell r="AH1160" t="str">
            <v>02.RFI</v>
          </cell>
          <cell r="AI1160" t="str">
            <v>03.RFI</v>
          </cell>
          <cell r="AJ1160" t="str">
            <v>05.RFI</v>
          </cell>
        </row>
        <row r="1161">
          <cell r="F1161" t="str">
            <v>LMJ057</v>
          </cell>
          <cell r="G1161" t="str">
            <v>SUKODONOURANGGANTUNG1</v>
          </cell>
          <cell r="H1161" t="e">
            <v>#N/A</v>
          </cell>
          <cell r="I1161" t="str">
            <v>Area3</v>
          </cell>
          <cell r="J1161" t="str">
            <v>Jatim</v>
          </cell>
          <cell r="K1161" t="str">
            <v>Jawa Timur</v>
          </cell>
          <cell r="L1161" t="str">
            <v>Kab. Lumajang</v>
          </cell>
          <cell r="M1161" t="str">
            <v>-8.123715 113.268034</v>
          </cell>
          <cell r="N1161" t="str">
            <v>-</v>
          </cell>
          <cell r="O1161" t="str">
            <v>External</v>
          </cell>
          <cell r="P1161" t="str">
            <v>CoRe</v>
          </cell>
          <cell r="Q1161" t="str">
            <v>Combat</v>
          </cell>
          <cell r="R1161" t="str">
            <v>Combat_B#4</v>
          </cell>
          <cell r="T1161" t="str">
            <v>WinJava</v>
          </cell>
          <cell r="U1161">
            <v>52</v>
          </cell>
          <cell r="V1161" t="str">
            <v/>
          </cell>
          <cell r="W1161" t="str">
            <v xml:space="preserve">SST 52 3 Leg C </v>
          </cell>
          <cell r="X1161">
            <v>45597</v>
          </cell>
          <cell r="Y1161">
            <v>19</v>
          </cell>
          <cell r="Z1161" t="str">
            <v>In SLA</v>
          </cell>
          <cell r="AA1161" t="str">
            <v>PT QUADRAN EMPAT PERSADA</v>
          </cell>
          <cell r="AC1161" t="str">
            <v>RFI</v>
          </cell>
          <cell r="AD1161" t="e">
            <v>#N/A</v>
          </cell>
          <cell r="AF1161" t="str">
            <v/>
          </cell>
          <cell r="AG1161" t="str">
            <v>Connect PLN &amp; RFI</v>
          </cell>
          <cell r="AH1161" t="str">
            <v>02.RFI</v>
          </cell>
          <cell r="AI1161" t="str">
            <v>03.RFI</v>
          </cell>
          <cell r="AJ1161" t="str">
            <v>05.RFI</v>
          </cell>
        </row>
        <row r="1162">
          <cell r="F1162" t="str">
            <v>KDS015</v>
          </cell>
          <cell r="G1162" t="str">
            <v>SUKOLILO</v>
          </cell>
          <cell r="H1162" t="str">
            <v>SUKOLILO</v>
          </cell>
          <cell r="I1162" t="str">
            <v>Area3</v>
          </cell>
          <cell r="J1162" t="str">
            <v>Jateng</v>
          </cell>
          <cell r="N1162" t="str">
            <v>-06.93635 110.91698</v>
          </cell>
          <cell r="O1162" t="str">
            <v>Internal</v>
          </cell>
          <cell r="P1162" t="str">
            <v>B2S</v>
          </cell>
          <cell r="Q1162" t="str">
            <v>Solution</v>
          </cell>
          <cell r="R1162" t="str">
            <v>Solution_New</v>
          </cell>
          <cell r="U1162">
            <v>72</v>
          </cell>
          <cell r="V1162">
            <v>72</v>
          </cell>
          <cell r="W1162" t="str">
            <v>SST 72 3 Leg C</v>
          </cell>
          <cell r="X1162">
            <v>45630</v>
          </cell>
          <cell r="Y1162">
            <v>18</v>
          </cell>
          <cell r="Z1162" t="str">
            <v>In SLA</v>
          </cell>
          <cell r="AC1162" t="str">
            <v>RFI</v>
          </cell>
          <cell r="AD1162" t="str">
            <v>No Need</v>
          </cell>
          <cell r="AF1162" t="str">
            <v/>
          </cell>
          <cell r="AG1162" t="str">
            <v>Connect PLN &amp; RFI</v>
          </cell>
          <cell r="AH1162" t="str">
            <v>02.RFI</v>
          </cell>
          <cell r="AI1162" t="str">
            <v>03.RFI</v>
          </cell>
          <cell r="AJ1162" t="str">
            <v>05.RFI</v>
          </cell>
        </row>
        <row r="1163">
          <cell r="F1163" t="str">
            <v>JMB079</v>
          </cell>
          <cell r="G1163" t="str">
            <v>Sukorejo Perak DMT</v>
          </cell>
          <cell r="H1163" t="e">
            <v>#N/A</v>
          </cell>
          <cell r="I1163" t="str">
            <v>Area3</v>
          </cell>
          <cell r="J1163" t="str">
            <v>Jatim</v>
          </cell>
          <cell r="K1163" t="str">
            <v>Jawa Timur</v>
          </cell>
          <cell r="L1163" t="str">
            <v>Kab. Jombang</v>
          </cell>
          <cell r="M1163" t="str">
            <v>-7.55361 112.18</v>
          </cell>
          <cell r="N1163" t="str">
            <v>-</v>
          </cell>
          <cell r="O1163" t="str">
            <v>Internal</v>
          </cell>
          <cell r="P1163" t="str">
            <v>B2S</v>
          </cell>
          <cell r="Q1163" t="str">
            <v>Tyson</v>
          </cell>
          <cell r="R1163" t="str">
            <v>Tyson_B#1</v>
          </cell>
          <cell r="U1163">
            <v>50</v>
          </cell>
          <cell r="V1163">
            <v>62</v>
          </cell>
          <cell r="W1163" t="str">
            <v>SST 72 3 Leg C</v>
          </cell>
          <cell r="X1163">
            <v>45572</v>
          </cell>
          <cell r="Y1163">
            <v>82</v>
          </cell>
          <cell r="Z1163" t="str">
            <v>In SLA</v>
          </cell>
          <cell r="AA1163" t="str">
            <v>PT VELACOM INDONESIA</v>
          </cell>
          <cell r="AC1163" t="str">
            <v>RFI</v>
          </cell>
          <cell r="AD1163" t="str">
            <v>No Need</v>
          </cell>
          <cell r="AF1163" t="str">
            <v/>
          </cell>
          <cell r="AG1163" t="str">
            <v>Connect PLN &amp; RFI</v>
          </cell>
          <cell r="AH1163" t="str">
            <v>02.RFI</v>
          </cell>
          <cell r="AI1163" t="str">
            <v>03.RFI</v>
          </cell>
          <cell r="AJ1163" t="str">
            <v>05.RFI</v>
          </cell>
        </row>
        <row r="1164">
          <cell r="F1164" t="str">
            <v>BJO090</v>
          </cell>
          <cell r="G1164" t="str">
            <v>SUKOSEWUTEGALKODO1</v>
          </cell>
          <cell r="H1164" t="str">
            <v>SUKOSEWUTEGALKODO1</v>
          </cell>
          <cell r="I1164" t="str">
            <v>Area3</v>
          </cell>
          <cell r="J1164" t="str">
            <v>Jatim</v>
          </cell>
          <cell r="K1164" t="str">
            <v>Jawa Timur</v>
          </cell>
          <cell r="L1164" t="str">
            <v>Kab. Bojonegoro</v>
          </cell>
          <cell r="M1164" t="str">
            <v>-7.256502, 111.955113</v>
          </cell>
          <cell r="N1164" t="str">
            <v>-7,255574 111,954998</v>
          </cell>
          <cell r="O1164" t="str">
            <v>External</v>
          </cell>
          <cell r="P1164" t="str">
            <v>B2S</v>
          </cell>
          <cell r="Q1164" t="str">
            <v>B#1_2025</v>
          </cell>
          <cell r="R1164" t="str">
            <v>B#122Colo</v>
          </cell>
          <cell r="S1164" t="str">
            <v>Colo TP</v>
          </cell>
          <cell r="T1164" t="str">
            <v>B#RAFI</v>
          </cell>
          <cell r="U1164">
            <v>52</v>
          </cell>
          <cell r="V1164">
            <v>52</v>
          </cell>
          <cell r="W1164" t="str">
            <v>SST 52 3 Leg C</v>
          </cell>
          <cell r="X1164">
            <v>45793</v>
          </cell>
          <cell r="Y1164">
            <v>35</v>
          </cell>
          <cell r="Z1164" t="str">
            <v>In SLA</v>
          </cell>
          <cell r="AA1164" t="str">
            <v>PT MULTI BAGASANTI MAHDY</v>
          </cell>
          <cell r="AB1164" t="str">
            <v>PT AMARATIRTA NUSANTARA</v>
          </cell>
          <cell r="AC1164" t="str">
            <v>RFI</v>
          </cell>
          <cell r="AD1164" t="str">
            <v>eRFI Done</v>
          </cell>
          <cell r="AE1164">
            <v>45800</v>
          </cell>
          <cell r="AF1164" t="str">
            <v/>
          </cell>
          <cell r="AG1164" t="str">
            <v>Connect PLN &amp; RFI</v>
          </cell>
          <cell r="AH1164" t="str">
            <v>02.RFI</v>
          </cell>
          <cell r="AI1164" t="str">
            <v>03.RFI</v>
          </cell>
          <cell r="AJ1164" t="str">
            <v>05.RFI</v>
          </cell>
        </row>
        <row r="1165">
          <cell r="F1165" t="str">
            <v>GRT176</v>
          </cell>
          <cell r="G1165" t="str">
            <v>Sumadra-Cibuluh</v>
          </cell>
          <cell r="H1165" t="str">
            <v/>
          </cell>
          <cell r="I1165" t="str">
            <v>Area2</v>
          </cell>
          <cell r="J1165" t="str">
            <v>Jabar</v>
          </cell>
          <cell r="K1165" t="str">
            <v>Jawa Barat</v>
          </cell>
          <cell r="L1165" t="str">
            <v>Kab. Garut</v>
          </cell>
          <cell r="M1165" t="str">
            <v>-7.3714 107.7522</v>
          </cell>
          <cell r="N1165" t="str">
            <v>-</v>
          </cell>
          <cell r="O1165" t="str">
            <v>Internal</v>
          </cell>
          <cell r="P1165" t="str">
            <v>B2S</v>
          </cell>
          <cell r="Q1165" t="str">
            <v>Tyson</v>
          </cell>
          <cell r="R1165" t="str">
            <v>Tyson_B#1</v>
          </cell>
          <cell r="U1165">
            <v>78</v>
          </cell>
          <cell r="V1165" t="str">
            <v/>
          </cell>
          <cell r="W1165" t="str">
            <v xml:space="preserve">SST 62 3 Leg C </v>
          </cell>
          <cell r="X1165">
            <v>45572</v>
          </cell>
          <cell r="Y1165">
            <v>246</v>
          </cell>
          <cell r="Z1165" t="str">
            <v>Out SLA</v>
          </cell>
          <cell r="AA1165" t="str">
            <v>PT MAHESA SELULER RAYA</v>
          </cell>
          <cell r="AB1165" t="str">
            <v>PT DIGJAYA MANDIRI TEKNIK</v>
          </cell>
          <cell r="AC1165" t="str">
            <v>RFI</v>
          </cell>
          <cell r="AD1165" t="str">
            <v>No Need</v>
          </cell>
          <cell r="AF1165" t="str">
            <v/>
          </cell>
          <cell r="AG1165" t="str">
            <v>Connect PLN &amp; RFI</v>
          </cell>
          <cell r="AH1165" t="str">
            <v>02.RFI</v>
          </cell>
          <cell r="AI1165" t="str">
            <v>03.RFI</v>
          </cell>
          <cell r="AJ1165" t="str">
            <v>05.RFI</v>
          </cell>
        </row>
        <row r="1166">
          <cell r="F1166" t="str">
            <v>BLR168</v>
          </cell>
          <cell r="G1166" t="str">
            <v>SUMBERASRI2DMT</v>
          </cell>
          <cell r="H1166" t="e">
            <v>#N/A</v>
          </cell>
          <cell r="I1166" t="str">
            <v>Area3</v>
          </cell>
          <cell r="J1166" t="str">
            <v>Jatim</v>
          </cell>
          <cell r="N1166" t="str">
            <v>-</v>
          </cell>
          <cell r="O1166" t="str">
            <v>Internal</v>
          </cell>
          <cell r="P1166" t="str">
            <v>???</v>
          </cell>
          <cell r="Q1166" t="str">
            <v>Refinement</v>
          </cell>
          <cell r="R1166" t="str">
            <v>Refine_Dummy</v>
          </cell>
          <cell r="T1166" t="str">
            <v>NY</v>
          </cell>
          <cell r="V1166" t="str">
            <v/>
          </cell>
          <cell r="W1166" t="str">
            <v/>
          </cell>
          <cell r="X1166">
            <v>42090</v>
          </cell>
          <cell r="Y1166">
            <v>3913</v>
          </cell>
          <cell r="Z1166" t="str">
            <v>Out SLA</v>
          </cell>
          <cell r="AC1166" t="str">
            <v>OG</v>
          </cell>
          <cell r="AD1166" t="str">
            <v>No Need</v>
          </cell>
          <cell r="AF1166" t="str">
            <v/>
          </cell>
          <cell r="AG1166" t="str">
            <v>NY Start</v>
          </cell>
          <cell r="AH1166" t="str">
            <v>NY Start</v>
          </cell>
          <cell r="AI1166" t="str">
            <v>08.SIS</v>
          </cell>
          <cell r="AJ1166" t="str">
            <v/>
          </cell>
        </row>
        <row r="1167">
          <cell r="F1167" t="str">
            <v>DAK008</v>
          </cell>
          <cell r="G1167" t="str">
            <v>ARECAPINANG</v>
          </cell>
          <cell r="H1167" t="str">
            <v/>
          </cell>
          <cell r="I1167" t="str">
            <v>Area1</v>
          </cell>
          <cell r="J1167" t="str">
            <v>Sumbagteng</v>
          </cell>
          <cell r="K1167" t="str">
            <v>Kepulauan Riau</v>
          </cell>
          <cell r="L1167" t="str">
            <v>Kota Tanjung Pinang</v>
          </cell>
          <cell r="M1167" t="str">
            <v>0.90587 104.506464</v>
          </cell>
          <cell r="N1167" t="str">
            <v>-</v>
          </cell>
          <cell r="O1167" t="str">
            <v>External</v>
          </cell>
          <cell r="P1167" t="str">
            <v>B2S</v>
          </cell>
          <cell r="Q1167" t="str">
            <v>B#1_2025</v>
          </cell>
          <cell r="R1167" t="str">
            <v>B#122Colo</v>
          </cell>
          <cell r="S1167" t="str">
            <v>Colo TP</v>
          </cell>
          <cell r="T1167" t="str">
            <v>New Order</v>
          </cell>
          <cell r="U1167">
            <v>42</v>
          </cell>
          <cell r="V1167" t="str">
            <v/>
          </cell>
          <cell r="W1167" t="str">
            <v>SST 52 3 Leg C</v>
          </cell>
          <cell r="X1167">
            <v>45793</v>
          </cell>
          <cell r="Y1167">
            <v>210</v>
          </cell>
          <cell r="Z1167" t="str">
            <v>Out SLA</v>
          </cell>
          <cell r="AA1167" t="str">
            <v>PT. INFINITI LAUTAN ARTHA</v>
          </cell>
          <cell r="AB1167" t="str">
            <v>PT DWIRAY SUKSES MULIA</v>
          </cell>
          <cell r="AC1167" t="str">
            <v>RFI</v>
          </cell>
          <cell r="AD1167" t="str">
            <v>Drop</v>
          </cell>
          <cell r="AE1167">
            <v>45800</v>
          </cell>
          <cell r="AF1167" t="str">
            <v/>
          </cell>
          <cell r="AG1167" t="str">
            <v>Connect PLN &amp; RFI</v>
          </cell>
          <cell r="AH1167" t="str">
            <v>01.BAUK</v>
          </cell>
          <cell r="AI1167" t="str">
            <v>02.BAUK</v>
          </cell>
          <cell r="AJ1167" t="str">
            <v>04.ATPprocess</v>
          </cell>
        </row>
        <row r="1168">
          <cell r="F1168" t="str">
            <v>BWI209</v>
          </cell>
          <cell r="G1168" t="str">
            <v>SUMBERMULYODMT</v>
          </cell>
          <cell r="H1168" t="e">
            <v>#N/A</v>
          </cell>
          <cell r="I1168" t="str">
            <v>Area3</v>
          </cell>
          <cell r="J1168" t="str">
            <v>Jatim</v>
          </cell>
          <cell r="K1168" t="str">
            <v>Jawa Timur</v>
          </cell>
          <cell r="L1168" t="str">
            <v>Kab. Banyuwangi</v>
          </cell>
          <cell r="N1168" t="str">
            <v>-</v>
          </cell>
          <cell r="O1168" t="str">
            <v>Internal</v>
          </cell>
          <cell r="P1168" t="str">
            <v>???</v>
          </cell>
          <cell r="Q1168" t="str">
            <v>Refinement</v>
          </cell>
          <cell r="R1168" t="str">
            <v>Refine_B#2</v>
          </cell>
          <cell r="T1168" t="str">
            <v>Macro Solution</v>
          </cell>
          <cell r="U1168">
            <v>52</v>
          </cell>
          <cell r="V1168" t="str">
            <v/>
          </cell>
          <cell r="W1168" t="str">
            <v/>
          </cell>
          <cell r="X1168">
            <v>45601</v>
          </cell>
          <cell r="Y1168">
            <v>402</v>
          </cell>
          <cell r="Z1168" t="str">
            <v>Out SLA</v>
          </cell>
          <cell r="AC1168" t="str">
            <v>OG</v>
          </cell>
          <cell r="AD1168" t="str">
            <v>No Need</v>
          </cell>
          <cell r="AF1168" t="str">
            <v/>
          </cell>
          <cell r="AG1168" t="str">
            <v>Survey/Rehunting</v>
          </cell>
          <cell r="AH1168" t="str">
            <v>06.SIS</v>
          </cell>
          <cell r="AI1168" t="str">
            <v>08.SIS</v>
          </cell>
          <cell r="AJ1168" t="str">
            <v>26.ReHunting</v>
          </cell>
        </row>
        <row r="1169">
          <cell r="F1169" t="str">
            <v>PSN081</v>
          </cell>
          <cell r="G1169" t="str">
            <v>SUMBERPITUDMT</v>
          </cell>
          <cell r="H1169" t="e">
            <v>#N/A</v>
          </cell>
          <cell r="I1169" t="str">
            <v>Area3</v>
          </cell>
          <cell r="J1169" t="str">
            <v>Jatim</v>
          </cell>
          <cell r="K1169" t="str">
            <v>Jawa Timur</v>
          </cell>
          <cell r="L1169" t="str">
            <v>Kab. Pasuruan</v>
          </cell>
          <cell r="M1169" t="str">
            <v>-7.8345 112.8068</v>
          </cell>
          <cell r="N1169" t="str">
            <v>-</v>
          </cell>
          <cell r="O1169" t="str">
            <v>Internal</v>
          </cell>
          <cell r="P1169" t="str">
            <v>B2S</v>
          </cell>
          <cell r="Q1169" t="str">
            <v>Tyson</v>
          </cell>
          <cell r="R1169" t="str">
            <v>Tyson_B#1</v>
          </cell>
          <cell r="U1169">
            <v>40</v>
          </cell>
          <cell r="V1169">
            <v>62</v>
          </cell>
          <cell r="W1169" t="str">
            <v/>
          </cell>
          <cell r="X1169">
            <v>45572</v>
          </cell>
          <cell r="Y1169">
            <v>431</v>
          </cell>
          <cell r="Z1169" t="str">
            <v>Out SLA</v>
          </cell>
          <cell r="AA1169" t="str">
            <v>PT JARINGAN SOLUSI TEKNIK</v>
          </cell>
          <cell r="AB1169" t="str">
            <v>PT AMARATIRTA NUSANTARA</v>
          </cell>
          <cell r="AC1169" t="str">
            <v>DROP</v>
          </cell>
          <cell r="AD1169" t="str">
            <v>No Need</v>
          </cell>
          <cell r="AF1169" t="str">
            <v/>
          </cell>
          <cell r="AG1169" t="str">
            <v>PropCancel/Hold</v>
          </cell>
          <cell r="AH1169" t="str">
            <v>07.Pro.Cancel</v>
          </cell>
          <cell r="AI1169" t="str">
            <v>09.Pro.Cancel</v>
          </cell>
          <cell r="AJ1169" t="str">
            <v>30.Pro.Cancel</v>
          </cell>
        </row>
        <row r="1170">
          <cell r="F1170" t="str">
            <v>KRS023</v>
          </cell>
          <cell r="G1170" t="str">
            <v>SUMBERSUMBER2</v>
          </cell>
          <cell r="H1170" t="str">
            <v/>
          </cell>
          <cell r="I1170" t="str">
            <v>Area3</v>
          </cell>
          <cell r="J1170" t="str">
            <v>Jatim</v>
          </cell>
          <cell r="K1170" t="str">
            <v>Jawa Timur</v>
          </cell>
          <cell r="L1170" t="str">
            <v>Kab. Probolinggo</v>
          </cell>
          <cell r="M1170" t="str">
            <v>-7.962454 113.111968</v>
          </cell>
          <cell r="N1170" t="str">
            <v>-</v>
          </cell>
          <cell r="O1170" t="str">
            <v>External</v>
          </cell>
          <cell r="P1170" t="str">
            <v>B2S</v>
          </cell>
          <cell r="Q1170" t="str">
            <v>B#1_2025</v>
          </cell>
          <cell r="R1170" t="str">
            <v>B#136B2S</v>
          </cell>
          <cell r="S1170" t="str">
            <v>Q1_B2S</v>
          </cell>
          <cell r="T1170" t="str">
            <v>Donor</v>
          </cell>
          <cell r="U1170">
            <v>62</v>
          </cell>
          <cell r="V1170" t="str">
            <v/>
          </cell>
          <cell r="W1170" t="str">
            <v/>
          </cell>
          <cell r="X1170">
            <v>45803</v>
          </cell>
          <cell r="Y1170">
            <v>200</v>
          </cell>
          <cell r="Z1170" t="str">
            <v>Out SLA</v>
          </cell>
          <cell r="AA1170" t="str">
            <v>PT SUMBERSOLUSINDO HITECH</v>
          </cell>
          <cell r="AB1170" t="str">
            <v>PT AMARATIRTA NUSANTARA</v>
          </cell>
          <cell r="AC1170" t="str">
            <v>DROP</v>
          </cell>
          <cell r="AD1170" t="str">
            <v>eRFI NY</v>
          </cell>
          <cell r="AE1170">
            <v>45807</v>
          </cell>
          <cell r="AF1170" t="str">
            <v/>
          </cell>
          <cell r="AG1170" t="str">
            <v>PropCancel/Hold</v>
          </cell>
          <cell r="AH1170" t="str">
            <v>08.Cancel</v>
          </cell>
          <cell r="AI1170" t="str">
            <v>10.Cancel</v>
          </cell>
          <cell r="AJ1170" t="str">
            <v>31.Cancel</v>
          </cell>
        </row>
        <row r="1171">
          <cell r="F1171" t="str">
            <v>IND303</v>
          </cell>
          <cell r="G1171" t="str">
            <v>SUMURADEM-STOPATROL</v>
          </cell>
          <cell r="H1171" t="str">
            <v/>
          </cell>
          <cell r="I1171" t="str">
            <v>Area2</v>
          </cell>
          <cell r="J1171" t="str">
            <v>Jabar</v>
          </cell>
          <cell r="K1171" t="str">
            <v>Jawa Barat</v>
          </cell>
          <cell r="L1171" t="str">
            <v>Kab. Indramayu</v>
          </cell>
          <cell r="M1171" t="str">
            <v>-6.311 107.9758</v>
          </cell>
          <cell r="N1171" t="str">
            <v>-</v>
          </cell>
          <cell r="O1171" t="str">
            <v>Internal</v>
          </cell>
          <cell r="P1171" t="str">
            <v>B2S</v>
          </cell>
          <cell r="Q1171" t="str">
            <v>Tyson</v>
          </cell>
          <cell r="R1171" t="str">
            <v>Tyson_B#1</v>
          </cell>
          <cell r="U1171">
            <v>50</v>
          </cell>
          <cell r="V1171" t="str">
            <v/>
          </cell>
          <cell r="W1171" t="str">
            <v/>
          </cell>
          <cell r="X1171">
            <v>45572</v>
          </cell>
          <cell r="Y1171">
            <v>431</v>
          </cell>
          <cell r="Z1171" t="str">
            <v>Out SLA</v>
          </cell>
          <cell r="AA1171" t="str">
            <v>PT INFRAKO DAYAMITRA</v>
          </cell>
          <cell r="AB1171" t="str">
            <v>PT DIGJAYA MANDIRI TEKNIK</v>
          </cell>
          <cell r="AC1171" t="str">
            <v>DROP</v>
          </cell>
          <cell r="AD1171" t="str">
            <v>No Need</v>
          </cell>
          <cell r="AF1171" t="str">
            <v/>
          </cell>
          <cell r="AG1171" t="str">
            <v>PropCancel/Hold</v>
          </cell>
          <cell r="AH1171" t="str">
            <v>07.Pro.Cancel</v>
          </cell>
          <cell r="AI1171" t="str">
            <v>09.Pro.Cancel</v>
          </cell>
          <cell r="AJ1171" t="str">
            <v>26.ReHunting</v>
          </cell>
        </row>
        <row r="1172">
          <cell r="F1172" t="str">
            <v>PDG637</v>
          </cell>
          <cell r="G1172" t="str">
            <v>SUMURBATA</v>
          </cell>
          <cell r="H1172" t="str">
            <v/>
          </cell>
          <cell r="I1172" t="str">
            <v>Area2</v>
          </cell>
          <cell r="J1172" t="str">
            <v>Jabodetabek</v>
          </cell>
          <cell r="K1172" t="str">
            <v>Banten</v>
          </cell>
          <cell r="L1172" t="str">
            <v>Kab. Pandeglang</v>
          </cell>
          <cell r="M1172" t="str">
            <v>-6.765 105.8536111</v>
          </cell>
          <cell r="N1172" t="str">
            <v>-6,765 105,853611111111</v>
          </cell>
          <cell r="O1172" t="str">
            <v>Internal</v>
          </cell>
          <cell r="P1172" t="str">
            <v>B2S</v>
          </cell>
          <cell r="Q1172" t="str">
            <v>Tyson</v>
          </cell>
          <cell r="R1172" t="str">
            <v>Tyson_B#1</v>
          </cell>
          <cell r="U1172">
            <v>50</v>
          </cell>
          <cell r="V1172" t="str">
            <v/>
          </cell>
          <cell r="W1172" t="str">
            <v xml:space="preserve">SST 52 3 Leg C </v>
          </cell>
          <cell r="X1172">
            <v>45572</v>
          </cell>
          <cell r="Y1172">
            <v>431</v>
          </cell>
          <cell r="Z1172" t="str">
            <v>Out SLA</v>
          </cell>
          <cell r="AA1172" t="str">
            <v>PT AGUNGMAS PRIMA SEMPURNA</v>
          </cell>
          <cell r="AB1172" t="str">
            <v>PT DIGJAYA MANDIRI TEKNIK</v>
          </cell>
          <cell r="AC1172" t="str">
            <v>RFI</v>
          </cell>
          <cell r="AD1172" t="str">
            <v>No Need</v>
          </cell>
          <cell r="AF1172" t="str">
            <v/>
          </cell>
          <cell r="AG1172" t="str">
            <v>Connect PLN &amp; RFI</v>
          </cell>
          <cell r="AH1172" t="str">
            <v>01.BAUK</v>
          </cell>
          <cell r="AI1172" t="str">
            <v>02.BAUK</v>
          </cell>
          <cell r="AJ1172" t="str">
            <v>03.ATPDone</v>
          </cell>
        </row>
        <row r="1173">
          <cell r="F1173" t="str">
            <v>MJL087</v>
          </cell>
          <cell r="G1173" t="str">
            <v>SUNALARICIKIJING</v>
          </cell>
          <cell r="H1173" t="str">
            <v/>
          </cell>
          <cell r="I1173" t="str">
            <v>Area2</v>
          </cell>
          <cell r="J1173" t="str">
            <v>Jabar</v>
          </cell>
          <cell r="K1173" t="str">
            <v>Jawa Barat</v>
          </cell>
          <cell r="L1173" t="str">
            <v>Kab. Majalengka</v>
          </cell>
          <cell r="M1173" t="str">
            <v>-6.985244751, 108.3629608</v>
          </cell>
          <cell r="N1173" t="str">
            <v>-</v>
          </cell>
          <cell r="O1173" t="str">
            <v>External</v>
          </cell>
          <cell r="P1173" t="str">
            <v>B2S</v>
          </cell>
          <cell r="Q1173" t="str">
            <v>Reg_2025</v>
          </cell>
          <cell r="R1173" t="str">
            <v>B#RAFI</v>
          </cell>
          <cell r="T1173" t="str">
            <v>B#RAFI_#2</v>
          </cell>
          <cell r="U1173">
            <v>62</v>
          </cell>
          <cell r="V1173" t="str">
            <v/>
          </cell>
          <cell r="W1173" t="str">
            <v/>
          </cell>
          <cell r="Y1173" t="str">
            <v>-</v>
          </cell>
          <cell r="Z1173" t="str">
            <v/>
          </cell>
          <cell r="AA1173" t="str">
            <v>PT INFRAKO DAYAMITRA</v>
          </cell>
          <cell r="AB1173" t="str">
            <v>PT TRITECH CONSULT</v>
          </cell>
          <cell r="AC1173" t="str">
            <v>DROP</v>
          </cell>
          <cell r="AD1173" t="str">
            <v>eRFI NY</v>
          </cell>
          <cell r="AF1173" t="str">
            <v/>
          </cell>
          <cell r="AG1173" t="str">
            <v>PropCancel/Hold</v>
          </cell>
          <cell r="AH1173" t="str">
            <v>07.Pro.Cancel</v>
          </cell>
          <cell r="AI1173" t="str">
            <v>09.Pro.Cancel</v>
          </cell>
          <cell r="AJ1173" t="str">
            <v>28.Validasi</v>
          </cell>
        </row>
        <row r="1174">
          <cell r="F1174" t="str">
            <v>PYB237</v>
          </cell>
          <cell r="G1174" t="str">
            <v>Sundutan Tigo</v>
          </cell>
          <cell r="H1174" t="str">
            <v>Sundutan Tigo</v>
          </cell>
          <cell r="I1174" t="str">
            <v>Area1</v>
          </cell>
          <cell r="J1174" t="str">
            <v>Sumbagut</v>
          </cell>
          <cell r="K1174" t="str">
            <v>Sumatera Utara</v>
          </cell>
          <cell r="L1174" t="str">
            <v>Kab. Mandailing Natal</v>
          </cell>
          <cell r="M1174" t="str">
            <v>0.78305 99.03834</v>
          </cell>
          <cell r="N1174" t="str">
            <v>-</v>
          </cell>
          <cell r="O1174" t="str">
            <v>Internal</v>
          </cell>
          <cell r="P1174" t="str">
            <v>B2S</v>
          </cell>
          <cell r="Q1174" t="str">
            <v>Tyson</v>
          </cell>
          <cell r="R1174" t="str">
            <v>Tyson_B#1</v>
          </cell>
          <cell r="U1174">
            <v>62</v>
          </cell>
          <cell r="V1174" t="str">
            <v/>
          </cell>
          <cell r="W1174" t="str">
            <v>SST 72 3 Leg C</v>
          </cell>
          <cell r="X1174">
            <v>45572</v>
          </cell>
          <cell r="Y1174">
            <v>431</v>
          </cell>
          <cell r="Z1174" t="str">
            <v>Out SLA</v>
          </cell>
          <cell r="AA1174" t="str">
            <v>PT RAYATEHUTAMA TELADAN CANGGIH</v>
          </cell>
          <cell r="AB1174" t="str">
            <v>PT DIGJAYA MANDIRI TEKNIK</v>
          </cell>
          <cell r="AC1174" t="str">
            <v>RFI</v>
          </cell>
          <cell r="AD1174" t="str">
            <v>No Need</v>
          </cell>
          <cell r="AF1174" t="str">
            <v/>
          </cell>
          <cell r="AG1174" t="str">
            <v>Connect PLN &amp; RFI</v>
          </cell>
          <cell r="AH1174" t="str">
            <v>01.BAUK</v>
          </cell>
          <cell r="AI1174" t="str">
            <v>02.BAUK</v>
          </cell>
          <cell r="AJ1174" t="str">
            <v>03.ATPDone</v>
          </cell>
        </row>
        <row r="1175">
          <cell r="F1175" t="str">
            <v>NTH251</v>
          </cell>
          <cell r="G1175" t="str">
            <v>SUNGAI JAYA</v>
          </cell>
          <cell r="H1175" t="str">
            <v>SUNGAI JAYA</v>
          </cell>
          <cell r="I1175" t="str">
            <v>Area4</v>
          </cell>
          <cell r="J1175" t="str">
            <v>Kalimantan</v>
          </cell>
          <cell r="K1175" t="str">
            <v>Kalimantan Tengah</v>
          </cell>
          <cell r="L1175" t="str">
            <v>Kab. Barito Selatan</v>
          </cell>
          <cell r="M1175" t="str">
            <v>-2.373584 114.776147</v>
          </cell>
          <cell r="N1175" t="str">
            <v>-</v>
          </cell>
          <cell r="O1175" t="str">
            <v>External</v>
          </cell>
          <cell r="P1175" t="str">
            <v>B2S</v>
          </cell>
          <cell r="Q1175" t="str">
            <v>Non Reguler</v>
          </cell>
          <cell r="R1175" t="str">
            <v>N3T_CO2024</v>
          </cell>
          <cell r="T1175">
            <v>2024</v>
          </cell>
          <cell r="U1175">
            <v>72</v>
          </cell>
          <cell r="V1175">
            <v>72</v>
          </cell>
          <cell r="W1175" t="str">
            <v/>
          </cell>
          <cell r="X1175">
            <v>45383</v>
          </cell>
          <cell r="Y1175">
            <v>620</v>
          </cell>
          <cell r="Z1175" t="str">
            <v>Out SLA</v>
          </cell>
          <cell r="AA1175" t="str">
            <v>PT SINERGI REKTA DENTA</v>
          </cell>
          <cell r="AB1175" t="str">
            <v>PT TUNAS GEOTEKNIK INDONESIA</v>
          </cell>
          <cell r="AC1175" t="str">
            <v>DROP</v>
          </cell>
          <cell r="AD1175" t="str">
            <v>eRFI NY</v>
          </cell>
          <cell r="AE1175">
            <v>45398</v>
          </cell>
          <cell r="AF1175" t="str">
            <v/>
          </cell>
          <cell r="AG1175" t="str">
            <v>PropCancel/Hold</v>
          </cell>
          <cell r="AH1175" t="str">
            <v>07.Pro.Cancel</v>
          </cell>
          <cell r="AI1175" t="str">
            <v>09.Pro.Cancel</v>
          </cell>
          <cell r="AJ1175" t="str">
            <v>33.Hold</v>
          </cell>
        </row>
        <row r="1176">
          <cell r="F1176" t="str">
            <v>IDY001</v>
          </cell>
          <cell r="G1176" t="str">
            <v>TALANGSELEMANPAYARAMAN</v>
          </cell>
          <cell r="H1176" t="str">
            <v>TALANGSELEMANPAYARAMAN</v>
          </cell>
          <cell r="I1176" t="str">
            <v>Area1</v>
          </cell>
          <cell r="J1176" t="str">
            <v>Sumbagsel</v>
          </cell>
          <cell r="K1176" t="str">
            <v>Sumatera Selatan</v>
          </cell>
          <cell r="L1176" t="str">
            <v>Kab. Ogan Ilir</v>
          </cell>
          <cell r="M1176" t="str">
            <v>-3.420751 104.484184</v>
          </cell>
          <cell r="N1176" t="str">
            <v>-</v>
          </cell>
          <cell r="O1176" t="str">
            <v>External</v>
          </cell>
          <cell r="P1176" t="str">
            <v>B2S</v>
          </cell>
          <cell r="Q1176" t="str">
            <v>B#1_2025</v>
          </cell>
          <cell r="R1176" t="str">
            <v>B#122Colo</v>
          </cell>
          <cell r="S1176" t="str">
            <v>Colo TP</v>
          </cell>
          <cell r="T1176" t="str">
            <v>New Order</v>
          </cell>
          <cell r="U1176">
            <v>52</v>
          </cell>
          <cell r="V1176" t="str">
            <v/>
          </cell>
          <cell r="W1176" t="str">
            <v>SST 52 3 Leg C</v>
          </cell>
          <cell r="X1176">
            <v>45793</v>
          </cell>
          <cell r="Y1176">
            <v>75</v>
          </cell>
          <cell r="Z1176" t="str">
            <v>In SLA</v>
          </cell>
          <cell r="AA1176" t="str">
            <v>PT MINK MEDIA UTAMA</v>
          </cell>
          <cell r="AB1176" t="str">
            <v>PT UPTRANS TELEKOMUNIKASI</v>
          </cell>
          <cell r="AC1176" t="str">
            <v>RFI</v>
          </cell>
          <cell r="AD1176" t="str">
            <v>eRFI Done</v>
          </cell>
          <cell r="AE1176">
            <v>45800</v>
          </cell>
          <cell r="AF1176" t="str">
            <v/>
          </cell>
          <cell r="AG1176" t="str">
            <v>Connect PLN &amp; RFI</v>
          </cell>
          <cell r="AH1176" t="str">
            <v>02.RFI</v>
          </cell>
          <cell r="AI1176" t="str">
            <v>03.RFI</v>
          </cell>
          <cell r="AJ1176" t="str">
            <v>05.RFI</v>
          </cell>
        </row>
        <row r="1177">
          <cell r="F1177" t="str">
            <v>BKS426</v>
          </cell>
          <cell r="G1177" t="str">
            <v>SUNGAIKRAMAT</v>
          </cell>
          <cell r="H1177" t="str">
            <v/>
          </cell>
          <cell r="I1177" t="str">
            <v>Area2</v>
          </cell>
          <cell r="J1177" t="str">
            <v>Jabodetabek</v>
          </cell>
          <cell r="K1177" t="str">
            <v>Jawa Barat</v>
          </cell>
          <cell r="L1177" t="str">
            <v>Kab. Bekasi</v>
          </cell>
          <cell r="M1177" t="str">
            <v>-6047528 107.057194</v>
          </cell>
          <cell r="N1177" t="str">
            <v>-</v>
          </cell>
          <cell r="O1177" t="str">
            <v>Internal</v>
          </cell>
          <cell r="P1177" t="str">
            <v>B2S</v>
          </cell>
          <cell r="Q1177" t="str">
            <v>Tyson</v>
          </cell>
          <cell r="R1177" t="str">
            <v>Tyson_B#1</v>
          </cell>
          <cell r="U1177">
            <v>50</v>
          </cell>
          <cell r="V1177" t="str">
            <v/>
          </cell>
          <cell r="W1177" t="str">
            <v xml:space="preserve">SST 62 3 Leg C </v>
          </cell>
          <cell r="X1177">
            <v>45572</v>
          </cell>
          <cell r="Y1177">
            <v>431</v>
          </cell>
          <cell r="Z1177" t="str">
            <v>Out SLA</v>
          </cell>
          <cell r="AA1177" t="str">
            <v>PT INFRAKO DAYAMITRA</v>
          </cell>
          <cell r="AC1177" t="str">
            <v>DROP</v>
          </cell>
          <cell r="AD1177" t="str">
            <v>No Need</v>
          </cell>
          <cell r="AF1177" t="str">
            <v/>
          </cell>
          <cell r="AG1177" t="str">
            <v>PropCancel/Hold</v>
          </cell>
          <cell r="AH1177" t="str">
            <v>07.Pro.Cancel</v>
          </cell>
          <cell r="AI1177" t="str">
            <v>09.Pro.Cancel</v>
          </cell>
          <cell r="AJ1177" t="str">
            <v>16.SiteOpening</v>
          </cell>
        </row>
        <row r="1178">
          <cell r="F1178" t="str">
            <v>BTM126</v>
          </cell>
          <cell r="G1178" t="str">
            <v>BUKITPERMATABATAM</v>
          </cell>
          <cell r="H1178" t="str">
            <v/>
          </cell>
          <cell r="I1178" t="str">
            <v>Area1</v>
          </cell>
          <cell r="J1178" t="str">
            <v>Sumbagteng</v>
          </cell>
          <cell r="K1178" t="str">
            <v>Kepulauan Riau</v>
          </cell>
          <cell r="L1178" t="str">
            <v>Kota Batam</v>
          </cell>
          <cell r="M1178" t="str">
            <v>1.03213 103.994992</v>
          </cell>
          <cell r="N1178" t="str">
            <v>-</v>
          </cell>
          <cell r="O1178" t="str">
            <v>External</v>
          </cell>
          <cell r="P1178" t="str">
            <v>B2S</v>
          </cell>
          <cell r="Q1178" t="str">
            <v>B#1_2025</v>
          </cell>
          <cell r="R1178" t="str">
            <v>B#122Colo</v>
          </cell>
          <cell r="S1178" t="str">
            <v>Colo TP</v>
          </cell>
          <cell r="T1178" t="str">
            <v>New Order</v>
          </cell>
          <cell r="U1178">
            <v>42</v>
          </cell>
          <cell r="V1178" t="str">
            <v/>
          </cell>
          <cell r="W1178" t="str">
            <v/>
          </cell>
          <cell r="X1178">
            <v>45793</v>
          </cell>
          <cell r="Y1178">
            <v>210</v>
          </cell>
          <cell r="Z1178" t="str">
            <v>Out SLA</v>
          </cell>
          <cell r="AA1178" t="str">
            <v>PT MITRA SETIA INDONESIA</v>
          </cell>
          <cell r="AB1178" t="str">
            <v>PT DWIRAY SUKSES MULIA</v>
          </cell>
          <cell r="AC1178" t="str">
            <v>DROP</v>
          </cell>
          <cell r="AD1178" t="str">
            <v>eRFI NY</v>
          </cell>
          <cell r="AE1178">
            <v>45800</v>
          </cell>
          <cell r="AF1178" t="str">
            <v/>
          </cell>
          <cell r="AG1178" t="str">
            <v>PropCancel/Hold</v>
          </cell>
          <cell r="AH1178" t="str">
            <v>07.Pro.Cancel</v>
          </cell>
          <cell r="AI1178" t="str">
            <v>09.Pro.Cancel</v>
          </cell>
          <cell r="AJ1178" t="str">
            <v>30.Pro.Cancel</v>
          </cell>
        </row>
        <row r="1179">
          <cell r="F1179" t="str">
            <v>MSK062</v>
          </cell>
          <cell r="G1179" t="str">
            <v>SUNGAITERING</v>
          </cell>
          <cell r="H1179" t="str">
            <v>SUNGAITERING</v>
          </cell>
          <cell r="I1179" t="str">
            <v>Area1</v>
          </cell>
          <cell r="J1179" t="str">
            <v>Sumbagsel</v>
          </cell>
          <cell r="K1179" t="str">
            <v>Jambi</v>
          </cell>
          <cell r="L1179" t="str">
            <v>Kab. Tanjung Jabung Timur</v>
          </cell>
          <cell r="M1179" t="str">
            <v>-1.11631 104.147904</v>
          </cell>
          <cell r="N1179" t="str">
            <v>-</v>
          </cell>
          <cell r="O1179" t="str">
            <v>External</v>
          </cell>
          <cell r="P1179" t="str">
            <v>B2S</v>
          </cell>
          <cell r="Q1179" t="str">
            <v>B#1_2025</v>
          </cell>
          <cell r="R1179" t="str">
            <v>B#122Colo</v>
          </cell>
          <cell r="S1179" t="str">
            <v>Colo TP</v>
          </cell>
          <cell r="T1179" t="str">
            <v>Donor</v>
          </cell>
          <cell r="U1179">
            <v>52</v>
          </cell>
          <cell r="V1179" t="str">
            <v/>
          </cell>
          <cell r="W1179" t="str">
            <v/>
          </cell>
          <cell r="X1179">
            <v>45793</v>
          </cell>
          <cell r="Y1179">
            <v>210</v>
          </cell>
          <cell r="Z1179" t="str">
            <v>Out SLA</v>
          </cell>
          <cell r="AA1179" t="str">
            <v>PT INTEGRA LINTAS TEKNOLOGI</v>
          </cell>
          <cell r="AB1179" t="str">
            <v>PT UPTRANS TELEKOMUNIKASI</v>
          </cell>
          <cell r="AC1179" t="str">
            <v>DROP</v>
          </cell>
          <cell r="AD1179" t="str">
            <v>eRFI NY</v>
          </cell>
          <cell r="AE1179">
            <v>45800</v>
          </cell>
          <cell r="AF1179" t="str">
            <v/>
          </cell>
          <cell r="AG1179" t="str">
            <v>PropCancel/Hold</v>
          </cell>
          <cell r="AH1179" t="str">
            <v>08.Cancel</v>
          </cell>
          <cell r="AI1179" t="str">
            <v>10.Cancel</v>
          </cell>
          <cell r="AJ1179" t="str">
            <v>31.Cancel</v>
          </cell>
        </row>
        <row r="1180">
          <cell r="F1180" t="str">
            <v>PAD042</v>
          </cell>
          <cell r="G1180" t="str">
            <v>JATIBARU</v>
          </cell>
          <cell r="H1180" t="str">
            <v>KOTO_TANGAH_BALAIGADANG</v>
          </cell>
          <cell r="I1180" t="str">
            <v>Area1</v>
          </cell>
          <cell r="J1180" t="str">
            <v>Sumbagteng</v>
          </cell>
          <cell r="K1180" t="str">
            <v>Sumatera Barat</v>
          </cell>
          <cell r="L1180" t="str">
            <v>Kota Padang</v>
          </cell>
          <cell r="M1180" t="str">
            <v>-0.940898 100.365352</v>
          </cell>
          <cell r="N1180" t="str">
            <v>-</v>
          </cell>
          <cell r="O1180" t="str">
            <v>External</v>
          </cell>
          <cell r="P1180" t="str">
            <v>B2S</v>
          </cell>
          <cell r="Q1180" t="str">
            <v>B#1_2025</v>
          </cell>
          <cell r="R1180" t="str">
            <v>B#122Colo</v>
          </cell>
          <cell r="S1180" t="str">
            <v>Colo TP</v>
          </cell>
          <cell r="T1180" t="str">
            <v>New Order</v>
          </cell>
          <cell r="U1180">
            <v>42</v>
          </cell>
          <cell r="V1180" t="str">
            <v/>
          </cell>
          <cell r="W1180" t="str">
            <v>SST 42 NL DMT</v>
          </cell>
          <cell r="X1180">
            <v>45793</v>
          </cell>
          <cell r="Y1180">
            <v>210</v>
          </cell>
          <cell r="Z1180" t="str">
            <v>Out SLA</v>
          </cell>
          <cell r="AA1180" t="str">
            <v>PT RAMOS KARYA MANDIRI</v>
          </cell>
          <cell r="AB1180" t="str">
            <v>PT DWIRAY SUKSES MULIA</v>
          </cell>
          <cell r="AC1180" t="str">
            <v>OG</v>
          </cell>
          <cell r="AD1180" t="str">
            <v>eRFI NY</v>
          </cell>
          <cell r="AE1180">
            <v>45800</v>
          </cell>
          <cell r="AF1180" t="str">
            <v/>
          </cell>
          <cell r="AG1180" t="str">
            <v>ME</v>
          </cell>
          <cell r="AH1180" t="str">
            <v>03.CONSTRUCTION</v>
          </cell>
          <cell r="AI1180" t="str">
            <v>04.CME</v>
          </cell>
          <cell r="AJ1180" t="str">
            <v>07.CMEColocation</v>
          </cell>
        </row>
        <row r="1181">
          <cell r="F1181" t="str">
            <v>JKU900</v>
          </cell>
          <cell r="G1181" t="str">
            <v>SUNTERJAYATIMURDMT</v>
          </cell>
          <cell r="H1181" t="str">
            <v/>
          </cell>
          <cell r="I1181" t="str">
            <v>Area2</v>
          </cell>
          <cell r="J1181" t="str">
            <v>Jabodetabek</v>
          </cell>
          <cell r="K1181" t="str">
            <v>DKI Jakarta</v>
          </cell>
          <cell r="L1181" t="str">
            <v>Kota Adm. Jakarta Utara</v>
          </cell>
          <cell r="N1181" t="str">
            <v>-</v>
          </cell>
          <cell r="O1181" t="str">
            <v>Internal</v>
          </cell>
          <cell r="P1181" t="str">
            <v>B2S</v>
          </cell>
          <cell r="Q1181" t="str">
            <v>Rescoping</v>
          </cell>
          <cell r="R1181" t="str">
            <v>NY Rescoping</v>
          </cell>
          <cell r="T1181" t="str">
            <v>Macro</v>
          </cell>
          <cell r="U1181">
            <v>42</v>
          </cell>
          <cell r="V1181" t="str">
            <v/>
          </cell>
          <cell r="W1181" t="str">
            <v/>
          </cell>
          <cell r="X1181">
            <v>45546</v>
          </cell>
          <cell r="Y1181">
            <v>457</v>
          </cell>
          <cell r="Z1181" t="str">
            <v>Out SLA</v>
          </cell>
          <cell r="AA1181" t="str">
            <v>PT DYEVA DIGITAL SELULAR</v>
          </cell>
          <cell r="AC1181" t="str">
            <v>OG</v>
          </cell>
          <cell r="AD1181" t="str">
            <v>No Need</v>
          </cell>
          <cell r="AF1181" t="str">
            <v/>
          </cell>
          <cell r="AG1181" t="str">
            <v>BAN BAK</v>
          </cell>
          <cell r="AH1181" t="str">
            <v>05.SITAC1</v>
          </cell>
          <cell r="AI1181" t="str">
            <v>06.SITAC</v>
          </cell>
          <cell r="AJ1181" t="str">
            <v>25.BAN/BAK</v>
          </cell>
        </row>
        <row r="1182">
          <cell r="F1182" t="str">
            <v>BTM098</v>
          </cell>
          <cell r="G1182" t="str">
            <v>SEIPELUNGGUT</v>
          </cell>
          <cell r="H1182" t="str">
            <v/>
          </cell>
          <cell r="I1182" t="str">
            <v>Area1</v>
          </cell>
          <cell r="J1182" t="str">
            <v>Sumbagteng</v>
          </cell>
          <cell r="K1182" t="str">
            <v>Kepulauan Riau</v>
          </cell>
          <cell r="L1182" t="str">
            <v>Kota Batam</v>
          </cell>
          <cell r="M1182" t="str">
            <v>1.033552 103.958899</v>
          </cell>
          <cell r="N1182" t="str">
            <v>-</v>
          </cell>
          <cell r="O1182" t="str">
            <v>External</v>
          </cell>
          <cell r="P1182" t="str">
            <v>B2S</v>
          </cell>
          <cell r="Q1182" t="str">
            <v>B#1_2025</v>
          </cell>
          <cell r="R1182" t="str">
            <v>B#122Colo</v>
          </cell>
          <cell r="S1182" t="str">
            <v>Colo TP</v>
          </cell>
          <cell r="T1182" t="str">
            <v>New Order</v>
          </cell>
          <cell r="U1182">
            <v>42</v>
          </cell>
          <cell r="V1182" t="str">
            <v/>
          </cell>
          <cell r="W1182" t="str">
            <v>Mini Tower SST 25m</v>
          </cell>
          <cell r="X1182">
            <v>45793</v>
          </cell>
          <cell r="Y1182">
            <v>210</v>
          </cell>
          <cell r="Z1182" t="str">
            <v>Out SLA</v>
          </cell>
          <cell r="AA1182" t="str">
            <v>CV LUCKY PLAZA</v>
          </cell>
          <cell r="AB1182" t="str">
            <v>PT DWIRAY SUKSES MULIA</v>
          </cell>
          <cell r="AC1182" t="str">
            <v>RFI</v>
          </cell>
          <cell r="AD1182" t="str">
            <v>eRFI NY</v>
          </cell>
          <cell r="AE1182">
            <v>45800</v>
          </cell>
          <cell r="AF1182" t="str">
            <v/>
          </cell>
          <cell r="AG1182" t="str">
            <v>Connect PLN &amp; RFI</v>
          </cell>
          <cell r="AH1182" t="str">
            <v>01.BAUK</v>
          </cell>
          <cell r="AI1182" t="str">
            <v>02.BAUK</v>
          </cell>
          <cell r="AJ1182" t="str">
            <v>03.ATPDone</v>
          </cell>
        </row>
        <row r="1183">
          <cell r="F1183" t="str">
            <v>MTR709</v>
          </cell>
          <cell r="G1183" t="str">
            <v xml:space="preserve">SURANADI PURA </v>
          </cell>
          <cell r="H1183" t="str">
            <v/>
          </cell>
          <cell r="I1183" t="str">
            <v>Area3</v>
          </cell>
          <cell r="J1183" t="str">
            <v>Balinusra</v>
          </cell>
          <cell r="K1183" t="str">
            <v>Nusa Tenggara Barat</v>
          </cell>
          <cell r="L1183" t="str">
            <v>Kab. Lombok Barat</v>
          </cell>
          <cell r="M1183" t="str">
            <v>-8.56791 116.23088</v>
          </cell>
          <cell r="N1183" t="str">
            <v>-</v>
          </cell>
          <cell r="O1183" t="str">
            <v>Internal</v>
          </cell>
          <cell r="P1183" t="str">
            <v>B2S</v>
          </cell>
          <cell r="Q1183" t="str">
            <v>Tyson</v>
          </cell>
          <cell r="R1183" t="str">
            <v>Tyson_B#1</v>
          </cell>
          <cell r="U1183">
            <v>32.799999999999997</v>
          </cell>
          <cell r="V1183">
            <v>62</v>
          </cell>
          <cell r="W1183" t="str">
            <v/>
          </cell>
          <cell r="X1183">
            <v>45572</v>
          </cell>
          <cell r="Y1183">
            <v>431</v>
          </cell>
          <cell r="Z1183" t="str">
            <v>Out SLA</v>
          </cell>
          <cell r="AA1183" t="str">
            <v>PT DENTRA MITRA ABADI</v>
          </cell>
          <cell r="AB1183" t="str">
            <v>PT TRITECH CONSULT</v>
          </cell>
          <cell r="AC1183" t="str">
            <v>DROP</v>
          </cell>
          <cell r="AD1183" t="str">
            <v>No Need</v>
          </cell>
          <cell r="AF1183" t="str">
            <v/>
          </cell>
          <cell r="AG1183" t="str">
            <v>PropCancel/Hold</v>
          </cell>
          <cell r="AH1183" t="str">
            <v>07.Pro.Cancel</v>
          </cell>
          <cell r="AI1183" t="str">
            <v>09.Pro.Cancel</v>
          </cell>
          <cell r="AJ1183" t="str">
            <v>33.Hold</v>
          </cell>
        </row>
        <row r="1184">
          <cell r="F1184" t="str">
            <v>MKD029</v>
          </cell>
          <cell r="G1184" t="str">
            <v>SURODADICANDIMULYO</v>
          </cell>
          <cell r="H1184" t="str">
            <v>Surodadi Candimulyo</v>
          </cell>
          <cell r="I1184" t="str">
            <v>Area3</v>
          </cell>
          <cell r="J1184" t="str">
            <v>Jateng</v>
          </cell>
          <cell r="K1184" t="str">
            <v>Jawa Tengah</v>
          </cell>
          <cell r="L1184" t="str">
            <v>Kab. Magelang</v>
          </cell>
          <cell r="M1184" t="str">
            <v>-7.467387, 110.321002</v>
          </cell>
          <cell r="N1184" t="str">
            <v>-07.467850 110.324550</v>
          </cell>
          <cell r="O1184" t="str">
            <v>External</v>
          </cell>
          <cell r="P1184" t="str">
            <v>B2S</v>
          </cell>
          <cell r="Q1184" t="str">
            <v>B#2_2025</v>
          </cell>
          <cell r="R1184" t="str">
            <v>B#2_B2S</v>
          </cell>
          <cell r="S1184" t="str">
            <v>B#2-B2S</v>
          </cell>
          <cell r="T1184" t="str">
            <v>B#RAFI_#2</v>
          </cell>
          <cell r="U1184">
            <v>72</v>
          </cell>
          <cell r="V1184">
            <v>72</v>
          </cell>
          <cell r="W1184" t="str">
            <v>SST 72 3 Leg C</v>
          </cell>
          <cell r="X1184">
            <v>45880</v>
          </cell>
          <cell r="Y1184">
            <v>19</v>
          </cell>
          <cell r="Z1184" t="str">
            <v>In SLA</v>
          </cell>
          <cell r="AA1184" t="str">
            <v>PT MINK MEDIA UTAMA</v>
          </cell>
          <cell r="AB1184" t="str">
            <v>PT DIGJAYA MANDIRI TEKNIK</v>
          </cell>
          <cell r="AC1184" t="str">
            <v>RFI</v>
          </cell>
          <cell r="AD1184" t="str">
            <v>eRFI Done</v>
          </cell>
          <cell r="AF1184" t="str">
            <v/>
          </cell>
          <cell r="AG1184" t="str">
            <v>Connect PLN &amp; RFI</v>
          </cell>
          <cell r="AH1184" t="str">
            <v>02.RFI</v>
          </cell>
          <cell r="AI1184" t="str">
            <v>03.RFI</v>
          </cell>
          <cell r="AJ1184" t="str">
            <v>05.RFI</v>
          </cell>
        </row>
        <row r="1185">
          <cell r="F1185" t="str">
            <v>CRB513</v>
          </cell>
          <cell r="G1185" t="str">
            <v>Susukan Cirebon</v>
          </cell>
          <cell r="H1185" t="str">
            <v/>
          </cell>
          <cell r="I1185" t="str">
            <v>Area2</v>
          </cell>
          <cell r="J1185" t="str">
            <v>Jabar</v>
          </cell>
          <cell r="K1185" t="str">
            <v>Jawa Barat</v>
          </cell>
          <cell r="L1185" t="str">
            <v>Kab. Cirebon</v>
          </cell>
          <cell r="M1185" t="str">
            <v>-6.621009 108.329796</v>
          </cell>
          <cell r="N1185" t="str">
            <v>-</v>
          </cell>
          <cell r="O1185" t="str">
            <v>Internal</v>
          </cell>
          <cell r="P1185" t="str">
            <v>B2S</v>
          </cell>
          <cell r="Q1185" t="str">
            <v>Tyson</v>
          </cell>
          <cell r="R1185" t="str">
            <v>Tyson_B#1</v>
          </cell>
          <cell r="U1185">
            <v>50</v>
          </cell>
          <cell r="V1185" t="str">
            <v/>
          </cell>
          <cell r="W1185" t="str">
            <v/>
          </cell>
          <cell r="X1185">
            <v>45572</v>
          </cell>
          <cell r="Y1185">
            <v>431</v>
          </cell>
          <cell r="Z1185" t="str">
            <v>Out SLA</v>
          </cell>
          <cell r="AA1185" t="str">
            <v>PT INDOJAR MULIA ABADI</v>
          </cell>
          <cell r="AB1185" t="str">
            <v>PT DIGJAYA MANDIRI TEKNIK</v>
          </cell>
          <cell r="AC1185" t="str">
            <v>DROP</v>
          </cell>
          <cell r="AD1185" t="str">
            <v>No Need</v>
          </cell>
          <cell r="AF1185" t="str">
            <v/>
          </cell>
          <cell r="AG1185" t="str">
            <v>PropCancel/Hold</v>
          </cell>
          <cell r="AH1185" t="str">
            <v>07.Pro.Cancel</v>
          </cell>
          <cell r="AI1185" t="str">
            <v>09.Pro.Cancel</v>
          </cell>
          <cell r="AJ1185" t="str">
            <v>24. IjinWarga</v>
          </cell>
        </row>
        <row r="1186">
          <cell r="F1186" t="str">
            <v>MJL113</v>
          </cell>
          <cell r="G1186" t="str">
            <v>sutawangi-muliawangi</v>
          </cell>
          <cell r="H1186" t="str">
            <v/>
          </cell>
          <cell r="I1186" t="str">
            <v>Area2</v>
          </cell>
          <cell r="J1186" t="str">
            <v>Jabar</v>
          </cell>
          <cell r="K1186" t="str">
            <v>Jawa Barat</v>
          </cell>
          <cell r="L1186" t="str">
            <v>Kab. Majalengka</v>
          </cell>
          <cell r="M1186" t="str">
            <v>-6.75167833 108.252551</v>
          </cell>
          <cell r="N1186" t="str">
            <v>-</v>
          </cell>
          <cell r="O1186" t="str">
            <v>Internal</v>
          </cell>
          <cell r="P1186" t="str">
            <v>B2S</v>
          </cell>
          <cell r="Q1186" t="str">
            <v>Tyson</v>
          </cell>
          <cell r="R1186" t="str">
            <v>Tyson_B#1</v>
          </cell>
          <cell r="U1186">
            <v>60</v>
          </cell>
          <cell r="V1186" t="str">
            <v/>
          </cell>
          <cell r="W1186" t="str">
            <v xml:space="preserve">SST 52 3 Leg C </v>
          </cell>
          <cell r="X1186">
            <v>45572</v>
          </cell>
          <cell r="Y1186">
            <v>45</v>
          </cell>
          <cell r="Z1186" t="str">
            <v>In SLA</v>
          </cell>
          <cell r="AA1186" t="str">
            <v>PT BODRICON PRATAMA</v>
          </cell>
          <cell r="AB1186" t="str">
            <v>PT MEGADAYA INDO PERKASA</v>
          </cell>
          <cell r="AC1186" t="str">
            <v>RFI</v>
          </cell>
          <cell r="AD1186" t="str">
            <v>No Need</v>
          </cell>
          <cell r="AF1186" t="str">
            <v/>
          </cell>
          <cell r="AG1186" t="str">
            <v>Connect PLN &amp; RFI</v>
          </cell>
          <cell r="AH1186" t="str">
            <v>02.RFI</v>
          </cell>
          <cell r="AI1186" t="str">
            <v>03.RFI</v>
          </cell>
          <cell r="AJ1186" t="str">
            <v>05.RFI</v>
          </cell>
        </row>
        <row r="1187">
          <cell r="F1187" t="str">
            <v>CPT282</v>
          </cell>
          <cell r="G1187" t="str">
            <v>SUTERAELOK5 ex Sumardi</v>
          </cell>
          <cell r="H1187" t="str">
            <v/>
          </cell>
          <cell r="I1187" t="str">
            <v>Area2</v>
          </cell>
          <cell r="J1187" t="str">
            <v>Jabodetabek</v>
          </cell>
          <cell r="K1187" t="str">
            <v>Banten</v>
          </cell>
          <cell r="L1187" t="str">
            <v>Kota Tangerang Selatan</v>
          </cell>
          <cell r="M1187" t="str">
            <v>-6.260437 106.655512</v>
          </cell>
          <cell r="N1187" t="str">
            <v>-</v>
          </cell>
          <cell r="O1187" t="str">
            <v>Internal</v>
          </cell>
          <cell r="P1187" t="str">
            <v>B2S</v>
          </cell>
          <cell r="Q1187" t="str">
            <v>Tyson</v>
          </cell>
          <cell r="R1187" t="str">
            <v>Tyson_B#1</v>
          </cell>
          <cell r="U1187">
            <v>32</v>
          </cell>
          <cell r="V1187" t="str">
            <v/>
          </cell>
          <cell r="W1187" t="str">
            <v/>
          </cell>
          <cell r="X1187">
            <v>45572</v>
          </cell>
          <cell r="Y1187">
            <v>431</v>
          </cell>
          <cell r="Z1187" t="str">
            <v>Out SLA</v>
          </cell>
          <cell r="AA1187" t="str">
            <v>PT JAGANATA SAKTI UNGGUL</v>
          </cell>
          <cell r="AC1187" t="str">
            <v>DROP</v>
          </cell>
          <cell r="AD1187" t="str">
            <v>No Need</v>
          </cell>
          <cell r="AF1187" t="str">
            <v/>
          </cell>
          <cell r="AG1187" t="str">
            <v>PropCancel/Hold</v>
          </cell>
          <cell r="AH1187" t="str">
            <v>07.Pro.Cancel</v>
          </cell>
          <cell r="AI1187" t="str">
            <v>09.Pro.Cancel</v>
          </cell>
          <cell r="AJ1187" t="str">
            <v>26.ReHunting</v>
          </cell>
        </row>
        <row r="1188">
          <cell r="F1188" t="str">
            <v>JUX178</v>
          </cell>
          <cell r="G1188" t="str">
            <v>SWASEMBADATIMUR21DMT</v>
          </cell>
          <cell r="H1188" t="str">
            <v/>
          </cell>
          <cell r="I1188" t="str">
            <v>Area2</v>
          </cell>
          <cell r="J1188" t="str">
            <v>Jabodetabek</v>
          </cell>
          <cell r="K1188" t="str">
            <v>DKI Jakarta</v>
          </cell>
          <cell r="L1188" t="str">
            <v>Kota Adm. Jakarta Utara</v>
          </cell>
          <cell r="N1188" t="str">
            <v>-</v>
          </cell>
          <cell r="O1188" t="str">
            <v>Internal</v>
          </cell>
          <cell r="P1188" t="str">
            <v>B2S</v>
          </cell>
          <cell r="Q1188" t="str">
            <v>Rescoping</v>
          </cell>
          <cell r="R1188" t="str">
            <v>NY Rescoping</v>
          </cell>
          <cell r="T1188" t="str">
            <v>Macro</v>
          </cell>
          <cell r="U1188">
            <v>42</v>
          </cell>
          <cell r="V1188" t="str">
            <v/>
          </cell>
          <cell r="W1188" t="str">
            <v/>
          </cell>
          <cell r="X1188">
            <v>45546</v>
          </cell>
          <cell r="Y1188">
            <v>457</v>
          </cell>
          <cell r="Z1188" t="str">
            <v>Out SLA</v>
          </cell>
          <cell r="AA1188" t="str">
            <v>PT NAER TUNAS INDONESIA</v>
          </cell>
          <cell r="AC1188" t="str">
            <v>OG</v>
          </cell>
          <cell r="AD1188" t="str">
            <v>No Need</v>
          </cell>
          <cell r="AF1188" t="str">
            <v/>
          </cell>
          <cell r="AG1188" t="str">
            <v>Validasi</v>
          </cell>
          <cell r="AH1188" t="str">
            <v>06.SIS</v>
          </cell>
          <cell r="AI1188" t="str">
            <v>08b.SIS Done</v>
          </cell>
          <cell r="AJ1188" t="str">
            <v>28.Validasi</v>
          </cell>
        </row>
        <row r="1189">
          <cell r="F1189" t="str">
            <v>PYB086</v>
          </cell>
          <cell r="G1189" t="str">
            <v>Tabuyung (Desa KM16, Desa Aek Godang, Desa Penungulan, Desa Batu Ngundam)</v>
          </cell>
          <cell r="H1189" t="str">
            <v/>
          </cell>
          <cell r="I1189" t="str">
            <v>Area1</v>
          </cell>
          <cell r="J1189" t="str">
            <v>Sumbagut</v>
          </cell>
          <cell r="K1189" t="str">
            <v>Sumatera Utara</v>
          </cell>
          <cell r="L1189" t="str">
            <v>Kab. Mandailing Natal</v>
          </cell>
          <cell r="M1189" t="str">
            <v>0.84916 98.98946</v>
          </cell>
          <cell r="N1189" t="str">
            <v>-</v>
          </cell>
          <cell r="O1189" t="str">
            <v>Internal</v>
          </cell>
          <cell r="P1189" t="str">
            <v>B2S</v>
          </cell>
          <cell r="Q1189" t="str">
            <v>Tyson</v>
          </cell>
          <cell r="R1189" t="str">
            <v>Tyson_B#1</v>
          </cell>
          <cell r="U1189">
            <v>66</v>
          </cell>
          <cell r="V1189" t="str">
            <v/>
          </cell>
          <cell r="W1189" t="str">
            <v>SST 72 3 Leg C</v>
          </cell>
          <cell r="X1189">
            <v>45572</v>
          </cell>
          <cell r="Y1189">
            <v>431</v>
          </cell>
          <cell r="Z1189" t="str">
            <v>Out SLA</v>
          </cell>
          <cell r="AA1189" t="str">
            <v>PT SUMBERSOLUSINDO HITECH</v>
          </cell>
          <cell r="AB1189" t="str">
            <v>PT DIGJAYA MANDIRI TEKNIK</v>
          </cell>
          <cell r="AC1189" t="str">
            <v>RFI</v>
          </cell>
          <cell r="AD1189" t="str">
            <v>No Need</v>
          </cell>
          <cell r="AF1189" t="str">
            <v/>
          </cell>
          <cell r="AG1189" t="str">
            <v>Connect PLN &amp; RFI</v>
          </cell>
          <cell r="AH1189" t="str">
            <v>01.BAUK</v>
          </cell>
          <cell r="AI1189" t="str">
            <v>02.BAUK</v>
          </cell>
          <cell r="AJ1189" t="str">
            <v>03.ATPDone</v>
          </cell>
        </row>
        <row r="1190">
          <cell r="F1190" t="str">
            <v>KPJ030</v>
          </cell>
          <cell r="G1190" t="str">
            <v>TAJINANPANDANMULYO1</v>
          </cell>
          <cell r="H1190" t="str">
            <v/>
          </cell>
          <cell r="I1190" t="str">
            <v>Area3</v>
          </cell>
          <cell r="J1190" t="str">
            <v>Jatim</v>
          </cell>
          <cell r="K1190" t="str">
            <v>Jawa Timur</v>
          </cell>
          <cell r="L1190" t="str">
            <v>Kab. Malang</v>
          </cell>
          <cell r="M1190" t="str">
            <v>-8.0718, 112.682</v>
          </cell>
          <cell r="N1190" t="str">
            <v>-8,07097 112,68062</v>
          </cell>
          <cell r="O1190" t="str">
            <v>External</v>
          </cell>
          <cell r="P1190" t="str">
            <v>B2S</v>
          </cell>
          <cell r="Q1190" t="str">
            <v>B#2_2025</v>
          </cell>
          <cell r="R1190" t="str">
            <v>B#2_B2S</v>
          </cell>
          <cell r="S1190" t="str">
            <v>B#2-B2S</v>
          </cell>
          <cell r="T1190" t="str">
            <v>B#RAFI_#2</v>
          </cell>
          <cell r="U1190">
            <v>62</v>
          </cell>
          <cell r="V1190">
            <v>62</v>
          </cell>
          <cell r="W1190" t="str">
            <v>SST 62 3 Leg C</v>
          </cell>
          <cell r="X1190">
            <v>45880</v>
          </cell>
          <cell r="Y1190">
            <v>20</v>
          </cell>
          <cell r="Z1190" t="str">
            <v>In SLA</v>
          </cell>
          <cell r="AA1190" t="str">
            <v>PT BINATEL PRIMA</v>
          </cell>
          <cell r="AB1190" t="str">
            <v>PT AMARATIRTA NUSANTARA</v>
          </cell>
          <cell r="AC1190" t="str">
            <v>RFI</v>
          </cell>
          <cell r="AD1190" t="str">
            <v>eRFI Done</v>
          </cell>
          <cell r="AF1190" t="str">
            <v/>
          </cell>
          <cell r="AG1190" t="str">
            <v>Connect PLN &amp; RFI</v>
          </cell>
          <cell r="AH1190" t="str">
            <v>02.RFI</v>
          </cell>
          <cell r="AI1190" t="str">
            <v>03.RFI</v>
          </cell>
          <cell r="AJ1190" t="str">
            <v>05.RFI</v>
          </cell>
        </row>
        <row r="1191">
          <cell r="F1191" t="str">
            <v>BKO092</v>
          </cell>
          <cell r="G1191" t="str">
            <v>TALANGASAL</v>
          </cell>
          <cell r="H1191" t="str">
            <v/>
          </cell>
          <cell r="I1191" t="str">
            <v>Area1</v>
          </cell>
          <cell r="J1191" t="str">
            <v>Sumbagsel</v>
          </cell>
          <cell r="K1191" t="str">
            <v>Jambi</v>
          </cell>
          <cell r="L1191" t="str">
            <v>Kab. Merangin</v>
          </cell>
          <cell r="M1191" t="str">
            <v>-2.382788, 101.985046</v>
          </cell>
          <cell r="N1191" t="str">
            <v>-</v>
          </cell>
          <cell r="O1191" t="str">
            <v>External</v>
          </cell>
          <cell r="P1191" t="str">
            <v>B2S</v>
          </cell>
          <cell r="Q1191" t="str">
            <v>B#1_2025</v>
          </cell>
          <cell r="R1191" t="str">
            <v>B#122Colo</v>
          </cell>
          <cell r="S1191" t="str">
            <v>Colo TP</v>
          </cell>
          <cell r="T1191" t="str">
            <v>B#RAFI</v>
          </cell>
          <cell r="U1191">
            <v>52</v>
          </cell>
          <cell r="V1191" t="str">
            <v/>
          </cell>
          <cell r="W1191" t="str">
            <v>SST 52 3 Leg C</v>
          </cell>
          <cell r="X1191">
            <v>45793</v>
          </cell>
          <cell r="Y1191">
            <v>35</v>
          </cell>
          <cell r="Z1191" t="str">
            <v>In SLA</v>
          </cell>
          <cell r="AA1191" t="str">
            <v>PT DENTRA MITRA ABADI</v>
          </cell>
          <cell r="AB1191" t="str">
            <v>PT UPTRANS TELEKOMUNIKASI</v>
          </cell>
          <cell r="AC1191" t="str">
            <v>RFI</v>
          </cell>
          <cell r="AD1191" t="str">
            <v>eRFI Done</v>
          </cell>
          <cell r="AE1191">
            <v>45800</v>
          </cell>
          <cell r="AF1191" t="str">
            <v/>
          </cell>
          <cell r="AG1191" t="str">
            <v>Connect PLN &amp; RFI</v>
          </cell>
          <cell r="AH1191" t="str">
            <v>02.RFI</v>
          </cell>
          <cell r="AI1191" t="str">
            <v>03.RFI</v>
          </cell>
          <cell r="AJ1191" t="str">
            <v>05.RFI</v>
          </cell>
        </row>
        <row r="1192">
          <cell r="F1192" t="str">
            <v>NTB175</v>
          </cell>
          <cell r="G1192" t="str">
            <v>TALANGDUKUNOGANILIR</v>
          </cell>
          <cell r="H1192" t="str">
            <v/>
          </cell>
          <cell r="I1192" t="str">
            <v>Area1</v>
          </cell>
          <cell r="J1192" t="str">
            <v>Sumbagsel</v>
          </cell>
          <cell r="K1192" t="str">
            <v>Sumatera Selatan</v>
          </cell>
          <cell r="L1192" t="str">
            <v>Kab. Ogan Ilir</v>
          </cell>
          <cell r="M1192" t="str">
            <v>-3.377046 104.792472</v>
          </cell>
          <cell r="N1192" t="str">
            <v>-</v>
          </cell>
          <cell r="O1192" t="str">
            <v>External</v>
          </cell>
          <cell r="P1192" t="str">
            <v>B2S</v>
          </cell>
          <cell r="Q1192" t="str">
            <v>Non Reguler</v>
          </cell>
          <cell r="R1192" t="str">
            <v>N3T_2025</v>
          </cell>
          <cell r="T1192">
            <v>2025</v>
          </cell>
          <cell r="U1192">
            <v>62</v>
          </cell>
          <cell r="V1192" t="str">
            <v/>
          </cell>
          <cell r="W1192" t="str">
            <v>SST 62 3 Leg C</v>
          </cell>
          <cell r="X1192">
            <v>45734</v>
          </cell>
          <cell r="Y1192">
            <v>148</v>
          </cell>
          <cell r="Z1192" t="str">
            <v>Out SLA</v>
          </cell>
          <cell r="AA1192" t="str">
            <v>PT INTEGRA LINTAS TEKNOLOGI</v>
          </cell>
          <cell r="AB1192" t="str">
            <v>PT UPTRANS TELEKOMUNIKASI</v>
          </cell>
          <cell r="AC1192" t="str">
            <v>RFI</v>
          </cell>
          <cell r="AD1192" t="str">
            <v>eRFI NY</v>
          </cell>
          <cell r="AF1192" t="str">
            <v/>
          </cell>
          <cell r="AG1192" t="str">
            <v>Connect PLN &amp; RFI</v>
          </cell>
          <cell r="AH1192" t="str">
            <v>02.RFI</v>
          </cell>
          <cell r="AI1192" t="str">
            <v>03.RFI</v>
          </cell>
          <cell r="AJ1192" t="str">
            <v>05.RFI</v>
          </cell>
        </row>
        <row r="1193">
          <cell r="F1193" t="str">
            <v>SLT095</v>
          </cell>
          <cell r="G1193" t="str">
            <v>AIRRUAI2</v>
          </cell>
          <cell r="H1193" t="str">
            <v>AIRRUAI2</v>
          </cell>
          <cell r="I1193" t="str">
            <v>Area1</v>
          </cell>
          <cell r="J1193" t="str">
            <v>Sumbagsel</v>
          </cell>
          <cell r="K1193" t="str">
            <v>Kepulauan Bangka Belitung</v>
          </cell>
          <cell r="L1193" t="str">
            <v>Kab. Bangka</v>
          </cell>
          <cell r="M1193" t="str">
            <v>-1.865231991 106.0798798</v>
          </cell>
          <cell r="N1193" t="str">
            <v>-</v>
          </cell>
          <cell r="O1193" t="str">
            <v>External</v>
          </cell>
          <cell r="P1193" t="str">
            <v>B2S</v>
          </cell>
          <cell r="Q1193" t="str">
            <v>B#1_2025</v>
          </cell>
          <cell r="R1193" t="str">
            <v>B#122Colo</v>
          </cell>
          <cell r="S1193" t="str">
            <v>Colo TP</v>
          </cell>
          <cell r="T1193" t="str">
            <v>New Order</v>
          </cell>
          <cell r="U1193">
            <v>52</v>
          </cell>
          <cell r="V1193" t="str">
            <v/>
          </cell>
          <cell r="W1193" t="str">
            <v>SST 52 3 Leg C</v>
          </cell>
          <cell r="X1193">
            <v>45793</v>
          </cell>
          <cell r="Y1193">
            <v>80</v>
          </cell>
          <cell r="Z1193" t="str">
            <v>In SLA</v>
          </cell>
          <cell r="AA1193" t="str">
            <v>PT MANDAU JAYA KONTRINDO</v>
          </cell>
          <cell r="AB1193" t="str">
            <v>PT UPTRANS TELEKOMUNIKASI</v>
          </cell>
          <cell r="AC1193" t="str">
            <v>RFI</v>
          </cell>
          <cell r="AD1193" t="str">
            <v>eRFI Done</v>
          </cell>
          <cell r="AE1193">
            <v>45800</v>
          </cell>
          <cell r="AF1193" t="str">
            <v/>
          </cell>
          <cell r="AG1193" t="str">
            <v>Connect PLN &amp; RFI</v>
          </cell>
          <cell r="AH1193" t="str">
            <v>02.RFI</v>
          </cell>
          <cell r="AI1193" t="str">
            <v>03.RFI</v>
          </cell>
          <cell r="AJ1193" t="str">
            <v>05.RFI</v>
          </cell>
        </row>
        <row r="1194">
          <cell r="F1194" t="str">
            <v>PBI139</v>
          </cell>
          <cell r="G1194" t="str">
            <v>BERINGINAGUNG</v>
          </cell>
          <cell r="H1194" t="str">
            <v>BERINGINAGUNG</v>
          </cell>
          <cell r="I1194" t="str">
            <v>Area1</v>
          </cell>
          <cell r="J1194" t="str">
            <v>Sumbagsel</v>
          </cell>
          <cell r="K1194" t="str">
            <v>Sumatera Selatan</v>
          </cell>
          <cell r="L1194" t="str">
            <v>Kab. Banyuasin</v>
          </cell>
          <cell r="M1194" t="str">
            <v>-2.433625 105.21949</v>
          </cell>
          <cell r="N1194" t="str">
            <v>-</v>
          </cell>
          <cell r="O1194" t="str">
            <v>External</v>
          </cell>
          <cell r="P1194" t="str">
            <v>B2S</v>
          </cell>
          <cell r="Q1194" t="str">
            <v>B#1_2025</v>
          </cell>
          <cell r="R1194" t="str">
            <v>B#136B2S</v>
          </cell>
          <cell r="S1194" t="str">
            <v>Q1_B2S</v>
          </cell>
          <cell r="T1194" t="str">
            <v>New Order</v>
          </cell>
          <cell r="U1194">
            <v>62</v>
          </cell>
          <cell r="V1194" t="str">
            <v/>
          </cell>
          <cell r="W1194" t="str">
            <v>SST 62 3 Leg C</v>
          </cell>
          <cell r="X1194">
            <v>45803</v>
          </cell>
          <cell r="Y1194">
            <v>96</v>
          </cell>
          <cell r="Z1194" t="str">
            <v>In SLA</v>
          </cell>
          <cell r="AA1194" t="str">
            <v>PT MARTUMBUR BERSAMA ABADI</v>
          </cell>
          <cell r="AB1194" t="str">
            <v>PT UPTRANS TELEKOMUNIKASI</v>
          </cell>
          <cell r="AC1194" t="str">
            <v>RFI</v>
          </cell>
          <cell r="AD1194" t="str">
            <v>eRFI Done</v>
          </cell>
          <cell r="AE1194">
            <v>45807</v>
          </cell>
          <cell r="AF1194" t="str">
            <v/>
          </cell>
          <cell r="AG1194" t="str">
            <v>Connect PLN &amp; RFI</v>
          </cell>
          <cell r="AH1194" t="str">
            <v>02.RFI</v>
          </cell>
          <cell r="AI1194" t="str">
            <v>03.RFI</v>
          </cell>
          <cell r="AJ1194" t="str">
            <v>05.RFI</v>
          </cell>
        </row>
        <row r="1195">
          <cell r="F1195" t="str">
            <v>BSK011</v>
          </cell>
          <cell r="G1195" t="str">
            <v>TALUAK</v>
          </cell>
          <cell r="H1195" t="str">
            <v/>
          </cell>
          <cell r="I1195" t="str">
            <v>Area1</v>
          </cell>
          <cell r="J1195" t="str">
            <v>Sumbagteng</v>
          </cell>
          <cell r="K1195" t="str">
            <v>Sumatera Barat</v>
          </cell>
          <cell r="L1195" t="str">
            <v>Kab. Tanah Datar</v>
          </cell>
          <cell r="M1195" t="str">
            <v>-0.54440999, 100.7979965</v>
          </cell>
          <cell r="N1195" t="str">
            <v>-</v>
          </cell>
          <cell r="O1195" t="str">
            <v>External</v>
          </cell>
          <cell r="P1195" t="str">
            <v>B2S</v>
          </cell>
          <cell r="Q1195" t="str">
            <v>B#1_2025</v>
          </cell>
          <cell r="R1195" t="str">
            <v>B#122Colo</v>
          </cell>
          <cell r="S1195" t="str">
            <v>Colo TP</v>
          </cell>
          <cell r="T1195" t="str">
            <v>B#RAFI</v>
          </cell>
          <cell r="U1195">
            <v>52</v>
          </cell>
          <cell r="V1195" t="str">
            <v/>
          </cell>
          <cell r="W1195" t="str">
            <v>SST 52 3 Leg C</v>
          </cell>
          <cell r="X1195">
            <v>45793</v>
          </cell>
          <cell r="Y1195">
            <v>210</v>
          </cell>
          <cell r="Z1195" t="str">
            <v>Out SLA</v>
          </cell>
          <cell r="AA1195" t="str">
            <v>PT KONCERFO SUKSES CEMERLANG</v>
          </cell>
          <cell r="AB1195" t="str">
            <v>PT DWIRAY SUKSES MULIA</v>
          </cell>
          <cell r="AC1195" t="str">
            <v>RFI</v>
          </cell>
          <cell r="AD1195" t="str">
            <v>eRFI Done</v>
          </cell>
          <cell r="AE1195">
            <v>45800</v>
          </cell>
          <cell r="AF1195" t="str">
            <v/>
          </cell>
          <cell r="AG1195" t="str">
            <v>Connect PLN &amp; RFI</v>
          </cell>
          <cell r="AH1195" t="str">
            <v>01.BAUK</v>
          </cell>
          <cell r="AI1195" t="str">
            <v>02.BAUK</v>
          </cell>
          <cell r="AJ1195" t="str">
            <v>02.BAUKApproved</v>
          </cell>
        </row>
        <row r="1196">
          <cell r="F1196" t="str">
            <v>KLT086</v>
          </cell>
          <cell r="G1196" t="str">
            <v>TALUNKEMALANG</v>
          </cell>
          <cell r="H1196" t="str">
            <v>Talun Kemalang</v>
          </cell>
          <cell r="I1196" t="str">
            <v>Area3</v>
          </cell>
          <cell r="J1196" t="str">
            <v>Jateng</v>
          </cell>
          <cell r="K1196" t="str">
            <v>Jawa Tengah</v>
          </cell>
          <cell r="L1196" t="str">
            <v>Kab. Klaten</v>
          </cell>
          <cell r="M1196" t="str">
            <v>-7.64377, 110.492</v>
          </cell>
          <cell r="N1196" t="str">
            <v>-07.64383 110.49203</v>
          </cell>
          <cell r="O1196" t="str">
            <v>External</v>
          </cell>
          <cell r="P1196" t="str">
            <v>B2S</v>
          </cell>
          <cell r="Q1196" t="str">
            <v>B#2_2025</v>
          </cell>
          <cell r="R1196" t="str">
            <v>B#2_B2S</v>
          </cell>
          <cell r="S1196" t="str">
            <v>B#2-B2S</v>
          </cell>
          <cell r="T1196" t="str">
            <v>B#RAFI_#2</v>
          </cell>
          <cell r="U1196">
            <v>72</v>
          </cell>
          <cell r="V1196">
            <v>72</v>
          </cell>
          <cell r="W1196" t="str">
            <v>SST 72 3 Leg C</v>
          </cell>
          <cell r="X1196">
            <v>45880</v>
          </cell>
          <cell r="Y1196">
            <v>2</v>
          </cell>
          <cell r="Z1196" t="str">
            <v>In SLA</v>
          </cell>
          <cell r="AA1196" t="str">
            <v>PT DYEVA DIGITAL SELULAR</v>
          </cell>
          <cell r="AB1196" t="str">
            <v>PT DIGJAYA MANDIRI TEKNIK</v>
          </cell>
          <cell r="AC1196" t="str">
            <v>RFI</v>
          </cell>
          <cell r="AD1196" t="str">
            <v>eRFI Done</v>
          </cell>
          <cell r="AF1196" t="str">
            <v/>
          </cell>
          <cell r="AG1196" t="str">
            <v>Connect PLN &amp; RFI</v>
          </cell>
          <cell r="AH1196" t="str">
            <v>02.RFI</v>
          </cell>
          <cell r="AI1196" t="str">
            <v>03.RFI</v>
          </cell>
          <cell r="AJ1196" t="str">
            <v>05.RFI</v>
          </cell>
        </row>
        <row r="1197">
          <cell r="F1197" t="str">
            <v>JLO019</v>
          </cell>
          <cell r="G1197" t="str">
            <v>TAMALANREAINDAH</v>
          </cell>
          <cell r="H1197" t="str">
            <v/>
          </cell>
          <cell r="I1197" t="str">
            <v>Area4</v>
          </cell>
          <cell r="J1197" t="str">
            <v>Sulawesi</v>
          </cell>
          <cell r="K1197" t="str">
            <v>Maluku Utara</v>
          </cell>
          <cell r="L1197" t="str">
            <v>Kab. Halmahera Barat</v>
          </cell>
          <cell r="M1197" t="str">
            <v>-5.1393 119.4819</v>
          </cell>
          <cell r="N1197" t="str">
            <v>-</v>
          </cell>
          <cell r="O1197" t="str">
            <v>External</v>
          </cell>
          <cell r="P1197" t="str">
            <v>B2S</v>
          </cell>
          <cell r="Q1197" t="str">
            <v>B#1_2025</v>
          </cell>
          <cell r="R1197" t="str">
            <v>B#136B2S</v>
          </cell>
          <cell r="S1197" t="str">
            <v>Q1_B2S</v>
          </cell>
          <cell r="T1197" t="str">
            <v>B#RAFI</v>
          </cell>
          <cell r="U1197">
            <v>72</v>
          </cell>
          <cell r="V1197">
            <v>72</v>
          </cell>
          <cell r="W1197" t="str">
            <v>SST 72 3 Leg C</v>
          </cell>
          <cell r="X1197">
            <v>45868</v>
          </cell>
          <cell r="Y1197">
            <v>27</v>
          </cell>
          <cell r="Z1197" t="str">
            <v>In SLA</v>
          </cell>
          <cell r="AA1197" t="str">
            <v>PT AMALA</v>
          </cell>
          <cell r="AB1197" t="str">
            <v>PT DIGJAYA MANDIRI TEKNIK</v>
          </cell>
          <cell r="AC1197" t="str">
            <v>RFI</v>
          </cell>
          <cell r="AD1197" t="str">
            <v>eRFI NY</v>
          </cell>
          <cell r="AE1197">
            <v>45807</v>
          </cell>
          <cell r="AF1197" t="str">
            <v/>
          </cell>
          <cell r="AG1197" t="str">
            <v>Connect PLN &amp; RFI</v>
          </cell>
          <cell r="AH1197" t="str">
            <v>02.RFI</v>
          </cell>
          <cell r="AI1197" t="str">
            <v>03.RFI</v>
          </cell>
          <cell r="AJ1197" t="str">
            <v>05.RFI</v>
          </cell>
        </row>
        <row r="1198">
          <cell r="F1198" t="str">
            <v>BTM897</v>
          </cell>
          <cell r="G1198" t="str">
            <v>TAMAN SISWA</v>
          </cell>
          <cell r="H1198" t="str">
            <v/>
          </cell>
          <cell r="I1198" t="str">
            <v>Area1</v>
          </cell>
          <cell r="J1198" t="str">
            <v>Sumbagteng</v>
          </cell>
          <cell r="K1198" t="str">
            <v>Kepulauan Riau</v>
          </cell>
          <cell r="L1198" t="str">
            <v>Kota Batam</v>
          </cell>
          <cell r="M1198" t="str">
            <v>1.05115 103.98113</v>
          </cell>
          <cell r="N1198" t="str">
            <v>-</v>
          </cell>
          <cell r="O1198" t="str">
            <v>Internal</v>
          </cell>
          <cell r="P1198" t="str">
            <v>CoRe</v>
          </cell>
          <cell r="Q1198" t="str">
            <v>Rescoping</v>
          </cell>
          <cell r="R1198" t="str">
            <v>Rescoping_New</v>
          </cell>
          <cell r="T1198" t="str">
            <v>Macro Solution</v>
          </cell>
          <cell r="U1198">
            <v>25</v>
          </cell>
          <cell r="V1198" t="str">
            <v/>
          </cell>
          <cell r="W1198" t="str">
            <v/>
          </cell>
          <cell r="X1198">
            <v>45694</v>
          </cell>
          <cell r="Y1198">
            <v>309</v>
          </cell>
          <cell r="Z1198" t="str">
            <v>Out SLA</v>
          </cell>
          <cell r="AA1198" t="str">
            <v>PT KONCERFO SUKSES CEMERLANG</v>
          </cell>
          <cell r="AB1198" t="str">
            <v>PT DWIRAY SUKSES MULIA</v>
          </cell>
          <cell r="AC1198" t="str">
            <v>RFI</v>
          </cell>
          <cell r="AD1198" t="str">
            <v>No Need</v>
          </cell>
          <cell r="AF1198" t="str">
            <v/>
          </cell>
          <cell r="AG1198" t="str">
            <v>Connect PLN &amp; RFI</v>
          </cell>
          <cell r="AH1198" t="str">
            <v>01.BAUK</v>
          </cell>
          <cell r="AI1198" t="str">
            <v>02.BAUK</v>
          </cell>
          <cell r="AJ1198" t="str">
            <v>03.ATPDone</v>
          </cell>
        </row>
        <row r="1199">
          <cell r="F1199" t="str">
            <v>JKT846</v>
          </cell>
          <cell r="G1199" t="str">
            <v>Taman_Modern</v>
          </cell>
          <cell r="H1199" t="str">
            <v/>
          </cell>
          <cell r="I1199" t="str">
            <v>Area2</v>
          </cell>
          <cell r="J1199" t="str">
            <v>Jabodetabek</v>
          </cell>
          <cell r="K1199" t="str">
            <v>DKI Jakarta</v>
          </cell>
          <cell r="L1199" t="str">
            <v>Kota Adm. Jakarta Timur</v>
          </cell>
          <cell r="M1199" t="str">
            <v>-6.187066 106.95465</v>
          </cell>
          <cell r="N1199" t="str">
            <v>-6,187066 106,954652</v>
          </cell>
          <cell r="O1199" t="str">
            <v>Internal</v>
          </cell>
          <cell r="P1199" t="str">
            <v>B2S</v>
          </cell>
          <cell r="Q1199" t="str">
            <v>Tyson</v>
          </cell>
          <cell r="R1199" t="str">
            <v>Tyson_B#1</v>
          </cell>
          <cell r="U1199">
            <v>33</v>
          </cell>
          <cell r="V1199" t="str">
            <v/>
          </cell>
          <cell r="W1199" t="str">
            <v>SST 42 NL</v>
          </cell>
          <cell r="X1199">
            <v>45572</v>
          </cell>
          <cell r="Y1199">
            <v>266</v>
          </cell>
          <cell r="Z1199" t="str">
            <v>Out SLA</v>
          </cell>
          <cell r="AA1199" t="str">
            <v>PT SINERGI REKTA DENTA</v>
          </cell>
          <cell r="AC1199" t="str">
            <v>RFI</v>
          </cell>
          <cell r="AD1199" t="str">
            <v>No Need</v>
          </cell>
          <cell r="AF1199" t="str">
            <v/>
          </cell>
          <cell r="AG1199" t="str">
            <v>Connect PLN &amp; RFI</v>
          </cell>
          <cell r="AH1199" t="str">
            <v>02.RFI</v>
          </cell>
          <cell r="AI1199" t="str">
            <v>03.RFI</v>
          </cell>
          <cell r="AJ1199" t="str">
            <v>05.RFI</v>
          </cell>
        </row>
        <row r="1200">
          <cell r="F1200" t="str">
            <v>JBX068</v>
          </cell>
          <cell r="G1200" t="str">
            <v>TAMANAPELUTARADMT</v>
          </cell>
          <cell r="H1200" t="str">
            <v/>
          </cell>
          <cell r="I1200" t="str">
            <v>Area2</v>
          </cell>
          <cell r="J1200" t="str">
            <v>Jabodetabek</v>
          </cell>
          <cell r="K1200" t="str">
            <v>DKI Jakarta</v>
          </cell>
          <cell r="L1200" t="str">
            <v>Kota Adm. Jakarta Barat</v>
          </cell>
          <cell r="N1200" t="str">
            <v>-</v>
          </cell>
          <cell r="O1200" t="str">
            <v>Internal</v>
          </cell>
          <cell r="P1200" t="str">
            <v>B2S</v>
          </cell>
          <cell r="Q1200" t="str">
            <v>Solution</v>
          </cell>
          <cell r="R1200" t="str">
            <v>Solution_New</v>
          </cell>
          <cell r="U1200">
            <v>42</v>
          </cell>
          <cell r="V1200" t="str">
            <v/>
          </cell>
          <cell r="W1200" t="str">
            <v/>
          </cell>
          <cell r="X1200">
            <v>45546</v>
          </cell>
          <cell r="Y1200">
            <v>457</v>
          </cell>
          <cell r="Z1200" t="str">
            <v>Out SLA</v>
          </cell>
          <cell r="AA1200" t="str">
            <v>PT JAGANATA SAKTI UNGGUL</v>
          </cell>
          <cell r="AB1200" t="str">
            <v>KOPERASI JASA DAYAMITRA TELEKOMUNIKASI</v>
          </cell>
          <cell r="AC1200" t="str">
            <v>OG</v>
          </cell>
          <cell r="AD1200" t="str">
            <v>No Need</v>
          </cell>
          <cell r="AF1200" t="str">
            <v/>
          </cell>
          <cell r="AG1200" t="str">
            <v>BAN BAK</v>
          </cell>
          <cell r="AH1200" t="str">
            <v>05.SITAC1</v>
          </cell>
          <cell r="AI1200" t="str">
            <v>06.SITAC</v>
          </cell>
          <cell r="AJ1200" t="str">
            <v>25.BAN/BAK</v>
          </cell>
        </row>
        <row r="1201">
          <cell r="F1201" t="str">
            <v>MLG539</v>
          </cell>
          <cell r="G1201" t="str">
            <v>TamanharjoDMT</v>
          </cell>
          <cell r="H1201" t="e">
            <v>#N/A</v>
          </cell>
          <cell r="I1201" t="str">
            <v>Area3</v>
          </cell>
          <cell r="J1201" t="str">
            <v>Jatim</v>
          </cell>
          <cell r="K1201" t="str">
            <v>Jawa Timur</v>
          </cell>
          <cell r="L1201" t="str">
            <v>Kab. Malang</v>
          </cell>
          <cell r="M1201" t="str">
            <v>-7.89761998 112.6737406</v>
          </cell>
          <cell r="N1201" t="str">
            <v>-</v>
          </cell>
          <cell r="O1201" t="str">
            <v>Internal</v>
          </cell>
          <cell r="P1201" t="str">
            <v>B2S</v>
          </cell>
          <cell r="Q1201" t="str">
            <v>Tyson</v>
          </cell>
          <cell r="R1201" t="str">
            <v>Tyson_B#1</v>
          </cell>
          <cell r="U1201">
            <v>32</v>
          </cell>
          <cell r="V1201">
            <v>52</v>
          </cell>
          <cell r="W1201" t="str">
            <v/>
          </cell>
          <cell r="X1201">
            <v>45572</v>
          </cell>
          <cell r="Y1201">
            <v>431</v>
          </cell>
          <cell r="Z1201" t="str">
            <v>Out SLA</v>
          </cell>
          <cell r="AA1201" t="str">
            <v>PT IDE SEHATI</v>
          </cell>
          <cell r="AB1201" t="str">
            <v>PT AMARATIRTA NUSANTARA</v>
          </cell>
          <cell r="AC1201" t="str">
            <v>DROP</v>
          </cell>
          <cell r="AD1201" t="str">
            <v>No Need</v>
          </cell>
          <cell r="AF1201" t="str">
            <v/>
          </cell>
          <cell r="AG1201" t="str">
            <v>PropCancel/Hold</v>
          </cell>
          <cell r="AH1201" t="str">
            <v>07.Pro.Cancel</v>
          </cell>
          <cell r="AI1201" t="str">
            <v>09.Pro.Cancel</v>
          </cell>
          <cell r="AJ1201" t="str">
            <v>30.Pro.Cancel</v>
          </cell>
        </row>
        <row r="1202">
          <cell r="F1202" t="str">
            <v>KND078</v>
          </cell>
          <cell r="G1202" t="str">
            <v>TAMBAHSARILIMBANGAN</v>
          </cell>
          <cell r="H1202" t="str">
            <v>Tambahsari Limbangan</v>
          </cell>
          <cell r="I1202" t="str">
            <v>Area3</v>
          </cell>
          <cell r="J1202" t="str">
            <v>Jateng</v>
          </cell>
          <cell r="K1202" t="str">
            <v>Jawa Tengah</v>
          </cell>
          <cell r="L1202" t="str">
            <v>Kab. Kendal</v>
          </cell>
          <cell r="M1202" t="str">
            <v>-7.161384, 110.2741947</v>
          </cell>
          <cell r="N1202" t="str">
            <v>-</v>
          </cell>
          <cell r="O1202" t="str">
            <v>External</v>
          </cell>
          <cell r="P1202" t="str">
            <v>B2S</v>
          </cell>
          <cell r="Q1202" t="str">
            <v>Reg_2025</v>
          </cell>
          <cell r="R1202" t="str">
            <v>B#RAFI</v>
          </cell>
          <cell r="T1202" t="str">
            <v>B#RAFI_#2</v>
          </cell>
          <cell r="U1202">
            <v>72</v>
          </cell>
          <cell r="V1202">
            <v>72</v>
          </cell>
          <cell r="W1202" t="str">
            <v/>
          </cell>
          <cell r="Y1202" t="str">
            <v>-</v>
          </cell>
          <cell r="Z1202" t="str">
            <v/>
          </cell>
          <cell r="AA1202" t="str">
            <v>PT SINERGI REKTA DENTA</v>
          </cell>
          <cell r="AB1202" t="str">
            <v>PT DIGJAYA MANDIRI TEKNIK</v>
          </cell>
          <cell r="AC1202" t="str">
            <v>DROP</v>
          </cell>
          <cell r="AD1202" t="str">
            <v>eRFI NY</v>
          </cell>
          <cell r="AF1202" t="str">
            <v/>
          </cell>
          <cell r="AG1202" t="str">
            <v>PropCancel/Hold</v>
          </cell>
          <cell r="AH1202" t="str">
            <v>07.Pro.Cancel</v>
          </cell>
          <cell r="AI1202" t="str">
            <v>09.Pro.Cancel</v>
          </cell>
          <cell r="AJ1202" t="str">
            <v>26.ReHunting</v>
          </cell>
        </row>
        <row r="1203">
          <cell r="F1203" t="str">
            <v>SKH043</v>
          </cell>
          <cell r="G1203" t="str">
            <v>TAMBAKBOYO TAWANGSARI</v>
          </cell>
          <cell r="H1203" t="str">
            <v>TAMBAKBOYO TAWANGSARI</v>
          </cell>
          <cell r="I1203" t="str">
            <v>Area3</v>
          </cell>
          <cell r="J1203" t="str">
            <v>Jateng</v>
          </cell>
          <cell r="K1203" t="str">
            <v>Jawa Tengah</v>
          </cell>
          <cell r="L1203" t="str">
            <v>Kab. Sukoharjo</v>
          </cell>
          <cell r="M1203" t="str">
            <v>-7.684913 110.776125</v>
          </cell>
          <cell r="N1203" t="str">
            <v>-07.68507 110.77637</v>
          </cell>
          <cell r="O1203" t="str">
            <v>External</v>
          </cell>
          <cell r="P1203" t="str">
            <v>CoRe</v>
          </cell>
          <cell r="Q1203" t="str">
            <v>Combat</v>
          </cell>
          <cell r="R1203" t="str">
            <v>Combat_B#4</v>
          </cell>
          <cell r="T1203" t="str">
            <v>WinJava</v>
          </cell>
          <cell r="U1203">
            <v>62</v>
          </cell>
          <cell r="V1203" t="str">
            <v>62 to. 72</v>
          </cell>
          <cell r="W1203" t="str">
            <v>SST 72 3 Leg C</v>
          </cell>
          <cell r="X1203">
            <v>45597</v>
          </cell>
          <cell r="Y1203">
            <v>20</v>
          </cell>
          <cell r="Z1203" t="str">
            <v>In SLA</v>
          </cell>
          <cell r="AA1203" t="str">
            <v>PT BANYU MANUNGGAL SEJAHTERA</v>
          </cell>
          <cell r="AC1203" t="str">
            <v>RFI</v>
          </cell>
          <cell r="AD1203" t="e">
            <v>#N/A</v>
          </cell>
          <cell r="AF1203" t="str">
            <v/>
          </cell>
          <cell r="AG1203" t="str">
            <v>Connect PLN &amp; RFI</v>
          </cell>
          <cell r="AH1203" t="str">
            <v>02.RFI</v>
          </cell>
          <cell r="AI1203" t="str">
            <v>03.RFI</v>
          </cell>
          <cell r="AJ1203" t="str">
            <v>05.RFI</v>
          </cell>
        </row>
        <row r="1204">
          <cell r="F1204" t="str">
            <v>NTB174</v>
          </cell>
          <cell r="G1204" t="str">
            <v>TAMBAKPALI</v>
          </cell>
          <cell r="H1204" t="str">
            <v/>
          </cell>
          <cell r="I1204" t="str">
            <v>Area1</v>
          </cell>
          <cell r="J1204" t="str">
            <v>Sumbagsel</v>
          </cell>
          <cell r="K1204" t="str">
            <v>Sumatera Selatan</v>
          </cell>
          <cell r="L1204" t="str">
            <v>Kab. Penukal Abab Lematang Ilir</v>
          </cell>
          <cell r="M1204" t="str">
            <v>-3.19462 103.894858</v>
          </cell>
          <cell r="N1204" t="str">
            <v>-</v>
          </cell>
          <cell r="O1204" t="str">
            <v>External</v>
          </cell>
          <cell r="P1204" t="str">
            <v>B2S</v>
          </cell>
          <cell r="Q1204" t="str">
            <v>Non Reguler</v>
          </cell>
          <cell r="R1204" t="str">
            <v>N3T_2025</v>
          </cell>
          <cell r="T1204">
            <v>2025</v>
          </cell>
          <cell r="U1204">
            <v>72</v>
          </cell>
          <cell r="V1204" t="str">
            <v/>
          </cell>
          <cell r="W1204" t="str">
            <v>SST 72 3 Leg C</v>
          </cell>
          <cell r="X1204">
            <v>45734</v>
          </cell>
          <cell r="Y1204">
            <v>75</v>
          </cell>
          <cell r="Z1204" t="str">
            <v>In SLA</v>
          </cell>
          <cell r="AA1204" t="str">
            <v>PT INFINITI LAUTAN ARTHA</v>
          </cell>
          <cell r="AC1204" t="str">
            <v>RFI</v>
          </cell>
          <cell r="AD1204" t="str">
            <v>eRFI Done</v>
          </cell>
          <cell r="AF1204" t="str">
            <v/>
          </cell>
          <cell r="AG1204" t="str">
            <v>Connect PLN &amp; RFI</v>
          </cell>
          <cell r="AH1204" t="str">
            <v>02.RFI</v>
          </cell>
          <cell r="AI1204" t="str">
            <v>03.RFI</v>
          </cell>
          <cell r="AJ1204" t="str">
            <v>05.RFI</v>
          </cell>
        </row>
        <row r="1205">
          <cell r="F1205" t="str">
            <v>KRW638</v>
          </cell>
          <cell r="G1205" t="str">
            <v>Tambang Poncol</v>
          </cell>
          <cell r="H1205" t="str">
            <v/>
          </cell>
          <cell r="I1205" t="str">
            <v>Area2</v>
          </cell>
          <cell r="J1205" t="str">
            <v>Jabodetabek</v>
          </cell>
          <cell r="K1205" t="str">
            <v>Jawa Barat</v>
          </cell>
          <cell r="L1205" t="str">
            <v>Kab. Karawang</v>
          </cell>
          <cell r="M1205" t="str">
            <v>-6077361 10725558</v>
          </cell>
          <cell r="N1205" t="str">
            <v>-6,077361 107,255583</v>
          </cell>
          <cell r="O1205" t="str">
            <v>Internal</v>
          </cell>
          <cell r="P1205" t="str">
            <v>B2S</v>
          </cell>
          <cell r="Q1205" t="str">
            <v>Tyson</v>
          </cell>
          <cell r="R1205" t="str">
            <v>Tyson_B#1</v>
          </cell>
          <cell r="U1205">
            <v>40</v>
          </cell>
          <cell r="V1205" t="str">
            <v/>
          </cell>
          <cell r="W1205" t="str">
            <v>SST 52 3 Leg C</v>
          </cell>
          <cell r="X1205">
            <v>45572</v>
          </cell>
          <cell r="Y1205">
            <v>378</v>
          </cell>
          <cell r="Z1205" t="str">
            <v>Out SLA</v>
          </cell>
          <cell r="AA1205" t="str">
            <v>PT SUMBERSOLUSINDO HITECH</v>
          </cell>
          <cell r="AB1205" t="str">
            <v>PT TRITECH CONSULT</v>
          </cell>
          <cell r="AC1205" t="str">
            <v>RFI</v>
          </cell>
          <cell r="AD1205" t="str">
            <v>No Need</v>
          </cell>
          <cell r="AF1205" t="str">
            <v/>
          </cell>
          <cell r="AG1205" t="str">
            <v>Connect PLN &amp; RFI</v>
          </cell>
          <cell r="AH1205" t="str">
            <v>02.RFI</v>
          </cell>
          <cell r="AI1205" t="str">
            <v>03.RFI</v>
          </cell>
          <cell r="AJ1205" t="str">
            <v>05.RFI</v>
          </cell>
        </row>
        <row r="1206">
          <cell r="F1206" t="str">
            <v>SAT079</v>
          </cell>
          <cell r="G1206" t="str">
            <v>TAMBANGAN_KELEKAR_MOBILE_BTS3</v>
          </cell>
          <cell r="H1206" t="str">
            <v>TAMBANGAN_KELEKAR_MOBILE_BTS3</v>
          </cell>
          <cell r="I1206" t="str">
            <v>Area1</v>
          </cell>
          <cell r="J1206" t="str">
            <v>Sumbagsel</v>
          </cell>
          <cell r="K1206" t="str">
            <v>Sumatera Selatan</v>
          </cell>
          <cell r="L1206" t="str">
            <v>Kab. Muara Enim</v>
          </cell>
          <cell r="M1206" t="str">
            <v>104.47336 -3.270194</v>
          </cell>
          <cell r="N1206" t="str">
            <v>-</v>
          </cell>
          <cell r="O1206" t="str">
            <v>Internal</v>
          </cell>
          <cell r="P1206" t="str">
            <v>B2S</v>
          </cell>
          <cell r="Q1206" t="str">
            <v>Tyson</v>
          </cell>
          <cell r="R1206" t="str">
            <v>Tyson_B#1</v>
          </cell>
          <cell r="U1206">
            <v>70</v>
          </cell>
          <cell r="V1206" t="str">
            <v/>
          </cell>
          <cell r="W1206" t="str">
            <v/>
          </cell>
          <cell r="X1206">
            <v>45572</v>
          </cell>
          <cell r="Y1206">
            <v>431</v>
          </cell>
          <cell r="Z1206" t="str">
            <v>Out SLA</v>
          </cell>
          <cell r="AA1206" t="str">
            <v>PT SUNAR REKA ARTHA</v>
          </cell>
          <cell r="AB1206" t="str">
            <v>PT UPTRANS TELEKOMUNIKASI</v>
          </cell>
          <cell r="AC1206" t="str">
            <v>DROP</v>
          </cell>
          <cell r="AD1206" t="str">
            <v>No Need</v>
          </cell>
          <cell r="AF1206" t="str">
            <v/>
          </cell>
          <cell r="AG1206" t="str">
            <v>PropCancel/Hold</v>
          </cell>
          <cell r="AH1206" t="str">
            <v>07.Pro.Cancel</v>
          </cell>
          <cell r="AI1206" t="str">
            <v>09.Pro.Cancel</v>
          </cell>
          <cell r="AJ1206" t="str">
            <v>31.Cancel</v>
          </cell>
        </row>
        <row r="1207">
          <cell r="F1207" t="str">
            <v>SPG045</v>
          </cell>
          <cell r="G1207" t="str">
            <v>TAMBELANGANTAMBELANGAN1</v>
          </cell>
          <cell r="H1207" t="str">
            <v/>
          </cell>
          <cell r="I1207" t="str">
            <v>Area3</v>
          </cell>
          <cell r="J1207" t="str">
            <v>Jatim</v>
          </cell>
          <cell r="K1207" t="str">
            <v>Jawa Timur</v>
          </cell>
          <cell r="L1207" t="str">
            <v>Kab. Sampang</v>
          </cell>
          <cell r="M1207" t="str">
            <v>-7.049096, 113.189723</v>
          </cell>
          <cell r="N1207" t="str">
            <v>-7,048721 113,189952</v>
          </cell>
          <cell r="O1207" t="str">
            <v>External</v>
          </cell>
          <cell r="P1207" t="str">
            <v>B2S</v>
          </cell>
          <cell r="Q1207" t="str">
            <v>B#1_2025</v>
          </cell>
          <cell r="R1207" t="str">
            <v>B#136B2S</v>
          </cell>
          <cell r="S1207" t="str">
            <v>Q1_B2S</v>
          </cell>
          <cell r="T1207" t="str">
            <v>B#RAFI</v>
          </cell>
          <cell r="U1207">
            <v>62</v>
          </cell>
          <cell r="V1207">
            <v>62</v>
          </cell>
          <cell r="W1207" t="str">
            <v>SST 62 3 Leg C</v>
          </cell>
          <cell r="X1207">
            <v>45803</v>
          </cell>
          <cell r="Y1207">
            <v>35</v>
          </cell>
          <cell r="Z1207" t="str">
            <v>In SLA</v>
          </cell>
          <cell r="AA1207" t="str">
            <v>PT PERSADA SOKKA TAMA</v>
          </cell>
          <cell r="AB1207" t="str">
            <v>KOPERASI JASA DAYAMITRA TELEKOMUNIKASI</v>
          </cell>
          <cell r="AC1207" t="str">
            <v>RFI</v>
          </cell>
          <cell r="AD1207" t="str">
            <v>eRFI Done</v>
          </cell>
          <cell r="AE1207">
            <v>45807</v>
          </cell>
          <cell r="AF1207" t="str">
            <v/>
          </cell>
          <cell r="AG1207" t="str">
            <v>Connect PLN &amp; RFI</v>
          </cell>
          <cell r="AH1207" t="str">
            <v>02.RFI</v>
          </cell>
          <cell r="AI1207" t="str">
            <v>03.RFI</v>
          </cell>
          <cell r="AJ1207" t="str">
            <v>05.RFI</v>
          </cell>
        </row>
        <row r="1208">
          <cell r="F1208" t="str">
            <v>GIN256</v>
          </cell>
          <cell r="G1208" t="str">
            <v>TAMPAKSIRING 3 DMT</v>
          </cell>
          <cell r="H1208" t="str">
            <v/>
          </cell>
          <cell r="I1208" t="str">
            <v>Area3</v>
          </cell>
          <cell r="J1208" t="str">
            <v>Balinusra</v>
          </cell>
          <cell r="K1208" t="str">
            <v>Bali</v>
          </cell>
          <cell r="L1208" t="str">
            <v>Kab. Gianyar</v>
          </cell>
          <cell r="M1208" t="str">
            <v>-8.41766 115.31926</v>
          </cell>
          <cell r="N1208" t="str">
            <v>-</v>
          </cell>
          <cell r="O1208" t="str">
            <v>Internal</v>
          </cell>
          <cell r="P1208" t="str">
            <v>B2S</v>
          </cell>
          <cell r="Q1208" t="str">
            <v>Tyson</v>
          </cell>
          <cell r="R1208" t="str">
            <v>Tyson_B#1</v>
          </cell>
          <cell r="U1208">
            <v>38</v>
          </cell>
          <cell r="V1208">
            <v>62</v>
          </cell>
          <cell r="W1208" t="str">
            <v xml:space="preserve">SST 62 3 Leg C </v>
          </cell>
          <cell r="X1208">
            <v>45572</v>
          </cell>
          <cell r="Y1208">
            <v>72</v>
          </cell>
          <cell r="Z1208" t="str">
            <v>In SLA</v>
          </cell>
          <cell r="AA1208" t="str">
            <v>PT DENTRA MITRA ABADI</v>
          </cell>
          <cell r="AB1208" t="str">
            <v>PT MEGADAYA INDO PERKASA</v>
          </cell>
          <cell r="AC1208" t="str">
            <v>RFI</v>
          </cell>
          <cell r="AD1208" t="str">
            <v>No Need</v>
          </cell>
          <cell r="AF1208" t="str">
            <v/>
          </cell>
          <cell r="AG1208" t="str">
            <v>Connect PLN &amp; RFI</v>
          </cell>
          <cell r="AH1208" t="str">
            <v>02.RFI</v>
          </cell>
          <cell r="AI1208" t="str">
            <v>03.RFI</v>
          </cell>
          <cell r="AJ1208" t="str">
            <v>05.RFI</v>
          </cell>
        </row>
        <row r="1209">
          <cell r="F1209" t="str">
            <v>JPX028</v>
          </cell>
          <cell r="G1209" t="str">
            <v>TANAHTINGGIDMT</v>
          </cell>
          <cell r="H1209" t="str">
            <v/>
          </cell>
          <cell r="I1209" t="str">
            <v>Area2</v>
          </cell>
          <cell r="J1209" t="str">
            <v>Jabodetabek</v>
          </cell>
          <cell r="K1209" t="str">
            <v>DKI Jakarta</v>
          </cell>
          <cell r="L1209" t="str">
            <v>Kota Adm. Jakarta Pusat</v>
          </cell>
          <cell r="N1209" t="str">
            <v>-</v>
          </cell>
          <cell r="O1209" t="str">
            <v>Internal</v>
          </cell>
          <cell r="P1209" t="str">
            <v>B2S</v>
          </cell>
          <cell r="Q1209" t="str">
            <v>Rescoping</v>
          </cell>
          <cell r="R1209" t="str">
            <v>Rescoping_New</v>
          </cell>
          <cell r="T1209" t="str">
            <v>Macro Solution</v>
          </cell>
          <cell r="U1209">
            <v>42</v>
          </cell>
          <cell r="V1209" t="str">
            <v/>
          </cell>
          <cell r="W1209" t="str">
            <v/>
          </cell>
          <cell r="X1209">
            <v>45546</v>
          </cell>
          <cell r="Y1209">
            <v>457</v>
          </cell>
          <cell r="Z1209" t="str">
            <v>Out SLA</v>
          </cell>
          <cell r="AA1209" t="str">
            <v>PT ANUGERAH SELARAS RAYA</v>
          </cell>
          <cell r="AC1209" t="str">
            <v>OG</v>
          </cell>
          <cell r="AD1209" t="str">
            <v>No Need</v>
          </cell>
          <cell r="AF1209" t="str">
            <v/>
          </cell>
          <cell r="AG1209" t="str">
            <v>Survey/Rehunting</v>
          </cell>
          <cell r="AH1209" t="str">
            <v>06.SIS</v>
          </cell>
          <cell r="AI1209" t="str">
            <v>08b.SIS Done</v>
          </cell>
          <cell r="AJ1209" t="str">
            <v>26.ReHunting</v>
          </cell>
        </row>
        <row r="1210">
          <cell r="F1210" t="str">
            <v>BSK017</v>
          </cell>
          <cell r="G1210" t="str">
            <v>KURAITAJITIMUR</v>
          </cell>
          <cell r="H1210" t="str">
            <v/>
          </cell>
          <cell r="I1210" t="str">
            <v>Area1</v>
          </cell>
          <cell r="J1210" t="str">
            <v>Sumbagteng</v>
          </cell>
          <cell r="K1210" t="str">
            <v>Sumatera Barat</v>
          </cell>
          <cell r="L1210" t="str">
            <v>Kab. Tanah Datar</v>
          </cell>
          <cell r="M1210" t="str">
            <v>-0.631214, 100.196925</v>
          </cell>
          <cell r="N1210" t="str">
            <v>-</v>
          </cell>
          <cell r="O1210" t="str">
            <v>External</v>
          </cell>
          <cell r="P1210" t="str">
            <v>B2S</v>
          </cell>
          <cell r="Q1210" t="str">
            <v>B#1_2025</v>
          </cell>
          <cell r="R1210" t="str">
            <v>B#136B2S</v>
          </cell>
          <cell r="S1210" t="str">
            <v>Q1_B2S</v>
          </cell>
          <cell r="T1210" t="str">
            <v>B#RAFI</v>
          </cell>
          <cell r="U1210">
            <v>72</v>
          </cell>
          <cell r="V1210" t="str">
            <v/>
          </cell>
          <cell r="W1210" t="str">
            <v/>
          </cell>
          <cell r="X1210">
            <v>45854</v>
          </cell>
          <cell r="Y1210">
            <v>149</v>
          </cell>
          <cell r="Z1210" t="str">
            <v>Out SLA</v>
          </cell>
          <cell r="AA1210" t="str">
            <v>PT AGUNGMAS PRIMA SEMPURNA</v>
          </cell>
          <cell r="AB1210" t="str">
            <v>PT DWIRAY SUKSES MULIA</v>
          </cell>
          <cell r="AC1210" t="str">
            <v>DROP</v>
          </cell>
          <cell r="AD1210" t="str">
            <v>eRFI NY</v>
          </cell>
          <cell r="AE1210">
            <v>45807</v>
          </cell>
          <cell r="AF1210" t="str">
            <v/>
          </cell>
          <cell r="AG1210" t="str">
            <v>PropCancel/Hold</v>
          </cell>
          <cell r="AH1210" t="str">
            <v>07.Pro.Cancel</v>
          </cell>
          <cell r="AI1210" t="str">
            <v>09.Pro.Cancel</v>
          </cell>
          <cell r="AJ1210" t="str">
            <v>24. IjinWarga</v>
          </cell>
        </row>
        <row r="1211">
          <cell r="F1211" t="str">
            <v>NTK180</v>
          </cell>
          <cell r="G1211" t="str">
            <v>TANGGAROMI</v>
          </cell>
          <cell r="H1211" t="str">
            <v>DMT N3T TANGGAROMI</v>
          </cell>
          <cell r="I1211" t="str">
            <v>Area4</v>
          </cell>
          <cell r="J1211" t="str">
            <v>Puma</v>
          </cell>
          <cell r="K1211" t="str">
            <v>Papua Barat</v>
          </cell>
          <cell r="L1211" t="str">
            <v>Kab. Kaimana</v>
          </cell>
          <cell r="M1211" t="str">
            <v>-3.47417 133.62562</v>
          </cell>
          <cell r="N1211" t="str">
            <v>-3.47447 133,62577</v>
          </cell>
          <cell r="O1211" t="str">
            <v>External</v>
          </cell>
          <cell r="P1211" t="str">
            <v>B2S</v>
          </cell>
          <cell r="Q1211" t="str">
            <v>Non Reguler</v>
          </cell>
          <cell r="R1211" t="str">
            <v>N3T_2025</v>
          </cell>
          <cell r="T1211">
            <v>2025</v>
          </cell>
          <cell r="U1211">
            <v>72</v>
          </cell>
          <cell r="V1211">
            <v>72</v>
          </cell>
          <cell r="W1211" t="str">
            <v>SST 72 3 Leg C</v>
          </cell>
          <cell r="X1211">
            <v>45734</v>
          </cell>
          <cell r="Y1211">
            <v>148</v>
          </cell>
          <cell r="Z1211" t="str">
            <v>Out SLA</v>
          </cell>
          <cell r="AA1211" t="str">
            <v>PT ANUGERAH SELARAS RAYA</v>
          </cell>
          <cell r="AB1211" t="str">
            <v>PT DIGJAYA MANDIRI TEKNIK</v>
          </cell>
          <cell r="AC1211" t="str">
            <v>RFI</v>
          </cell>
          <cell r="AD1211" t="str">
            <v>eRFI NY</v>
          </cell>
          <cell r="AF1211" t="str">
            <v/>
          </cell>
          <cell r="AG1211" t="str">
            <v>Connect PLN &amp; RFI</v>
          </cell>
          <cell r="AH1211" t="str">
            <v>02.RFI</v>
          </cell>
          <cell r="AI1211" t="str">
            <v>03.RFI</v>
          </cell>
          <cell r="AJ1211" t="str">
            <v>05.RFI</v>
          </cell>
        </row>
        <row r="1212">
          <cell r="F1212" t="str">
            <v>STB339</v>
          </cell>
          <cell r="G1212" t="str">
            <v>TANIJAYA2DMT</v>
          </cell>
          <cell r="H1212" t="str">
            <v/>
          </cell>
          <cell r="I1212" t="str">
            <v>Area1</v>
          </cell>
          <cell r="J1212" t="str">
            <v>Sumbagut</v>
          </cell>
          <cell r="K1212" t="str">
            <v>Sumatera Utara</v>
          </cell>
          <cell r="L1212" t="str">
            <v>Kab. Langkat</v>
          </cell>
          <cell r="N1212" t="str">
            <v>-</v>
          </cell>
          <cell r="O1212" t="str">
            <v>Internal</v>
          </cell>
          <cell r="P1212" t="str">
            <v>B2S</v>
          </cell>
          <cell r="Q1212" t="str">
            <v>SSTnisasi</v>
          </cell>
          <cell r="R1212" t="str">
            <v>SSTnisasi_24</v>
          </cell>
          <cell r="U1212">
            <v>42</v>
          </cell>
          <cell r="V1212" t="str">
            <v/>
          </cell>
          <cell r="W1212" t="str">
            <v>SST 52 3 Leg C</v>
          </cell>
          <cell r="X1212">
            <v>45597</v>
          </cell>
          <cell r="Y1212">
            <v>218</v>
          </cell>
          <cell r="Z1212" t="str">
            <v>Out SLA</v>
          </cell>
          <cell r="AA1212" t="str">
            <v>PT ANTONIO JAYA ABADI</v>
          </cell>
          <cell r="AC1212" t="str">
            <v>RFI</v>
          </cell>
          <cell r="AD1212" t="str">
            <v>eRFI Done</v>
          </cell>
          <cell r="AF1212" t="str">
            <v/>
          </cell>
          <cell r="AG1212" t="str">
            <v>Connect PLN &amp; RFI</v>
          </cell>
          <cell r="AH1212" t="str">
            <v>02.RFI</v>
          </cell>
          <cell r="AI1212" t="str">
            <v>03.RFI</v>
          </cell>
          <cell r="AJ1212" t="str">
            <v>05.RFI</v>
          </cell>
        </row>
        <row r="1213">
          <cell r="F1213" t="str">
            <v>TNG689</v>
          </cell>
          <cell r="G1213" t="str">
            <v>Tanjakan Mauk</v>
          </cell>
          <cell r="H1213" t="str">
            <v/>
          </cell>
          <cell r="I1213" t="str">
            <v>Area2</v>
          </cell>
          <cell r="J1213" t="str">
            <v>Jabodetabek</v>
          </cell>
          <cell r="K1213" t="str">
            <v>Banten</v>
          </cell>
          <cell r="L1213" t="str">
            <v>Kab. Tangerang</v>
          </cell>
          <cell r="M1213" t="str">
            <v>-6.089361 106.518444</v>
          </cell>
          <cell r="N1213" t="str">
            <v>-6,089361 106,518444</v>
          </cell>
          <cell r="O1213" t="str">
            <v>Internal</v>
          </cell>
          <cell r="P1213" t="str">
            <v>B2S</v>
          </cell>
          <cell r="Q1213" t="str">
            <v>Tyson</v>
          </cell>
          <cell r="R1213" t="str">
            <v>Tyson_B#1</v>
          </cell>
          <cell r="U1213">
            <v>52</v>
          </cell>
          <cell r="V1213" t="str">
            <v/>
          </cell>
          <cell r="W1213" t="str">
            <v>SST 72 3 Leg C</v>
          </cell>
          <cell r="X1213">
            <v>45572</v>
          </cell>
          <cell r="Y1213">
            <v>229</v>
          </cell>
          <cell r="Z1213" t="str">
            <v>Out SLA</v>
          </cell>
          <cell r="AA1213" t="str">
            <v>PT JAGANATA SAKTI UNGGUL</v>
          </cell>
          <cell r="AC1213" t="str">
            <v>RFI</v>
          </cell>
          <cell r="AD1213" t="str">
            <v>No Need</v>
          </cell>
          <cell r="AF1213" t="str">
            <v/>
          </cell>
          <cell r="AG1213" t="str">
            <v>Connect PLN &amp; RFI</v>
          </cell>
          <cell r="AH1213" t="str">
            <v>02.RFI</v>
          </cell>
          <cell r="AI1213" t="str">
            <v>03.RFI</v>
          </cell>
          <cell r="AJ1213" t="str">
            <v>05.RFI</v>
          </cell>
        </row>
        <row r="1214">
          <cell r="F1214" t="str">
            <v>MDN297</v>
          </cell>
          <cell r="G1214" t="str">
            <v>KWALABEKALABARU</v>
          </cell>
          <cell r="H1214" t="str">
            <v/>
          </cell>
          <cell r="I1214" t="str">
            <v>Area1</v>
          </cell>
          <cell r="J1214" t="str">
            <v>Sumbagut</v>
          </cell>
          <cell r="K1214" t="str">
            <v>Sumatera Utara</v>
          </cell>
          <cell r="L1214" t="str">
            <v>Kota Medan</v>
          </cell>
          <cell r="M1214" t="str">
            <v>3.51267628 98.65090932</v>
          </cell>
          <cell r="N1214" t="str">
            <v>-</v>
          </cell>
          <cell r="O1214" t="str">
            <v>External</v>
          </cell>
          <cell r="P1214" t="str">
            <v>B2S</v>
          </cell>
          <cell r="Q1214" t="str">
            <v>B#1_2025</v>
          </cell>
          <cell r="R1214" t="str">
            <v>B#122Colo</v>
          </cell>
          <cell r="S1214" t="str">
            <v>Colo TP</v>
          </cell>
          <cell r="T1214" t="str">
            <v>New Order</v>
          </cell>
          <cell r="U1214">
            <v>42</v>
          </cell>
          <cell r="V1214" t="str">
            <v/>
          </cell>
          <cell r="W1214" t="str">
            <v>SST 42 NL DMT</v>
          </cell>
          <cell r="X1214">
            <v>45793</v>
          </cell>
          <cell r="Y1214">
            <v>210</v>
          </cell>
          <cell r="Z1214" t="str">
            <v>Out SLA</v>
          </cell>
          <cell r="AA1214" t="str">
            <v>PT WINER INSAN SUKSES HUTAMA</v>
          </cell>
          <cell r="AB1214" t="str">
            <v>PT DIGJAYA MANDIRI TEKNIK</v>
          </cell>
          <cell r="AC1214" t="str">
            <v>OG</v>
          </cell>
          <cell r="AD1214" t="str">
            <v>eRFI NY</v>
          </cell>
          <cell r="AE1214">
            <v>45800</v>
          </cell>
          <cell r="AF1214" t="str">
            <v/>
          </cell>
          <cell r="AG1214" t="str">
            <v>Site Opening</v>
          </cell>
          <cell r="AH1214" t="str">
            <v>03.CONSTRUCTION</v>
          </cell>
          <cell r="AI1214" t="str">
            <v>04.CME</v>
          </cell>
          <cell r="AJ1214" t="str">
            <v>16.SiteOpening</v>
          </cell>
        </row>
        <row r="1215">
          <cell r="F1215" t="str">
            <v>PAY169</v>
          </cell>
          <cell r="G1215" t="str">
            <v>TANJUNG PATI</v>
          </cell>
          <cell r="H1215" t="str">
            <v/>
          </cell>
          <cell r="I1215" t="str">
            <v>Area1</v>
          </cell>
          <cell r="J1215" t="str">
            <v>Sumbagteng</v>
          </cell>
          <cell r="K1215" t="str">
            <v>Sumatera Barat</v>
          </cell>
          <cell r="L1215" t="str">
            <v>Kab. Lima Puluh Kota</v>
          </cell>
          <cell r="M1215" t="str">
            <v>-0.171422 100.659685</v>
          </cell>
          <cell r="N1215" t="str">
            <v>-</v>
          </cell>
          <cell r="O1215" t="str">
            <v>Internal</v>
          </cell>
          <cell r="P1215" t="str">
            <v>B2S</v>
          </cell>
          <cell r="Q1215" t="str">
            <v>Tyson</v>
          </cell>
          <cell r="R1215" t="str">
            <v>Tyson_B#1</v>
          </cell>
          <cell r="U1215">
            <v>40</v>
          </cell>
          <cell r="V1215" t="str">
            <v/>
          </cell>
          <cell r="W1215" t="str">
            <v>SST 42 NL</v>
          </cell>
          <cell r="X1215">
            <v>45572</v>
          </cell>
          <cell r="Y1215">
            <v>431</v>
          </cell>
          <cell r="Z1215" t="str">
            <v>Out SLA</v>
          </cell>
          <cell r="AA1215" t="str">
            <v>PT TRANSDATA SATKOMINDO</v>
          </cell>
          <cell r="AC1215" t="str">
            <v>RFI</v>
          </cell>
          <cell r="AD1215" t="str">
            <v>No Need</v>
          </cell>
          <cell r="AF1215" t="str">
            <v/>
          </cell>
          <cell r="AG1215" t="str">
            <v>Connect PLN &amp; RFI</v>
          </cell>
          <cell r="AH1215" t="str">
            <v>01.BAUK</v>
          </cell>
          <cell r="AI1215" t="str">
            <v>02.BAUK</v>
          </cell>
          <cell r="AJ1215" t="str">
            <v>03.ATPDone</v>
          </cell>
        </row>
        <row r="1216">
          <cell r="F1216" t="str">
            <v>NTI074</v>
          </cell>
          <cell r="G1216" t="str">
            <v>Tanjung Pinang</v>
          </cell>
          <cell r="H1216" t="str">
            <v>N3T_TANJUNG_PINANG_KUSAMBI_DMT</v>
          </cell>
          <cell r="I1216" t="str">
            <v>Area4</v>
          </cell>
          <cell r="J1216" t="str">
            <v>Sulawesi</v>
          </cell>
          <cell r="K1216" t="str">
            <v>Sulawesi Tenggara</v>
          </cell>
          <cell r="L1216" t="str">
            <v>Kab. Muna</v>
          </cell>
          <cell r="M1216" t="str">
            <v>-4.7103 122.537906</v>
          </cell>
          <cell r="N1216" t="str">
            <v>-</v>
          </cell>
          <cell r="O1216" t="str">
            <v>External</v>
          </cell>
          <cell r="P1216" t="str">
            <v>B2S</v>
          </cell>
          <cell r="Q1216" t="str">
            <v>Non Reguler</v>
          </cell>
          <cell r="R1216" t="str">
            <v>N3T_2025</v>
          </cell>
          <cell r="T1216">
            <v>2025</v>
          </cell>
          <cell r="U1216">
            <v>72</v>
          </cell>
          <cell r="V1216">
            <v>72</v>
          </cell>
          <cell r="W1216" t="str">
            <v>SST 72 3 Leg C</v>
          </cell>
          <cell r="X1216">
            <v>45734</v>
          </cell>
          <cell r="Y1216">
            <v>106</v>
          </cell>
          <cell r="Z1216" t="str">
            <v>In SLA</v>
          </cell>
          <cell r="AA1216" t="str">
            <v>PT BINATEL PRIMA</v>
          </cell>
          <cell r="AC1216" t="str">
            <v>RFI</v>
          </cell>
          <cell r="AD1216" t="str">
            <v>eRFI Done</v>
          </cell>
          <cell r="AF1216" t="str">
            <v/>
          </cell>
          <cell r="AG1216" t="str">
            <v>Connect PLN &amp; RFI</v>
          </cell>
          <cell r="AH1216" t="str">
            <v>02.RFI</v>
          </cell>
          <cell r="AI1216" t="str">
            <v>03.RFI</v>
          </cell>
          <cell r="AJ1216" t="str">
            <v>05.RFI</v>
          </cell>
        </row>
        <row r="1217">
          <cell r="F1217" t="str">
            <v>SRG686</v>
          </cell>
          <cell r="G1217" t="str">
            <v>TANJUNG_JAYA</v>
          </cell>
          <cell r="H1217" t="str">
            <v/>
          </cell>
          <cell r="I1217" t="str">
            <v>Area2</v>
          </cell>
          <cell r="J1217" t="str">
            <v>Jabodetabek</v>
          </cell>
          <cell r="K1217" t="str">
            <v>Banten</v>
          </cell>
          <cell r="L1217" t="str">
            <v>Kab. Pandeglang</v>
          </cell>
          <cell r="M1217" t="str">
            <v>-6.52361 105.68333</v>
          </cell>
          <cell r="N1217" t="str">
            <v>-6,523611 105,683333</v>
          </cell>
          <cell r="O1217" t="str">
            <v>Internal</v>
          </cell>
          <cell r="P1217" t="str">
            <v>B2S</v>
          </cell>
          <cell r="Q1217" t="str">
            <v>Tyson</v>
          </cell>
          <cell r="R1217" t="str">
            <v>Tyson_B#1</v>
          </cell>
          <cell r="U1217">
            <v>50</v>
          </cell>
          <cell r="V1217" t="str">
            <v/>
          </cell>
          <cell r="W1217" t="str">
            <v xml:space="preserve">SST 52 3 Leg C </v>
          </cell>
          <cell r="X1217">
            <v>45572</v>
          </cell>
          <cell r="Y1217">
            <v>84</v>
          </cell>
          <cell r="Z1217" t="str">
            <v>In SLA</v>
          </cell>
          <cell r="AA1217" t="str">
            <v>PT INFRAKO DAYAMITRA</v>
          </cell>
          <cell r="AC1217" t="str">
            <v>RFI</v>
          </cell>
          <cell r="AD1217" t="str">
            <v>No Need</v>
          </cell>
          <cell r="AF1217" t="str">
            <v/>
          </cell>
          <cell r="AG1217" t="str">
            <v>Connect PLN &amp; RFI</v>
          </cell>
          <cell r="AH1217" t="str">
            <v>02.RFI</v>
          </cell>
          <cell r="AI1217" t="str">
            <v>03.RFI</v>
          </cell>
          <cell r="AJ1217" t="str">
            <v>05.RFI</v>
          </cell>
        </row>
        <row r="1218">
          <cell r="F1218" t="str">
            <v>TRG141</v>
          </cell>
          <cell r="G1218" t="str">
            <v>TANJUNG_LIMAU</v>
          </cell>
          <cell r="H1218" t="str">
            <v>DMT_POROS MARANGKAYU</v>
          </cell>
          <cell r="I1218" t="str">
            <v>Area4</v>
          </cell>
          <cell r="J1218" t="str">
            <v>Kalimantan</v>
          </cell>
          <cell r="K1218" t="str">
            <v>Kalimantan Timur</v>
          </cell>
          <cell r="L1218" t="str">
            <v>Kab. Kutai Kartanegara</v>
          </cell>
          <cell r="M1218" t="str">
            <v>-0.189953998 117.4171219</v>
          </cell>
          <cell r="N1218" t="str">
            <v>117,41855 -0,19068</v>
          </cell>
          <cell r="O1218" t="str">
            <v>External</v>
          </cell>
          <cell r="P1218" t="str">
            <v>B2S</v>
          </cell>
          <cell r="Q1218" t="str">
            <v>B#1_2025</v>
          </cell>
          <cell r="R1218" t="str">
            <v>B#136B2S</v>
          </cell>
          <cell r="S1218" t="str">
            <v>Q1_B2S</v>
          </cell>
          <cell r="T1218" t="str">
            <v>New Order</v>
          </cell>
          <cell r="U1218">
            <v>72</v>
          </cell>
          <cell r="V1218">
            <v>72</v>
          </cell>
          <cell r="W1218" t="str">
            <v>SST 72 3 Leg C</v>
          </cell>
          <cell r="X1218">
            <v>45803</v>
          </cell>
          <cell r="Y1218">
            <v>92</v>
          </cell>
          <cell r="Z1218" t="str">
            <v>In SLA</v>
          </cell>
          <cell r="AA1218" t="str">
            <v>PT BERKAH SUKSES SEJATI</v>
          </cell>
          <cell r="AB1218" t="str">
            <v>PT TRIMATRA UTAMA KONSULTAN</v>
          </cell>
          <cell r="AC1218" t="str">
            <v>RFI</v>
          </cell>
          <cell r="AD1218" t="str">
            <v>eRFI Done</v>
          </cell>
          <cell r="AE1218">
            <v>45807</v>
          </cell>
          <cell r="AF1218" t="str">
            <v/>
          </cell>
          <cell r="AG1218" t="str">
            <v>Connect PLN &amp; RFI</v>
          </cell>
          <cell r="AH1218" t="str">
            <v>02.RFI</v>
          </cell>
          <cell r="AI1218" t="str">
            <v>03.RFI</v>
          </cell>
          <cell r="AJ1218" t="str">
            <v>05.RFI</v>
          </cell>
        </row>
        <row r="1219">
          <cell r="F1219" t="str">
            <v>PRO039</v>
          </cell>
          <cell r="G1219" t="str">
            <v>TANJUNGNGRAYUN</v>
          </cell>
          <cell r="H1219" t="str">
            <v/>
          </cell>
          <cell r="I1219" t="str">
            <v>Area3</v>
          </cell>
          <cell r="J1219" t="str">
            <v>Jatim</v>
          </cell>
          <cell r="K1219" t="str">
            <v>Jawa Timur</v>
          </cell>
          <cell r="L1219" t="str">
            <v>Kab. Ponorogo</v>
          </cell>
          <cell r="M1219" t="str">
            <v>-8.107809, 111.432357</v>
          </cell>
          <cell r="N1219" t="str">
            <v>-8,108 111,43183</v>
          </cell>
          <cell r="O1219" t="str">
            <v>External</v>
          </cell>
          <cell r="P1219" t="str">
            <v>B2S</v>
          </cell>
          <cell r="Q1219" t="str">
            <v>B#1_2025</v>
          </cell>
          <cell r="R1219" t="str">
            <v>B#136B2S</v>
          </cell>
          <cell r="S1219" t="str">
            <v>Q1_B2S</v>
          </cell>
          <cell r="T1219" t="str">
            <v>B#RAFI</v>
          </cell>
          <cell r="U1219">
            <v>62</v>
          </cell>
          <cell r="V1219">
            <v>62</v>
          </cell>
          <cell r="W1219" t="str">
            <v>SST 62 3 Leg C</v>
          </cell>
          <cell r="X1219">
            <v>45803</v>
          </cell>
          <cell r="Y1219">
            <v>30</v>
          </cell>
          <cell r="Z1219" t="str">
            <v>In SLA</v>
          </cell>
          <cell r="AA1219" t="str">
            <v>PT SUMBERSOLUSINDO HITECH</v>
          </cell>
          <cell r="AB1219" t="str">
            <v>PT MEGADAYA INDO PERKASA</v>
          </cell>
          <cell r="AC1219" t="str">
            <v>RFI</v>
          </cell>
          <cell r="AD1219" t="str">
            <v>eRFI Done</v>
          </cell>
          <cell r="AE1219">
            <v>45807</v>
          </cell>
          <cell r="AF1219" t="str">
            <v/>
          </cell>
          <cell r="AG1219" t="str">
            <v>Connect PLN &amp; RFI</v>
          </cell>
          <cell r="AH1219" t="str">
            <v>02.RFI</v>
          </cell>
          <cell r="AI1219" t="str">
            <v>03.RFI</v>
          </cell>
          <cell r="AJ1219" t="str">
            <v>05.RFI</v>
          </cell>
        </row>
        <row r="1220">
          <cell r="F1220" t="str">
            <v>SIT106</v>
          </cell>
          <cell r="G1220" t="str">
            <v>TANJUNGPECINAN2</v>
          </cell>
          <cell r="H1220" t="e">
            <v>#N/A</v>
          </cell>
          <cell r="I1220" t="str">
            <v>Area3</v>
          </cell>
          <cell r="J1220" t="str">
            <v>Jatim</v>
          </cell>
          <cell r="N1220" t="str">
            <v>-</v>
          </cell>
          <cell r="O1220" t="str">
            <v>Internal</v>
          </cell>
          <cell r="P1220" t="str">
            <v>???</v>
          </cell>
          <cell r="Q1220" t="str">
            <v>Refinement</v>
          </cell>
          <cell r="R1220" t="str">
            <v>Refine_Dummy</v>
          </cell>
          <cell r="T1220" t="str">
            <v>NY</v>
          </cell>
          <cell r="V1220" t="str">
            <v/>
          </cell>
          <cell r="W1220" t="str">
            <v/>
          </cell>
          <cell r="X1220">
            <v>42067</v>
          </cell>
          <cell r="Y1220">
            <v>3936</v>
          </cell>
          <cell r="Z1220" t="str">
            <v>Out SLA</v>
          </cell>
          <cell r="AC1220" t="str">
            <v>OG</v>
          </cell>
          <cell r="AD1220" t="str">
            <v>No Need</v>
          </cell>
          <cell r="AF1220" t="str">
            <v/>
          </cell>
          <cell r="AG1220" t="str">
            <v>NY Start</v>
          </cell>
          <cell r="AH1220" t="str">
            <v>NY Start</v>
          </cell>
          <cell r="AI1220" t="str">
            <v>08.SIS</v>
          </cell>
          <cell r="AJ1220" t="str">
            <v/>
          </cell>
        </row>
        <row r="1221">
          <cell r="F1221" t="str">
            <v>SLT097</v>
          </cell>
          <cell r="G1221" t="str">
            <v>GUNUNGPELAWAN</v>
          </cell>
          <cell r="H1221" t="str">
            <v>GUNUNGPELAWAN</v>
          </cell>
          <cell r="I1221" t="str">
            <v>Area1</v>
          </cell>
          <cell r="J1221" t="str">
            <v>Sumbagsel</v>
          </cell>
          <cell r="K1221" t="str">
            <v>Kepulauan Bangka Belitung</v>
          </cell>
          <cell r="L1221" t="str">
            <v>Kab. Bangka</v>
          </cell>
          <cell r="M1221" t="str">
            <v>-1.600637 105.837314</v>
          </cell>
          <cell r="N1221" t="str">
            <v>-</v>
          </cell>
          <cell r="O1221" t="str">
            <v>External</v>
          </cell>
          <cell r="P1221" t="str">
            <v>B2S</v>
          </cell>
          <cell r="Q1221" t="str">
            <v>B#1_2025</v>
          </cell>
          <cell r="R1221" t="str">
            <v>B#136B2S</v>
          </cell>
          <cell r="S1221" t="str">
            <v>Q1_B2S</v>
          </cell>
          <cell r="T1221" t="str">
            <v>New Order</v>
          </cell>
          <cell r="U1221">
            <v>62</v>
          </cell>
          <cell r="V1221" t="str">
            <v/>
          </cell>
          <cell r="W1221" t="str">
            <v>SST 62 3 Leg C</v>
          </cell>
          <cell r="X1221">
            <v>45803</v>
          </cell>
          <cell r="Y1221">
            <v>94</v>
          </cell>
          <cell r="Z1221" t="str">
            <v>In SLA</v>
          </cell>
          <cell r="AA1221" t="str">
            <v>PT INTEGRA LINTAS TEKNOLOGI</v>
          </cell>
          <cell r="AB1221" t="str">
            <v>PT UPTRANS TELEKOMUNIKASI</v>
          </cell>
          <cell r="AC1221" t="str">
            <v>RFI</v>
          </cell>
          <cell r="AD1221" t="str">
            <v>eRFI Done</v>
          </cell>
          <cell r="AE1221">
            <v>45807</v>
          </cell>
          <cell r="AF1221" t="str">
            <v/>
          </cell>
          <cell r="AG1221" t="str">
            <v>Connect PLN &amp; RFI</v>
          </cell>
          <cell r="AH1221" t="str">
            <v>02.RFI</v>
          </cell>
          <cell r="AI1221" t="str">
            <v>03.RFI</v>
          </cell>
          <cell r="AJ1221" t="str">
            <v>05.RFI</v>
          </cell>
        </row>
        <row r="1222">
          <cell r="F1222" t="str">
            <v>OKI177</v>
          </cell>
          <cell r="G1222" t="str">
            <v>SUNGAIBATANGAIRSUGIHAN</v>
          </cell>
          <cell r="H1222" t="str">
            <v>SUNGAIBATANGAIRSUGIHAN</v>
          </cell>
          <cell r="I1222" t="str">
            <v>Area1</v>
          </cell>
          <cell r="J1222" t="str">
            <v>Sumbagsel</v>
          </cell>
          <cell r="K1222" t="str">
            <v>Sumatera Selatan</v>
          </cell>
          <cell r="L1222" t="str">
            <v>Kab. Ogan Komering Ilir</v>
          </cell>
          <cell r="M1222" t="str">
            <v>-2.764536 105.25496</v>
          </cell>
          <cell r="N1222" t="str">
            <v>-</v>
          </cell>
          <cell r="O1222" t="str">
            <v>External</v>
          </cell>
          <cell r="P1222" t="str">
            <v>B2S</v>
          </cell>
          <cell r="Q1222" t="str">
            <v>B#1_2025</v>
          </cell>
          <cell r="R1222" t="str">
            <v>B#122Colo</v>
          </cell>
          <cell r="S1222" t="str">
            <v>Colo TP</v>
          </cell>
          <cell r="T1222" t="str">
            <v>New Order</v>
          </cell>
          <cell r="U1222">
            <v>52</v>
          </cell>
          <cell r="V1222" t="str">
            <v/>
          </cell>
          <cell r="W1222" t="str">
            <v/>
          </cell>
          <cell r="X1222">
            <v>45793</v>
          </cell>
          <cell r="Y1222">
            <v>76</v>
          </cell>
          <cell r="Z1222" t="str">
            <v>In SLA</v>
          </cell>
          <cell r="AA1222" t="str">
            <v>PT DENTRA MITRA ABADI</v>
          </cell>
          <cell r="AB1222" t="str">
            <v>PT UPTRANS TELEKOMUNIKASI</v>
          </cell>
          <cell r="AC1222" t="str">
            <v>RFI</v>
          </cell>
          <cell r="AD1222" t="str">
            <v>eRFI NY</v>
          </cell>
          <cell r="AE1222">
            <v>45800</v>
          </cell>
          <cell r="AF1222" t="str">
            <v/>
          </cell>
          <cell r="AG1222" t="str">
            <v>RFI Combat</v>
          </cell>
          <cell r="AH1222" t="str">
            <v>02.RFI</v>
          </cell>
          <cell r="AI1222" t="str">
            <v>03a.RFI Combat</v>
          </cell>
          <cell r="AJ1222" t="str">
            <v>05A.RFICombat</v>
          </cell>
        </row>
        <row r="1223">
          <cell r="F1223" t="str">
            <v>LPB190</v>
          </cell>
          <cell r="G1223" t="str">
            <v>TANJUNGSELAMAT</v>
          </cell>
          <cell r="H1223" t="str">
            <v>ROYAL SPRANG</v>
          </cell>
          <cell r="I1223" t="str">
            <v>Area1</v>
          </cell>
          <cell r="J1223" t="str">
            <v>Sumbagut</v>
          </cell>
          <cell r="K1223" t="str">
            <v>Sumatera Utara</v>
          </cell>
          <cell r="L1223" t="str">
            <v>Deli Serdang</v>
          </cell>
          <cell r="M1223" t="str">
            <v>3.67124 98.68427</v>
          </cell>
          <cell r="N1223" t="str">
            <v>-</v>
          </cell>
          <cell r="O1223" t="str">
            <v>External</v>
          </cell>
          <cell r="P1223" t="str">
            <v>B2S</v>
          </cell>
          <cell r="Q1223" t="str">
            <v>Combat</v>
          </cell>
          <cell r="R1223" t="str">
            <v>Combat_B#2</v>
          </cell>
          <cell r="U1223">
            <v>42</v>
          </cell>
          <cell r="V1223">
            <v>42</v>
          </cell>
          <cell r="W1223" t="str">
            <v>SST 42 NL</v>
          </cell>
          <cell r="X1223">
            <v>45517</v>
          </cell>
          <cell r="Y1223">
            <v>486</v>
          </cell>
          <cell r="Z1223" t="str">
            <v>Out SLA</v>
          </cell>
          <cell r="AA1223" t="str">
            <v>PT NAER TUNAS INDONESIA</v>
          </cell>
          <cell r="AC1223" t="str">
            <v>RFI</v>
          </cell>
          <cell r="AD1223" t="e">
            <v>#N/A</v>
          </cell>
          <cell r="AF1223" t="str">
            <v/>
          </cell>
          <cell r="AG1223" t="str">
            <v>Connect PLN &amp; RFI</v>
          </cell>
          <cell r="AH1223" t="str">
            <v>01.BAUK</v>
          </cell>
          <cell r="AI1223" t="str">
            <v>02.BAUK</v>
          </cell>
          <cell r="AJ1223" t="str">
            <v>03.ATPDone</v>
          </cell>
        </row>
        <row r="1224">
          <cell r="F1224" t="str">
            <v>DPK083</v>
          </cell>
          <cell r="G1224" t="str">
            <v>Tapos Depok</v>
          </cell>
          <cell r="H1224" t="str">
            <v/>
          </cell>
          <cell r="I1224" t="str">
            <v>Area2</v>
          </cell>
          <cell r="J1224" t="str">
            <v>Jabodetabek</v>
          </cell>
          <cell r="K1224" t="str">
            <v>Jawa Barat</v>
          </cell>
          <cell r="L1224" t="str">
            <v>Kota Depok</v>
          </cell>
          <cell r="M1224" t="str">
            <v>-643.003 106.871</v>
          </cell>
          <cell r="N1224" t="str">
            <v>-</v>
          </cell>
          <cell r="O1224" t="str">
            <v>Internal</v>
          </cell>
          <cell r="P1224" t="str">
            <v>B2S</v>
          </cell>
          <cell r="Q1224" t="str">
            <v>Tyson</v>
          </cell>
          <cell r="R1224" t="str">
            <v>Tyson_B#1</v>
          </cell>
          <cell r="U1224">
            <v>62</v>
          </cell>
          <cell r="V1224" t="str">
            <v/>
          </cell>
          <cell r="W1224" t="str">
            <v/>
          </cell>
          <cell r="X1224">
            <v>45572</v>
          </cell>
          <cell r="Y1224">
            <v>431</v>
          </cell>
          <cell r="Z1224" t="str">
            <v>Out SLA</v>
          </cell>
          <cell r="AA1224" t="str">
            <v>PT MITRA SARANA KARYA BANGSA</v>
          </cell>
          <cell r="AB1224" t="str">
            <v>PT TUNAS GEOTEKNIK INDONESIA</v>
          </cell>
          <cell r="AC1224" t="str">
            <v>DROP</v>
          </cell>
          <cell r="AD1224" t="str">
            <v>No Need</v>
          </cell>
          <cell r="AF1224" t="str">
            <v/>
          </cell>
          <cell r="AG1224" t="str">
            <v>PropCancel/Hold</v>
          </cell>
          <cell r="AH1224" t="str">
            <v>07.Pro.Cancel</v>
          </cell>
          <cell r="AI1224" t="str">
            <v>09.Pro.Cancel</v>
          </cell>
          <cell r="AJ1224" t="str">
            <v>26.ReHunting</v>
          </cell>
        </row>
        <row r="1225">
          <cell r="F1225" t="str">
            <v>BLA715</v>
          </cell>
          <cell r="G1225" t="str">
            <v>Tarub Blora</v>
          </cell>
          <cell r="H1225" t="str">
            <v>Tarub Blora</v>
          </cell>
          <cell r="I1225" t="str">
            <v>Area3</v>
          </cell>
          <cell r="J1225" t="str">
            <v>Jateng</v>
          </cell>
          <cell r="N1225" t="str">
            <v>-07.06509 111.01802</v>
          </cell>
          <cell r="O1225" t="str">
            <v>Internal</v>
          </cell>
          <cell r="P1225" t="str">
            <v>B2S</v>
          </cell>
          <cell r="Q1225" t="str">
            <v>SSTnisasi</v>
          </cell>
          <cell r="R1225" t="str">
            <v>SSTnisasi_24</v>
          </cell>
          <cell r="U1225">
            <v>52</v>
          </cell>
          <cell r="V1225">
            <v>52</v>
          </cell>
          <cell r="W1225" t="str">
            <v/>
          </cell>
          <cell r="X1225">
            <v>45597</v>
          </cell>
          <cell r="Y1225">
            <v>166</v>
          </cell>
          <cell r="Z1225" t="str">
            <v>Out SLA</v>
          </cell>
          <cell r="AC1225" t="str">
            <v>RFI</v>
          </cell>
          <cell r="AD1225" t="str">
            <v>No Need</v>
          </cell>
          <cell r="AF1225" t="str">
            <v/>
          </cell>
          <cell r="AG1225" t="str">
            <v>Connect PLN &amp; RFI</v>
          </cell>
          <cell r="AH1225" t="str">
            <v>02.RFI</v>
          </cell>
          <cell r="AI1225" t="str">
            <v>03.RFI</v>
          </cell>
          <cell r="AJ1225" t="str">
            <v>05.RFI</v>
          </cell>
        </row>
        <row r="1226">
          <cell r="F1226" t="str">
            <v>SBR030</v>
          </cell>
          <cell r="G1226" t="str">
            <v>CENGKUANGPALIMANAN</v>
          </cell>
          <cell r="H1226" t="str">
            <v/>
          </cell>
          <cell r="I1226" t="str">
            <v>Area2</v>
          </cell>
          <cell r="J1226" t="str">
            <v>Jabar</v>
          </cell>
          <cell r="K1226" t="str">
            <v>Jawa Barat</v>
          </cell>
          <cell r="L1226" t="str">
            <v>Kab. Cirebon</v>
          </cell>
          <cell r="M1226" t="str">
            <v>-6.68485, 108.44024</v>
          </cell>
          <cell r="N1226" t="str">
            <v>-</v>
          </cell>
          <cell r="O1226" t="str">
            <v>External</v>
          </cell>
          <cell r="P1226" t="str">
            <v>B2S</v>
          </cell>
          <cell r="Q1226" t="str">
            <v>B#1_2025</v>
          </cell>
          <cell r="R1226" t="str">
            <v>B#122Colo</v>
          </cell>
          <cell r="S1226" t="str">
            <v>Colo TP</v>
          </cell>
          <cell r="T1226" t="str">
            <v>B#RAFI</v>
          </cell>
          <cell r="U1226">
            <v>62</v>
          </cell>
          <cell r="V1226" t="str">
            <v/>
          </cell>
          <cell r="W1226" t="str">
            <v>SST 52 3 Leg C</v>
          </cell>
          <cell r="X1226">
            <v>45793</v>
          </cell>
          <cell r="Y1226">
            <v>98</v>
          </cell>
          <cell r="Z1226" t="str">
            <v>In SLA</v>
          </cell>
          <cell r="AA1226" t="str">
            <v>PT JAYA BINANGUN BHASKARA PRIMA</v>
          </cell>
          <cell r="AB1226" t="str">
            <v>PT TRITECH CONSULT</v>
          </cell>
          <cell r="AC1226" t="str">
            <v>RFI</v>
          </cell>
          <cell r="AD1226" t="str">
            <v>eRFI Done</v>
          </cell>
          <cell r="AE1226">
            <v>45800</v>
          </cell>
          <cell r="AF1226" t="str">
            <v/>
          </cell>
          <cell r="AG1226" t="str">
            <v>RFI Combat</v>
          </cell>
          <cell r="AH1226" t="str">
            <v>02.RFI</v>
          </cell>
          <cell r="AI1226" t="str">
            <v>03a.RFI Combat</v>
          </cell>
          <cell r="AJ1226" t="str">
            <v>05A.RFICombat</v>
          </cell>
        </row>
        <row r="1227">
          <cell r="F1227" t="str">
            <v>TSK020</v>
          </cell>
          <cell r="G1227" t="str">
            <v>TAWANGMT</v>
          </cell>
          <cell r="H1227" t="str">
            <v/>
          </cell>
          <cell r="I1227" t="str">
            <v>Area2</v>
          </cell>
          <cell r="J1227" t="str">
            <v>Jabar</v>
          </cell>
          <cell r="K1227" t="str">
            <v>Jawa Barat</v>
          </cell>
          <cell r="L1227" t="str">
            <v>Kab. Tasikmalaya</v>
          </cell>
          <cell r="N1227" t="str">
            <v>-</v>
          </cell>
          <cell r="O1227" t="str">
            <v>Internal</v>
          </cell>
          <cell r="P1227" t="str">
            <v>B2S</v>
          </cell>
          <cell r="Q1227" t="str">
            <v>Solution</v>
          </cell>
          <cell r="R1227" t="str">
            <v>Solution_CO</v>
          </cell>
          <cell r="U1227">
            <v>42</v>
          </cell>
          <cell r="V1227" t="str">
            <v/>
          </cell>
          <cell r="W1227" t="str">
            <v>SST 36 New Light</v>
          </cell>
          <cell r="X1227">
            <v>45059</v>
          </cell>
          <cell r="Y1227">
            <v>920</v>
          </cell>
          <cell r="Z1227" t="str">
            <v>Out SLA</v>
          </cell>
          <cell r="AA1227" t="str">
            <v>MANDAU JAYA KONTRINDO</v>
          </cell>
          <cell r="AC1227" t="str">
            <v>RFI</v>
          </cell>
          <cell r="AD1227" t="str">
            <v>No Need</v>
          </cell>
          <cell r="AF1227" t="str">
            <v/>
          </cell>
          <cell r="AG1227" t="str">
            <v>Connect PLN &amp; RFI</v>
          </cell>
          <cell r="AH1227" t="str">
            <v>02.RFI</v>
          </cell>
          <cell r="AI1227" t="str">
            <v>03.RFI</v>
          </cell>
          <cell r="AJ1227" t="str">
            <v>05.RFI</v>
          </cell>
        </row>
        <row r="1228">
          <cell r="F1228" t="str">
            <v>ENRxxx</v>
          </cell>
          <cell r="G1228" t="str">
            <v>TBD</v>
          </cell>
          <cell r="H1228" t="str">
            <v>DMT BANGKALA MAIWA</v>
          </cell>
          <cell r="I1228" t="str">
            <v>Area4</v>
          </cell>
          <cell r="J1228" t="str">
            <v>Sulawesi</v>
          </cell>
          <cell r="K1228" t="str">
            <v/>
          </cell>
          <cell r="L1228" t="str">
            <v/>
          </cell>
          <cell r="N1228" t="str">
            <v>-</v>
          </cell>
          <cell r="O1228" t="str">
            <v>External</v>
          </cell>
          <cell r="P1228" t="str">
            <v>CoRe</v>
          </cell>
          <cell r="Q1228" t="str">
            <v>Additional</v>
          </cell>
          <cell r="R1228" t="str">
            <v>Dummy</v>
          </cell>
          <cell r="S1228" t="str">
            <v>CP1_2024</v>
          </cell>
          <cell r="V1228" t="str">
            <v/>
          </cell>
          <cell r="W1228" t="str">
            <v/>
          </cell>
          <cell r="X1228">
            <v>45407</v>
          </cell>
          <cell r="Y1228">
            <v>596</v>
          </cell>
          <cell r="Z1228" t="str">
            <v>Out SLA</v>
          </cell>
          <cell r="AC1228" t="str">
            <v>DROP</v>
          </cell>
          <cell r="AD1228" t="str">
            <v>eRFI NY</v>
          </cell>
          <cell r="AF1228" t="str">
            <v/>
          </cell>
          <cell r="AG1228" t="str">
            <v>PropCancel/Hold</v>
          </cell>
          <cell r="AH1228" t="str">
            <v>07.Pro.Cancel</v>
          </cell>
          <cell r="AI1228" t="str">
            <v>09.Pro.Cancel</v>
          </cell>
          <cell r="AJ1228" t="str">
            <v>05.RFI</v>
          </cell>
        </row>
        <row r="1229">
          <cell r="F1229" t="str">
            <v>KOT045</v>
          </cell>
          <cell r="G1229" t="str">
            <v>Tegal Wangi</v>
          </cell>
          <cell r="H1229" t="str">
            <v>Tegal Wangi</v>
          </cell>
          <cell r="I1229" t="str">
            <v>Area1</v>
          </cell>
          <cell r="J1229" t="str">
            <v>Sumbagsel</v>
          </cell>
          <cell r="K1229" t="str">
            <v>Lampung</v>
          </cell>
          <cell r="L1229" t="str">
            <v>Kab. Tanggamus</v>
          </cell>
          <cell r="M1229" t="str">
            <v>104.62547 -5.49136</v>
          </cell>
          <cell r="N1229" t="str">
            <v>-</v>
          </cell>
          <cell r="O1229" t="str">
            <v>Internal</v>
          </cell>
          <cell r="P1229" t="str">
            <v>B2S</v>
          </cell>
          <cell r="Q1229" t="str">
            <v>Tyson</v>
          </cell>
          <cell r="R1229" t="str">
            <v>Tyson_B#1</v>
          </cell>
          <cell r="U1229">
            <v>45</v>
          </cell>
          <cell r="V1229" t="str">
            <v/>
          </cell>
          <cell r="W1229" t="str">
            <v>SST 52 3 Leg C</v>
          </cell>
          <cell r="X1229">
            <v>45572</v>
          </cell>
          <cell r="Y1229">
            <v>199</v>
          </cell>
          <cell r="Z1229" t="str">
            <v>Out SLA</v>
          </cell>
          <cell r="AA1229" t="str">
            <v>PT MITRA SISTEMATIKA GLOBAL</v>
          </cell>
          <cell r="AC1229" t="str">
            <v>RFI</v>
          </cell>
          <cell r="AD1229" t="str">
            <v>No Need</v>
          </cell>
          <cell r="AF1229" t="str">
            <v/>
          </cell>
          <cell r="AG1229" t="str">
            <v>Connect PLN &amp; RFI</v>
          </cell>
          <cell r="AH1229" t="str">
            <v>02.RFI</v>
          </cell>
          <cell r="AI1229" t="str">
            <v>03.RFI</v>
          </cell>
          <cell r="AJ1229" t="str">
            <v>05.RFI</v>
          </cell>
        </row>
        <row r="1230">
          <cell r="F1230" t="str">
            <v>SKB668</v>
          </cell>
          <cell r="G1230" t="str">
            <v>TEGALEGA_SGRTN</v>
          </cell>
          <cell r="H1230" t="str">
            <v/>
          </cell>
          <cell r="I1230" t="str">
            <v>Area2</v>
          </cell>
          <cell r="J1230" t="str">
            <v>Jabodetabek</v>
          </cell>
          <cell r="K1230" t="str">
            <v>Jawa Barat</v>
          </cell>
          <cell r="L1230" t="str">
            <v>Kab. Sukabumi</v>
          </cell>
          <cell r="M1230" t="str">
            <v>-7,269,388,889 106.834</v>
          </cell>
          <cell r="N1230" t="str">
            <v>-</v>
          </cell>
          <cell r="O1230" t="str">
            <v>Internal</v>
          </cell>
          <cell r="P1230" t="str">
            <v>B2S</v>
          </cell>
          <cell r="Q1230" t="str">
            <v>Tyson</v>
          </cell>
          <cell r="R1230" t="str">
            <v>Tyson_B#1</v>
          </cell>
          <cell r="U1230">
            <v>70</v>
          </cell>
          <cell r="V1230" t="str">
            <v/>
          </cell>
          <cell r="W1230" t="str">
            <v/>
          </cell>
          <cell r="X1230">
            <v>45572</v>
          </cell>
          <cell r="Y1230">
            <v>431</v>
          </cell>
          <cell r="Z1230" t="str">
            <v>Out SLA</v>
          </cell>
          <cell r="AA1230" t="str">
            <v>PT NAER TUNAS INDONESIA</v>
          </cell>
          <cell r="AC1230" t="str">
            <v>DROP</v>
          </cell>
          <cell r="AD1230" t="str">
            <v>No Need</v>
          </cell>
          <cell r="AF1230" t="str">
            <v/>
          </cell>
          <cell r="AG1230" t="str">
            <v>PropCancel/Hold</v>
          </cell>
          <cell r="AH1230" t="str">
            <v>07.Pro.Cancel</v>
          </cell>
          <cell r="AI1230" t="str">
            <v>09.Pro.Cancel</v>
          </cell>
          <cell r="AJ1230" t="str">
            <v>28.Validasi</v>
          </cell>
        </row>
        <row r="1231">
          <cell r="F1231" t="str">
            <v>PCN030</v>
          </cell>
          <cell r="G1231" t="str">
            <v>TEGALOMBOPUCANGOMBO2</v>
          </cell>
          <cell r="H1231" t="str">
            <v/>
          </cell>
          <cell r="I1231" t="str">
            <v>Area3</v>
          </cell>
          <cell r="J1231" t="str">
            <v>Jatim</v>
          </cell>
          <cell r="K1231" t="str">
            <v>Jawa Timur</v>
          </cell>
          <cell r="L1231" t="str">
            <v>Kab. Pacitan</v>
          </cell>
          <cell r="M1231" t="str">
            <v>-8.088249, 111.31058</v>
          </cell>
          <cell r="N1231" t="str">
            <v>-8,08722 111,31046</v>
          </cell>
          <cell r="O1231" t="str">
            <v>External</v>
          </cell>
          <cell r="P1231" t="str">
            <v>B2S</v>
          </cell>
          <cell r="Q1231" t="str">
            <v>B#2_2025</v>
          </cell>
          <cell r="R1231" t="str">
            <v>B#2_B2S</v>
          </cell>
          <cell r="S1231" t="str">
            <v>B#2-B2S</v>
          </cell>
          <cell r="T1231" t="str">
            <v>B#RAFI_#2</v>
          </cell>
          <cell r="U1231">
            <v>72</v>
          </cell>
          <cell r="V1231">
            <v>72</v>
          </cell>
          <cell r="W1231" t="str">
            <v>SST 72 3 Leg C</v>
          </cell>
          <cell r="X1231">
            <v>45880</v>
          </cell>
          <cell r="Y1231">
            <v>33</v>
          </cell>
          <cell r="Z1231" t="str">
            <v>In SLA</v>
          </cell>
          <cell r="AA1231" t="str">
            <v>PT PRIMATAMA KONSTRUKSI</v>
          </cell>
          <cell r="AB1231" t="str">
            <v>PT AMARATIRTA NUSANTARA</v>
          </cell>
          <cell r="AC1231" t="str">
            <v>RFI</v>
          </cell>
          <cell r="AD1231" t="str">
            <v>eRFI Done</v>
          </cell>
          <cell r="AF1231" t="str">
            <v/>
          </cell>
          <cell r="AG1231" t="str">
            <v>Connect PLN &amp; RFI</v>
          </cell>
          <cell r="AH1231" t="str">
            <v>02.RFI</v>
          </cell>
          <cell r="AI1231" t="str">
            <v>03.RFI</v>
          </cell>
          <cell r="AJ1231" t="str">
            <v>05.RFI</v>
          </cell>
        </row>
        <row r="1232">
          <cell r="F1232" t="str">
            <v>MKD735</v>
          </cell>
          <cell r="G1232" t="str">
            <v>KIC5</v>
          </cell>
          <cell r="H1232" t="str">
            <v>Sumberejo Magelang</v>
          </cell>
          <cell r="I1232" t="str">
            <v>Area3</v>
          </cell>
          <cell r="J1232" t="str">
            <v>Jateng</v>
          </cell>
          <cell r="K1232" t="str">
            <v>Jawa Tengah</v>
          </cell>
          <cell r="L1232" t="str">
            <v>Kota Semarang</v>
          </cell>
          <cell r="M1232" t="str">
            <v>-7.017806 110.352529</v>
          </cell>
          <cell r="N1232" t="str">
            <v>-</v>
          </cell>
          <cell r="O1232" t="str">
            <v>External</v>
          </cell>
          <cell r="P1232" t="str">
            <v>B2S</v>
          </cell>
          <cell r="Q1232" t="str">
            <v>B#1_2025</v>
          </cell>
          <cell r="R1232" t="str">
            <v>B#136B2S</v>
          </cell>
          <cell r="S1232" t="str">
            <v>Q1_B2S</v>
          </cell>
          <cell r="T1232" t="str">
            <v>B#RAFI</v>
          </cell>
          <cell r="U1232">
            <v>62</v>
          </cell>
          <cell r="V1232">
            <v>62</v>
          </cell>
          <cell r="W1232" t="str">
            <v/>
          </cell>
          <cell r="X1232">
            <v>45803</v>
          </cell>
          <cell r="Y1232">
            <v>200</v>
          </cell>
          <cell r="Z1232" t="str">
            <v>Out SLA</v>
          </cell>
          <cell r="AA1232" t="str">
            <v>PT MULTI BAGASANTI MAHDY</v>
          </cell>
          <cell r="AB1232" t="str">
            <v>PT TRI ANUGRAH RISKI GEMILANG</v>
          </cell>
          <cell r="AC1232" t="str">
            <v>RFI</v>
          </cell>
          <cell r="AD1232" t="str">
            <v>eRFI NY</v>
          </cell>
          <cell r="AE1232">
            <v>45807</v>
          </cell>
          <cell r="AF1232" t="str">
            <v/>
          </cell>
          <cell r="AG1232" t="str">
            <v>Connect PLN &amp; RFI</v>
          </cell>
          <cell r="AH1232" t="str">
            <v>02.RFI</v>
          </cell>
          <cell r="AI1232" t="str">
            <v>03.RFI</v>
          </cell>
          <cell r="AJ1232" t="str">
            <v>05.RFI</v>
          </cell>
        </row>
        <row r="1233">
          <cell r="F1233" t="str">
            <v>TNX837</v>
          </cell>
          <cell r="G1233" t="str">
            <v>TELADANRAYAVETERAN</v>
          </cell>
          <cell r="H1233" t="str">
            <v/>
          </cell>
          <cell r="I1233" t="str">
            <v>Area2</v>
          </cell>
          <cell r="J1233" t="str">
            <v>Jabodetabek</v>
          </cell>
          <cell r="K1233" t="str">
            <v>Banten</v>
          </cell>
          <cell r="L1233" t="str">
            <v>Kota Tangerang</v>
          </cell>
          <cell r="M1233" t="str">
            <v>-6.1875 106.635556</v>
          </cell>
          <cell r="N1233" t="str">
            <v>-</v>
          </cell>
          <cell r="O1233" t="str">
            <v>Internal</v>
          </cell>
          <cell r="P1233" t="str">
            <v>B2S</v>
          </cell>
          <cell r="Q1233" t="str">
            <v>Tyson</v>
          </cell>
          <cell r="R1233" t="str">
            <v>Tyson_B#1</v>
          </cell>
          <cell r="U1233">
            <v>36</v>
          </cell>
          <cell r="V1233" t="str">
            <v/>
          </cell>
          <cell r="W1233" t="str">
            <v/>
          </cell>
          <cell r="X1233">
            <v>45572</v>
          </cell>
          <cell r="Y1233">
            <v>431</v>
          </cell>
          <cell r="Z1233" t="str">
            <v>Out SLA</v>
          </cell>
          <cell r="AA1233" t="str">
            <v>PT JAGANATA SAKTI UNGGUL</v>
          </cell>
          <cell r="AC1233" t="str">
            <v>DROP</v>
          </cell>
          <cell r="AD1233" t="str">
            <v>No Need</v>
          </cell>
          <cell r="AF1233" t="str">
            <v/>
          </cell>
          <cell r="AG1233" t="str">
            <v>PropCancel/Hold</v>
          </cell>
          <cell r="AH1233" t="str">
            <v>07.Pro.Cancel</v>
          </cell>
          <cell r="AI1233" t="str">
            <v>09.Pro.Cancel</v>
          </cell>
          <cell r="AJ1233" t="str">
            <v>28.Validasi</v>
          </cell>
        </row>
        <row r="1234">
          <cell r="F1234" t="str">
            <v>MRS084</v>
          </cell>
          <cell r="G1234" t="str">
            <v>Telecode Isat Kompleks Mangga 3</v>
          </cell>
          <cell r="H1234" t="str">
            <v>Telecode Isat Kompleks Mangga 3</v>
          </cell>
          <cell r="I1234" t="str">
            <v>Area4</v>
          </cell>
          <cell r="J1234" t="str">
            <v>Sulawesi</v>
          </cell>
          <cell r="K1234" t="str">
            <v>Sulawesi Selatan</v>
          </cell>
          <cell r="L1234" t="str">
            <v>Kota Makassar</v>
          </cell>
          <cell r="M1234" t="str">
            <v>-5.1234 119.53233</v>
          </cell>
          <cell r="N1234" t="str">
            <v>-</v>
          </cell>
          <cell r="O1234" t="str">
            <v>Internal</v>
          </cell>
          <cell r="P1234" t="str">
            <v>B2S</v>
          </cell>
          <cell r="Q1234" t="str">
            <v>Tyson</v>
          </cell>
          <cell r="R1234" t="str">
            <v>Tyson_B#1</v>
          </cell>
          <cell r="U1234">
            <v>40</v>
          </cell>
          <cell r="V1234">
            <v>42</v>
          </cell>
          <cell r="W1234" t="str">
            <v/>
          </cell>
          <cell r="X1234">
            <v>45572</v>
          </cell>
          <cell r="Y1234">
            <v>431</v>
          </cell>
          <cell r="Z1234" t="str">
            <v>Out SLA</v>
          </cell>
          <cell r="AA1234" t="str">
            <v>PT BERKAH SUKSES SEJATI</v>
          </cell>
          <cell r="AB1234" t="str">
            <v>PT DIGJAYA MANDIRI TEKNIK</v>
          </cell>
          <cell r="AC1234" t="str">
            <v>DROP</v>
          </cell>
          <cell r="AD1234" t="str">
            <v>No Need</v>
          </cell>
          <cell r="AF1234" t="str">
            <v/>
          </cell>
          <cell r="AG1234" t="str">
            <v>PropCancel/Hold</v>
          </cell>
          <cell r="AH1234" t="str">
            <v>07.Pro.Cancel</v>
          </cell>
          <cell r="AI1234" t="str">
            <v>09.Pro.Cancel</v>
          </cell>
          <cell r="AJ1234" t="str">
            <v>31.Cancel</v>
          </cell>
        </row>
        <row r="1235">
          <cell r="F1235" t="str">
            <v>KKN022</v>
          </cell>
          <cell r="G1235" t="str">
            <v>TELUK_NYATU_SPLIT_KKN10_S2</v>
          </cell>
          <cell r="H1235" t="str">
            <v>DMT TELUK NYATU</v>
          </cell>
          <cell r="I1235" t="str">
            <v>Area4</v>
          </cell>
          <cell r="J1235" t="str">
            <v>Kalimantan</v>
          </cell>
          <cell r="K1235" t="str">
            <v>Kalimantan Tengah</v>
          </cell>
          <cell r="L1235" t="str">
            <v>Kab. Gunung Mas</v>
          </cell>
          <cell r="M1235" t="str">
            <v>-1.160704 113.892702</v>
          </cell>
          <cell r="N1235" t="str">
            <v>113,893 -1,16089</v>
          </cell>
          <cell r="O1235" t="str">
            <v>External</v>
          </cell>
          <cell r="P1235" t="str">
            <v>B2S</v>
          </cell>
          <cell r="Q1235" t="str">
            <v>B#1_2025</v>
          </cell>
          <cell r="R1235" t="str">
            <v>B#136B2S</v>
          </cell>
          <cell r="S1235" t="str">
            <v>Q1_B2S</v>
          </cell>
          <cell r="T1235" t="str">
            <v>New Order</v>
          </cell>
          <cell r="U1235">
            <v>72</v>
          </cell>
          <cell r="V1235">
            <v>72</v>
          </cell>
          <cell r="W1235" t="str">
            <v>SST 72 3 Leg C</v>
          </cell>
          <cell r="X1235">
            <v>45803</v>
          </cell>
          <cell r="Y1235">
            <v>92</v>
          </cell>
          <cell r="Z1235" t="str">
            <v>In SLA</v>
          </cell>
          <cell r="AA1235" t="str">
            <v>PT.BERKAH MAPPOTUWO JAYA</v>
          </cell>
          <cell r="AB1235" t="str">
            <v>PT TUNAS GEOTEKNIK INDONESIA</v>
          </cell>
          <cell r="AC1235" t="str">
            <v>RFI</v>
          </cell>
          <cell r="AD1235" t="str">
            <v>eRFI Done</v>
          </cell>
          <cell r="AE1235">
            <v>45807</v>
          </cell>
          <cell r="AF1235" t="str">
            <v/>
          </cell>
          <cell r="AG1235" t="str">
            <v>Connect PLN &amp; RFI</v>
          </cell>
          <cell r="AH1235" t="str">
            <v>02.RFI</v>
          </cell>
          <cell r="AI1235" t="str">
            <v>03.RFI</v>
          </cell>
          <cell r="AJ1235" t="str">
            <v>05.RFI</v>
          </cell>
        </row>
        <row r="1236">
          <cell r="F1236" t="str">
            <v>MSK076</v>
          </cell>
          <cell r="G1236" t="str">
            <v>TelukMajelisKualaBaru</v>
          </cell>
          <cell r="H1236" t="str">
            <v/>
          </cell>
          <cell r="I1236" t="str">
            <v>Area1</v>
          </cell>
          <cell r="J1236" t="str">
            <v>Sumbagsel</v>
          </cell>
          <cell r="K1236" t="str">
            <v>Jambi</v>
          </cell>
          <cell r="L1236" t="str">
            <v>Kab. Tanjung Jabung Timur</v>
          </cell>
          <cell r="M1236" t="str">
            <v>-1.07331 103.78377</v>
          </cell>
          <cell r="N1236" t="str">
            <v>-</v>
          </cell>
          <cell r="O1236" t="str">
            <v>Internal</v>
          </cell>
          <cell r="P1236" t="str">
            <v>B2S</v>
          </cell>
          <cell r="Q1236" t="str">
            <v>Refinement</v>
          </cell>
          <cell r="R1236" t="str">
            <v>Refine_2025</v>
          </cell>
          <cell r="T1236" t="str">
            <v>Extend Tower</v>
          </cell>
          <cell r="U1236">
            <v>52</v>
          </cell>
          <cell r="V1236" t="str">
            <v/>
          </cell>
          <cell r="W1236" t="str">
            <v/>
          </cell>
          <cell r="X1236">
            <v>45728</v>
          </cell>
          <cell r="Y1236">
            <v>275</v>
          </cell>
          <cell r="Z1236" t="str">
            <v>Out SLA</v>
          </cell>
          <cell r="AA1236" t="str">
            <v>PT SUNAR REKA ARTHA</v>
          </cell>
          <cell r="AB1236" t="str">
            <v>PT UPTRANS TELEKOMUNIKASI</v>
          </cell>
          <cell r="AC1236" t="str">
            <v>OG</v>
          </cell>
          <cell r="AD1236" t="e">
            <v>#N/A</v>
          </cell>
          <cell r="AF1236" t="str">
            <v/>
          </cell>
          <cell r="AG1236" t="str">
            <v>NY Start</v>
          </cell>
          <cell r="AH1236" t="str">
            <v>NY Start</v>
          </cell>
          <cell r="AI1236" t="str">
            <v>08.SIS</v>
          </cell>
          <cell r="AJ1236" t="str">
            <v/>
          </cell>
        </row>
        <row r="1237">
          <cell r="F1237" t="str">
            <v>JKU977</v>
          </cell>
          <cell r="G1237" t="str">
            <v>TELUKNIBUNGDMT</v>
          </cell>
          <cell r="H1237" t="str">
            <v/>
          </cell>
          <cell r="I1237" t="str">
            <v>Area2</v>
          </cell>
          <cell r="J1237" t="str">
            <v>Jabodetabek</v>
          </cell>
          <cell r="K1237" t="str">
            <v>DKI Jakarta</v>
          </cell>
          <cell r="L1237" t="str">
            <v>Kota Adm. Jakarta Utara</v>
          </cell>
          <cell r="N1237" t="str">
            <v>-</v>
          </cell>
          <cell r="O1237" t="str">
            <v>Internal</v>
          </cell>
          <cell r="P1237" t="str">
            <v>B2S</v>
          </cell>
          <cell r="Q1237" t="str">
            <v>Rescoping</v>
          </cell>
          <cell r="R1237" t="str">
            <v>Rescoping_New</v>
          </cell>
          <cell r="T1237" t="str">
            <v>Macro Solution</v>
          </cell>
          <cell r="U1237">
            <v>42</v>
          </cell>
          <cell r="V1237" t="str">
            <v/>
          </cell>
          <cell r="W1237" t="str">
            <v/>
          </cell>
          <cell r="X1237">
            <v>45546</v>
          </cell>
          <cell r="Y1237">
            <v>457</v>
          </cell>
          <cell r="Z1237" t="str">
            <v>Out SLA</v>
          </cell>
          <cell r="AA1237" t="str">
            <v>PT AJIAN TRI SUKSES</v>
          </cell>
          <cell r="AC1237" t="str">
            <v>OG</v>
          </cell>
          <cell r="AD1237" t="str">
            <v>No Need</v>
          </cell>
          <cell r="AF1237" t="str">
            <v/>
          </cell>
          <cell r="AG1237" t="str">
            <v>Site Opening</v>
          </cell>
          <cell r="AH1237" t="str">
            <v>03.CONSTRUCTION</v>
          </cell>
          <cell r="AI1237" t="str">
            <v>04.CME</v>
          </cell>
          <cell r="AJ1237" t="str">
            <v>16.SiteOpening</v>
          </cell>
        </row>
        <row r="1238">
          <cell r="F1238" t="str">
            <v>JMB030</v>
          </cell>
          <cell r="G1238" t="str">
            <v>TEMBELANGJATIWATES1</v>
          </cell>
          <cell r="H1238" t="str">
            <v/>
          </cell>
          <cell r="I1238" t="str">
            <v>Area3</v>
          </cell>
          <cell r="J1238" t="str">
            <v>Jatim</v>
          </cell>
          <cell r="K1238" t="str">
            <v>Jawa Timur</v>
          </cell>
          <cell r="L1238" t="str">
            <v>Kab. Jombang</v>
          </cell>
          <cell r="M1238" t="str">
            <v>-7.4589281, 112.2652562</v>
          </cell>
          <cell r="N1238" t="str">
            <v>-7,45858 112,26658</v>
          </cell>
          <cell r="O1238" t="str">
            <v>External</v>
          </cell>
          <cell r="P1238" t="str">
            <v>B2S</v>
          </cell>
          <cell r="Q1238" t="str">
            <v>B#2_2025</v>
          </cell>
          <cell r="R1238" t="str">
            <v>B#2_Colo</v>
          </cell>
          <cell r="S1238" t="str">
            <v>B#2-Colo B2S</v>
          </cell>
          <cell r="T1238" t="str">
            <v>B#RAFI_#2</v>
          </cell>
          <cell r="U1238">
            <v>52</v>
          </cell>
          <cell r="V1238">
            <v>52</v>
          </cell>
          <cell r="W1238" t="str">
            <v>SST 52 3 Leg C</v>
          </cell>
          <cell r="X1238">
            <v>45880</v>
          </cell>
          <cell r="Y1238">
            <v>28</v>
          </cell>
          <cell r="Z1238" t="str">
            <v>In SLA</v>
          </cell>
          <cell r="AA1238" t="str">
            <v>PT IDE SEHATI</v>
          </cell>
          <cell r="AB1238" t="str">
            <v>PT MEGADAYA INDO PERKASA</v>
          </cell>
          <cell r="AC1238" t="str">
            <v>RFI</v>
          </cell>
          <cell r="AD1238" t="str">
            <v>eRFI Done</v>
          </cell>
          <cell r="AF1238" t="str">
            <v/>
          </cell>
          <cell r="AG1238" t="str">
            <v>Connect PLN &amp; RFI</v>
          </cell>
          <cell r="AH1238" t="str">
            <v>02.RFI</v>
          </cell>
          <cell r="AI1238" t="str">
            <v>03.RFI</v>
          </cell>
          <cell r="AJ1238" t="str">
            <v>05.RFI</v>
          </cell>
        </row>
        <row r="1239">
          <cell r="F1239" t="str">
            <v>TMB012</v>
          </cell>
          <cell r="G1239" t="str">
            <v>TEMSIFA202401KPRKEYEN</v>
          </cell>
          <cell r="H1239" t="str">
            <v>DMT KAMPUNG KEYEN</v>
          </cell>
          <cell r="I1239" t="str">
            <v>Area4</v>
          </cell>
          <cell r="J1239" t="str">
            <v>Puma</v>
          </cell>
          <cell r="K1239" t="str">
            <v>Papua Barat</v>
          </cell>
          <cell r="L1239" t="str">
            <v>Kab. Sorong Selatan</v>
          </cell>
          <cell r="M1239" t="str">
            <v>-1.47266 132.08142</v>
          </cell>
          <cell r="N1239" t="str">
            <v>-</v>
          </cell>
          <cell r="O1239" t="str">
            <v>External</v>
          </cell>
          <cell r="P1239" t="str">
            <v>B2S</v>
          </cell>
          <cell r="Q1239" t="str">
            <v>B#1_2025</v>
          </cell>
          <cell r="R1239" t="str">
            <v>B#136B2S</v>
          </cell>
          <cell r="S1239" t="str">
            <v>Q1_B2S</v>
          </cell>
          <cell r="T1239" t="str">
            <v>New Order</v>
          </cell>
          <cell r="U1239">
            <v>72</v>
          </cell>
          <cell r="V1239">
            <v>72</v>
          </cell>
          <cell r="W1239" t="str">
            <v>SST 72 3 Leg C</v>
          </cell>
          <cell r="X1239">
            <v>45803</v>
          </cell>
          <cell r="Y1239">
            <v>96</v>
          </cell>
          <cell r="Z1239" t="str">
            <v>In SLA</v>
          </cell>
          <cell r="AA1239" t="str">
            <v>PT ALIF KONSTRUKSI UTAMA</v>
          </cell>
          <cell r="AB1239" t="str">
            <v>PT DIGJAYA MANDIRI TEKNIK</v>
          </cell>
          <cell r="AC1239" t="str">
            <v>RFI</v>
          </cell>
          <cell r="AD1239" t="str">
            <v>eRFI NY</v>
          </cell>
          <cell r="AE1239">
            <v>45807</v>
          </cell>
          <cell r="AF1239" t="str">
            <v/>
          </cell>
          <cell r="AG1239" t="str">
            <v>Connect PLN &amp; RFI</v>
          </cell>
          <cell r="AH1239" t="str">
            <v>02.RFI</v>
          </cell>
          <cell r="AI1239" t="str">
            <v>03.RFI</v>
          </cell>
          <cell r="AJ1239" t="str">
            <v>05.RFI</v>
          </cell>
        </row>
        <row r="1240">
          <cell r="F1240" t="str">
            <v>SKH001</v>
          </cell>
          <cell r="G1240" t="str">
            <v>TENGKLIKPOLOKARTO</v>
          </cell>
          <cell r="H1240" t="str">
            <v>Tengklik Polokarto</v>
          </cell>
          <cell r="I1240" t="str">
            <v>Area3</v>
          </cell>
          <cell r="J1240" t="str">
            <v>Jateng</v>
          </cell>
          <cell r="K1240" t="str">
            <v>Jawa Tengah</v>
          </cell>
          <cell r="L1240" t="str">
            <v>Kab. Sukoharjo</v>
          </cell>
          <cell r="M1240" t="str">
            <v>-7.627915, 110.912747</v>
          </cell>
          <cell r="N1240" t="str">
            <v>-</v>
          </cell>
          <cell r="O1240" t="str">
            <v>External</v>
          </cell>
          <cell r="P1240" t="str">
            <v>B2S</v>
          </cell>
          <cell r="Q1240" t="str">
            <v>Reg_2025</v>
          </cell>
          <cell r="R1240" t="str">
            <v>B#RAFI</v>
          </cell>
          <cell r="T1240" t="str">
            <v>B#RAFI_#2</v>
          </cell>
          <cell r="U1240">
            <v>62</v>
          </cell>
          <cell r="V1240">
            <v>62</v>
          </cell>
          <cell r="W1240" t="str">
            <v/>
          </cell>
          <cell r="Y1240" t="str">
            <v>-</v>
          </cell>
          <cell r="Z1240" t="str">
            <v/>
          </cell>
          <cell r="AA1240" t="str">
            <v>PT CATRA MEDIA INDONESIA</v>
          </cell>
          <cell r="AB1240" t="str">
            <v>PT MEGADAYA INDO PERKASA</v>
          </cell>
          <cell r="AC1240" t="str">
            <v>DROP</v>
          </cell>
          <cell r="AD1240" t="str">
            <v>eRFI NY</v>
          </cell>
          <cell r="AF1240" t="str">
            <v/>
          </cell>
          <cell r="AG1240" t="str">
            <v>PropCancel/Hold</v>
          </cell>
          <cell r="AH1240" t="str">
            <v>07.Pro.Cancel</v>
          </cell>
          <cell r="AI1240" t="str">
            <v>09.Pro.Cancel</v>
          </cell>
          <cell r="AJ1240" t="str">
            <v>28.Validasi</v>
          </cell>
        </row>
        <row r="1241">
          <cell r="F1241" t="str">
            <v>CBN277</v>
          </cell>
          <cell r="G1241" t="str">
            <v>TENJOCITY</v>
          </cell>
          <cell r="H1241" t="str">
            <v/>
          </cell>
          <cell r="I1241" t="str">
            <v>Area2</v>
          </cell>
          <cell r="J1241" t="str">
            <v>Jabodetabek</v>
          </cell>
          <cell r="K1241" t="str">
            <v>Jawa Barat</v>
          </cell>
          <cell r="L1241" t="str">
            <v>Kab. Bogor</v>
          </cell>
          <cell r="M1241" t="str">
            <v>-6.317285 106.460939</v>
          </cell>
          <cell r="N1241" t="str">
            <v>-</v>
          </cell>
          <cell r="O1241" t="str">
            <v>External</v>
          </cell>
          <cell r="P1241" t="str">
            <v>CoRe</v>
          </cell>
          <cell r="Q1241" t="str">
            <v>Combat</v>
          </cell>
          <cell r="R1241" t="str">
            <v>Combat_B#4</v>
          </cell>
          <cell r="T1241" t="str">
            <v>WinJava</v>
          </cell>
          <cell r="U1241">
            <v>51</v>
          </cell>
          <cell r="V1241" t="str">
            <v/>
          </cell>
          <cell r="W1241" t="str">
            <v>SST 52 3 Leg C</v>
          </cell>
          <cell r="X1241">
            <v>45597</v>
          </cell>
          <cell r="Y1241">
            <v>20</v>
          </cell>
          <cell r="Z1241" t="str">
            <v>In SLA</v>
          </cell>
          <cell r="AA1241" t="str">
            <v>PT ATMAJAYA ARTHA PERKASA</v>
          </cell>
          <cell r="AB1241" t="str">
            <v>KOPERASI JASA DAYAMITRA TELEKOMUNIKASI</v>
          </cell>
          <cell r="AC1241" t="str">
            <v>RFI</v>
          </cell>
          <cell r="AD1241" t="e">
            <v>#N/A</v>
          </cell>
          <cell r="AF1241" t="str">
            <v/>
          </cell>
          <cell r="AG1241" t="str">
            <v>Connect PLN &amp; RFI</v>
          </cell>
          <cell r="AH1241" t="str">
            <v>02.RFI</v>
          </cell>
          <cell r="AI1241" t="str">
            <v>03.RFI</v>
          </cell>
          <cell r="AJ1241" t="str">
            <v>05.RFI</v>
          </cell>
        </row>
        <row r="1242">
          <cell r="F1242" t="str">
            <v>SAT050</v>
          </cell>
          <cell r="G1242" t="str">
            <v>Tepirai Selatan</v>
          </cell>
          <cell r="H1242" t="str">
            <v>Tepirai Selatan</v>
          </cell>
          <cell r="I1242" t="str">
            <v>Area1</v>
          </cell>
          <cell r="J1242" t="str">
            <v>Sumbagsel</v>
          </cell>
          <cell r="K1242" t="str">
            <v>Sumatera Selatan</v>
          </cell>
          <cell r="L1242" t="str">
            <v>Kab. Penukal Abab Lematang Ilir</v>
          </cell>
          <cell r="M1242" t="str">
            <v>104.012737 -3.093109</v>
          </cell>
          <cell r="N1242" t="str">
            <v>-</v>
          </cell>
          <cell r="O1242" t="str">
            <v>Internal</v>
          </cell>
          <cell r="P1242" t="str">
            <v>B2S</v>
          </cell>
          <cell r="Q1242" t="str">
            <v>Tyson</v>
          </cell>
          <cell r="R1242" t="str">
            <v>Tyson_B#1</v>
          </cell>
          <cell r="U1242">
            <v>57</v>
          </cell>
          <cell r="V1242" t="str">
            <v/>
          </cell>
          <cell r="W1242" t="str">
            <v>SST 72 3 Leg C</v>
          </cell>
          <cell r="X1242">
            <v>45572</v>
          </cell>
          <cell r="Y1242">
            <v>110</v>
          </cell>
          <cell r="Z1242" t="str">
            <v>In SLA</v>
          </cell>
          <cell r="AA1242" t="str">
            <v>PT MANDAU JAYA KONTRINDO</v>
          </cell>
          <cell r="AB1242" t="str">
            <v>KOPERASI JASA DAYAMITRA TELEKOMUNIKASI</v>
          </cell>
          <cell r="AC1242" t="str">
            <v>RFI</v>
          </cell>
          <cell r="AD1242" t="str">
            <v>No Need</v>
          </cell>
          <cell r="AF1242" t="str">
            <v/>
          </cell>
          <cell r="AG1242" t="str">
            <v>Connect PLN &amp; RFI</v>
          </cell>
          <cell r="AH1242" t="str">
            <v>02.RFI</v>
          </cell>
          <cell r="AI1242" t="str">
            <v>03.RFI</v>
          </cell>
          <cell r="AJ1242" t="str">
            <v>05.RFI</v>
          </cell>
        </row>
        <row r="1243">
          <cell r="F1243" t="str">
            <v>SRG671</v>
          </cell>
          <cell r="G1243" t="str">
            <v>TERASBENDUNG</v>
          </cell>
          <cell r="H1243" t="str">
            <v/>
          </cell>
          <cell r="I1243" t="str">
            <v>Area2</v>
          </cell>
          <cell r="J1243" t="str">
            <v>Jabodetabek</v>
          </cell>
          <cell r="K1243" t="str">
            <v>Banten</v>
          </cell>
          <cell r="L1243" t="str">
            <v>Kab. Serang</v>
          </cell>
          <cell r="M1243" t="str">
            <v>-6.09148056 106.287</v>
          </cell>
          <cell r="N1243" t="str">
            <v>-6,09148055555556 106,287</v>
          </cell>
          <cell r="O1243" t="str">
            <v>Internal</v>
          </cell>
          <cell r="P1243" t="str">
            <v>B2S</v>
          </cell>
          <cell r="Q1243" t="str">
            <v>Tyson</v>
          </cell>
          <cell r="R1243" t="str">
            <v>Tyson_B#1</v>
          </cell>
          <cell r="U1243">
            <v>42</v>
          </cell>
          <cell r="V1243" t="str">
            <v/>
          </cell>
          <cell r="W1243" t="str">
            <v xml:space="preserve">SST 52 3 Leg C </v>
          </cell>
          <cell r="X1243">
            <v>45572</v>
          </cell>
          <cell r="Y1243">
            <v>431</v>
          </cell>
          <cell r="Z1243" t="str">
            <v>Out SLA</v>
          </cell>
          <cell r="AA1243" t="str">
            <v>PT INFRAKO DAYAMITRA</v>
          </cell>
          <cell r="AC1243" t="str">
            <v>RFI</v>
          </cell>
          <cell r="AD1243" t="str">
            <v>No Need</v>
          </cell>
          <cell r="AF1243" t="str">
            <v/>
          </cell>
          <cell r="AG1243" t="str">
            <v>Connect PLN &amp; RFI</v>
          </cell>
          <cell r="AH1243" t="str">
            <v>01.BAUK</v>
          </cell>
          <cell r="AI1243" t="str">
            <v>02.BAUK</v>
          </cell>
          <cell r="AJ1243" t="str">
            <v>03.ATPDone</v>
          </cell>
        </row>
        <row r="1244">
          <cell r="F1244" t="str">
            <v>BTM846</v>
          </cell>
          <cell r="G1244" t="str">
            <v>TIBANKAMPUNG1</v>
          </cell>
          <cell r="H1244" t="str">
            <v/>
          </cell>
          <cell r="I1244" t="str">
            <v>Area1</v>
          </cell>
          <cell r="J1244" t="str">
            <v>Sumbagteng</v>
          </cell>
          <cell r="K1244" t="str">
            <v>Kepulauan Riau</v>
          </cell>
          <cell r="L1244" t="str">
            <v>Kota Batam</v>
          </cell>
          <cell r="M1244" t="str">
            <v>1.109729,
103.986626</v>
          </cell>
          <cell r="N1244" t="str">
            <v>-</v>
          </cell>
          <cell r="O1244" t="str">
            <v>Internal</v>
          </cell>
          <cell r="P1244" t="str">
            <v>MCP</v>
          </cell>
          <cell r="Q1244" t="str">
            <v>Rescoping</v>
          </cell>
          <cell r="R1244" t="str">
            <v>Rescoping_New</v>
          </cell>
          <cell r="T1244" t="str">
            <v>BTSH to Pole</v>
          </cell>
          <cell r="U1244">
            <v>30</v>
          </cell>
          <cell r="V1244" t="str">
            <v/>
          </cell>
          <cell r="W1244" t="str">
            <v/>
          </cell>
          <cell r="X1244">
            <v>45783</v>
          </cell>
          <cell r="Y1244">
            <v>220</v>
          </cell>
          <cell r="Z1244" t="str">
            <v>Out SLA</v>
          </cell>
          <cell r="AA1244" t="str">
            <v>PT PUTRA ADITYA NUGRAHA</v>
          </cell>
          <cell r="AB1244" t="str">
            <v>PT DWIRAY SUKSES MULIA</v>
          </cell>
          <cell r="AC1244" t="str">
            <v>OG</v>
          </cell>
          <cell r="AD1244" t="str">
            <v>No Need</v>
          </cell>
          <cell r="AF1244" t="str">
            <v/>
          </cell>
          <cell r="AG1244" t="str">
            <v>IW</v>
          </cell>
          <cell r="AH1244" t="str">
            <v>05.SITAC1</v>
          </cell>
          <cell r="AI1244" t="str">
            <v>06.SITAC</v>
          </cell>
          <cell r="AJ1244" t="str">
            <v>24. IjinWarga</v>
          </cell>
        </row>
        <row r="1245">
          <cell r="F1245" t="str">
            <v>MDN369</v>
          </cell>
          <cell r="G1245" t="str">
            <v>Tiitpapan - Kota Bangun</v>
          </cell>
          <cell r="H1245" t="str">
            <v/>
          </cell>
          <cell r="I1245" t="str">
            <v>Area1</v>
          </cell>
          <cell r="J1245" t="str">
            <v>Sumbagut</v>
          </cell>
          <cell r="K1245" t="str">
            <v>Sumatera Utara</v>
          </cell>
          <cell r="L1245" t="str">
            <v>Kota Medan</v>
          </cell>
          <cell r="M1245" t="str">
            <v>3.67431 98.65925</v>
          </cell>
          <cell r="N1245" t="str">
            <v>-</v>
          </cell>
          <cell r="O1245" t="str">
            <v>Internal</v>
          </cell>
          <cell r="P1245" t="str">
            <v>B2S</v>
          </cell>
          <cell r="Q1245" t="str">
            <v>Tyson</v>
          </cell>
          <cell r="R1245" t="str">
            <v>Tyson_B#1</v>
          </cell>
          <cell r="U1245">
            <v>0</v>
          </cell>
          <cell r="V1245" t="str">
            <v/>
          </cell>
          <cell r="W1245" t="str">
            <v/>
          </cell>
          <cell r="X1245">
            <v>45572</v>
          </cell>
          <cell r="Y1245">
            <v>431</v>
          </cell>
          <cell r="Z1245" t="str">
            <v>Out SLA</v>
          </cell>
          <cell r="AA1245" t="str">
            <v>PT RAYATEHUTAMA TELADAN CANGGIH</v>
          </cell>
          <cell r="AB1245" t="str">
            <v>PT DIGJAYA MANDIRI TEKNIK</v>
          </cell>
          <cell r="AC1245" t="str">
            <v>DROP</v>
          </cell>
          <cell r="AD1245" t="str">
            <v>No Need</v>
          </cell>
          <cell r="AF1245" t="str">
            <v/>
          </cell>
          <cell r="AG1245" t="str">
            <v>PropCancel/Hold</v>
          </cell>
          <cell r="AH1245" t="str">
            <v>07.Pro.Cancel</v>
          </cell>
          <cell r="AI1245" t="str">
            <v>09.Pro.Cancel</v>
          </cell>
          <cell r="AJ1245" t="str">
            <v>33.Hold</v>
          </cell>
        </row>
        <row r="1246">
          <cell r="F1246" t="str">
            <v>LMG098</v>
          </cell>
          <cell r="G1246" t="str">
            <v>TIKUNGJATIREJO1</v>
          </cell>
          <cell r="H1246" t="str">
            <v/>
          </cell>
          <cell r="I1246" t="str">
            <v>Area3</v>
          </cell>
          <cell r="J1246" t="str">
            <v>Jatim</v>
          </cell>
          <cell r="K1246" t="str">
            <v>Jawa Timur</v>
          </cell>
          <cell r="L1246" t="str">
            <v>Kab. Lamongan</v>
          </cell>
          <cell r="M1246" t="str">
            <v>-7.148713, 112.427103</v>
          </cell>
          <cell r="N1246" t="str">
            <v>-7,14949 112,42763</v>
          </cell>
          <cell r="O1246" t="str">
            <v>External</v>
          </cell>
          <cell r="P1246" t="str">
            <v>B2S</v>
          </cell>
          <cell r="Q1246" t="str">
            <v>B#2_2025</v>
          </cell>
          <cell r="R1246" t="str">
            <v>B#2_Colo</v>
          </cell>
          <cell r="S1246" t="str">
            <v>B#2-Colo B2S</v>
          </cell>
          <cell r="T1246" t="str">
            <v>B#RAFI_#2</v>
          </cell>
          <cell r="U1246">
            <v>52</v>
          </cell>
          <cell r="V1246">
            <v>52</v>
          </cell>
          <cell r="W1246" t="str">
            <v>SST 52 3 Leg C</v>
          </cell>
          <cell r="X1246">
            <v>45880</v>
          </cell>
          <cell r="Y1246">
            <v>22</v>
          </cell>
          <cell r="Z1246" t="str">
            <v>In SLA</v>
          </cell>
          <cell r="AA1246" t="str">
            <v>PT SUMBERSOLUSINDO HITECH</v>
          </cell>
          <cell r="AB1246" t="str">
            <v>PT AMARATIRTA NUSANTARA</v>
          </cell>
          <cell r="AC1246" t="str">
            <v>RFI</v>
          </cell>
          <cell r="AD1246" t="str">
            <v>eRFI Done</v>
          </cell>
          <cell r="AF1246" t="str">
            <v/>
          </cell>
          <cell r="AG1246" t="str">
            <v>Connect PLN &amp; RFI</v>
          </cell>
          <cell r="AH1246" t="str">
            <v>02.RFI</v>
          </cell>
          <cell r="AI1246" t="str">
            <v>03.RFI</v>
          </cell>
          <cell r="AJ1246" t="str">
            <v>05.RFI</v>
          </cell>
        </row>
        <row r="1247">
          <cell r="F1247" t="str">
            <v>LKN024</v>
          </cell>
          <cell r="G1247" t="str">
            <v>LHOKSEUTUI</v>
          </cell>
          <cell r="H1247" t="str">
            <v/>
          </cell>
          <cell r="I1247" t="str">
            <v>Area1</v>
          </cell>
          <cell r="J1247" t="str">
            <v>Sumbagut</v>
          </cell>
          <cell r="K1247" t="str">
            <v>Aceh</v>
          </cell>
          <cell r="L1247" t="str">
            <v>Kab. Aceh Utara</v>
          </cell>
          <cell r="M1247" t="str">
            <v>5.13896, 97.42166</v>
          </cell>
          <cell r="N1247" t="str">
            <v>-</v>
          </cell>
          <cell r="O1247" t="str">
            <v>External</v>
          </cell>
          <cell r="P1247" t="str">
            <v>B2S</v>
          </cell>
          <cell r="Q1247" t="str">
            <v>B#1_2025</v>
          </cell>
          <cell r="R1247" t="str">
            <v>B#136B2S</v>
          </cell>
          <cell r="S1247" t="str">
            <v>Q1_B2S</v>
          </cell>
          <cell r="T1247" t="str">
            <v>B#RAFI</v>
          </cell>
          <cell r="U1247">
            <v>72</v>
          </cell>
          <cell r="V1247" t="str">
            <v/>
          </cell>
          <cell r="W1247" t="str">
            <v>SST 72 3 Leg C</v>
          </cell>
          <cell r="X1247">
            <v>45803</v>
          </cell>
          <cell r="Y1247">
            <v>79</v>
          </cell>
          <cell r="Z1247" t="str">
            <v>In SLA</v>
          </cell>
          <cell r="AA1247" t="str">
            <v>PT RAYATEHUTAMA TELADAN CANGGIH</v>
          </cell>
          <cell r="AB1247" t="str">
            <v>PT DIGJAYA MANDIRI TEKNIK</v>
          </cell>
          <cell r="AC1247" t="str">
            <v>RFI</v>
          </cell>
          <cell r="AD1247" t="str">
            <v>eRFI done</v>
          </cell>
          <cell r="AE1247">
            <v>45807</v>
          </cell>
          <cell r="AF1247" t="str">
            <v/>
          </cell>
          <cell r="AG1247" t="str">
            <v>Connect PLN &amp; RFI</v>
          </cell>
          <cell r="AH1247" t="str">
            <v>02.RFI</v>
          </cell>
          <cell r="AI1247" t="str">
            <v>03.RFI</v>
          </cell>
          <cell r="AJ1247" t="str">
            <v>05.RFI</v>
          </cell>
        </row>
        <row r="1248">
          <cell r="F1248" t="str">
            <v>PWT100</v>
          </cell>
          <cell r="G1248" t="str">
            <v>TIPARKIDULAJIBARANG</v>
          </cell>
          <cell r="H1248" t="str">
            <v>Tipar Kidul Ajibarang</v>
          </cell>
          <cell r="I1248" t="str">
            <v>Area3</v>
          </cell>
          <cell r="J1248" t="str">
            <v>Jateng</v>
          </cell>
          <cell r="K1248" t="str">
            <v>Jawa Tengah</v>
          </cell>
          <cell r="L1248" t="str">
            <v>Kab. Banyumas</v>
          </cell>
          <cell r="M1248" t="str">
            <v>-7.443016, 109.048278</v>
          </cell>
          <cell r="N1248" t="str">
            <v>-07.44707 109.05592</v>
          </cell>
          <cell r="O1248" t="str">
            <v>External</v>
          </cell>
          <cell r="P1248" t="str">
            <v>B2S</v>
          </cell>
          <cell r="Q1248" t="str">
            <v>B#2_2025</v>
          </cell>
          <cell r="R1248" t="str">
            <v>B#2_B2S</v>
          </cell>
          <cell r="S1248" t="str">
            <v>B#2-B2S</v>
          </cell>
          <cell r="T1248" t="str">
            <v>B#RAFI_#2</v>
          </cell>
          <cell r="U1248">
            <v>62</v>
          </cell>
          <cell r="V1248">
            <v>62</v>
          </cell>
          <cell r="W1248" t="str">
            <v>SST 62 3 Leg C</v>
          </cell>
          <cell r="X1248">
            <v>45880</v>
          </cell>
          <cell r="Y1248">
            <v>19</v>
          </cell>
          <cell r="Z1248" t="str">
            <v>In SLA</v>
          </cell>
          <cell r="AA1248" t="str">
            <v>PT SINERGI REKTA DENTA</v>
          </cell>
          <cell r="AB1248" t="str">
            <v>PT AMARATIRTA NUSANTARA</v>
          </cell>
          <cell r="AC1248" t="str">
            <v>RFI</v>
          </cell>
          <cell r="AD1248" t="str">
            <v>eRFI Done</v>
          </cell>
          <cell r="AF1248" t="str">
            <v/>
          </cell>
          <cell r="AG1248" t="str">
            <v>Connect PLN &amp; RFI</v>
          </cell>
          <cell r="AH1248" t="str">
            <v>02.RFI</v>
          </cell>
          <cell r="AI1248" t="str">
            <v>03.RFI</v>
          </cell>
          <cell r="AJ1248" t="str">
            <v>05.RFI</v>
          </cell>
        </row>
        <row r="1249">
          <cell r="F1249" t="str">
            <v>BLU087</v>
          </cell>
          <cell r="G1249" t="str">
            <v>TIUHBALAKI</v>
          </cell>
          <cell r="H1249" t="str">
            <v/>
          </cell>
          <cell r="I1249" t="str">
            <v>Area1</v>
          </cell>
          <cell r="J1249" t="str">
            <v>Sumbagsel</v>
          </cell>
          <cell r="K1249" t="str">
            <v>Lampung</v>
          </cell>
          <cell r="L1249" t="str">
            <v>Kab. Way Kanan</v>
          </cell>
          <cell r="M1249" t="str">
            <v>-4.70884, 104.539331</v>
          </cell>
          <cell r="N1249" t="str">
            <v>-</v>
          </cell>
          <cell r="O1249" t="str">
            <v>External</v>
          </cell>
          <cell r="P1249" t="str">
            <v>B2S</v>
          </cell>
          <cell r="Q1249" t="str">
            <v>B#1_2025</v>
          </cell>
          <cell r="R1249" t="str">
            <v>B#122Colo</v>
          </cell>
          <cell r="S1249" t="str">
            <v>Colo TP</v>
          </cell>
          <cell r="T1249" t="str">
            <v>B#RAFI</v>
          </cell>
          <cell r="U1249">
            <v>52</v>
          </cell>
          <cell r="V1249" t="str">
            <v/>
          </cell>
          <cell r="W1249" t="str">
            <v>SST 52 3 Leg C</v>
          </cell>
          <cell r="X1249">
            <v>45793</v>
          </cell>
          <cell r="Y1249">
            <v>40</v>
          </cell>
          <cell r="Z1249" t="str">
            <v>In SLA</v>
          </cell>
          <cell r="AA1249" t="str">
            <v>PT INDOTEKNIK TJANDRA UTAMA</v>
          </cell>
          <cell r="AB1249" t="str">
            <v>PT UPTRANS TELEKOMUNIKASI</v>
          </cell>
          <cell r="AC1249" t="str">
            <v>RFI</v>
          </cell>
          <cell r="AD1249" t="str">
            <v>eRFI Done</v>
          </cell>
          <cell r="AE1249">
            <v>45800</v>
          </cell>
          <cell r="AF1249" t="str">
            <v/>
          </cell>
          <cell r="AG1249" t="str">
            <v>Connect PLN &amp; RFI</v>
          </cell>
          <cell r="AH1249" t="str">
            <v>02.RFI</v>
          </cell>
          <cell r="AI1249" t="str">
            <v>03.RFI</v>
          </cell>
          <cell r="AJ1249" t="str">
            <v>05.RFI</v>
          </cell>
        </row>
        <row r="1250">
          <cell r="F1250" t="str">
            <v>BTU190</v>
          </cell>
          <cell r="G1250" t="str">
            <v>TLEKUNGDMT</v>
          </cell>
          <cell r="H1250" t="e">
            <v>#N/A</v>
          </cell>
          <cell r="I1250" t="str">
            <v>Area3</v>
          </cell>
          <cell r="J1250" t="str">
            <v>Jatim</v>
          </cell>
          <cell r="K1250" t="str">
            <v>Jawa Timur</v>
          </cell>
          <cell r="L1250" t="str">
            <v>Kota Batu</v>
          </cell>
          <cell r="N1250" t="str">
            <v>-</v>
          </cell>
          <cell r="O1250" t="str">
            <v>Internal</v>
          </cell>
          <cell r="P1250" t="str">
            <v>???</v>
          </cell>
          <cell r="Q1250" t="str">
            <v>Refinement</v>
          </cell>
          <cell r="R1250" t="str">
            <v>Refine_B#2</v>
          </cell>
          <cell r="T1250" t="str">
            <v>Add Equipment</v>
          </cell>
          <cell r="U1250">
            <v>62</v>
          </cell>
          <cell r="V1250" t="str">
            <v/>
          </cell>
          <cell r="W1250" t="str">
            <v/>
          </cell>
          <cell r="X1250">
            <v>45547</v>
          </cell>
          <cell r="Y1250">
            <v>456</v>
          </cell>
          <cell r="Z1250" t="str">
            <v>Out SLA</v>
          </cell>
          <cell r="AC1250" t="str">
            <v>OG</v>
          </cell>
          <cell r="AD1250" t="str">
            <v>No Need</v>
          </cell>
          <cell r="AF1250" t="str">
            <v/>
          </cell>
          <cell r="AG1250" t="str">
            <v>PropCancel/Hold</v>
          </cell>
          <cell r="AH1250" t="str">
            <v>09.Hold</v>
          </cell>
          <cell r="AI1250" t="str">
            <v>11.Hold</v>
          </cell>
          <cell r="AJ1250" t="str">
            <v>30.Pro.Cancel</v>
          </cell>
        </row>
        <row r="1251">
          <cell r="F1251" t="str">
            <v>LBA028</v>
          </cell>
          <cell r="G1251" t="str">
            <v>TOGID</v>
          </cell>
          <cell r="H1251" t="str">
            <v>DESA_SUMAE_DMT</v>
          </cell>
          <cell r="I1251" t="str">
            <v>Area4</v>
          </cell>
          <cell r="J1251" t="str">
            <v>Sulawesi</v>
          </cell>
          <cell r="K1251" t="str">
            <v>Maluku Utara</v>
          </cell>
          <cell r="L1251" t="str">
            <v>Kab. Halmahera Selatan</v>
          </cell>
          <cell r="M1251" t="str">
            <v>0.742942989 124.6076584</v>
          </cell>
          <cell r="N1251" t="str">
            <v>-</v>
          </cell>
          <cell r="O1251" t="str">
            <v>External</v>
          </cell>
          <cell r="P1251" t="str">
            <v>B2S</v>
          </cell>
          <cell r="Q1251" t="str">
            <v>B#1_2025</v>
          </cell>
          <cell r="R1251" t="str">
            <v>B#136B2S</v>
          </cell>
          <cell r="S1251" t="str">
            <v>Q1_B2S</v>
          </cell>
          <cell r="T1251" t="str">
            <v>New Order</v>
          </cell>
          <cell r="U1251">
            <v>70</v>
          </cell>
          <cell r="V1251">
            <v>72</v>
          </cell>
          <cell r="W1251" t="str">
            <v>SST 72 3 Leg C</v>
          </cell>
          <cell r="X1251">
            <v>45868</v>
          </cell>
          <cell r="Y1251">
            <v>32</v>
          </cell>
          <cell r="Z1251" t="str">
            <v>In SLA</v>
          </cell>
          <cell r="AA1251" t="str">
            <v>PT AMALA</v>
          </cell>
          <cell r="AB1251" t="str">
            <v>PT DIGJAYA MANDIRI TEKNIK</v>
          </cell>
          <cell r="AC1251" t="str">
            <v>RFI</v>
          </cell>
          <cell r="AD1251" t="str">
            <v>eRFI NY</v>
          </cell>
          <cell r="AE1251">
            <v>45807</v>
          </cell>
          <cell r="AF1251" t="str">
            <v/>
          </cell>
          <cell r="AG1251" t="str">
            <v>Connect PLN &amp; RFI</v>
          </cell>
          <cell r="AH1251" t="str">
            <v>02.RFI</v>
          </cell>
          <cell r="AI1251" t="str">
            <v>03.RFI</v>
          </cell>
          <cell r="AJ1251" t="str">
            <v>05.RFI</v>
          </cell>
        </row>
        <row r="1252">
          <cell r="F1252" t="str">
            <v>PCN070</v>
          </cell>
          <cell r="G1252" t="str">
            <v>TOKAWINAWANGAN</v>
          </cell>
          <cell r="H1252" t="str">
            <v/>
          </cell>
          <cell r="I1252" t="str">
            <v>Area3</v>
          </cell>
          <cell r="J1252" t="str">
            <v>Jatim</v>
          </cell>
          <cell r="K1252" t="str">
            <v>Jawa Timur</v>
          </cell>
          <cell r="L1252" t="str">
            <v>Kab. Pacitan</v>
          </cell>
          <cell r="M1252" t="str">
            <v>-7.988327, 111.166394</v>
          </cell>
          <cell r="N1252" t="str">
            <v>-7,9888 111,16956</v>
          </cell>
          <cell r="O1252" t="str">
            <v>External</v>
          </cell>
          <cell r="P1252" t="str">
            <v>B2S</v>
          </cell>
          <cell r="Q1252" t="str">
            <v>B#2_2025</v>
          </cell>
          <cell r="R1252" t="str">
            <v>B#2_B2S</v>
          </cell>
          <cell r="S1252" t="str">
            <v>B#2-B2S</v>
          </cell>
          <cell r="T1252" t="str">
            <v>B#RAFI_#2</v>
          </cell>
          <cell r="U1252">
            <v>62</v>
          </cell>
          <cell r="V1252">
            <v>62</v>
          </cell>
          <cell r="W1252" t="str">
            <v>SST 62 3 Leg C</v>
          </cell>
          <cell r="X1252">
            <v>45880</v>
          </cell>
          <cell r="Y1252">
            <v>43</v>
          </cell>
          <cell r="Z1252" t="str">
            <v>In SLA</v>
          </cell>
          <cell r="AA1252" t="str">
            <v>PT PRIMATAMA KONSTRUKSI</v>
          </cell>
          <cell r="AB1252" t="str">
            <v>PT AMARATIRTA NUSANTARA</v>
          </cell>
          <cell r="AC1252" t="str">
            <v>RFI</v>
          </cell>
          <cell r="AD1252" t="str">
            <v>eRFI Done</v>
          </cell>
          <cell r="AF1252" t="str">
            <v/>
          </cell>
          <cell r="AG1252" t="str">
            <v>Connect PLN &amp; RFI</v>
          </cell>
          <cell r="AH1252" t="str">
            <v>02.RFI</v>
          </cell>
          <cell r="AI1252" t="str">
            <v>03.RFI</v>
          </cell>
          <cell r="AJ1252" t="str">
            <v>05.RFI</v>
          </cell>
        </row>
        <row r="1253">
          <cell r="F1253" t="str">
            <v>JKT430</v>
          </cell>
          <cell r="G1253" t="str">
            <v>TOLCAKUNGUTARADMT</v>
          </cell>
          <cell r="H1253" t="str">
            <v/>
          </cell>
          <cell r="I1253" t="str">
            <v>Area2</v>
          </cell>
          <cell r="J1253" t="str">
            <v>Jabodetabek</v>
          </cell>
          <cell r="K1253" t="str">
            <v>DKI Jakarta</v>
          </cell>
          <cell r="L1253" t="str">
            <v>Kota Adm. Jakarta Timur</v>
          </cell>
          <cell r="N1253" t="str">
            <v>-</v>
          </cell>
          <cell r="O1253" t="str">
            <v>Internal</v>
          </cell>
          <cell r="P1253" t="str">
            <v>B2S</v>
          </cell>
          <cell r="Q1253" t="str">
            <v>Rescoping</v>
          </cell>
          <cell r="R1253" t="str">
            <v>Rescoping_New</v>
          </cell>
          <cell r="T1253" t="str">
            <v>Macro Solution</v>
          </cell>
          <cell r="U1253">
            <v>42</v>
          </cell>
          <cell r="V1253" t="str">
            <v/>
          </cell>
          <cell r="W1253" t="str">
            <v/>
          </cell>
          <cell r="X1253">
            <v>45546</v>
          </cell>
          <cell r="Y1253">
            <v>457</v>
          </cell>
          <cell r="Z1253" t="str">
            <v>Out SLA</v>
          </cell>
          <cell r="AA1253" t="str">
            <v>PT SINERGI REKTA DENTA</v>
          </cell>
          <cell r="AB1253" t="str">
            <v>KOPERASI JASA DAYAMITRA TELEKOMUNIKASI</v>
          </cell>
          <cell r="AC1253" t="str">
            <v>DROP</v>
          </cell>
          <cell r="AD1253" t="str">
            <v>No Need</v>
          </cell>
          <cell r="AF1253" t="str">
            <v/>
          </cell>
          <cell r="AG1253" t="str">
            <v>PropCancel/Hold</v>
          </cell>
          <cell r="AH1253" t="str">
            <v>07.Pro.Cancel</v>
          </cell>
          <cell r="AI1253" t="str">
            <v>09.Pro.Cancel</v>
          </cell>
          <cell r="AJ1253" t="str">
            <v>31.Cancel</v>
          </cell>
        </row>
        <row r="1254">
          <cell r="F1254" t="str">
            <v>BDS031</v>
          </cell>
          <cell r="G1254" t="str">
            <v xml:space="preserve">TOLCILEUNYI-STORANCAEKEK </v>
          </cell>
          <cell r="H1254" t="str">
            <v/>
          </cell>
          <cell r="I1254" t="str">
            <v>Area2</v>
          </cell>
          <cell r="J1254" t="str">
            <v>Jabar</v>
          </cell>
          <cell r="K1254" t="str">
            <v>Jawa Barat</v>
          </cell>
          <cell r="L1254" t="str">
            <v>Kab. Sumedang</v>
          </cell>
          <cell r="N1254" t="str">
            <v>-</v>
          </cell>
          <cell r="O1254" t="str">
            <v>Internal</v>
          </cell>
          <cell r="P1254" t="str">
            <v>B2S</v>
          </cell>
          <cell r="Q1254" t="str">
            <v>Solution</v>
          </cell>
          <cell r="R1254" t="str">
            <v>Solution_New</v>
          </cell>
          <cell r="U1254">
            <v>42</v>
          </cell>
          <cell r="V1254" t="str">
            <v/>
          </cell>
          <cell r="W1254" t="str">
            <v>SST 32 NL</v>
          </cell>
          <cell r="X1254">
            <v>45600</v>
          </cell>
          <cell r="Y1254">
            <v>218</v>
          </cell>
          <cell r="Z1254" t="str">
            <v>Out SLA</v>
          </cell>
          <cell r="AA1254" t="str">
            <v>PT INDOJAR MULIA ABADI</v>
          </cell>
          <cell r="AC1254" t="str">
            <v>RFI</v>
          </cell>
          <cell r="AD1254" t="str">
            <v>No Need</v>
          </cell>
          <cell r="AF1254" t="str">
            <v/>
          </cell>
          <cell r="AG1254" t="str">
            <v>Connect PLN &amp; RFI</v>
          </cell>
          <cell r="AH1254" t="str">
            <v>02.RFI</v>
          </cell>
          <cell r="AI1254" t="str">
            <v>03.RFI</v>
          </cell>
          <cell r="AJ1254" t="str">
            <v>05.RFI</v>
          </cell>
        </row>
        <row r="1255">
          <cell r="F1255" t="str">
            <v>BPP039</v>
          </cell>
          <cell r="G1255" t="str">
            <v>Toll BPP IKN_Tempadung_Badspot#17 (ikn_0040)</v>
          </cell>
          <cell r="H1255" t="str">
            <v>DMT_IKN_TOLL_BPP-KIPP-5</v>
          </cell>
          <cell r="I1255" t="str">
            <v>Area4</v>
          </cell>
          <cell r="J1255" t="str">
            <v>Kalimantan</v>
          </cell>
          <cell r="K1255" t="str">
            <v>Kalimantan Timur</v>
          </cell>
          <cell r="L1255" t="str">
            <v>Kota Balikpapan</v>
          </cell>
          <cell r="M1255" t="str">
            <v>-1.105386 116.735526</v>
          </cell>
          <cell r="N1255" t="str">
            <v>116,73419 -1,10477</v>
          </cell>
          <cell r="O1255" t="str">
            <v>External</v>
          </cell>
          <cell r="P1255" t="str">
            <v>B2S</v>
          </cell>
          <cell r="Q1255" t="str">
            <v>Combat</v>
          </cell>
          <cell r="R1255" t="str">
            <v>Combat_IKN</v>
          </cell>
          <cell r="S1255" t="str">
            <v>IKN</v>
          </cell>
          <cell r="T1255" t="str">
            <v>Tol BPP - IKN</v>
          </cell>
          <cell r="U1255">
            <v>72</v>
          </cell>
          <cell r="V1255">
            <v>72</v>
          </cell>
          <cell r="W1255" t="str">
            <v/>
          </cell>
          <cell r="X1255">
            <v>45311</v>
          </cell>
          <cell r="Y1255">
            <v>205</v>
          </cell>
          <cell r="Z1255" t="str">
            <v>Out SLA</v>
          </cell>
          <cell r="AA1255" t="str">
            <v>PT DUTA ESA ADIPERKASA</v>
          </cell>
          <cell r="AC1255" t="str">
            <v>RFI</v>
          </cell>
          <cell r="AD1255" t="e">
            <v>#N/A</v>
          </cell>
          <cell r="AE1255">
            <v>45313</v>
          </cell>
          <cell r="AF1255" t="str">
            <v/>
          </cell>
          <cell r="AG1255" t="str">
            <v>RFI Combat</v>
          </cell>
          <cell r="AH1255" t="str">
            <v>02.RFI</v>
          </cell>
          <cell r="AI1255" t="str">
            <v>03a.RFI Combat</v>
          </cell>
          <cell r="AJ1255" t="str">
            <v>05A.RFICombat</v>
          </cell>
        </row>
        <row r="1256">
          <cell r="F1256" t="str">
            <v>BPP024</v>
          </cell>
          <cell r="G1256" t="str">
            <v>Toll BPP IKN_Toll BPP-IKN 2 (ikn_0037)</v>
          </cell>
          <cell r="H1256" t="str">
            <v>DMT_IKN_TOLL_BPP-KIPP-2</v>
          </cell>
          <cell r="I1256" t="str">
            <v>Area4</v>
          </cell>
          <cell r="J1256" t="str">
            <v>Kalimantan</v>
          </cell>
          <cell r="K1256" t="str">
            <v>Kalimantan Timur</v>
          </cell>
          <cell r="L1256" t="str">
            <v>Kota Balikpapan</v>
          </cell>
          <cell r="M1256" t="str">
            <v>-1.132081 116.786383</v>
          </cell>
          <cell r="N1256" t="str">
            <v>116,7889 -1,12157</v>
          </cell>
          <cell r="O1256" t="str">
            <v>External</v>
          </cell>
          <cell r="P1256" t="str">
            <v>B2S</v>
          </cell>
          <cell r="Q1256" t="str">
            <v>Combat</v>
          </cell>
          <cell r="R1256" t="str">
            <v>Combat_IKN</v>
          </cell>
          <cell r="S1256" t="str">
            <v>IKN</v>
          </cell>
          <cell r="T1256" t="str">
            <v>Tol BPP - IKN</v>
          </cell>
          <cell r="U1256">
            <v>72</v>
          </cell>
          <cell r="V1256">
            <v>72</v>
          </cell>
          <cell r="W1256" t="str">
            <v/>
          </cell>
          <cell r="X1256">
            <v>45311</v>
          </cell>
          <cell r="Y1256">
            <v>205</v>
          </cell>
          <cell r="Z1256" t="str">
            <v>Out SLA</v>
          </cell>
          <cell r="AA1256" t="str">
            <v>PT DUTA ESA ADIPERKASA</v>
          </cell>
          <cell r="AC1256" t="str">
            <v>RFI</v>
          </cell>
          <cell r="AD1256" t="e">
            <v>#N/A</v>
          </cell>
          <cell r="AE1256">
            <v>45313</v>
          </cell>
          <cell r="AF1256" t="str">
            <v/>
          </cell>
          <cell r="AG1256" t="str">
            <v>RFI Combat</v>
          </cell>
          <cell r="AH1256" t="str">
            <v>02.RFI</v>
          </cell>
          <cell r="AI1256" t="str">
            <v>03a.RFI Combat</v>
          </cell>
          <cell r="AJ1256" t="str">
            <v>05A.RFICombat</v>
          </cell>
        </row>
        <row r="1257">
          <cell r="F1257" t="str">
            <v>BPP031</v>
          </cell>
          <cell r="G1257" t="str">
            <v>Toll BPP IKN_Toll BPP-IKN 4 (ikn_0039)</v>
          </cell>
          <cell r="H1257" t="str">
            <v>DMT_IKN_TOLL_BPP_KIPP_4</v>
          </cell>
          <cell r="I1257" t="str">
            <v>Area4</v>
          </cell>
          <cell r="J1257" t="str">
            <v>Kalimantan</v>
          </cell>
          <cell r="K1257" t="str">
            <v>Kalimantan Timur</v>
          </cell>
          <cell r="L1257" t="str">
            <v>Kota Balikpapan</v>
          </cell>
          <cell r="M1257" t="str">
            <v>-1.081565 116.757881</v>
          </cell>
          <cell r="N1257" t="str">
            <v>116,76876 -1,08168</v>
          </cell>
          <cell r="O1257" t="str">
            <v>External</v>
          </cell>
          <cell r="P1257" t="str">
            <v>B2S</v>
          </cell>
          <cell r="Q1257" t="str">
            <v>Combat</v>
          </cell>
          <cell r="R1257" t="str">
            <v>Combat_IKN</v>
          </cell>
          <cell r="S1257" t="str">
            <v>IKN</v>
          </cell>
          <cell r="T1257" t="str">
            <v>Tol BPP - IKN</v>
          </cell>
          <cell r="U1257">
            <v>72</v>
          </cell>
          <cell r="V1257">
            <v>72</v>
          </cell>
          <cell r="W1257" t="str">
            <v/>
          </cell>
          <cell r="X1257">
            <v>45311</v>
          </cell>
          <cell r="Y1257">
            <v>205</v>
          </cell>
          <cell r="Z1257" t="str">
            <v>Out SLA</v>
          </cell>
          <cell r="AA1257" t="str">
            <v>PT DUTA ESA ADIPERKASA</v>
          </cell>
          <cell r="AC1257" t="str">
            <v>RFI</v>
          </cell>
          <cell r="AD1257" t="e">
            <v>#N/A</v>
          </cell>
          <cell r="AE1257">
            <v>45313</v>
          </cell>
          <cell r="AF1257" t="str">
            <v/>
          </cell>
          <cell r="AG1257" t="str">
            <v>RFI Combat</v>
          </cell>
          <cell r="AH1257" t="str">
            <v>02.RFI</v>
          </cell>
          <cell r="AI1257" t="str">
            <v>03a.RFI Combat</v>
          </cell>
          <cell r="AJ1257" t="str">
            <v>05A.RFICombat</v>
          </cell>
        </row>
        <row r="1258">
          <cell r="F1258" t="str">
            <v>BPP461</v>
          </cell>
          <cell r="G1258" t="str">
            <v>TOLLBPPIKN_TOLLBPP-IKN3_BADSPOT#16</v>
          </cell>
          <cell r="H1258" t="str">
            <v>DMT_TOL_PULAU BALANG 3B_2</v>
          </cell>
          <cell r="I1258" t="str">
            <v>Area4</v>
          </cell>
          <cell r="J1258" t="str">
            <v>Kalimantan</v>
          </cell>
          <cell r="K1258" t="str">
            <v>Kalimantan Timur</v>
          </cell>
          <cell r="L1258" t="str">
            <v>Kota Balikpapan</v>
          </cell>
          <cell r="M1258" t="str">
            <v>-1.100353 116.783182</v>
          </cell>
          <cell r="N1258" t="str">
            <v>116,788576 -1,1032</v>
          </cell>
          <cell r="O1258" t="str">
            <v>External</v>
          </cell>
          <cell r="P1258" t="str">
            <v>B2S</v>
          </cell>
          <cell r="Q1258" t="str">
            <v>Combat</v>
          </cell>
          <cell r="R1258" t="str">
            <v>Combat_IKN</v>
          </cell>
          <cell r="U1258">
            <v>72</v>
          </cell>
          <cell r="V1258">
            <v>72</v>
          </cell>
          <cell r="W1258" t="str">
            <v/>
          </cell>
          <cell r="X1258">
            <v>45311</v>
          </cell>
          <cell r="Y1258">
            <v>348</v>
          </cell>
          <cell r="Z1258" t="str">
            <v>Out SLA</v>
          </cell>
          <cell r="AA1258" t="str">
            <v>PT DUTA ESA ADIPERKASA</v>
          </cell>
          <cell r="AC1258" t="str">
            <v>RFI</v>
          </cell>
          <cell r="AD1258" t="e">
            <v>#N/A</v>
          </cell>
          <cell r="AF1258" t="str">
            <v/>
          </cell>
          <cell r="AG1258" t="str">
            <v>Connect PLN &amp; RFI</v>
          </cell>
          <cell r="AH1258" t="str">
            <v>02.RFI</v>
          </cell>
          <cell r="AI1258" t="str">
            <v>03.RFI</v>
          </cell>
          <cell r="AJ1258" t="str">
            <v>05.RFI</v>
          </cell>
        </row>
        <row r="1259">
          <cell r="F1259" t="str">
            <v>LBA026</v>
          </cell>
          <cell r="G1259" t="str">
            <v>TOMORI</v>
          </cell>
          <cell r="H1259" t="str">
            <v>PAPALOANG_DMT</v>
          </cell>
          <cell r="I1259" t="str">
            <v>Area4</v>
          </cell>
          <cell r="J1259" t="str">
            <v>Sulawesi</v>
          </cell>
          <cell r="K1259" t="str">
            <v>Maluku Utara</v>
          </cell>
          <cell r="L1259" t="str">
            <v>Kab. Halmahera Selatan</v>
          </cell>
          <cell r="M1259" t="str">
            <v>-0.644025028 127.4995575</v>
          </cell>
          <cell r="N1259" t="str">
            <v>-</v>
          </cell>
          <cell r="O1259" t="str">
            <v>External</v>
          </cell>
          <cell r="P1259" t="str">
            <v>B2S</v>
          </cell>
          <cell r="Q1259" t="str">
            <v>B#1_2025</v>
          </cell>
          <cell r="R1259" t="str">
            <v>B#136B2S</v>
          </cell>
          <cell r="S1259" t="str">
            <v>Q1_B2S</v>
          </cell>
          <cell r="T1259" t="str">
            <v>New Order</v>
          </cell>
          <cell r="U1259">
            <v>70</v>
          </cell>
          <cell r="V1259">
            <v>42</v>
          </cell>
          <cell r="W1259" t="str">
            <v>SST 42 NL</v>
          </cell>
          <cell r="X1259">
            <v>45803</v>
          </cell>
          <cell r="Y1259">
            <v>99</v>
          </cell>
          <cell r="Z1259" t="str">
            <v>In SLA</v>
          </cell>
          <cell r="AA1259" t="str">
            <v>PT. Turi Raih Saro</v>
          </cell>
          <cell r="AB1259" t="str">
            <v>PT DIGJAYA MANDIRI TEKNIK</v>
          </cell>
          <cell r="AC1259" t="str">
            <v>RFI</v>
          </cell>
          <cell r="AD1259" t="str">
            <v>eRFI NY</v>
          </cell>
          <cell r="AE1259">
            <v>45807</v>
          </cell>
          <cell r="AF1259" t="str">
            <v/>
          </cell>
          <cell r="AG1259" t="str">
            <v>Connect PLN &amp; RFI</v>
          </cell>
          <cell r="AH1259" t="str">
            <v>02.RFI</v>
          </cell>
          <cell r="AI1259" t="str">
            <v>03.RFI</v>
          </cell>
          <cell r="AJ1259" t="str">
            <v>05.RFI</v>
          </cell>
        </row>
        <row r="1260">
          <cell r="F1260" t="str">
            <v>PLP171</v>
          </cell>
          <cell r="G1260" t="str">
            <v>TONAI</v>
          </cell>
          <cell r="H1260" t="str">
            <v>PAJANG_LATIMOJONG_1_DMT</v>
          </cell>
          <cell r="I1260" t="str">
            <v>Area4</v>
          </cell>
          <cell r="J1260" t="str">
            <v>Sulawesi</v>
          </cell>
          <cell r="K1260" t="str">
            <v>Sulawesi Utara</v>
          </cell>
          <cell r="L1260" t="str">
            <v>Kab. Kepulauan Sangihe</v>
          </cell>
          <cell r="M1260" t="str">
            <v>3.604670048 125.5114594</v>
          </cell>
          <cell r="N1260" t="str">
            <v>-</v>
          </cell>
          <cell r="O1260" t="str">
            <v>External</v>
          </cell>
          <cell r="P1260" t="str">
            <v>B2S</v>
          </cell>
          <cell r="Q1260" t="str">
            <v>B#1_2025</v>
          </cell>
          <cell r="R1260" t="str">
            <v>B#136B2S</v>
          </cell>
          <cell r="S1260" t="str">
            <v>Q1_B2S</v>
          </cell>
          <cell r="T1260" t="str">
            <v>New Order</v>
          </cell>
          <cell r="U1260">
            <v>70</v>
          </cell>
          <cell r="V1260">
            <v>72</v>
          </cell>
          <cell r="W1260" t="str">
            <v>SST 72 NL</v>
          </cell>
          <cell r="X1260">
            <v>45868</v>
          </cell>
          <cell r="Y1260">
            <v>27</v>
          </cell>
          <cell r="Z1260" t="str">
            <v>In SLA</v>
          </cell>
          <cell r="AA1260" t="str">
            <v>PT LIMA INTI SINERGI</v>
          </cell>
          <cell r="AB1260" t="str">
            <v>PT TUNAS GEOTEKNIK INDONESIA</v>
          </cell>
          <cell r="AC1260" t="str">
            <v>RFI</v>
          </cell>
          <cell r="AD1260" t="str">
            <v>eRFI NY</v>
          </cell>
          <cell r="AE1260">
            <v>45807</v>
          </cell>
          <cell r="AF1260" t="str">
            <v/>
          </cell>
          <cell r="AG1260" t="str">
            <v>Connect PLN &amp; RFI</v>
          </cell>
          <cell r="AH1260" t="str">
            <v>02.RFI</v>
          </cell>
          <cell r="AI1260" t="str">
            <v>03.RFI</v>
          </cell>
          <cell r="AJ1260" t="str">
            <v>05.RFI</v>
          </cell>
        </row>
        <row r="1261">
          <cell r="F1261" t="str">
            <v>SPG003</v>
          </cell>
          <cell r="G1261" t="str">
            <v>TORJUN</v>
          </cell>
          <cell r="H1261" t="e">
            <v>#N/A</v>
          </cell>
          <cell r="I1261" t="str">
            <v>Area3</v>
          </cell>
          <cell r="J1261" t="str">
            <v>Jatim</v>
          </cell>
          <cell r="K1261" t="str">
            <v>Jawa Timur</v>
          </cell>
          <cell r="L1261" t="str">
            <v>Kab. Sampang</v>
          </cell>
          <cell r="M1261" t="str">
            <v>-7.15834 113.19980</v>
          </cell>
          <cell r="N1261" t="str">
            <v>-</v>
          </cell>
          <cell r="O1261" t="str">
            <v>Internal</v>
          </cell>
          <cell r="P1261" t="str">
            <v>B2S</v>
          </cell>
          <cell r="Q1261" t="str">
            <v>Solution</v>
          </cell>
          <cell r="R1261" t="str">
            <v>Solution_25</v>
          </cell>
          <cell r="U1261">
            <v>72</v>
          </cell>
          <cell r="V1261" t="str">
            <v/>
          </cell>
          <cell r="W1261" t="str">
            <v>SST 72 3 Leg C</v>
          </cell>
          <cell r="X1261">
            <v>45670</v>
          </cell>
          <cell r="Y1261">
            <v>131</v>
          </cell>
          <cell r="Z1261" t="str">
            <v>Out SLA</v>
          </cell>
          <cell r="AA1261" t="str">
            <v>PT MULTI BAGASANTI MAHDY</v>
          </cell>
          <cell r="AC1261" t="str">
            <v>RFI</v>
          </cell>
          <cell r="AD1261" t="str">
            <v>No Need</v>
          </cell>
          <cell r="AF1261" t="str">
            <v/>
          </cell>
          <cell r="AG1261" t="str">
            <v>Connect PLN &amp; RFI</v>
          </cell>
          <cell r="AH1261" t="str">
            <v>02.RFI</v>
          </cell>
          <cell r="AI1261" t="str">
            <v>03.RFI</v>
          </cell>
          <cell r="AJ1261" t="str">
            <v>05.RFI</v>
          </cell>
        </row>
        <row r="1262">
          <cell r="F1262" t="str">
            <v>MWR103</v>
          </cell>
          <cell r="G1262" t="str">
            <v>TOWERPOLDA</v>
          </cell>
          <cell r="H1262" t="str">
            <v>DMT KANTOR GUBERNUR PB</v>
          </cell>
          <cell r="I1262" t="str">
            <v>Area4</v>
          </cell>
          <cell r="J1262" t="str">
            <v>Puma</v>
          </cell>
          <cell r="K1262" t="str">
            <v>Papua Barat</v>
          </cell>
          <cell r="L1262" t="str">
            <v>Kab. Manokwari</v>
          </cell>
          <cell r="M1262" t="str">
            <v>-0.914023 134.027188</v>
          </cell>
          <cell r="N1262" t="str">
            <v>-</v>
          </cell>
          <cell r="O1262" t="str">
            <v>External</v>
          </cell>
          <cell r="P1262" t="str">
            <v>B2S</v>
          </cell>
          <cell r="Q1262" t="str">
            <v>B#1_2025</v>
          </cell>
          <cell r="R1262" t="str">
            <v>B#122Colo</v>
          </cell>
          <cell r="S1262" t="str">
            <v>Colo TP</v>
          </cell>
          <cell r="T1262" t="str">
            <v>B2S to Colo TP</v>
          </cell>
          <cell r="U1262" t="str">
            <v>72 to 52</v>
          </cell>
          <cell r="V1262">
            <v>52</v>
          </cell>
          <cell r="W1262" t="str">
            <v>SST 52 3 Leg C</v>
          </cell>
          <cell r="X1262">
            <v>45849</v>
          </cell>
          <cell r="Y1262">
            <v>42</v>
          </cell>
          <cell r="Z1262" t="str">
            <v>In SLA</v>
          </cell>
          <cell r="AA1262" t="str">
            <v>PT XLA CIPTA PERKASA</v>
          </cell>
          <cell r="AB1262" t="str">
            <v>PT DIGJAYA MANDIRI TEKNIK</v>
          </cell>
          <cell r="AC1262" t="str">
            <v>RFI</v>
          </cell>
          <cell r="AD1262" t="str">
            <v>eRFI NY</v>
          </cell>
          <cell r="AE1262">
            <v>45807</v>
          </cell>
          <cell r="AF1262" t="str">
            <v/>
          </cell>
          <cell r="AG1262" t="str">
            <v>Connect PLN &amp; RFI</v>
          </cell>
          <cell r="AH1262" t="str">
            <v>02.RFI</v>
          </cell>
          <cell r="AI1262" t="str">
            <v>03.RFI</v>
          </cell>
          <cell r="AJ1262" t="str">
            <v>05.RFI</v>
          </cell>
        </row>
        <row r="1263">
          <cell r="F1263" t="str">
            <v>JLO020</v>
          </cell>
          <cell r="G1263" t="str">
            <v>TRIMULYA</v>
          </cell>
          <cell r="H1263" t="str">
            <v>TONGUTE_GOIN_DMT</v>
          </cell>
          <cell r="I1263" t="str">
            <v>Area4</v>
          </cell>
          <cell r="J1263" t="str">
            <v>Sulawesi</v>
          </cell>
          <cell r="K1263" t="str">
            <v>Maluku Utara</v>
          </cell>
          <cell r="L1263" t="str">
            <v>Kab. Halmahera Barat</v>
          </cell>
          <cell r="M1263" t="str">
            <v>-1.281123996 120.580864</v>
          </cell>
          <cell r="N1263" t="str">
            <v>-</v>
          </cell>
          <cell r="O1263" t="str">
            <v>External</v>
          </cell>
          <cell r="P1263" t="str">
            <v>B2S</v>
          </cell>
          <cell r="Q1263" t="str">
            <v>B#1_2025</v>
          </cell>
          <cell r="R1263" t="str">
            <v>B#136B2S</v>
          </cell>
          <cell r="S1263" t="str">
            <v>Q1_B2S</v>
          </cell>
          <cell r="T1263" t="str">
            <v>New Order</v>
          </cell>
          <cell r="U1263">
            <v>70</v>
          </cell>
          <cell r="V1263">
            <v>72</v>
          </cell>
          <cell r="W1263" t="str">
            <v>SST 72 3 Leg C</v>
          </cell>
          <cell r="X1263">
            <v>45868</v>
          </cell>
          <cell r="Y1263">
            <v>23</v>
          </cell>
          <cell r="Z1263" t="str">
            <v>In SLA</v>
          </cell>
          <cell r="AA1263" t="str">
            <v>PT AMALA</v>
          </cell>
          <cell r="AB1263" t="str">
            <v>PT DIGJAYA MANDIRI TEKNIK</v>
          </cell>
          <cell r="AC1263" t="str">
            <v>RFI</v>
          </cell>
          <cell r="AD1263" t="str">
            <v>eRFI NY</v>
          </cell>
          <cell r="AE1263">
            <v>45807</v>
          </cell>
          <cell r="AF1263" t="str">
            <v/>
          </cell>
          <cell r="AG1263" t="str">
            <v>Connect PLN &amp; RFI</v>
          </cell>
          <cell r="AH1263" t="str">
            <v>02.RFI</v>
          </cell>
          <cell r="AI1263" t="str">
            <v>03.RFI</v>
          </cell>
          <cell r="AJ1263" t="str">
            <v>05.RFI</v>
          </cell>
        </row>
        <row r="1264">
          <cell r="F1264" t="str">
            <v>CLP111</v>
          </cell>
          <cell r="G1264" t="str">
            <v>TRITIHJATISARI</v>
          </cell>
          <cell r="H1264" t="str">
            <v>TRITIHJATISARI</v>
          </cell>
          <cell r="I1264" t="str">
            <v>Area3</v>
          </cell>
          <cell r="J1264" t="str">
            <v>Jateng</v>
          </cell>
          <cell r="K1264" t="str">
            <v>Jawa Tengah</v>
          </cell>
          <cell r="L1264" t="str">
            <v>Kab. Cilacap</v>
          </cell>
          <cell r="M1264" t="str">
            <v>-7.508028 108.786222</v>
          </cell>
          <cell r="N1264" t="str">
            <v>-07.508028 108.786222</v>
          </cell>
          <cell r="O1264" t="str">
            <v>External</v>
          </cell>
          <cell r="P1264" t="str">
            <v>CoRe</v>
          </cell>
          <cell r="Q1264" t="str">
            <v>B#1_2025</v>
          </cell>
          <cell r="R1264" t="str">
            <v>B#122Colo</v>
          </cell>
          <cell r="S1264" t="str">
            <v>Colo MV</v>
          </cell>
          <cell r="T1264" t="str">
            <v>New Order</v>
          </cell>
          <cell r="U1264">
            <v>71</v>
          </cell>
          <cell r="V1264">
            <v>71</v>
          </cell>
          <cell r="W1264" t="str">
            <v/>
          </cell>
          <cell r="X1264">
            <v>45793</v>
          </cell>
          <cell r="Y1264">
            <v>22</v>
          </cell>
          <cell r="Z1264" t="str">
            <v>In SLA</v>
          </cell>
          <cell r="AA1264" t="str">
            <v>PT VELACOM INDONESIA</v>
          </cell>
          <cell r="AC1264" t="str">
            <v>RFI</v>
          </cell>
          <cell r="AD1264" t="str">
            <v>eRFI Done</v>
          </cell>
          <cell r="AE1264">
            <v>45800</v>
          </cell>
          <cell r="AF1264" t="str">
            <v/>
          </cell>
          <cell r="AG1264" t="str">
            <v>Connect PLN &amp; RFI</v>
          </cell>
          <cell r="AH1264" t="str">
            <v>02.RFI</v>
          </cell>
          <cell r="AI1264" t="str">
            <v>03.RFI</v>
          </cell>
          <cell r="AJ1264" t="str">
            <v>05.RFI</v>
          </cell>
        </row>
        <row r="1265">
          <cell r="F1265" t="str">
            <v>MSI010</v>
          </cell>
          <cell r="G1265" t="str">
            <v>TROWULANBELOH1</v>
          </cell>
          <cell r="H1265" t="e">
            <v>#N/A</v>
          </cell>
          <cell r="I1265" t="str">
            <v>Area3</v>
          </cell>
          <cell r="J1265" t="str">
            <v>Jatim</v>
          </cell>
          <cell r="K1265" t="str">
            <v>Jawa Timur</v>
          </cell>
          <cell r="L1265" t="str">
            <v>Kab. Mojokerto</v>
          </cell>
          <cell r="M1265" t="str">
            <v>-7.552774 112.3972258</v>
          </cell>
          <cell r="N1265" t="str">
            <v>-</v>
          </cell>
          <cell r="O1265" t="str">
            <v>External</v>
          </cell>
          <cell r="P1265" t="str">
            <v>CoRe</v>
          </cell>
          <cell r="Q1265" t="str">
            <v>Combat</v>
          </cell>
          <cell r="R1265" t="str">
            <v>Combat_B#4</v>
          </cell>
          <cell r="T1265" t="str">
            <v>WinJava</v>
          </cell>
          <cell r="U1265">
            <v>52</v>
          </cell>
          <cell r="V1265" t="str">
            <v/>
          </cell>
          <cell r="W1265" t="str">
            <v>SST 52 3 Leg C</v>
          </cell>
          <cell r="X1265">
            <v>45597</v>
          </cell>
          <cell r="Y1265">
            <v>29</v>
          </cell>
          <cell r="Z1265" t="str">
            <v>In SLA</v>
          </cell>
          <cell r="AA1265" t="str">
            <v>PT PERSADA SOKKA TAMA</v>
          </cell>
          <cell r="AB1265" t="str">
            <v>KOPERASI JASA DAYAMITRA TELEKOMUNIKASI</v>
          </cell>
          <cell r="AC1265" t="str">
            <v>RFI</v>
          </cell>
          <cell r="AD1265" t="e">
            <v>#N/A</v>
          </cell>
          <cell r="AF1265" t="str">
            <v/>
          </cell>
          <cell r="AG1265" t="str">
            <v>Connect PLN &amp; RFI</v>
          </cell>
          <cell r="AH1265" t="str">
            <v>02.RFI</v>
          </cell>
          <cell r="AI1265" t="str">
            <v>03.RFI</v>
          </cell>
          <cell r="AJ1265" t="str">
            <v>05.RFI</v>
          </cell>
        </row>
        <row r="1266">
          <cell r="F1266" t="str">
            <v>MJO066</v>
          </cell>
          <cell r="G1266" t="str">
            <v>Tumpak</v>
          </cell>
          <cell r="H1266" t="e">
            <v>#N/A</v>
          </cell>
          <cell r="I1266" t="str">
            <v>Area3</v>
          </cell>
          <cell r="J1266" t="str">
            <v>Jatim</v>
          </cell>
          <cell r="K1266" t="str">
            <v>Jawa Timur</v>
          </cell>
          <cell r="L1266" t="str">
            <v>Kab. Mojokerto</v>
          </cell>
          <cell r="M1266" t="str">
            <v>-7.43081 112.427</v>
          </cell>
          <cell r="N1266" t="str">
            <v>-</v>
          </cell>
          <cell r="O1266" t="str">
            <v>Internal</v>
          </cell>
          <cell r="P1266" t="str">
            <v>B2S</v>
          </cell>
          <cell r="Q1266" t="str">
            <v>Tyson</v>
          </cell>
          <cell r="R1266" t="str">
            <v>Tyson_B#1</v>
          </cell>
          <cell r="U1266">
            <v>42</v>
          </cell>
          <cell r="V1266">
            <v>72</v>
          </cell>
          <cell r="W1266" t="str">
            <v/>
          </cell>
          <cell r="X1266">
            <v>45572</v>
          </cell>
          <cell r="Y1266">
            <v>431</v>
          </cell>
          <cell r="Z1266" t="str">
            <v>Out SLA</v>
          </cell>
          <cell r="AA1266" t="str">
            <v>PT SERAGON PARAMARTA NAWASENA</v>
          </cell>
          <cell r="AB1266" t="str">
            <v>PT AMARATIRTA NUSANTARA</v>
          </cell>
          <cell r="AC1266" t="str">
            <v>DROP</v>
          </cell>
          <cell r="AD1266" t="str">
            <v>No Need</v>
          </cell>
          <cell r="AF1266" t="str">
            <v/>
          </cell>
          <cell r="AG1266" t="str">
            <v>PropCancel/Hold</v>
          </cell>
          <cell r="AH1266" t="str">
            <v>07.Pro.Cancel</v>
          </cell>
          <cell r="AI1266" t="str">
            <v>09.Pro.Cancel</v>
          </cell>
          <cell r="AJ1266" t="str">
            <v>30.Pro.Cancel</v>
          </cell>
        </row>
        <row r="1267">
          <cell r="F1267" t="str">
            <v>BTM104</v>
          </cell>
          <cell r="G1267" t="str">
            <v>TUNASREGENCY</v>
          </cell>
          <cell r="H1267" t="str">
            <v/>
          </cell>
          <cell r="I1267" t="str">
            <v>Area1</v>
          </cell>
          <cell r="J1267" t="str">
            <v>Sumbagteng</v>
          </cell>
          <cell r="K1267" t="str">
            <v>Kepulauan Riau</v>
          </cell>
          <cell r="L1267" t="str">
            <v>Kota Batam</v>
          </cell>
          <cell r="M1267" t="str">
            <v>1.04308 103.93254</v>
          </cell>
          <cell r="N1267" t="str">
            <v>-</v>
          </cell>
          <cell r="O1267" t="str">
            <v>External</v>
          </cell>
          <cell r="P1267" t="str">
            <v>B2S</v>
          </cell>
          <cell r="Q1267" t="str">
            <v>B#1_2025</v>
          </cell>
          <cell r="R1267" t="str">
            <v>B#122Colo</v>
          </cell>
          <cell r="S1267" t="str">
            <v>Colo TP</v>
          </cell>
          <cell r="T1267" t="str">
            <v>New Order</v>
          </cell>
          <cell r="U1267">
            <v>42</v>
          </cell>
          <cell r="V1267" t="str">
            <v/>
          </cell>
          <cell r="W1267" t="str">
            <v/>
          </cell>
          <cell r="X1267">
            <v>45793</v>
          </cell>
          <cell r="Y1267">
            <v>137</v>
          </cell>
          <cell r="Z1267" t="str">
            <v>Out SLA</v>
          </cell>
          <cell r="AA1267" t="str">
            <v>CV LUCKY PLAZA</v>
          </cell>
          <cell r="AB1267" t="str">
            <v>PT DWIRAY SUKSES MULIA</v>
          </cell>
          <cell r="AC1267" t="str">
            <v>RFI</v>
          </cell>
          <cell r="AD1267" t="str">
            <v>eRFI NY</v>
          </cell>
          <cell r="AE1267">
            <v>45800</v>
          </cell>
          <cell r="AF1267" t="str">
            <v/>
          </cell>
          <cell r="AG1267" t="str">
            <v>RFI Combat</v>
          </cell>
          <cell r="AH1267" t="str">
            <v>02.RFI</v>
          </cell>
          <cell r="AI1267" t="str">
            <v>03a.RFI Combat</v>
          </cell>
          <cell r="AJ1267" t="str">
            <v>05A.RFICombat</v>
          </cell>
        </row>
        <row r="1268">
          <cell r="F1268" t="str">
            <v>UBI001</v>
          </cell>
          <cell r="G1268" t="str">
            <v>UJOH_BILANG</v>
          </cell>
          <cell r="H1268" t="str">
            <v>DMT_UJOH BILANG</v>
          </cell>
          <cell r="I1268" t="str">
            <v>Area4</v>
          </cell>
          <cell r="J1268" t="str">
            <v>Kalimantan</v>
          </cell>
          <cell r="K1268" t="str">
            <v>Kalimantan Timur</v>
          </cell>
          <cell r="L1268" t="str">
            <v>Kab. Mahakam Ulu</v>
          </cell>
          <cell r="M1268" t="str">
            <v>0.5152 115.2414</v>
          </cell>
          <cell r="N1268" t="str">
            <v>115,24029 0,51385</v>
          </cell>
          <cell r="O1268" t="str">
            <v>External</v>
          </cell>
          <cell r="P1268" t="str">
            <v>B2S</v>
          </cell>
          <cell r="Q1268" t="str">
            <v>B#1_2025</v>
          </cell>
          <cell r="R1268" t="str">
            <v>B#136B2S</v>
          </cell>
          <cell r="S1268" t="str">
            <v>Q1_B2S</v>
          </cell>
          <cell r="T1268" t="str">
            <v>New Order</v>
          </cell>
          <cell r="U1268">
            <v>72</v>
          </cell>
          <cell r="V1268">
            <v>72</v>
          </cell>
          <cell r="W1268" t="str">
            <v>SST 72 3 Leg C</v>
          </cell>
          <cell r="X1268">
            <v>45803</v>
          </cell>
          <cell r="Y1268">
            <v>118</v>
          </cell>
          <cell r="Z1268" t="str">
            <v>In SLA</v>
          </cell>
          <cell r="AA1268" t="str">
            <v>PT SINERGI REKTA DENTA</v>
          </cell>
          <cell r="AB1268" t="str">
            <v>PT TRIMATRA UTAMA KONSULTAN</v>
          </cell>
          <cell r="AC1268" t="str">
            <v>RFI</v>
          </cell>
          <cell r="AD1268" t="str">
            <v>eRFI Done</v>
          </cell>
          <cell r="AE1268">
            <v>45807</v>
          </cell>
          <cell r="AF1268" t="str">
            <v/>
          </cell>
          <cell r="AG1268" t="str">
            <v>Connect PLN &amp; RFI</v>
          </cell>
          <cell r="AH1268" t="str">
            <v>02.RFI</v>
          </cell>
          <cell r="AI1268" t="str">
            <v>03.RFI</v>
          </cell>
          <cell r="AJ1268" t="str">
            <v>05.RFI</v>
          </cell>
        </row>
        <row r="1269">
          <cell r="F1269" t="str">
            <v>CLP094</v>
          </cell>
          <cell r="G1269" t="str">
            <v>UJUNGBARANGMAJENANG</v>
          </cell>
          <cell r="H1269" t="str">
            <v>Ujungbarang Majenang</v>
          </cell>
          <cell r="I1269" t="str">
            <v>Area3</v>
          </cell>
          <cell r="J1269" t="str">
            <v>Jateng</v>
          </cell>
          <cell r="K1269" t="str">
            <v>Jawa Tengah</v>
          </cell>
          <cell r="L1269" t="str">
            <v>Kab. Cilacap</v>
          </cell>
          <cell r="M1269" t="str">
            <v>-7.220671, 108.785717</v>
          </cell>
          <cell r="N1269" t="str">
            <v>-07.21745 108.78719</v>
          </cell>
          <cell r="O1269" t="str">
            <v>External</v>
          </cell>
          <cell r="P1269" t="str">
            <v>B2S</v>
          </cell>
          <cell r="Q1269" t="str">
            <v>B#2_2025</v>
          </cell>
          <cell r="R1269" t="str">
            <v>B#2_B2S</v>
          </cell>
          <cell r="S1269" t="str">
            <v>B#2-B2S</v>
          </cell>
          <cell r="T1269" t="str">
            <v>B#RAFI_#2</v>
          </cell>
          <cell r="U1269">
            <v>62</v>
          </cell>
          <cell r="V1269">
            <v>62</v>
          </cell>
          <cell r="W1269" t="str">
            <v>SST 62 3 Leg C</v>
          </cell>
          <cell r="X1269">
            <v>45880</v>
          </cell>
          <cell r="Y1269">
            <v>15</v>
          </cell>
          <cell r="Z1269" t="str">
            <v>In SLA</v>
          </cell>
          <cell r="AA1269" t="str">
            <v>CV LUXLO KARYA GEMILANG</v>
          </cell>
          <cell r="AB1269" t="str">
            <v>PT DIGJAYA MANDIRI TEKNIK</v>
          </cell>
          <cell r="AC1269" t="str">
            <v>RFI</v>
          </cell>
          <cell r="AD1269" t="str">
            <v>eRFI Done</v>
          </cell>
          <cell r="AF1269" t="str">
            <v/>
          </cell>
          <cell r="AG1269" t="str">
            <v>Connect PLN &amp; RFI</v>
          </cell>
          <cell r="AH1269" t="str">
            <v>02.RFI</v>
          </cell>
          <cell r="AI1269" t="str">
            <v>03.RFI</v>
          </cell>
          <cell r="AJ1269" t="str">
            <v>05.RFI</v>
          </cell>
        </row>
        <row r="1270">
          <cell r="F1270" t="str">
            <v>LHT059</v>
          </cell>
          <cell r="G1270" t="str">
            <v>UJUNGPULAU</v>
          </cell>
          <cell r="H1270" t="str">
            <v>UJUNGPULAU</v>
          </cell>
          <cell r="I1270" t="str">
            <v>Area1</v>
          </cell>
          <cell r="J1270" t="str">
            <v>Sumbagsel</v>
          </cell>
          <cell r="K1270" t="str">
            <v>Sumatera Selatan</v>
          </cell>
          <cell r="L1270" t="str">
            <v>Kab. Lahat</v>
          </cell>
          <cell r="M1270" t="str">
            <v>-4.116667 103.041256</v>
          </cell>
          <cell r="N1270" t="str">
            <v>-</v>
          </cell>
          <cell r="O1270" t="str">
            <v>External</v>
          </cell>
          <cell r="P1270" t="str">
            <v>B2S</v>
          </cell>
          <cell r="Q1270" t="str">
            <v>B#1_2025</v>
          </cell>
          <cell r="R1270" t="str">
            <v>B#122Colo</v>
          </cell>
          <cell r="S1270" t="str">
            <v>Colo TP</v>
          </cell>
          <cell r="T1270" t="str">
            <v>Donor</v>
          </cell>
          <cell r="U1270">
            <v>52</v>
          </cell>
          <cell r="V1270" t="str">
            <v/>
          </cell>
          <cell r="W1270" t="str">
            <v/>
          </cell>
          <cell r="X1270">
            <v>45793</v>
          </cell>
          <cell r="Y1270">
            <v>210</v>
          </cell>
          <cell r="Z1270" t="str">
            <v>Out SLA</v>
          </cell>
          <cell r="AA1270" t="str">
            <v>PT MARTUMBUR BERSAMA ABADI</v>
          </cell>
          <cell r="AB1270" t="str">
            <v>PT UPTRANS TELEKOMUNIKASI</v>
          </cell>
          <cell r="AC1270" t="str">
            <v>DROP</v>
          </cell>
          <cell r="AD1270" t="str">
            <v>eRFI NY</v>
          </cell>
          <cell r="AE1270">
            <v>45800</v>
          </cell>
          <cell r="AF1270" t="str">
            <v/>
          </cell>
          <cell r="AG1270" t="str">
            <v>PropCancel/Hold</v>
          </cell>
          <cell r="AH1270" t="str">
            <v>08.Cancel</v>
          </cell>
          <cell r="AI1270" t="str">
            <v>10.Cancel</v>
          </cell>
          <cell r="AJ1270" t="str">
            <v>31.Cancel</v>
          </cell>
        </row>
        <row r="1271">
          <cell r="F1271" t="str">
            <v>OKI099</v>
          </cell>
          <cell r="G1271" t="str">
            <v>Ulak Jernum</v>
          </cell>
          <cell r="H1271" t="str">
            <v>Ulak Jernum</v>
          </cell>
          <cell r="I1271" t="str">
            <v>Area1</v>
          </cell>
          <cell r="J1271" t="str">
            <v>Sumbagsel</v>
          </cell>
          <cell r="K1271" t="str">
            <v>Sumatera Selatan</v>
          </cell>
          <cell r="L1271" t="str">
            <v>Kab. Ogan Komering Ilir</v>
          </cell>
          <cell r="M1271" t="str">
            <v>104.87951 -3.30671</v>
          </cell>
          <cell r="N1271" t="str">
            <v>-</v>
          </cell>
          <cell r="O1271" t="str">
            <v>Internal</v>
          </cell>
          <cell r="P1271" t="str">
            <v>B2S</v>
          </cell>
          <cell r="Q1271" t="str">
            <v>Tyson</v>
          </cell>
          <cell r="R1271" t="str">
            <v>Tyson_B#1</v>
          </cell>
          <cell r="U1271">
            <v>37</v>
          </cell>
          <cell r="V1271" t="str">
            <v/>
          </cell>
          <cell r="W1271" t="str">
            <v>SST 42 M FM Siku DMT</v>
          </cell>
          <cell r="X1271">
            <v>45572</v>
          </cell>
          <cell r="Y1271">
            <v>219</v>
          </cell>
          <cell r="Z1271" t="str">
            <v>Out SLA</v>
          </cell>
          <cell r="AA1271" t="str">
            <v>PT MADYA PERDANA PRIMA</v>
          </cell>
          <cell r="AC1271" t="str">
            <v>RFI</v>
          </cell>
          <cell r="AD1271" t="str">
            <v>No Need</v>
          </cell>
          <cell r="AF1271" t="str">
            <v/>
          </cell>
          <cell r="AG1271" t="str">
            <v>Connect PLN &amp; RFI</v>
          </cell>
          <cell r="AH1271" t="str">
            <v>02.RFI</v>
          </cell>
          <cell r="AI1271" t="str">
            <v>03.RFI</v>
          </cell>
          <cell r="AJ1271" t="str">
            <v>05.RFI</v>
          </cell>
        </row>
        <row r="1272">
          <cell r="F1272" t="str">
            <v>NAD287</v>
          </cell>
          <cell r="G1272" t="str">
            <v>ULEE_KARENG</v>
          </cell>
          <cell r="H1272" t="str">
            <v/>
          </cell>
          <cell r="I1272" t="str">
            <v>Area1</v>
          </cell>
          <cell r="J1272" t="str">
            <v>Sumbagut</v>
          </cell>
          <cell r="K1272" t="str">
            <v>Aceh</v>
          </cell>
          <cell r="L1272" t="str">
            <v>Kota Banda Aceh</v>
          </cell>
          <cell r="M1272" t="str">
            <v>5.5493 95.35984</v>
          </cell>
          <cell r="N1272" t="str">
            <v>-</v>
          </cell>
          <cell r="O1272" t="str">
            <v>Internal</v>
          </cell>
          <cell r="P1272" t="str">
            <v>B2S</v>
          </cell>
          <cell r="Q1272" t="str">
            <v>Tyson</v>
          </cell>
          <cell r="R1272" t="str">
            <v>Tyson_B#1</v>
          </cell>
          <cell r="U1272">
            <v>37</v>
          </cell>
          <cell r="V1272" t="str">
            <v/>
          </cell>
          <cell r="W1272" t="str">
            <v>SST 42 NL</v>
          </cell>
          <cell r="X1272">
            <v>45572</v>
          </cell>
          <cell r="Y1272">
            <v>204</v>
          </cell>
          <cell r="Z1272" t="str">
            <v>Out SLA</v>
          </cell>
          <cell r="AA1272" t="str">
            <v>PT M. JUSUF &amp; SONS</v>
          </cell>
          <cell r="AC1272" t="str">
            <v>RFI</v>
          </cell>
          <cell r="AD1272" t="str">
            <v>No Need</v>
          </cell>
          <cell r="AF1272" t="str">
            <v/>
          </cell>
          <cell r="AG1272" t="str">
            <v>Connect PLN &amp; RFI</v>
          </cell>
          <cell r="AH1272" t="str">
            <v>02.RFI</v>
          </cell>
          <cell r="AI1272" t="str">
            <v>03.RFI</v>
          </cell>
          <cell r="AJ1272" t="str">
            <v>05.RFI</v>
          </cell>
        </row>
        <row r="1273">
          <cell r="F1273" t="str">
            <v>PNJ153</v>
          </cell>
          <cell r="G1273" t="str">
            <v>Umbrella 6ML1</v>
          </cell>
          <cell r="H1273" t="str">
            <v>DMT_IKN_AIRPORT_VVIP_IKN_PULAU_BALANG</v>
          </cell>
          <cell r="I1273" t="str">
            <v>Area4</v>
          </cell>
          <cell r="J1273" t="str">
            <v>Kalimantan</v>
          </cell>
          <cell r="K1273" t="str">
            <v>Kalimantan Timur</v>
          </cell>
          <cell r="L1273" t="str">
            <v>Kab. Penajam Paser Utara</v>
          </cell>
          <cell r="M1273" t="str">
            <v>-1.1534 116.6891</v>
          </cell>
          <cell r="N1273" t="str">
            <v>116,6891 -1,1534</v>
          </cell>
          <cell r="O1273" t="str">
            <v>External</v>
          </cell>
          <cell r="P1273" t="str">
            <v>Combat</v>
          </cell>
          <cell r="Q1273" t="str">
            <v>Combat</v>
          </cell>
          <cell r="R1273" t="str">
            <v>Sewa Combat</v>
          </cell>
          <cell r="S1273" t="str">
            <v>IKN</v>
          </cell>
          <cell r="U1273">
            <v>72</v>
          </cell>
          <cell r="V1273">
            <v>72</v>
          </cell>
          <cell r="W1273" t="str">
            <v/>
          </cell>
          <cell r="X1273">
            <v>45306</v>
          </cell>
          <cell r="Y1273">
            <v>7</v>
          </cell>
          <cell r="Z1273" t="str">
            <v>In SLA</v>
          </cell>
          <cell r="AC1273" t="str">
            <v>RFI</v>
          </cell>
          <cell r="AD1273" t="e">
            <v>#N/A</v>
          </cell>
          <cell r="AF1273" t="str">
            <v/>
          </cell>
          <cell r="AG1273" t="str">
            <v>RFI Combat</v>
          </cell>
          <cell r="AH1273" t="str">
            <v>02.RFI</v>
          </cell>
          <cell r="AI1273" t="str">
            <v>03a.RFI Combat</v>
          </cell>
          <cell r="AJ1273" t="str">
            <v>05A.RFICombat</v>
          </cell>
        </row>
        <row r="1274">
          <cell r="F1274" t="str">
            <v>PNJ154</v>
          </cell>
          <cell r="G1274" t="str">
            <v>Umbrella 7ML1</v>
          </cell>
          <cell r="H1274" t="str">
            <v>DMT_HPK_3</v>
          </cell>
          <cell r="I1274" t="str">
            <v>Area4</v>
          </cell>
          <cell r="J1274" t="str">
            <v>Kalimantan</v>
          </cell>
          <cell r="K1274" t="str">
            <v>Kalimantan Timur</v>
          </cell>
          <cell r="L1274" t="str">
            <v>Kab. Penajam Paser Utara</v>
          </cell>
          <cell r="N1274" t="str">
            <v>116,71209 -0.95066</v>
          </cell>
          <cell r="O1274" t="str">
            <v>External</v>
          </cell>
          <cell r="P1274" t="str">
            <v>B2S</v>
          </cell>
          <cell r="Q1274" t="str">
            <v>Combat</v>
          </cell>
          <cell r="R1274" t="str">
            <v>Combat_IKN</v>
          </cell>
          <cell r="S1274" t="str">
            <v>IKN</v>
          </cell>
          <cell r="V1274" t="str">
            <v/>
          </cell>
          <cell r="W1274" t="str">
            <v/>
          </cell>
          <cell r="X1274">
            <v>45426</v>
          </cell>
          <cell r="Y1274">
            <v>3</v>
          </cell>
          <cell r="Z1274" t="str">
            <v>In SLA</v>
          </cell>
          <cell r="AA1274" t="str">
            <v>PT DUTA ESA ADIPERKASA</v>
          </cell>
          <cell r="AB1274" t="str">
            <v>PT TUNAS GEOTEKNIK INDONESIA</v>
          </cell>
          <cell r="AC1274" t="str">
            <v>RFI</v>
          </cell>
          <cell r="AD1274" t="e">
            <v>#N/A</v>
          </cell>
          <cell r="AF1274" t="str">
            <v/>
          </cell>
          <cell r="AG1274" t="str">
            <v>RFI Combat</v>
          </cell>
          <cell r="AH1274" t="str">
            <v>02.RFI</v>
          </cell>
          <cell r="AI1274" t="str">
            <v>03a.RFI Combat</v>
          </cell>
          <cell r="AJ1274" t="str">
            <v>05A.RFICombat</v>
          </cell>
        </row>
        <row r="1275">
          <cell r="F1275" t="str">
            <v>PNJ100</v>
          </cell>
          <cell r="G1275" t="str">
            <v>Umbul Mentawir_COH708 (ikn_0051)</v>
          </cell>
          <cell r="H1275" t="str">
            <v>DMT_MENTAWIR</v>
          </cell>
          <cell r="I1275" t="str">
            <v>Area4</v>
          </cell>
          <cell r="J1275" t="str">
            <v>Kalimantan</v>
          </cell>
          <cell r="K1275" t="str">
            <v>Kalimantan Timur</v>
          </cell>
          <cell r="L1275" t="str">
            <v>Kab. Penajam Paser Utara</v>
          </cell>
          <cell r="M1275" t="str">
            <v>-1.019986 116.82166</v>
          </cell>
          <cell r="N1275" t="str">
            <v>116,82133542 -1,0195643273</v>
          </cell>
          <cell r="O1275" t="str">
            <v>External</v>
          </cell>
          <cell r="P1275" t="str">
            <v>B2S</v>
          </cell>
          <cell r="Q1275" t="str">
            <v>Combat</v>
          </cell>
          <cell r="R1275" t="str">
            <v>Combat_IKN</v>
          </cell>
          <cell r="S1275" t="str">
            <v>IKN</v>
          </cell>
          <cell r="T1275" t="str">
            <v>Mentawir</v>
          </cell>
          <cell r="U1275">
            <v>72</v>
          </cell>
          <cell r="V1275">
            <v>72</v>
          </cell>
          <cell r="W1275" t="str">
            <v/>
          </cell>
          <cell r="X1275">
            <v>45311</v>
          </cell>
          <cell r="Y1275">
            <v>35</v>
          </cell>
          <cell r="Z1275" t="str">
            <v>In SLA</v>
          </cell>
          <cell r="AA1275" t="str">
            <v>PT PERSADA SOKKA TAMA</v>
          </cell>
          <cell r="AC1275" t="str">
            <v>RFI</v>
          </cell>
          <cell r="AD1275" t="e">
            <v>#N/A</v>
          </cell>
          <cell r="AE1275">
            <v>45313</v>
          </cell>
          <cell r="AF1275" t="str">
            <v/>
          </cell>
          <cell r="AG1275" t="str">
            <v>RFI Combat</v>
          </cell>
          <cell r="AH1275" t="str">
            <v>02.RFI</v>
          </cell>
          <cell r="AI1275" t="str">
            <v>03a.RFI Combat</v>
          </cell>
          <cell r="AJ1275" t="str">
            <v>05A.RFICombat</v>
          </cell>
        </row>
        <row r="1276">
          <cell r="F1276" t="str">
            <v>EPA012</v>
          </cell>
          <cell r="G1276" t="str">
            <v>UMSUKARAKATAU</v>
          </cell>
          <cell r="H1276" t="str">
            <v>UMSUKARAKATAU</v>
          </cell>
          <cell r="I1276" t="str">
            <v>Area1</v>
          </cell>
          <cell r="J1276" t="str">
            <v>Sumbagut</v>
          </cell>
          <cell r="K1276" t="str">
            <v>Sumatera Utara</v>
          </cell>
          <cell r="L1276" t="str">
            <v>Kota Medan</v>
          </cell>
          <cell r="M1276" t="str">
            <v>3.614803 98.676153</v>
          </cell>
          <cell r="N1276" t="str">
            <v>-</v>
          </cell>
          <cell r="O1276" t="str">
            <v>External</v>
          </cell>
          <cell r="P1276" t="str">
            <v>MCP</v>
          </cell>
          <cell r="Q1276" t="str">
            <v>CO2024</v>
          </cell>
          <cell r="R1276" t="str">
            <v>Easy Pole_CO</v>
          </cell>
          <cell r="T1276" t="str">
            <v>Easy Pole</v>
          </cell>
          <cell r="U1276">
            <v>12</v>
          </cell>
          <cell r="V1276" t="str">
            <v/>
          </cell>
          <cell r="W1276" t="str">
            <v/>
          </cell>
          <cell r="X1276">
            <v>45471</v>
          </cell>
          <cell r="Y1276">
            <v>249</v>
          </cell>
          <cell r="Z1276" t="str">
            <v>Out SLA</v>
          </cell>
          <cell r="AA1276" t="str">
            <v>PT WINER INSAN SUKSES HUTAMA</v>
          </cell>
          <cell r="AC1276" t="str">
            <v>RFI</v>
          </cell>
          <cell r="AD1276" t="str">
            <v>eRFI NY</v>
          </cell>
          <cell r="AF1276" t="str">
            <v/>
          </cell>
          <cell r="AG1276" t="str">
            <v>Connect PLN &amp; RFI</v>
          </cell>
          <cell r="AH1276" t="str">
            <v>02.RFI</v>
          </cell>
          <cell r="AI1276" t="str">
            <v>03.RFI</v>
          </cell>
          <cell r="AJ1276" t="str">
            <v>05.RFI</v>
          </cell>
        </row>
        <row r="1277">
          <cell r="F1277" t="str">
            <v>PKL687</v>
          </cell>
          <cell r="G1277" t="str">
            <v>Unikal</v>
          </cell>
          <cell r="H1277" t="str">
            <v>Unikal</v>
          </cell>
          <cell r="I1277" t="str">
            <v>Area3</v>
          </cell>
          <cell r="J1277" t="str">
            <v>Jateng</v>
          </cell>
          <cell r="K1277" t="str">
            <v>Jawa Tengah</v>
          </cell>
          <cell r="L1277" t="str">
            <v>Kota Pekalongan</v>
          </cell>
          <cell r="M1277" t="str">
            <v>-6.89463047 109.65642539</v>
          </cell>
          <cell r="N1277" t="str">
            <v>-</v>
          </cell>
          <cell r="O1277" t="str">
            <v>Internal</v>
          </cell>
          <cell r="P1277" t="str">
            <v>B2S</v>
          </cell>
          <cell r="Q1277" t="str">
            <v>Tyson</v>
          </cell>
          <cell r="R1277" t="str">
            <v>Tyson_B#1</v>
          </cell>
          <cell r="U1277">
            <v>40</v>
          </cell>
          <cell r="V1277" t="str">
            <v>42 to. 52</v>
          </cell>
          <cell r="W1277" t="str">
            <v/>
          </cell>
          <cell r="X1277">
            <v>45572</v>
          </cell>
          <cell r="Y1277">
            <v>431</v>
          </cell>
          <cell r="Z1277" t="str">
            <v>Out SLA</v>
          </cell>
          <cell r="AA1277" t="str">
            <v>PT DJANGKAR MIRING INDONESIA</v>
          </cell>
          <cell r="AB1277" t="str">
            <v>PT TRI ANUGRAH RISKI GEMILANG</v>
          </cell>
          <cell r="AC1277" t="str">
            <v>DROP</v>
          </cell>
          <cell r="AD1277" t="str">
            <v>No Need</v>
          </cell>
          <cell r="AF1277" t="str">
            <v/>
          </cell>
          <cell r="AG1277" t="str">
            <v>PropCancel/Hold</v>
          </cell>
          <cell r="AH1277" t="str">
            <v>07.Pro.Cancel</v>
          </cell>
          <cell r="AI1277" t="str">
            <v>09.Pro.Cancel</v>
          </cell>
          <cell r="AJ1277" t="str">
            <v>31.Cancel</v>
          </cell>
        </row>
        <row r="1278">
          <cell r="F1278" t="str">
            <v>NLA501</v>
          </cell>
          <cell r="G1278" t="str">
            <v>URENG</v>
          </cell>
          <cell r="H1278" t="str">
            <v>DMT TIKBARI</v>
          </cell>
          <cell r="I1278" t="str">
            <v>Area4</v>
          </cell>
          <cell r="J1278" t="str">
            <v>Puma</v>
          </cell>
          <cell r="K1278" t="str">
            <v>Maluku</v>
          </cell>
          <cell r="L1278" t="str">
            <v>Kab. Maluku Tengah</v>
          </cell>
          <cell r="M1278" t="str">
            <v>-3.661257, 127.95619</v>
          </cell>
          <cell r="N1278" t="str">
            <v>-</v>
          </cell>
          <cell r="O1278" t="str">
            <v>External</v>
          </cell>
          <cell r="P1278" t="str">
            <v>B2S</v>
          </cell>
          <cell r="Q1278" t="str">
            <v>B#1_2025</v>
          </cell>
          <cell r="R1278" t="str">
            <v>B#136B2S</v>
          </cell>
          <cell r="S1278" t="str">
            <v>Q1_B2S</v>
          </cell>
          <cell r="T1278" t="str">
            <v>B#RAFI</v>
          </cell>
          <cell r="U1278">
            <v>72</v>
          </cell>
          <cell r="V1278">
            <v>72</v>
          </cell>
          <cell r="W1278" t="str">
            <v>SST 72 3 Leg C</v>
          </cell>
          <cell r="X1278">
            <v>45849</v>
          </cell>
          <cell r="Y1278">
            <v>66</v>
          </cell>
          <cell r="Z1278" t="str">
            <v>In SLA</v>
          </cell>
          <cell r="AA1278" t="str">
            <v>PT AMALA</v>
          </cell>
          <cell r="AB1278" t="str">
            <v>PT TRIMATRA UTAMA KONSULTAN</v>
          </cell>
          <cell r="AC1278" t="str">
            <v>RFI</v>
          </cell>
          <cell r="AD1278" t="str">
            <v>eRFI NY</v>
          </cell>
          <cell r="AE1278">
            <v>45807</v>
          </cell>
          <cell r="AF1278" t="str">
            <v/>
          </cell>
          <cell r="AG1278" t="str">
            <v>Connect PLN &amp; RFI</v>
          </cell>
          <cell r="AH1278" t="str">
            <v>02.RFI</v>
          </cell>
          <cell r="AI1278" t="str">
            <v>03.RFI</v>
          </cell>
          <cell r="AJ1278" t="str">
            <v>05.RFI</v>
          </cell>
        </row>
        <row r="1279">
          <cell r="F1279" t="str">
            <v>RKB669</v>
          </cell>
          <cell r="G1279" t="str">
            <v>V_MAJASARI ISAT</v>
          </cell>
          <cell r="H1279" t="str">
            <v/>
          </cell>
          <cell r="I1279" t="str">
            <v>Area2</v>
          </cell>
          <cell r="J1279" t="str">
            <v>Jabodetabek</v>
          </cell>
          <cell r="K1279" t="str">
            <v>Banten</v>
          </cell>
          <cell r="L1279" t="str">
            <v>Kab. Lebak</v>
          </cell>
          <cell r="M1279" t="str">
            <v>-6.65846 106.36640</v>
          </cell>
          <cell r="N1279" t="str">
            <v>-6,6583 106,3661</v>
          </cell>
          <cell r="O1279" t="str">
            <v>Internal</v>
          </cell>
          <cell r="P1279" t="str">
            <v>B2S</v>
          </cell>
          <cell r="Q1279" t="str">
            <v>Tyson</v>
          </cell>
          <cell r="R1279" t="str">
            <v>Tyson_B#1</v>
          </cell>
          <cell r="U1279">
            <v>50</v>
          </cell>
          <cell r="V1279" t="str">
            <v/>
          </cell>
          <cell r="W1279" t="str">
            <v>SST 52 3 Leg C</v>
          </cell>
          <cell r="X1279">
            <v>45572</v>
          </cell>
          <cell r="Y1279">
            <v>121</v>
          </cell>
          <cell r="Z1279" t="str">
            <v>Out SLA</v>
          </cell>
          <cell r="AA1279" t="str">
            <v>PT MULTI BAGASANTI MAHDY</v>
          </cell>
          <cell r="AC1279" t="str">
            <v>RFI</v>
          </cell>
          <cell r="AD1279" t="str">
            <v>No Need</v>
          </cell>
          <cell r="AF1279" t="str">
            <v/>
          </cell>
          <cell r="AG1279" t="str">
            <v>Connect PLN &amp; RFI</v>
          </cell>
          <cell r="AH1279" t="str">
            <v>02.RFI</v>
          </cell>
          <cell r="AI1279" t="str">
            <v>03.RFI</v>
          </cell>
          <cell r="AJ1279" t="str">
            <v>05.RFI</v>
          </cell>
        </row>
        <row r="1280">
          <cell r="F1280" t="str">
            <v>CBN295</v>
          </cell>
          <cell r="G1280" t="str">
            <v>VENEZIADAYEUH</v>
          </cell>
          <cell r="H1280" t="str">
            <v/>
          </cell>
          <cell r="I1280" t="str">
            <v>Area2</v>
          </cell>
          <cell r="J1280" t="str">
            <v>Jabodetabek</v>
          </cell>
          <cell r="K1280" t="str">
            <v>Jawa Barat</v>
          </cell>
          <cell r="L1280" t="str">
            <v>Kab. Bogor</v>
          </cell>
          <cell r="M1280" t="str">
            <v>-6.4379885 106.964264</v>
          </cell>
          <cell r="N1280" t="str">
            <v>-</v>
          </cell>
          <cell r="O1280" t="str">
            <v>External</v>
          </cell>
          <cell r="P1280" t="str">
            <v>CoRe</v>
          </cell>
          <cell r="Q1280" t="str">
            <v>Combat</v>
          </cell>
          <cell r="R1280" t="str">
            <v>Combat_B#4</v>
          </cell>
          <cell r="T1280" t="str">
            <v>WinJava</v>
          </cell>
          <cell r="U1280">
            <v>40</v>
          </cell>
          <cell r="V1280" t="str">
            <v/>
          </cell>
          <cell r="W1280" t="str">
            <v>SST 42 NL</v>
          </cell>
          <cell r="X1280">
            <v>45597</v>
          </cell>
          <cell r="Y1280">
            <v>57</v>
          </cell>
          <cell r="Z1280" t="str">
            <v>In SLA</v>
          </cell>
          <cell r="AA1280" t="str">
            <v>PT NAER TUNAS INDONESIA</v>
          </cell>
          <cell r="AB1280" t="str">
            <v>PT ATMAJAYA ARTHA PERKASA</v>
          </cell>
          <cell r="AC1280" t="str">
            <v>RFI</v>
          </cell>
          <cell r="AD1280" t="e">
            <v>#N/A</v>
          </cell>
          <cell r="AF1280" t="str">
            <v/>
          </cell>
          <cell r="AG1280" t="str">
            <v>Connect PLN &amp; RFI</v>
          </cell>
          <cell r="AH1280" t="str">
            <v>02.RFI</v>
          </cell>
          <cell r="AI1280" t="str">
            <v>03.RFI</v>
          </cell>
          <cell r="AJ1280" t="str">
            <v>05.RFI</v>
          </cell>
        </row>
        <row r="1281">
          <cell r="F1281" t="str">
            <v>BKS433</v>
          </cell>
          <cell r="G1281" t="str">
            <v>Vila Indah Permai</v>
          </cell>
          <cell r="H1281" t="str">
            <v/>
          </cell>
          <cell r="I1281" t="str">
            <v>Area2</v>
          </cell>
          <cell r="J1281" t="str">
            <v>Jabodetabek</v>
          </cell>
          <cell r="K1281" t="str">
            <v>Jawa Barat</v>
          </cell>
          <cell r="L1281" t="str">
            <v>Kota Bekasi</v>
          </cell>
          <cell r="M1281" t="str">
            <v>-620259 10701823</v>
          </cell>
          <cell r="N1281" t="str">
            <v>-</v>
          </cell>
          <cell r="O1281" t="str">
            <v>Internal</v>
          </cell>
          <cell r="P1281" t="str">
            <v>B2S</v>
          </cell>
          <cell r="Q1281" t="str">
            <v>Tyson</v>
          </cell>
          <cell r="R1281" t="str">
            <v>Tyson_B#1</v>
          </cell>
          <cell r="U1281">
            <v>40</v>
          </cell>
          <cell r="V1281" t="str">
            <v/>
          </cell>
          <cell r="W1281" t="str">
            <v/>
          </cell>
          <cell r="X1281">
            <v>45572</v>
          </cell>
          <cell r="Y1281">
            <v>431</v>
          </cell>
          <cell r="Z1281" t="str">
            <v>Out SLA</v>
          </cell>
          <cell r="AA1281" t="str">
            <v>PT CIPTA KARSA ANUGERAH SEMESTA</v>
          </cell>
          <cell r="AB1281" t="str">
            <v>PT TUNAS GEOTEKNIK INDONESIA</v>
          </cell>
          <cell r="AC1281" t="str">
            <v>DROP</v>
          </cell>
          <cell r="AD1281" t="str">
            <v>No Need</v>
          </cell>
          <cell r="AF1281" t="str">
            <v/>
          </cell>
          <cell r="AG1281" t="str">
            <v>PropCancel/Hold</v>
          </cell>
          <cell r="AH1281" t="str">
            <v>07.Pro.Cancel</v>
          </cell>
          <cell r="AI1281" t="str">
            <v>09.Pro.Cancel</v>
          </cell>
          <cell r="AJ1281" t="str">
            <v>25.BAN/BAK</v>
          </cell>
        </row>
        <row r="1282">
          <cell r="F1282" t="str">
            <v>TNG872</v>
          </cell>
          <cell r="G1282" t="str">
            <v>VILLA TANGERANG RAYA</v>
          </cell>
          <cell r="H1282" t="str">
            <v/>
          </cell>
          <cell r="I1282" t="str">
            <v>Area2</v>
          </cell>
          <cell r="J1282" t="str">
            <v>Jabodetabek</v>
          </cell>
          <cell r="K1282" t="str">
            <v>Banten</v>
          </cell>
          <cell r="L1282" t="str">
            <v>Kota Tangerang</v>
          </cell>
          <cell r="N1282" t="str">
            <v>-</v>
          </cell>
          <cell r="O1282" t="str">
            <v>Internal</v>
          </cell>
          <cell r="P1282" t="str">
            <v>B2S</v>
          </cell>
          <cell r="Q1282" t="str">
            <v>Solution</v>
          </cell>
          <cell r="R1282" t="str">
            <v>Solution_New</v>
          </cell>
          <cell r="U1282">
            <v>42</v>
          </cell>
          <cell r="V1282" t="str">
            <v/>
          </cell>
          <cell r="W1282" t="str">
            <v/>
          </cell>
          <cell r="X1282">
            <v>45615</v>
          </cell>
          <cell r="Y1282">
            <v>388</v>
          </cell>
          <cell r="Z1282" t="str">
            <v>Out SLA</v>
          </cell>
          <cell r="AA1282" t="str">
            <v>PT JAGANATA SAKTI UNGGUL</v>
          </cell>
          <cell r="AB1282" t="str">
            <v>KOPERASI JASA DAYAMITRA TELEKOMUNIKASI</v>
          </cell>
          <cell r="AC1282" t="str">
            <v>OG</v>
          </cell>
          <cell r="AD1282" t="str">
            <v>No Need</v>
          </cell>
          <cell r="AF1282" t="str">
            <v/>
          </cell>
          <cell r="AG1282" t="str">
            <v>Excavation</v>
          </cell>
          <cell r="AH1282" t="str">
            <v>03.CONSTRUCTION</v>
          </cell>
          <cell r="AI1282" t="str">
            <v>04.CME</v>
          </cell>
          <cell r="AJ1282" t="str">
            <v>15.Excavation</v>
          </cell>
        </row>
        <row r="1283">
          <cell r="F1283" t="str">
            <v>KBA039</v>
          </cell>
          <cell r="G1283" t="str">
            <v>VILLA_ARANAWAY</v>
          </cell>
          <cell r="H1283" t="str">
            <v>DMT SINGALEN</v>
          </cell>
          <cell r="I1283" t="str">
            <v>Area4</v>
          </cell>
          <cell r="J1283" t="str">
            <v>Kalimantan</v>
          </cell>
          <cell r="K1283" t="str">
            <v>Kalimantan Selatan</v>
          </cell>
          <cell r="L1283" t="str">
            <v>Kota Banjarbaru</v>
          </cell>
          <cell r="M1283" t="str">
            <v>-3.54883 114.91752</v>
          </cell>
          <cell r="N1283" t="str">
            <v>115,83344 -3,01387</v>
          </cell>
          <cell r="O1283" t="str">
            <v>External</v>
          </cell>
          <cell r="P1283" t="str">
            <v>B2S</v>
          </cell>
          <cell r="Q1283" t="str">
            <v>B#1_2025</v>
          </cell>
          <cell r="R1283" t="str">
            <v>B#136B2S</v>
          </cell>
          <cell r="S1283" t="str">
            <v>Q1_B2S</v>
          </cell>
          <cell r="T1283" t="str">
            <v>New Order</v>
          </cell>
          <cell r="U1283">
            <v>72</v>
          </cell>
          <cell r="V1283">
            <v>72</v>
          </cell>
          <cell r="W1283" t="str">
            <v/>
          </cell>
          <cell r="X1283">
            <v>45803</v>
          </cell>
          <cell r="Y1283">
            <v>74</v>
          </cell>
          <cell r="Z1283" t="str">
            <v>In SLA</v>
          </cell>
          <cell r="AA1283" t="str">
            <v>PT ALIF KONSTRUKSI UTAMA</v>
          </cell>
          <cell r="AB1283" t="str">
            <v>PT TUNAS GEOTEKNIK INDONESIA</v>
          </cell>
          <cell r="AC1283" t="str">
            <v>RFI</v>
          </cell>
          <cell r="AD1283" t="str">
            <v>eRFI NY</v>
          </cell>
          <cell r="AE1283">
            <v>45807</v>
          </cell>
          <cell r="AF1283" t="str">
            <v/>
          </cell>
          <cell r="AG1283" t="str">
            <v>RFI Combat</v>
          </cell>
          <cell r="AH1283" t="str">
            <v>02.RFI</v>
          </cell>
          <cell r="AI1283" t="str">
            <v>03a.RFI Combat</v>
          </cell>
          <cell r="AJ1283" t="str">
            <v>05A.RFICombat</v>
          </cell>
        </row>
        <row r="1284">
          <cell r="F1284" t="str">
            <v>KPJ028</v>
          </cell>
          <cell r="G1284" t="str">
            <v>WAJAKBLAYU1</v>
          </cell>
          <cell r="H1284" t="str">
            <v/>
          </cell>
          <cell r="I1284" t="str">
            <v>Area3</v>
          </cell>
          <cell r="J1284" t="str">
            <v>Jatim</v>
          </cell>
          <cell r="K1284" t="str">
            <v>Jawa Timur</v>
          </cell>
          <cell r="L1284" t="str">
            <v>Kab. Malang</v>
          </cell>
          <cell r="M1284" t="str">
            <v>-8.114406, 112.744795</v>
          </cell>
          <cell r="N1284" t="str">
            <v>-8,11502 112,74441</v>
          </cell>
          <cell r="O1284" t="str">
            <v>External</v>
          </cell>
          <cell r="P1284" t="str">
            <v>B2S</v>
          </cell>
          <cell r="Q1284" t="str">
            <v>B#2_2025</v>
          </cell>
          <cell r="R1284" t="str">
            <v>B#2_Colo</v>
          </cell>
          <cell r="S1284" t="str">
            <v>B#2-Colo B2S</v>
          </cell>
          <cell r="T1284" t="str">
            <v>B#RAFI_#2</v>
          </cell>
          <cell r="U1284">
            <v>52</v>
          </cell>
          <cell r="V1284">
            <v>52</v>
          </cell>
          <cell r="W1284" t="str">
            <v>SST 52 3 Leg C</v>
          </cell>
          <cell r="X1284">
            <v>45880</v>
          </cell>
          <cell r="Y1284">
            <v>20</v>
          </cell>
          <cell r="Z1284" t="str">
            <v>In SLA</v>
          </cell>
          <cell r="AA1284" t="str">
            <v>PT BINATEL PRIMA</v>
          </cell>
          <cell r="AB1284" t="str">
            <v>PT AMARATIRTA NUSANTARA</v>
          </cell>
          <cell r="AC1284" t="str">
            <v>RFI</v>
          </cell>
          <cell r="AD1284" t="str">
            <v>eRFI Done</v>
          </cell>
          <cell r="AF1284" t="str">
            <v/>
          </cell>
          <cell r="AG1284" t="str">
            <v>Connect PLN &amp; RFI</v>
          </cell>
          <cell r="AH1284" t="str">
            <v>02.RFI</v>
          </cell>
          <cell r="AI1284" t="str">
            <v>03.RFI</v>
          </cell>
          <cell r="AJ1284" t="str">
            <v>05.RFI</v>
          </cell>
        </row>
        <row r="1285">
          <cell r="F1285" t="str">
            <v>SKB664</v>
          </cell>
          <cell r="G1285" t="str">
            <v>WALURAN</v>
          </cell>
          <cell r="H1285" t="str">
            <v/>
          </cell>
          <cell r="I1285" t="str">
            <v>Area2</v>
          </cell>
          <cell r="J1285" t="str">
            <v>Jabodetabek</v>
          </cell>
          <cell r="K1285" t="str">
            <v>Jawa Barat</v>
          </cell>
          <cell r="L1285" t="str">
            <v>Kab. Sukabumi</v>
          </cell>
          <cell r="M1285" t="str">
            <v>-7,211,330,556 106.623</v>
          </cell>
          <cell r="N1285" t="str">
            <v>-</v>
          </cell>
          <cell r="O1285" t="str">
            <v>Internal</v>
          </cell>
          <cell r="P1285" t="str">
            <v>B2S</v>
          </cell>
          <cell r="Q1285" t="str">
            <v>Tyson</v>
          </cell>
          <cell r="R1285" t="str">
            <v>Tyson_B#1</v>
          </cell>
          <cell r="U1285">
            <v>70</v>
          </cell>
          <cell r="V1285" t="str">
            <v/>
          </cell>
          <cell r="W1285" t="str">
            <v/>
          </cell>
          <cell r="X1285">
            <v>45572</v>
          </cell>
          <cell r="Y1285">
            <v>431</v>
          </cell>
          <cell r="Z1285" t="str">
            <v>Out SLA</v>
          </cell>
          <cell r="AA1285" t="str">
            <v>PT NAER TUNAS INDONESIA</v>
          </cell>
          <cell r="AC1285" t="str">
            <v>DROP</v>
          </cell>
          <cell r="AD1285" t="str">
            <v>No Need</v>
          </cell>
          <cell r="AF1285" t="str">
            <v/>
          </cell>
          <cell r="AG1285" t="str">
            <v>PropCancel/Hold</v>
          </cell>
          <cell r="AH1285" t="str">
            <v>07.Pro.Cancel</v>
          </cell>
          <cell r="AI1285" t="str">
            <v>09.Pro.Cancel</v>
          </cell>
          <cell r="AJ1285" t="str">
            <v>28.Validasi</v>
          </cell>
        </row>
        <row r="1286">
          <cell r="F1286" t="str">
            <v>SUB392</v>
          </cell>
          <cell r="G1286" t="str">
            <v>WANAJAYA-JATIBARU</v>
          </cell>
          <cell r="H1286" t="str">
            <v/>
          </cell>
          <cell r="I1286" t="str">
            <v>Area2</v>
          </cell>
          <cell r="J1286" t="str">
            <v>Jabar</v>
          </cell>
          <cell r="K1286" t="str">
            <v>Jawa Barat</v>
          </cell>
          <cell r="L1286" t="str">
            <v>Kab. Subang</v>
          </cell>
          <cell r="M1286" t="str">
            <v>-6.3668446 107.751524</v>
          </cell>
          <cell r="N1286" t="str">
            <v>-</v>
          </cell>
          <cell r="O1286" t="str">
            <v>Internal</v>
          </cell>
          <cell r="P1286" t="str">
            <v>B2S</v>
          </cell>
          <cell r="Q1286" t="str">
            <v>Tyson</v>
          </cell>
          <cell r="R1286" t="str">
            <v>Tyson_B#1</v>
          </cell>
          <cell r="U1286">
            <v>70</v>
          </cell>
          <cell r="V1286" t="str">
            <v/>
          </cell>
          <cell r="W1286" t="str">
            <v>SST 72 3 Leg C</v>
          </cell>
          <cell r="X1286">
            <v>45572</v>
          </cell>
          <cell r="Y1286">
            <v>67</v>
          </cell>
          <cell r="Z1286" t="str">
            <v>In SLA</v>
          </cell>
          <cell r="AA1286" t="str">
            <v>PT JAYA BINANGUN BHASKARA PRIMA</v>
          </cell>
          <cell r="AC1286" t="str">
            <v>RFI</v>
          </cell>
          <cell r="AD1286" t="str">
            <v>No Need</v>
          </cell>
          <cell r="AF1286" t="str">
            <v/>
          </cell>
          <cell r="AG1286" t="str">
            <v>Connect PLN &amp; RFI</v>
          </cell>
          <cell r="AH1286" t="str">
            <v>02.RFI</v>
          </cell>
          <cell r="AI1286" t="str">
            <v>03.RFI</v>
          </cell>
          <cell r="AJ1286" t="str">
            <v>05.RFI</v>
          </cell>
        </row>
        <row r="1287">
          <cell r="F1287" t="str">
            <v>RKB634</v>
          </cell>
          <cell r="G1287" t="str">
            <v>Wanasalam</v>
          </cell>
          <cell r="H1287" t="str">
            <v/>
          </cell>
          <cell r="I1287" t="str">
            <v>Area2</v>
          </cell>
          <cell r="J1287" t="str">
            <v>Jabodetabek</v>
          </cell>
          <cell r="K1287" t="str">
            <v>Banten</v>
          </cell>
          <cell r="L1287" t="str">
            <v>Lebak</v>
          </cell>
          <cell r="M1287" t="str">
            <v>-6.766666 105.923888</v>
          </cell>
          <cell r="N1287" t="str">
            <v>-6,76666666666667 105,923888888889</v>
          </cell>
          <cell r="O1287" t="str">
            <v>Internal</v>
          </cell>
          <cell r="P1287" t="str">
            <v>B2S</v>
          </cell>
          <cell r="Q1287" t="str">
            <v>Tyson</v>
          </cell>
          <cell r="R1287" t="str">
            <v>Tyson_B#1</v>
          </cell>
          <cell r="U1287">
            <v>50</v>
          </cell>
          <cell r="V1287" t="str">
            <v/>
          </cell>
          <cell r="W1287" t="str">
            <v>SST 52 3 Leg C</v>
          </cell>
          <cell r="X1287">
            <v>45572</v>
          </cell>
          <cell r="Y1287">
            <v>431</v>
          </cell>
          <cell r="Z1287" t="str">
            <v>Out SLA</v>
          </cell>
          <cell r="AA1287" t="str">
            <v>PT JAYA BINANGUN BHASKARA PRIMA</v>
          </cell>
          <cell r="AC1287" t="str">
            <v>RFI</v>
          </cell>
          <cell r="AD1287" t="str">
            <v>No Need</v>
          </cell>
          <cell r="AF1287" t="str">
            <v/>
          </cell>
          <cell r="AG1287" t="str">
            <v>Connect PLN &amp; RFI</v>
          </cell>
          <cell r="AH1287" t="str">
            <v>01.BAUK</v>
          </cell>
          <cell r="AI1287" t="str">
            <v>02.BAUK</v>
          </cell>
          <cell r="AJ1287" t="str">
            <v>03.ATPDone</v>
          </cell>
        </row>
        <row r="1288">
          <cell r="F1288" t="str">
            <v>CJR092</v>
          </cell>
          <cell r="G1288" t="str">
            <v>WANGUNJAYANARINGGUL</v>
          </cell>
          <cell r="H1288" t="str">
            <v/>
          </cell>
          <cell r="I1288" t="str">
            <v>Area2</v>
          </cell>
          <cell r="J1288" t="str">
            <v>Jabar</v>
          </cell>
          <cell r="K1288" t="str">
            <v>Jawa Barat</v>
          </cell>
          <cell r="L1288" t="str">
            <v>Kab. Cianjur</v>
          </cell>
          <cell r="M1288" t="str">
            <v>-7.43843, 107.33025</v>
          </cell>
          <cell r="N1288" t="str">
            <v>-</v>
          </cell>
          <cell r="O1288" t="str">
            <v>External</v>
          </cell>
          <cell r="P1288" t="str">
            <v>B2S</v>
          </cell>
          <cell r="Q1288" t="str">
            <v>Reg_2025</v>
          </cell>
          <cell r="R1288" t="str">
            <v>B#RAFI</v>
          </cell>
          <cell r="T1288" t="str">
            <v>B#RAFI_#2</v>
          </cell>
          <cell r="U1288">
            <v>62</v>
          </cell>
          <cell r="V1288" t="str">
            <v/>
          </cell>
          <cell r="W1288" t="str">
            <v/>
          </cell>
          <cell r="Y1288" t="str">
            <v>-</v>
          </cell>
          <cell r="Z1288" t="str">
            <v/>
          </cell>
          <cell r="AA1288" t="str">
            <v>PT GEAF SOLUSIANDA PRATAMA</v>
          </cell>
          <cell r="AB1288" t="str">
            <v>PT TRITECH CONSULT</v>
          </cell>
          <cell r="AC1288" t="str">
            <v>DROP</v>
          </cell>
          <cell r="AD1288" t="str">
            <v>eRFI NY</v>
          </cell>
          <cell r="AF1288" t="str">
            <v/>
          </cell>
          <cell r="AG1288" t="str">
            <v>PropCancel/Hold</v>
          </cell>
          <cell r="AH1288" t="str">
            <v>07.Pro.Cancel</v>
          </cell>
          <cell r="AI1288" t="str">
            <v>09.Pro.Cancel</v>
          </cell>
          <cell r="AJ1288" t="str">
            <v>24. IjinWarga</v>
          </cell>
        </row>
        <row r="1289">
          <cell r="F1289" t="str">
            <v>RKB636</v>
          </cell>
          <cell r="G1289" t="str">
            <v>Warung Panjang Indosat</v>
          </cell>
          <cell r="H1289" t="str">
            <v/>
          </cell>
          <cell r="I1289" t="str">
            <v>Area2</v>
          </cell>
          <cell r="J1289" t="str">
            <v>Jabodetabek</v>
          </cell>
          <cell r="K1289" t="str">
            <v>Banten</v>
          </cell>
          <cell r="L1289" t="str">
            <v>Kab. Lebak</v>
          </cell>
          <cell r="M1289" t="str">
            <v>-6.73111 105.91868</v>
          </cell>
          <cell r="N1289" t="str">
            <v>-6,73111 105,9186</v>
          </cell>
          <cell r="O1289" t="str">
            <v>Internal</v>
          </cell>
          <cell r="P1289" t="str">
            <v>B2S</v>
          </cell>
          <cell r="Q1289" t="str">
            <v>Tyson</v>
          </cell>
          <cell r="R1289" t="str">
            <v>Tyson_B#1</v>
          </cell>
          <cell r="U1289">
            <v>42</v>
          </cell>
          <cell r="V1289" t="str">
            <v/>
          </cell>
          <cell r="W1289" t="str">
            <v xml:space="preserve">SST 52 3 Leg C </v>
          </cell>
          <cell r="X1289">
            <v>45572</v>
          </cell>
          <cell r="Y1289">
            <v>82</v>
          </cell>
          <cell r="Z1289" t="str">
            <v>In SLA</v>
          </cell>
          <cell r="AA1289" t="str">
            <v>PT MULTI BAGASANTI MAHDY</v>
          </cell>
          <cell r="AC1289" t="str">
            <v>RFI</v>
          </cell>
          <cell r="AD1289" t="str">
            <v>No Need</v>
          </cell>
          <cell r="AF1289" t="str">
            <v/>
          </cell>
          <cell r="AG1289" t="str">
            <v>Connect PLN &amp; RFI</v>
          </cell>
          <cell r="AH1289" t="str">
            <v>02.RFI</v>
          </cell>
          <cell r="AI1289" t="str">
            <v>03.RFI</v>
          </cell>
          <cell r="AJ1289" t="str">
            <v>05.RFI</v>
          </cell>
        </row>
        <row r="1290">
          <cell r="F1290" t="str">
            <v>PSN154</v>
          </cell>
          <cell r="G1290" t="str">
            <v>WARUNGDOWO</v>
          </cell>
          <cell r="H1290" t="e">
            <v>#N/A</v>
          </cell>
          <cell r="I1290" t="str">
            <v>Area3</v>
          </cell>
          <cell r="J1290" t="str">
            <v>Jatim</v>
          </cell>
          <cell r="N1290" t="str">
            <v>-</v>
          </cell>
          <cell r="O1290" t="str">
            <v>Internal</v>
          </cell>
          <cell r="P1290" t="str">
            <v>???</v>
          </cell>
          <cell r="Q1290" t="str">
            <v>Refinement</v>
          </cell>
          <cell r="R1290" t="str">
            <v>Refine_Dummy</v>
          </cell>
          <cell r="T1290" t="str">
            <v>NY</v>
          </cell>
          <cell r="V1290" t="str">
            <v/>
          </cell>
          <cell r="W1290" t="str">
            <v/>
          </cell>
          <cell r="X1290">
            <v>43074</v>
          </cell>
          <cell r="Y1290">
            <v>2929</v>
          </cell>
          <cell r="Z1290" t="str">
            <v>Out SLA</v>
          </cell>
          <cell r="AC1290" t="str">
            <v>OG</v>
          </cell>
          <cell r="AD1290" t="str">
            <v>No Need</v>
          </cell>
          <cell r="AF1290" t="str">
            <v/>
          </cell>
          <cell r="AG1290" t="str">
            <v>NY Start</v>
          </cell>
          <cell r="AH1290" t="str">
            <v>NY Start</v>
          </cell>
          <cell r="AI1290" t="str">
            <v>08.SIS</v>
          </cell>
          <cell r="AJ1290" t="str">
            <v/>
          </cell>
        </row>
        <row r="1291">
          <cell r="F1291" t="str">
            <v>PMN038</v>
          </cell>
          <cell r="G1291" t="str">
            <v>WARUTAMPOJUNGTENGGINA1</v>
          </cell>
          <cell r="H1291" t="str">
            <v/>
          </cell>
          <cell r="I1291" t="str">
            <v>Area3</v>
          </cell>
          <cell r="J1291" t="str">
            <v>Jatim</v>
          </cell>
          <cell r="K1291" t="str">
            <v>Jawa Timur</v>
          </cell>
          <cell r="L1291" t="str">
            <v>Kab. Pamekasan</v>
          </cell>
          <cell r="M1291" t="str">
            <v>-6.993206, 113.566118</v>
          </cell>
          <cell r="N1291" t="str">
            <v>-6,99251 113,56511</v>
          </cell>
          <cell r="O1291" t="str">
            <v>External</v>
          </cell>
          <cell r="P1291" t="str">
            <v>B2S</v>
          </cell>
          <cell r="Q1291" t="str">
            <v>B#1_2025</v>
          </cell>
          <cell r="R1291" t="str">
            <v>B#136B2S</v>
          </cell>
          <cell r="S1291" t="str">
            <v>Q1_B2S</v>
          </cell>
          <cell r="T1291" t="str">
            <v>B#RAFI</v>
          </cell>
          <cell r="U1291">
            <v>62</v>
          </cell>
          <cell r="V1291">
            <v>62</v>
          </cell>
          <cell r="W1291" t="str">
            <v>SST 62 3 Leg C</v>
          </cell>
          <cell r="X1291">
            <v>45803</v>
          </cell>
          <cell r="Y1291">
            <v>50</v>
          </cell>
          <cell r="Z1291" t="str">
            <v>In SLA</v>
          </cell>
          <cell r="AA1291" t="str">
            <v>PT VALUE TELECOMMUNICATION</v>
          </cell>
          <cell r="AB1291" t="str">
            <v>PT MEGADAYA INDO PERKASA</v>
          </cell>
          <cell r="AC1291" t="str">
            <v>RFI</v>
          </cell>
          <cell r="AD1291" t="str">
            <v>eRFI Done</v>
          </cell>
          <cell r="AE1291">
            <v>45807</v>
          </cell>
          <cell r="AF1291" t="str">
            <v/>
          </cell>
          <cell r="AG1291" t="str">
            <v>Connect PLN &amp; RFI</v>
          </cell>
          <cell r="AH1291" t="str">
            <v>02.RFI</v>
          </cell>
          <cell r="AI1291" t="str">
            <v>03.RFI</v>
          </cell>
          <cell r="AJ1291" t="str">
            <v>05.RFI</v>
          </cell>
        </row>
        <row r="1292">
          <cell r="F1292" t="str">
            <v>BTM050</v>
          </cell>
          <cell r="G1292" t="str">
            <v>Waterfort</v>
          </cell>
          <cell r="H1292" t="str">
            <v/>
          </cell>
          <cell r="I1292" t="str">
            <v>Area1</v>
          </cell>
          <cell r="J1292" t="str">
            <v>Sumbagteng</v>
          </cell>
          <cell r="K1292" t="str">
            <v>Kepulauan Riau</v>
          </cell>
          <cell r="L1292" t="str">
            <v>Kota Batam</v>
          </cell>
          <cell r="M1292" t="str">
            <v>1.0825,
103.9370</v>
          </cell>
          <cell r="N1292" t="str">
            <v>-</v>
          </cell>
          <cell r="O1292" t="str">
            <v>Internal</v>
          </cell>
          <cell r="P1292" t="str">
            <v>B2S</v>
          </cell>
          <cell r="Q1292" t="str">
            <v>Solution</v>
          </cell>
          <cell r="R1292" t="str">
            <v>Solution_25</v>
          </cell>
          <cell r="U1292">
            <v>72</v>
          </cell>
          <cell r="V1292" t="str">
            <v/>
          </cell>
          <cell r="W1292" t="str">
            <v>SST 72 3 Leg C</v>
          </cell>
          <cell r="X1292">
            <v>45779</v>
          </cell>
          <cell r="Y1292">
            <v>224</v>
          </cell>
          <cell r="Z1292" t="str">
            <v>Out SLA</v>
          </cell>
          <cell r="AA1292" t="str">
            <v>PT PUTRA ADITYA NUGRAHA</v>
          </cell>
          <cell r="AB1292" t="str">
            <v>PT DWIRAY SUKSES MULIA</v>
          </cell>
          <cell r="AC1292" t="str">
            <v>OG</v>
          </cell>
          <cell r="AD1292" t="str">
            <v>No Need</v>
          </cell>
          <cell r="AF1292" t="str">
            <v/>
          </cell>
          <cell r="AG1292" t="str">
            <v>ME</v>
          </cell>
          <cell r="AH1292" t="str">
            <v>03.CONSTRUCTION</v>
          </cell>
          <cell r="AI1292" t="str">
            <v>04.CME</v>
          </cell>
          <cell r="AJ1292" t="str">
            <v>08.Fence&amp;Yard</v>
          </cell>
        </row>
        <row r="1293">
          <cell r="F1293" t="str">
            <v>TAG062</v>
          </cell>
          <cell r="G1293" t="str">
            <v>WATESCAMPURDARAT</v>
          </cell>
          <cell r="H1293" t="e">
            <v>#N/A</v>
          </cell>
          <cell r="I1293" t="str">
            <v>Area3</v>
          </cell>
          <cell r="J1293" t="str">
            <v>Jatim</v>
          </cell>
          <cell r="K1293" t="str">
            <v>Jawa Timur</v>
          </cell>
          <cell r="L1293" t="str">
            <v>Kab. Tulungagung</v>
          </cell>
          <cell r="M1293" t="str">
            <v>-8.06585 111.978</v>
          </cell>
          <cell r="N1293" t="str">
            <v>-</v>
          </cell>
          <cell r="O1293" t="str">
            <v>Internal</v>
          </cell>
          <cell r="P1293" t="str">
            <v>B2S</v>
          </cell>
          <cell r="Q1293" t="str">
            <v>Tyson</v>
          </cell>
          <cell r="R1293" t="str">
            <v>Tyson_B#1</v>
          </cell>
          <cell r="U1293">
            <v>45</v>
          </cell>
          <cell r="V1293">
            <v>72</v>
          </cell>
          <cell r="W1293" t="str">
            <v>SST 72 3 Leg C</v>
          </cell>
          <cell r="X1293">
            <v>45572</v>
          </cell>
          <cell r="Y1293">
            <v>110</v>
          </cell>
          <cell r="Z1293" t="str">
            <v>In SLA</v>
          </cell>
          <cell r="AA1293" t="str">
            <v>PT BINATEL PRIMA</v>
          </cell>
          <cell r="AB1293" t="str">
            <v>PT AMARATIRTA NUSANTARA</v>
          </cell>
          <cell r="AC1293" t="str">
            <v>RFI</v>
          </cell>
          <cell r="AD1293" t="str">
            <v>No Need</v>
          </cell>
          <cell r="AF1293" t="str">
            <v/>
          </cell>
          <cell r="AG1293" t="str">
            <v>Connect PLN &amp; RFI</v>
          </cell>
          <cell r="AH1293" t="str">
            <v>02.RFI</v>
          </cell>
          <cell r="AI1293" t="str">
            <v>03.RFI</v>
          </cell>
          <cell r="AJ1293" t="str">
            <v>05.RFI</v>
          </cell>
        </row>
        <row r="1294">
          <cell r="F1294" t="str">
            <v>KAI122</v>
          </cell>
          <cell r="G1294" t="str">
            <v>WATUGONGALOKTIMUR</v>
          </cell>
          <cell r="H1294" t="str">
            <v/>
          </cell>
          <cell r="I1294" t="str">
            <v>Area3</v>
          </cell>
          <cell r="J1294" t="str">
            <v>Balinusra</v>
          </cell>
          <cell r="K1294" t="str">
            <v>Nusa Tenggara Timur</v>
          </cell>
          <cell r="L1294" t="str">
            <v>Kab. Sikka</v>
          </cell>
          <cell r="M1294" t="str">
            <v>-8.664891 122.228879</v>
          </cell>
          <cell r="N1294" t="str">
            <v>-</v>
          </cell>
          <cell r="O1294" t="str">
            <v>External</v>
          </cell>
          <cell r="P1294" t="str">
            <v>B2S</v>
          </cell>
          <cell r="Q1294" t="str">
            <v>B#1_2025</v>
          </cell>
          <cell r="R1294" t="str">
            <v>B#122Colo</v>
          </cell>
          <cell r="S1294" t="str">
            <v>Colo TP</v>
          </cell>
          <cell r="T1294" t="str">
            <v>New Order</v>
          </cell>
          <cell r="U1294">
            <v>52</v>
          </cell>
          <cell r="V1294">
            <v>52</v>
          </cell>
          <cell r="W1294" t="str">
            <v>SST 52 3 Leg C</v>
          </cell>
          <cell r="X1294">
            <v>45793</v>
          </cell>
          <cell r="Y1294">
            <v>150</v>
          </cell>
          <cell r="Z1294" t="str">
            <v>Out SLA</v>
          </cell>
          <cell r="AA1294" t="str">
            <v>PT DENTRA MITRA ABADI</v>
          </cell>
          <cell r="AB1294" t="str">
            <v>PT MEGADAYA INDO PERKASA</v>
          </cell>
          <cell r="AC1294" t="str">
            <v>RFI</v>
          </cell>
          <cell r="AD1294" t="str">
            <v>eRFI Done</v>
          </cell>
          <cell r="AE1294">
            <v>45800</v>
          </cell>
          <cell r="AF1294" t="str">
            <v/>
          </cell>
          <cell r="AG1294" t="str">
            <v>Connect PLN &amp; RFI</v>
          </cell>
          <cell r="AH1294" t="str">
            <v>02.RFI</v>
          </cell>
          <cell r="AI1294" t="str">
            <v>03.RFI</v>
          </cell>
          <cell r="AJ1294" t="str">
            <v>05.RFI</v>
          </cell>
        </row>
        <row r="1295">
          <cell r="F1295" t="str">
            <v>TGK111</v>
          </cell>
          <cell r="G1295" t="str">
            <v>WIDOROTRENGGALEK</v>
          </cell>
          <cell r="H1295" t="e">
            <v>#N/A</v>
          </cell>
          <cell r="I1295" t="str">
            <v>Area3</v>
          </cell>
          <cell r="J1295" t="str">
            <v>Jatim</v>
          </cell>
          <cell r="K1295" t="str">
            <v>Jawa Timur</v>
          </cell>
          <cell r="L1295" t="str">
            <v>Kab. Trenggalek</v>
          </cell>
          <cell r="N1295" t="str">
            <v>-</v>
          </cell>
          <cell r="O1295" t="str">
            <v>Internal</v>
          </cell>
          <cell r="P1295" t="str">
            <v>???</v>
          </cell>
          <cell r="Q1295" t="str">
            <v>Refinement</v>
          </cell>
          <cell r="R1295" t="str">
            <v>Refine_B#2</v>
          </cell>
          <cell r="T1295" t="str">
            <v>Macro Solution</v>
          </cell>
          <cell r="U1295">
            <v>52</v>
          </cell>
          <cell r="V1295" t="str">
            <v/>
          </cell>
          <cell r="W1295" t="str">
            <v>SST 52 3 Leg C</v>
          </cell>
          <cell r="X1295">
            <v>45488</v>
          </cell>
          <cell r="Y1295">
            <v>455</v>
          </cell>
          <cell r="Z1295" t="str">
            <v>Out SLA</v>
          </cell>
          <cell r="AC1295" t="str">
            <v>RFI</v>
          </cell>
          <cell r="AD1295" t="str">
            <v>No Need</v>
          </cell>
          <cell r="AF1295" t="str">
            <v/>
          </cell>
          <cell r="AG1295" t="str">
            <v>Connect PLN &amp; RFI</v>
          </cell>
          <cell r="AH1295" t="str">
            <v>02.RFI</v>
          </cell>
          <cell r="AI1295" t="str">
            <v>03.RFI</v>
          </cell>
          <cell r="AJ1295" t="str">
            <v>05.RFI</v>
          </cell>
        </row>
        <row r="1296">
          <cell r="F1296" t="str">
            <v>UNR055</v>
          </cell>
          <cell r="G1296" t="str">
            <v>WIRU BRINGIN</v>
          </cell>
          <cell r="H1296" t="str">
            <v>WIRU BRINGIN</v>
          </cell>
          <cell r="I1296" t="str">
            <v>Area3</v>
          </cell>
          <cell r="J1296" t="str">
            <v>Jateng</v>
          </cell>
          <cell r="K1296" t="str">
            <v>Jawa Tengah</v>
          </cell>
          <cell r="L1296" t="str">
            <v>Kab. Semarang</v>
          </cell>
          <cell r="M1296" t="str">
            <v>-7.223115 110.568379</v>
          </cell>
          <cell r="N1296" t="str">
            <v>-07.22225 110.56854</v>
          </cell>
          <cell r="O1296" t="str">
            <v>External</v>
          </cell>
          <cell r="P1296" t="str">
            <v>CoRe</v>
          </cell>
          <cell r="Q1296" t="str">
            <v>Combat</v>
          </cell>
          <cell r="R1296" t="str">
            <v>Combat_B#4</v>
          </cell>
          <cell r="T1296" t="str">
            <v>WinJava</v>
          </cell>
          <cell r="U1296">
            <v>72</v>
          </cell>
          <cell r="V1296">
            <v>72</v>
          </cell>
          <cell r="W1296" t="str">
            <v>SST 72 3 Leg C</v>
          </cell>
          <cell r="X1296">
            <v>45597</v>
          </cell>
          <cell r="Y1296">
            <v>29</v>
          </cell>
          <cell r="Z1296" t="str">
            <v>In SLA</v>
          </cell>
          <cell r="AA1296" t="str">
            <v>CV LUXLO KARYA GEMILANG</v>
          </cell>
          <cell r="AC1296" t="str">
            <v>RFI</v>
          </cell>
          <cell r="AD1296" t="e">
            <v>#N/A</v>
          </cell>
          <cell r="AF1296" t="str">
            <v/>
          </cell>
          <cell r="AG1296" t="str">
            <v>Connect PLN &amp; RFI</v>
          </cell>
          <cell r="AH1296" t="str">
            <v>02.RFI</v>
          </cell>
          <cell r="AI1296" t="str">
            <v>03.RFI</v>
          </cell>
          <cell r="AJ1296" t="str">
            <v>05.RFI</v>
          </cell>
        </row>
        <row r="1297">
          <cell r="F1297" t="str">
            <v>PSN098</v>
          </cell>
          <cell r="G1297" t="str">
            <v>WONOKOYOBEJI</v>
          </cell>
          <cell r="H1297" t="e">
            <v>#N/A</v>
          </cell>
          <cell r="I1297" t="str">
            <v>Area3</v>
          </cell>
          <cell r="J1297" t="str">
            <v>Jatim</v>
          </cell>
          <cell r="K1297" t="str">
            <v>Jawa Timur</v>
          </cell>
          <cell r="L1297" t="str">
            <v>Kab. Pasuruan</v>
          </cell>
          <cell r="M1297" t="str">
            <v>-7.60752 112.7153</v>
          </cell>
          <cell r="N1297" t="str">
            <v>-</v>
          </cell>
          <cell r="O1297" t="str">
            <v>Internal</v>
          </cell>
          <cell r="P1297" t="str">
            <v>B2S</v>
          </cell>
          <cell r="Q1297" t="str">
            <v>Tyson</v>
          </cell>
          <cell r="R1297" t="str">
            <v>Tyson_B#1</v>
          </cell>
          <cell r="U1297">
            <v>42</v>
          </cell>
          <cell r="V1297">
            <v>72</v>
          </cell>
          <cell r="W1297" t="str">
            <v>SST 72 3 Leg C</v>
          </cell>
          <cell r="X1297">
            <v>45572</v>
          </cell>
          <cell r="Y1297">
            <v>132</v>
          </cell>
          <cell r="Z1297" t="str">
            <v>Out SLA</v>
          </cell>
          <cell r="AA1297" t="str">
            <v>PT IDE SEHATI</v>
          </cell>
          <cell r="AC1297" t="str">
            <v>RFI</v>
          </cell>
          <cell r="AD1297" t="str">
            <v>No Need</v>
          </cell>
          <cell r="AF1297" t="str">
            <v/>
          </cell>
          <cell r="AG1297" t="str">
            <v>Connect PLN &amp; RFI</v>
          </cell>
          <cell r="AH1297" t="str">
            <v>02.RFI</v>
          </cell>
          <cell r="AI1297" t="str">
            <v>03.RFI</v>
          </cell>
          <cell r="AJ1297" t="str">
            <v>05.RFI</v>
          </cell>
        </row>
        <row r="1298">
          <cell r="F1298" t="str">
            <v>BAT057</v>
          </cell>
          <cell r="G1298" t="str">
            <v>WONOMERTOBANDAR</v>
          </cell>
          <cell r="H1298" t="str">
            <v>Wonomerto Bandar</v>
          </cell>
          <cell r="I1298" t="str">
            <v>Area3</v>
          </cell>
          <cell r="J1298" t="str">
            <v>Jateng</v>
          </cell>
          <cell r="K1298" t="str">
            <v>Jawa Tengah</v>
          </cell>
          <cell r="L1298" t="str">
            <v>Kab. Batang</v>
          </cell>
          <cell r="M1298" t="str">
            <v>-7.07123, 109.787</v>
          </cell>
          <cell r="N1298" t="str">
            <v>-07.07203 109.78613</v>
          </cell>
          <cell r="O1298" t="str">
            <v>External</v>
          </cell>
          <cell r="P1298" t="str">
            <v>B2S</v>
          </cell>
          <cell r="Q1298" t="str">
            <v>B#2_2025</v>
          </cell>
          <cell r="R1298" t="str">
            <v>B#2_B2S</v>
          </cell>
          <cell r="S1298" t="str">
            <v>B#2-B2S</v>
          </cell>
          <cell r="T1298" t="str">
            <v>B#RAFI_#2</v>
          </cell>
          <cell r="U1298">
            <v>62</v>
          </cell>
          <cell r="V1298" t="str">
            <v>62 to. 72</v>
          </cell>
          <cell r="W1298" t="str">
            <v>SST 72 3 Leg C</v>
          </cell>
          <cell r="X1298">
            <v>45880</v>
          </cell>
          <cell r="Y1298">
            <v>11</v>
          </cell>
          <cell r="Z1298" t="str">
            <v>In SLA</v>
          </cell>
          <cell r="AA1298" t="str">
            <v>PT MULTI BAGASANTI MAHDY</v>
          </cell>
          <cell r="AB1298" t="str">
            <v>PT AMARATIRTA NUSANTARA</v>
          </cell>
          <cell r="AC1298" t="str">
            <v>RFI</v>
          </cell>
          <cell r="AD1298" t="str">
            <v>eRFI Done</v>
          </cell>
          <cell r="AF1298" t="str">
            <v/>
          </cell>
          <cell r="AG1298" t="str">
            <v>Connect PLN &amp; RFI</v>
          </cell>
          <cell r="AH1298" t="str">
            <v>02.RFI</v>
          </cell>
          <cell r="AI1298" t="str">
            <v>03.RFI</v>
          </cell>
          <cell r="AJ1298" t="str">
            <v>05.RFI</v>
          </cell>
        </row>
        <row r="1299">
          <cell r="F1299" t="str">
            <v>JMB035</v>
          </cell>
          <cell r="G1299" t="str">
            <v>WONOSALAMJARAK1</v>
          </cell>
          <cell r="H1299" t="str">
            <v/>
          </cell>
          <cell r="I1299" t="str">
            <v>Area3</v>
          </cell>
          <cell r="J1299" t="str">
            <v>Jatim</v>
          </cell>
          <cell r="K1299" t="str">
            <v>Jawa Timur</v>
          </cell>
          <cell r="L1299" t="str">
            <v>Kab. Jombang</v>
          </cell>
          <cell r="M1299" t="str">
            <v>-7.742873, 112.3711179</v>
          </cell>
          <cell r="N1299" t="str">
            <v>-7,74342 112,3708</v>
          </cell>
          <cell r="O1299" t="str">
            <v>External</v>
          </cell>
          <cell r="P1299" t="str">
            <v>B2S</v>
          </cell>
          <cell r="Q1299" t="str">
            <v>B#2_2025</v>
          </cell>
          <cell r="R1299" t="str">
            <v>B#2_B2S</v>
          </cell>
          <cell r="S1299" t="str">
            <v>B#2-B2S</v>
          </cell>
          <cell r="T1299" t="str">
            <v>B#RAFI_#2</v>
          </cell>
          <cell r="U1299">
            <v>62</v>
          </cell>
          <cell r="V1299">
            <v>62</v>
          </cell>
          <cell r="W1299" t="str">
            <v>SST 62 3 Leg C</v>
          </cell>
          <cell r="X1299">
            <v>45880</v>
          </cell>
          <cell r="Y1299">
            <v>36</v>
          </cell>
          <cell r="Z1299" t="str">
            <v>In SLA</v>
          </cell>
          <cell r="AA1299" t="str">
            <v>PT IDE SEHATI</v>
          </cell>
          <cell r="AB1299" t="str">
            <v>PT MEGADAYA INDO PERKASA</v>
          </cell>
          <cell r="AC1299" t="str">
            <v>RFI</v>
          </cell>
          <cell r="AD1299" t="str">
            <v>eRFI Done</v>
          </cell>
          <cell r="AF1299" t="str">
            <v/>
          </cell>
          <cell r="AG1299" t="str">
            <v>Connect PLN &amp; RFI</v>
          </cell>
          <cell r="AH1299" t="str">
            <v>02.RFI</v>
          </cell>
          <cell r="AI1299" t="str">
            <v>03.RFI</v>
          </cell>
          <cell r="AJ1299" t="str">
            <v>05.RFI</v>
          </cell>
        </row>
        <row r="1300">
          <cell r="F1300" t="str">
            <v>BDO052</v>
          </cell>
          <cell r="G1300" t="str">
            <v>WONOSARIPASAREJO1</v>
          </cell>
          <cell r="H1300" t="str">
            <v/>
          </cell>
          <cell r="I1300" t="str">
            <v>Area3</v>
          </cell>
          <cell r="J1300" t="str">
            <v>Jatim</v>
          </cell>
          <cell r="K1300" t="str">
            <v>Jawa Timur</v>
          </cell>
          <cell r="L1300" t="str">
            <v>Kab. Bondowoso</v>
          </cell>
          <cell r="M1300" t="str">
            <v>-7.90601, 113.895319</v>
          </cell>
          <cell r="N1300" t="str">
            <v>-7,90663 113,89581</v>
          </cell>
          <cell r="O1300" t="str">
            <v>External</v>
          </cell>
          <cell r="P1300" t="str">
            <v>B2S</v>
          </cell>
          <cell r="Q1300" t="str">
            <v>B#1_2025</v>
          </cell>
          <cell r="R1300" t="str">
            <v>B#136B2S</v>
          </cell>
          <cell r="S1300" t="str">
            <v>Q1_B2S</v>
          </cell>
          <cell r="T1300" t="str">
            <v>B#RAFI</v>
          </cell>
          <cell r="U1300">
            <v>62</v>
          </cell>
          <cell r="V1300">
            <v>62</v>
          </cell>
          <cell r="W1300" t="str">
            <v>SST 62 3 Leg C</v>
          </cell>
          <cell r="X1300">
            <v>45803</v>
          </cell>
          <cell r="Y1300">
            <v>49</v>
          </cell>
          <cell r="Z1300" t="str">
            <v>In SLA</v>
          </cell>
          <cell r="AA1300" t="str">
            <v>PT IDE SEHATI</v>
          </cell>
          <cell r="AB1300" t="str">
            <v>PT AMARATIRTA NUSANTARA</v>
          </cell>
          <cell r="AC1300" t="str">
            <v>RFI</v>
          </cell>
          <cell r="AD1300" t="str">
            <v>eRFI Done</v>
          </cell>
          <cell r="AE1300">
            <v>45807</v>
          </cell>
          <cell r="AF1300" t="str">
            <v/>
          </cell>
          <cell r="AG1300" t="str">
            <v>Connect PLN &amp; RFI</v>
          </cell>
          <cell r="AH1300" t="str">
            <v>02.RFI</v>
          </cell>
          <cell r="AI1300" t="str">
            <v>03.RFI</v>
          </cell>
          <cell r="AJ1300" t="str">
            <v>05.RFI</v>
          </cell>
        </row>
        <row r="1301">
          <cell r="F1301" t="str">
            <v>KOT053</v>
          </cell>
          <cell r="G1301" t="str">
            <v>Wonotirto</v>
          </cell>
          <cell r="H1301" t="str">
            <v>Wonotirto</v>
          </cell>
          <cell r="I1301" t="str">
            <v>Area1</v>
          </cell>
          <cell r="J1301" t="str">
            <v>Sumbagsel</v>
          </cell>
          <cell r="K1301" t="str">
            <v>Lampung</v>
          </cell>
          <cell r="L1301" t="str">
            <v>Kab. Tanggamus</v>
          </cell>
          <cell r="M1301" t="str">
            <v>104.726388 -5.39111</v>
          </cell>
          <cell r="N1301" t="str">
            <v>-</v>
          </cell>
          <cell r="O1301" t="str">
            <v>Internal</v>
          </cell>
          <cell r="P1301" t="str">
            <v>B2S</v>
          </cell>
          <cell r="Q1301" t="str">
            <v>Tyson</v>
          </cell>
          <cell r="R1301" t="str">
            <v>Tyson_B#1</v>
          </cell>
          <cell r="U1301">
            <v>70</v>
          </cell>
          <cell r="V1301" t="str">
            <v/>
          </cell>
          <cell r="W1301" t="str">
            <v>SST 72 3 Leg C</v>
          </cell>
          <cell r="X1301">
            <v>45572</v>
          </cell>
          <cell r="Y1301">
            <v>187</v>
          </cell>
          <cell r="Z1301" t="str">
            <v>Out SLA</v>
          </cell>
          <cell r="AA1301" t="str">
            <v>PT MITRA SISTEMATIKA GLOBAL</v>
          </cell>
          <cell r="AC1301" t="str">
            <v>RFI</v>
          </cell>
          <cell r="AD1301" t="str">
            <v>No Need</v>
          </cell>
          <cell r="AF1301" t="str">
            <v/>
          </cell>
          <cell r="AG1301" t="str">
            <v>Connect PLN &amp; RFI</v>
          </cell>
          <cell r="AH1301" t="str">
            <v>02.RFI</v>
          </cell>
          <cell r="AI1301" t="str">
            <v>03.RFI</v>
          </cell>
          <cell r="AJ1301" t="str">
            <v>05.RFI</v>
          </cell>
        </row>
        <row r="1302">
          <cell r="F1302" t="str">
            <v>JBR116</v>
          </cell>
          <cell r="G1302" t="str">
            <v>WRINGINAGUNGKENCONG</v>
          </cell>
          <cell r="H1302" t="e">
            <v>#N/A</v>
          </cell>
          <cell r="I1302" t="str">
            <v>Area3</v>
          </cell>
          <cell r="J1302" t="str">
            <v>Jatim</v>
          </cell>
          <cell r="K1302" t="str">
            <v>Jawa Timur</v>
          </cell>
          <cell r="L1302" t="str">
            <v>Kab. Jember</v>
          </cell>
          <cell r="M1302" t="str">
            <v>-8.2071 113.4171</v>
          </cell>
          <cell r="N1302" t="str">
            <v>-</v>
          </cell>
          <cell r="O1302" t="str">
            <v>Internal</v>
          </cell>
          <cell r="P1302" t="str">
            <v>B2S</v>
          </cell>
          <cell r="Q1302" t="str">
            <v>Tyson</v>
          </cell>
          <cell r="R1302" t="str">
            <v>Tyson_B#1</v>
          </cell>
          <cell r="U1302">
            <v>52</v>
          </cell>
          <cell r="V1302">
            <v>72</v>
          </cell>
          <cell r="W1302" t="str">
            <v>SST 72 3 Leg C</v>
          </cell>
          <cell r="X1302">
            <v>45572</v>
          </cell>
          <cell r="Y1302">
            <v>57</v>
          </cell>
          <cell r="Z1302" t="str">
            <v>In SLA</v>
          </cell>
          <cell r="AA1302" t="str">
            <v>PT IDE SEHATI</v>
          </cell>
          <cell r="AC1302" t="str">
            <v>RFI</v>
          </cell>
          <cell r="AD1302" t="str">
            <v>No Need</v>
          </cell>
          <cell r="AF1302" t="str">
            <v/>
          </cell>
          <cell r="AG1302" t="str">
            <v>Connect PLN &amp; RFI</v>
          </cell>
          <cell r="AH1302" t="str">
            <v>02.RFI</v>
          </cell>
          <cell r="AI1302" t="str">
            <v>03.RFI</v>
          </cell>
          <cell r="AJ1302" t="str">
            <v>05.RFI</v>
          </cell>
        </row>
        <row r="1303">
          <cell r="F1303" t="str">
            <v>BWI202</v>
          </cell>
          <cell r="G1303" t="str">
            <v>WRINGINPITUDMT</v>
          </cell>
          <cell r="H1303" t="e">
            <v>#N/A</v>
          </cell>
          <cell r="I1303" t="str">
            <v>Area3</v>
          </cell>
          <cell r="J1303" t="str">
            <v>Jatim</v>
          </cell>
          <cell r="K1303" t="str">
            <v>Jawa Timur</v>
          </cell>
          <cell r="L1303" t="str">
            <v>Kab. Banyuwangi</v>
          </cell>
          <cell r="N1303" t="str">
            <v>-</v>
          </cell>
          <cell r="O1303" t="str">
            <v>Internal</v>
          </cell>
          <cell r="P1303" t="str">
            <v>???</v>
          </cell>
          <cell r="Q1303" t="str">
            <v>Refinement</v>
          </cell>
          <cell r="R1303" t="str">
            <v>Refine_B#2</v>
          </cell>
          <cell r="T1303" t="str">
            <v>Macro Solution</v>
          </cell>
          <cell r="U1303">
            <v>72</v>
          </cell>
          <cell r="V1303" t="str">
            <v/>
          </cell>
          <cell r="W1303" t="str">
            <v>SST 72 3 Leg C</v>
          </cell>
          <cell r="X1303">
            <v>45488</v>
          </cell>
          <cell r="Y1303">
            <v>216</v>
          </cell>
          <cell r="Z1303" t="str">
            <v>Out SLA</v>
          </cell>
          <cell r="AC1303" t="str">
            <v>RFI</v>
          </cell>
          <cell r="AD1303" t="str">
            <v>No Need</v>
          </cell>
          <cell r="AF1303" t="str">
            <v/>
          </cell>
          <cell r="AG1303" t="str">
            <v>Connect PLN &amp; RFI</v>
          </cell>
          <cell r="AH1303" t="str">
            <v>02.RFI</v>
          </cell>
          <cell r="AI1303" t="str">
            <v>03.RFI</v>
          </cell>
          <cell r="AJ1303" t="str">
            <v>05.RFI</v>
          </cell>
        </row>
        <row r="1304">
          <cell r="F1304" t="str">
            <v>LBP277</v>
          </cell>
          <cell r="G1304" t="str">
            <v>Yos Menang</v>
          </cell>
          <cell r="H1304" t="str">
            <v/>
          </cell>
          <cell r="I1304" t="str">
            <v>Area1</v>
          </cell>
          <cell r="J1304" t="str">
            <v>Sumbagut</v>
          </cell>
          <cell r="K1304" t="str">
            <v>Sumatera Utara</v>
          </cell>
          <cell r="L1304" t="str">
            <v>Kab. Serdang Bedagai</v>
          </cell>
          <cell r="M1304" t="str">
            <v>3.63806 98.99491</v>
          </cell>
          <cell r="N1304" t="str">
            <v>-</v>
          </cell>
          <cell r="O1304" t="str">
            <v>Internal</v>
          </cell>
          <cell r="P1304" t="str">
            <v>B2S</v>
          </cell>
          <cell r="Q1304" t="str">
            <v>Tyson</v>
          </cell>
          <cell r="R1304" t="str">
            <v>Tyson_B#1</v>
          </cell>
          <cell r="U1304">
            <v>70</v>
          </cell>
          <cell r="V1304" t="str">
            <v/>
          </cell>
          <cell r="W1304" t="str">
            <v/>
          </cell>
          <cell r="X1304">
            <v>45572</v>
          </cell>
          <cell r="Y1304">
            <v>431</v>
          </cell>
          <cell r="Z1304" t="str">
            <v>Out SLA</v>
          </cell>
          <cell r="AA1304" t="str">
            <v>PT WINER INSAN SUKSES HUTAMA</v>
          </cell>
          <cell r="AB1304" t="str">
            <v>PT DIGJAYA MANDIRI TEKNIK</v>
          </cell>
          <cell r="AC1304" t="str">
            <v>DROP</v>
          </cell>
          <cell r="AD1304" t="str">
            <v>No Need</v>
          </cell>
          <cell r="AF1304" t="str">
            <v/>
          </cell>
          <cell r="AG1304" t="str">
            <v>PropCancel/Hold</v>
          </cell>
          <cell r="AH1304" t="str">
            <v>07.Pro.Cancel</v>
          </cell>
          <cell r="AI1304" t="str">
            <v>09.Pro.Cancel</v>
          </cell>
          <cell r="AJ1304" t="str">
            <v>33.Hold</v>
          </cell>
        </row>
        <row r="1305">
          <cell r="F1305" t="str">
            <v>LMJ087</v>
          </cell>
          <cell r="G1305" t="str">
            <v>YOSOWILANGUNMUNDER1</v>
          </cell>
          <cell r="H1305" t="str">
            <v>YOSOWILANGUNMUNDER1</v>
          </cell>
          <cell r="I1305" t="str">
            <v>Area3</v>
          </cell>
          <cell r="J1305" t="str">
            <v>Jatim</v>
          </cell>
          <cell r="K1305" t="str">
            <v>Jawa Timur</v>
          </cell>
          <cell r="L1305" t="str">
            <v>Kab. Lumajang</v>
          </cell>
          <cell r="M1305" t="str">
            <v>-8.217534, 113.298779</v>
          </cell>
          <cell r="N1305" t="str">
            <v>-8,21777 113,29947</v>
          </cell>
          <cell r="O1305" t="str">
            <v>External</v>
          </cell>
          <cell r="P1305" t="str">
            <v>B2S</v>
          </cell>
          <cell r="Q1305" t="str">
            <v>B#1_2025</v>
          </cell>
          <cell r="R1305" t="str">
            <v>B#122Colo</v>
          </cell>
          <cell r="S1305" t="str">
            <v>Colo TP</v>
          </cell>
          <cell r="T1305" t="str">
            <v>B#RAFI</v>
          </cell>
          <cell r="U1305">
            <v>52</v>
          </cell>
          <cell r="V1305">
            <v>52</v>
          </cell>
          <cell r="W1305" t="str">
            <v>SST 52 3 Leg C</v>
          </cell>
          <cell r="X1305">
            <v>45793</v>
          </cell>
          <cell r="Y1305">
            <v>39</v>
          </cell>
          <cell r="Z1305" t="str">
            <v>In SLA</v>
          </cell>
          <cell r="AA1305" t="str">
            <v>PT PERSADA SOKKA TAMA</v>
          </cell>
          <cell r="AB1305" t="str">
            <v>KOPERASI JASA DAYAMITRA TELEKOMUNIKASI</v>
          </cell>
          <cell r="AC1305" t="str">
            <v>RFI</v>
          </cell>
          <cell r="AD1305" t="str">
            <v>eRFI Done</v>
          </cell>
          <cell r="AE1305">
            <v>45800</v>
          </cell>
          <cell r="AF1305" t="str">
            <v/>
          </cell>
          <cell r="AG1305" t="str">
            <v>Connect PLN &amp; RFI</v>
          </cell>
          <cell r="AH1305" t="str">
            <v>02.RFI</v>
          </cell>
          <cell r="AI1305" t="str">
            <v>03.RFI</v>
          </cell>
          <cell r="AJ1305" t="str">
            <v>05.RFI</v>
          </cell>
        </row>
        <row r="1306">
          <cell r="F1306" t="str">
            <v>LMJ038</v>
          </cell>
          <cell r="G1306" t="str">
            <v>YOSOWILANGUNWOTGALIH2</v>
          </cell>
          <cell r="H1306" t="e">
            <v>#N/A</v>
          </cell>
          <cell r="I1306" t="str">
            <v>Area3</v>
          </cell>
          <cell r="J1306" t="str">
            <v>Jatim</v>
          </cell>
          <cell r="K1306" t="str">
            <v>Jawa Timur</v>
          </cell>
          <cell r="L1306" t="str">
            <v>Lumajang</v>
          </cell>
          <cell r="M1306" t="str">
            <v>-8.279043 113.272774</v>
          </cell>
          <cell r="N1306" t="str">
            <v>-</v>
          </cell>
          <cell r="O1306" t="str">
            <v>External</v>
          </cell>
          <cell r="P1306" t="str">
            <v>CoRe</v>
          </cell>
          <cell r="Q1306" t="str">
            <v>Combat</v>
          </cell>
          <cell r="R1306" t="str">
            <v>Combat_B#4</v>
          </cell>
          <cell r="T1306" t="str">
            <v>WinJava</v>
          </cell>
          <cell r="U1306">
            <v>62</v>
          </cell>
          <cell r="V1306" t="str">
            <v/>
          </cell>
          <cell r="W1306" t="str">
            <v xml:space="preserve">SST 62 3 Leg C </v>
          </cell>
          <cell r="X1306">
            <v>45597</v>
          </cell>
          <cell r="Y1306">
            <v>11</v>
          </cell>
          <cell r="Z1306" t="str">
            <v>In SLA</v>
          </cell>
          <cell r="AA1306" t="str">
            <v>PT CIPTA KARSA ANUGERAH SEMESTA</v>
          </cell>
          <cell r="AC1306" t="str">
            <v>RFI</v>
          </cell>
          <cell r="AD1306" t="e">
            <v>#N/A</v>
          </cell>
          <cell r="AF1306" t="str">
            <v/>
          </cell>
          <cell r="AG1306" t="str">
            <v>Connect PLN &amp; RFI</v>
          </cell>
          <cell r="AH1306" t="str">
            <v>02.RFI</v>
          </cell>
          <cell r="AI1306" t="str">
            <v>03.RFI</v>
          </cell>
          <cell r="AJ1306" t="str">
            <v>05.RFI</v>
          </cell>
        </row>
        <row r="1307">
          <cell r="F1307" t="str">
            <v>BWI360</v>
          </cell>
          <cell r="G1307" t="str">
            <v>TEMUREJOBANGOREJO</v>
          </cell>
          <cell r="H1307" t="str">
            <v/>
          </cell>
          <cell r="I1307" t="str">
            <v>Area3</v>
          </cell>
          <cell r="J1307" t="str">
            <v>Jatim</v>
          </cell>
          <cell r="K1307" t="str">
            <v>Jawa Timur</v>
          </cell>
          <cell r="L1307" t="str">
            <v>Kab. Banyuwangi</v>
          </cell>
          <cell r="M1307" t="str">
            <v>-8.54791,
114.19044</v>
          </cell>
          <cell r="N1307" t="str">
            <v>-</v>
          </cell>
          <cell r="O1307" t="str">
            <v>Internal</v>
          </cell>
          <cell r="P1307" t="str">
            <v>B2S</v>
          </cell>
          <cell r="Q1307" t="str">
            <v>SSTnisasi</v>
          </cell>
          <cell r="R1307" t="str">
            <v>SSTnisasi_25</v>
          </cell>
          <cell r="U1307">
            <v>52</v>
          </cell>
          <cell r="V1307" t="str">
            <v/>
          </cell>
          <cell r="W1307" t="str">
            <v/>
          </cell>
          <cell r="X1307">
            <v>45812</v>
          </cell>
          <cell r="Y1307">
            <v>191</v>
          </cell>
          <cell r="Z1307" t="str">
            <v>Out SLA</v>
          </cell>
          <cell r="AA1307" t="str">
            <v>PT IDE SEHATI</v>
          </cell>
          <cell r="AB1307" t="str">
            <v>PT AMARATIRTA NUSANTARA</v>
          </cell>
          <cell r="AC1307" t="str">
            <v>DROP</v>
          </cell>
          <cell r="AD1307" t="str">
            <v>No Need</v>
          </cell>
          <cell r="AF1307" t="str">
            <v/>
          </cell>
          <cell r="AG1307" t="str">
            <v>PropCancel/Hold</v>
          </cell>
          <cell r="AH1307" t="str">
            <v>07.Pro.Cancel</v>
          </cell>
          <cell r="AI1307" t="str">
            <v>09.Pro.Cancel</v>
          </cell>
          <cell r="AJ1307" t="str">
            <v>31.Cancel</v>
          </cell>
        </row>
        <row r="1308">
          <cell r="F1308" t="str">
            <v>LMJ187</v>
          </cell>
          <cell r="G1308" t="str">
            <v>BAGOPASIRIAN</v>
          </cell>
          <cell r="H1308" t="str">
            <v/>
          </cell>
          <cell r="I1308" t="str">
            <v>Area3</v>
          </cell>
          <cell r="J1308" t="str">
            <v>Jatim</v>
          </cell>
          <cell r="K1308" t="str">
            <v>Jawa Timur</v>
          </cell>
          <cell r="L1308" t="str">
            <v>Kab. Lumajang</v>
          </cell>
          <cell r="M1308" t="str">
            <v>-8.26181,
113.12049</v>
          </cell>
          <cell r="N1308" t="str">
            <v>-</v>
          </cell>
          <cell r="O1308" t="str">
            <v>Internal</v>
          </cell>
          <cell r="P1308" t="str">
            <v>B2S</v>
          </cell>
          <cell r="Q1308" t="str">
            <v>SSTnisasi</v>
          </cell>
          <cell r="R1308" t="str">
            <v>SSTnisasi_25</v>
          </cell>
          <cell r="U1308">
            <v>52</v>
          </cell>
          <cell r="V1308" t="str">
            <v/>
          </cell>
          <cell r="W1308" t="str">
            <v/>
          </cell>
          <cell r="X1308">
            <v>45812</v>
          </cell>
          <cell r="Y1308">
            <v>191</v>
          </cell>
          <cell r="Z1308" t="str">
            <v>Out SLA</v>
          </cell>
          <cell r="AA1308" t="str">
            <v>PT AGUNGMAS PRIMA SEMPURNA</v>
          </cell>
          <cell r="AB1308" t="str">
            <v>PT AMARATIRTA NUSANTARA</v>
          </cell>
          <cell r="AC1308" t="str">
            <v>DROP</v>
          </cell>
          <cell r="AD1308" t="str">
            <v>No Need</v>
          </cell>
          <cell r="AF1308" t="str">
            <v/>
          </cell>
          <cell r="AG1308" t="str">
            <v>PropCancel/Hold</v>
          </cell>
          <cell r="AH1308" t="str">
            <v>07.Pro.Cancel</v>
          </cell>
          <cell r="AI1308" t="str">
            <v>09.Pro.Cancel</v>
          </cell>
          <cell r="AJ1308" t="str">
            <v>31.Cancel</v>
          </cell>
        </row>
        <row r="1309">
          <cell r="F1309" t="str">
            <v>LMJ182</v>
          </cell>
          <cell r="G1309" t="str">
            <v>Ranu Bedali Ranuyoso</v>
          </cell>
          <cell r="H1309" t="str">
            <v/>
          </cell>
          <cell r="I1309" t="str">
            <v>Area3</v>
          </cell>
          <cell r="J1309" t="str">
            <v>Jatim</v>
          </cell>
          <cell r="K1309" t="str">
            <v>Jawa Timur</v>
          </cell>
          <cell r="L1309" t="str">
            <v>Kab. Lumajang</v>
          </cell>
          <cell r="M1309" t="str">
            <v>-7.948601,
113.280868</v>
          </cell>
          <cell r="N1309" t="str">
            <v>-</v>
          </cell>
          <cell r="O1309" t="str">
            <v>Internal</v>
          </cell>
          <cell r="P1309" t="str">
            <v>B2S</v>
          </cell>
          <cell r="Q1309" t="str">
            <v>SSTnisasi</v>
          </cell>
          <cell r="R1309" t="str">
            <v>SSTnisasi_25</v>
          </cell>
          <cell r="U1309">
            <v>52</v>
          </cell>
          <cell r="V1309" t="str">
            <v/>
          </cell>
          <cell r="W1309" t="str">
            <v/>
          </cell>
          <cell r="X1309">
            <v>45812</v>
          </cell>
          <cell r="Y1309">
            <v>191</v>
          </cell>
          <cell r="Z1309" t="str">
            <v>Out SLA</v>
          </cell>
          <cell r="AA1309" t="str">
            <v>PT VELACOM INDONESIA</v>
          </cell>
          <cell r="AB1309" t="str">
            <v>PT AMARATIRTA NUSANTARA</v>
          </cell>
          <cell r="AC1309" t="str">
            <v>DROP</v>
          </cell>
          <cell r="AD1309" t="str">
            <v>No Need</v>
          </cell>
          <cell r="AF1309" t="str">
            <v/>
          </cell>
          <cell r="AG1309" t="str">
            <v>PropCancel/Hold</v>
          </cell>
          <cell r="AH1309" t="str">
            <v>07.Pro.Cancel</v>
          </cell>
          <cell r="AI1309" t="str">
            <v>09.Pro.Cancel</v>
          </cell>
          <cell r="AJ1309" t="str">
            <v>31.Cancel</v>
          </cell>
        </row>
        <row r="1310">
          <cell r="F1310" t="str">
            <v>AMB087</v>
          </cell>
          <cell r="G1310" t="str">
            <v>NUAMBPERM-RUSHAMBON1AMB192</v>
          </cell>
          <cell r="H1310" t="str">
            <v>DMT KARANG PANJANG</v>
          </cell>
          <cell r="I1310" t="str">
            <v>Area4</v>
          </cell>
          <cell r="J1310" t="str">
            <v>Puma</v>
          </cell>
          <cell r="K1310" t="str">
            <v>Maluku</v>
          </cell>
          <cell r="L1310" t="str">
            <v>Kota Ambon</v>
          </cell>
          <cell r="M1310" t="str">
            <v>-3.691430, 128.197400</v>
          </cell>
          <cell r="N1310" t="str">
            <v>-</v>
          </cell>
          <cell r="O1310" t="str">
            <v>External</v>
          </cell>
          <cell r="P1310" t="str">
            <v>CoRe</v>
          </cell>
          <cell r="Q1310" t="str">
            <v>B#1_2025</v>
          </cell>
          <cell r="R1310" t="str">
            <v>B#122Colo</v>
          </cell>
          <cell r="S1310" t="str">
            <v>Colo Add</v>
          </cell>
          <cell r="T1310" t="str">
            <v>Additional</v>
          </cell>
          <cell r="U1310">
            <v>52</v>
          </cell>
          <cell r="V1310">
            <v>62</v>
          </cell>
          <cell r="W1310" t="str">
            <v/>
          </cell>
          <cell r="X1310">
            <v>45811</v>
          </cell>
          <cell r="Y1310">
            <v>31</v>
          </cell>
          <cell r="Z1310" t="str">
            <v>In SLA</v>
          </cell>
          <cell r="AA1310" t="str">
            <v>PT AMALA</v>
          </cell>
          <cell r="AB1310" t="str">
            <v>PT DIGJAYA MANDIRI TEKNIK</v>
          </cell>
          <cell r="AC1310" t="str">
            <v>RFI</v>
          </cell>
          <cell r="AD1310" t="str">
            <v>eRFI NY</v>
          </cell>
          <cell r="AF1310" t="str">
            <v/>
          </cell>
          <cell r="AG1310" t="str">
            <v>Connect PLN &amp; RFI</v>
          </cell>
          <cell r="AH1310" t="str">
            <v>02.RFI</v>
          </cell>
          <cell r="AI1310" t="str">
            <v>03.RFI</v>
          </cell>
          <cell r="AJ1310" t="str">
            <v>05.RFI</v>
          </cell>
        </row>
        <row r="1311">
          <cell r="F1311" t="str">
            <v>NAD018</v>
          </cell>
          <cell r="G1311" t="str">
            <v>UNSYIAH LIMPOK</v>
          </cell>
          <cell r="H1311" t="str">
            <v/>
          </cell>
          <cell r="I1311" t="str">
            <v>Area1</v>
          </cell>
          <cell r="J1311" t="str">
            <v>Sumbagut</v>
          </cell>
          <cell r="K1311" t="str">
            <v>Aceh</v>
          </cell>
          <cell r="L1311" t="str">
            <v>Kab. Aceh Besar</v>
          </cell>
          <cell r="M1311" t="str">
            <v>5.564520, 95.373200</v>
          </cell>
          <cell r="N1311" t="str">
            <v>-</v>
          </cell>
          <cell r="O1311" t="str">
            <v>External</v>
          </cell>
          <cell r="P1311" t="str">
            <v>CoRe</v>
          </cell>
          <cell r="Q1311" t="str">
            <v>Reg_2025</v>
          </cell>
          <cell r="R1311" t="str">
            <v>Collocation</v>
          </cell>
          <cell r="U1311">
            <v>30</v>
          </cell>
          <cell r="V1311" t="str">
            <v/>
          </cell>
          <cell r="W1311" t="str">
            <v/>
          </cell>
          <cell r="X1311">
            <v>45817</v>
          </cell>
          <cell r="Y1311">
            <v>42</v>
          </cell>
          <cell r="Z1311" t="str">
            <v>In SLA</v>
          </cell>
          <cell r="AA1311" t="str">
            <v>PT ANTONIO JAYA ABADI</v>
          </cell>
          <cell r="AC1311" t="str">
            <v>RFI</v>
          </cell>
          <cell r="AD1311" t="str">
            <v>eRFI Done</v>
          </cell>
          <cell r="AF1311" t="str">
            <v/>
          </cell>
          <cell r="AG1311" t="str">
            <v>Connect PLN &amp; RFI</v>
          </cell>
          <cell r="AH1311" t="str">
            <v>02.RFI</v>
          </cell>
          <cell r="AI1311" t="str">
            <v>03.RFI</v>
          </cell>
          <cell r="AJ1311" t="str">
            <v>05.RFI</v>
          </cell>
        </row>
        <row r="1312">
          <cell r="F1312" t="str">
            <v>TRG158</v>
          </cell>
          <cell r="G1312" t="str">
            <v>Cand_Buffer_2024_01553</v>
          </cell>
          <cell r="H1312" t="str">
            <v>DMT_JONGGONG DESA</v>
          </cell>
          <cell r="I1312" t="str">
            <v>Area4</v>
          </cell>
          <cell r="J1312" t="str">
            <v>Kalimantan</v>
          </cell>
          <cell r="K1312" t="str">
            <v>Kalimantan Timur</v>
          </cell>
          <cell r="L1312" t="str">
            <v>Kab. Kutai Kartanegara</v>
          </cell>
          <cell r="M1312" t="str">
            <v>-0.593860, 116.785510</v>
          </cell>
          <cell r="N1312" t="str">
            <v>116,78552 -0,59578</v>
          </cell>
          <cell r="O1312" t="str">
            <v>External</v>
          </cell>
          <cell r="P1312" t="str">
            <v>B2S</v>
          </cell>
          <cell r="Q1312" t="str">
            <v>Reg_2025</v>
          </cell>
          <cell r="R1312" t="str">
            <v>B#Others</v>
          </cell>
          <cell r="U1312">
            <v>72</v>
          </cell>
          <cell r="V1312">
            <v>72</v>
          </cell>
          <cell r="W1312" t="str">
            <v>SST 72 3 Leg C</v>
          </cell>
          <cell r="X1312">
            <v>45818</v>
          </cell>
          <cell r="Y1312">
            <v>92</v>
          </cell>
          <cell r="Z1312" t="str">
            <v>In SLA</v>
          </cell>
          <cell r="AA1312" t="str">
            <v>PT INTERTEL MEDIA PRIMA</v>
          </cell>
          <cell r="AB1312" t="str">
            <v>PT TRIMATRA UTAMA KONSULTAN</v>
          </cell>
          <cell r="AC1312" t="str">
            <v>RFI</v>
          </cell>
          <cell r="AD1312" t="str">
            <v>eRFI Done</v>
          </cell>
          <cell r="AF1312" t="str">
            <v/>
          </cell>
          <cell r="AG1312" t="str">
            <v>Connect PLN &amp; RFI</v>
          </cell>
          <cell r="AH1312" t="str">
            <v>02.RFI</v>
          </cell>
          <cell r="AI1312" t="str">
            <v>03.RFI</v>
          </cell>
          <cell r="AJ1312" t="str">
            <v>05.RFI</v>
          </cell>
        </row>
        <row r="1313">
          <cell r="F1313" t="str">
            <v>WKB001</v>
          </cell>
          <cell r="G1313" t="str">
            <v>WAITABULATSEL</v>
          </cell>
          <cell r="H1313" t="str">
            <v/>
          </cell>
          <cell r="I1313" t="str">
            <v>Area3</v>
          </cell>
          <cell r="J1313" t="str">
            <v>Balinusra</v>
          </cell>
          <cell r="K1313" t="str">
            <v>Nusa Tenggara Timur</v>
          </cell>
          <cell r="L1313" t="str">
            <v>Kab. Sumba Barat Daya</v>
          </cell>
          <cell r="M1313" t="str">
            <v>-9.438730,
119.233260</v>
          </cell>
          <cell r="N1313" t="str">
            <v>-</v>
          </cell>
          <cell r="O1313" t="str">
            <v>Internal</v>
          </cell>
          <cell r="P1313" t="str">
            <v>B2S</v>
          </cell>
          <cell r="Q1313" t="str">
            <v>Solution</v>
          </cell>
          <cell r="R1313" t="str">
            <v>Solution_25</v>
          </cell>
          <cell r="U1313">
            <v>62</v>
          </cell>
          <cell r="V1313">
            <v>62</v>
          </cell>
          <cell r="W1313" t="str">
            <v>SST 62 3 Leg C</v>
          </cell>
          <cell r="X1313">
            <v>45820</v>
          </cell>
          <cell r="Y1313">
            <v>22</v>
          </cell>
          <cell r="Z1313" t="str">
            <v>In SLA</v>
          </cell>
          <cell r="AA1313" t="str">
            <v>PT DUTA ESA ADIPERKASA</v>
          </cell>
          <cell r="AC1313" t="str">
            <v>RFI</v>
          </cell>
          <cell r="AD1313" t="str">
            <v>No Need</v>
          </cell>
          <cell r="AF1313" t="str">
            <v/>
          </cell>
          <cell r="AG1313" t="str">
            <v>Connect PLN &amp; RFI</v>
          </cell>
          <cell r="AH1313" t="str">
            <v>02.RFI</v>
          </cell>
          <cell r="AI1313" t="str">
            <v>03.RFI</v>
          </cell>
          <cell r="AJ1313" t="str">
            <v>05.RFI</v>
          </cell>
        </row>
        <row r="1314">
          <cell r="F1314" t="str">
            <v>DPR791</v>
          </cell>
          <cell r="G1314" t="str">
            <v>Tenten Barat</v>
          </cell>
          <cell r="H1314" t="str">
            <v/>
          </cell>
          <cell r="I1314" t="str">
            <v>Area3</v>
          </cell>
          <cell r="J1314" t="str">
            <v>Balinusra</v>
          </cell>
          <cell r="K1314" t="str">
            <v>Bali</v>
          </cell>
          <cell r="L1314" t="str">
            <v>Kota Denpasar</v>
          </cell>
          <cell r="M1314" t="str">
            <v>-8.67395,
115.20311</v>
          </cell>
          <cell r="N1314" t="str">
            <v>-</v>
          </cell>
          <cell r="O1314" t="str">
            <v>Internal</v>
          </cell>
          <cell r="P1314" t="str">
            <v>B2S</v>
          </cell>
          <cell r="Q1314" t="str">
            <v>Solution</v>
          </cell>
          <cell r="R1314" t="str">
            <v>Solution_25</v>
          </cell>
          <cell r="U1314">
            <v>9</v>
          </cell>
          <cell r="V1314">
            <v>9</v>
          </cell>
          <cell r="W1314" t="str">
            <v/>
          </cell>
          <cell r="X1314">
            <v>45821</v>
          </cell>
          <cell r="Y1314">
            <v>81</v>
          </cell>
          <cell r="Z1314" t="str">
            <v>In SLA</v>
          </cell>
          <cell r="AA1314" t="str">
            <v>PT DENTRA MITRA ABADI</v>
          </cell>
          <cell r="AB1314" t="str">
            <v>PT MEGADAYA INDO PERKASA</v>
          </cell>
          <cell r="AC1314" t="str">
            <v>RFI</v>
          </cell>
          <cell r="AD1314" t="str">
            <v>No Need</v>
          </cell>
          <cell r="AF1314" t="str">
            <v/>
          </cell>
          <cell r="AG1314" t="str">
            <v>Connect PLN &amp; RFI</v>
          </cell>
          <cell r="AH1314" t="str">
            <v>02.RFI</v>
          </cell>
          <cell r="AI1314" t="str">
            <v>03.RFI</v>
          </cell>
          <cell r="AJ1314" t="str">
            <v>05.RFI</v>
          </cell>
        </row>
        <row r="1315">
          <cell r="F1315" t="str">
            <v>NTI446</v>
          </cell>
          <cell r="G1315" t="str">
            <v>Kie Ici</v>
          </cell>
          <cell r="H1315" t="str">
            <v>N3T_KIE_ICI_DMT</v>
          </cell>
          <cell r="I1315" t="str">
            <v>Area4</v>
          </cell>
          <cell r="J1315" t="str">
            <v>Sulawesi</v>
          </cell>
          <cell r="K1315" t="str">
            <v>Maluku Utara</v>
          </cell>
          <cell r="L1315" t="str">
            <v>Kab. Halmahera Barat</v>
          </cell>
          <cell r="M1315" t="str">
            <v>1.486052, 127.571813</v>
          </cell>
          <cell r="N1315" t="str">
            <v>-</v>
          </cell>
          <cell r="O1315" t="str">
            <v>External</v>
          </cell>
          <cell r="P1315" t="str">
            <v>B2S</v>
          </cell>
          <cell r="Q1315" t="str">
            <v>Non Reguler</v>
          </cell>
          <cell r="R1315" t="str">
            <v>N3T_2025</v>
          </cell>
          <cell r="U1315">
            <v>72</v>
          </cell>
          <cell r="V1315">
            <v>72</v>
          </cell>
          <cell r="W1315" t="str">
            <v>SST 72 3 Leg C</v>
          </cell>
          <cell r="X1315">
            <v>45821</v>
          </cell>
          <cell r="Y1315">
            <v>78</v>
          </cell>
          <cell r="Z1315" t="str">
            <v>In SLA</v>
          </cell>
          <cell r="AA1315" t="str">
            <v>PT.BERKAH MAPPOTUWO JAYA</v>
          </cell>
          <cell r="AB1315" t="str">
            <v>PT DIGJAYA MANDIRI TEKNIK</v>
          </cell>
          <cell r="AC1315" t="str">
            <v>RFI</v>
          </cell>
          <cell r="AD1315" t="str">
            <v>eRFI done</v>
          </cell>
          <cell r="AF1315" t="str">
            <v/>
          </cell>
          <cell r="AG1315" t="str">
            <v>Connect PLN &amp; RFI</v>
          </cell>
          <cell r="AH1315" t="str">
            <v>02.RFI</v>
          </cell>
          <cell r="AI1315" t="str">
            <v>03.RFI</v>
          </cell>
          <cell r="AJ1315" t="str">
            <v>05.RFI</v>
          </cell>
        </row>
        <row r="1316">
          <cell r="F1316" t="str">
            <v>NTI447</v>
          </cell>
          <cell r="G1316" t="str">
            <v>Laba Kecil</v>
          </cell>
          <cell r="H1316" t="str">
            <v>N3T_LABA_KECIL_DMT</v>
          </cell>
          <cell r="I1316" t="str">
            <v>Area4</v>
          </cell>
          <cell r="J1316" t="str">
            <v>Sulawesi</v>
          </cell>
          <cell r="K1316" t="str">
            <v>Maluku Utara</v>
          </cell>
          <cell r="L1316" t="str">
            <v>Kab. Halmahera Barat</v>
          </cell>
          <cell r="M1316" t="str">
            <v>1.700422, 127.599022</v>
          </cell>
          <cell r="N1316" t="str">
            <v>-</v>
          </cell>
          <cell r="O1316" t="str">
            <v>External</v>
          </cell>
          <cell r="P1316" t="str">
            <v>B2S</v>
          </cell>
          <cell r="Q1316" t="str">
            <v>Non Reguler</v>
          </cell>
          <cell r="R1316" t="str">
            <v>N3T_2025</v>
          </cell>
          <cell r="U1316">
            <v>72</v>
          </cell>
          <cell r="V1316">
            <v>72</v>
          </cell>
          <cell r="W1316" t="str">
            <v>SST 72 3 Leg C</v>
          </cell>
          <cell r="X1316">
            <v>45821</v>
          </cell>
          <cell r="Y1316">
            <v>158</v>
          </cell>
          <cell r="Z1316" t="str">
            <v>Out SLA</v>
          </cell>
          <cell r="AA1316" t="str">
            <v>Sekawan Akusara Yatita</v>
          </cell>
          <cell r="AB1316" t="str">
            <v>PT DIGJAYA MANDIRI TEKNIK</v>
          </cell>
          <cell r="AC1316" t="str">
            <v>RFI</v>
          </cell>
          <cell r="AD1316" t="str">
            <v>eRFI Done</v>
          </cell>
          <cell r="AF1316" t="str">
            <v/>
          </cell>
          <cell r="AG1316" t="str">
            <v>Connect PLN &amp; RFI</v>
          </cell>
          <cell r="AH1316" t="str">
            <v>02.RFI</v>
          </cell>
          <cell r="AI1316" t="str">
            <v>03.RFI</v>
          </cell>
          <cell r="AJ1316" t="str">
            <v>05.RFI</v>
          </cell>
        </row>
        <row r="1317">
          <cell r="F1317" t="str">
            <v>NTJ036</v>
          </cell>
          <cell r="G1317" t="str">
            <v>N3T Tanjung Alam</v>
          </cell>
          <cell r="H1317" t="str">
            <v/>
          </cell>
          <cell r="I1317" t="str">
            <v>Area1</v>
          </cell>
          <cell r="J1317" t="str">
            <v>Sumbagteng</v>
          </cell>
          <cell r="K1317" t="str">
            <v>Sumatera Barat</v>
          </cell>
          <cell r="L1317" t="str">
            <v>Kab. Dharmasraya</v>
          </cell>
          <cell r="M1317" t="str">
            <v>-1.357475, 101.717014</v>
          </cell>
          <cell r="N1317" t="str">
            <v>-</v>
          </cell>
          <cell r="O1317" t="str">
            <v>External</v>
          </cell>
          <cell r="P1317" t="str">
            <v>B2S</v>
          </cell>
          <cell r="Q1317" t="str">
            <v>Non Reguler</v>
          </cell>
          <cell r="R1317" t="str">
            <v>N3T_2025</v>
          </cell>
          <cell r="U1317">
            <v>72</v>
          </cell>
          <cell r="V1317" t="str">
            <v/>
          </cell>
          <cell r="W1317" t="str">
            <v>SST 72 3 Leg C</v>
          </cell>
          <cell r="X1317">
            <v>45821</v>
          </cell>
          <cell r="Y1317">
            <v>182</v>
          </cell>
          <cell r="Z1317" t="str">
            <v>Out SLA</v>
          </cell>
          <cell r="AA1317" t="str">
            <v>PT SIDOMA JAYA MANDIRI</v>
          </cell>
          <cell r="AB1317" t="str">
            <v>PT DWIRAY SUKSES MULIA</v>
          </cell>
          <cell r="AC1317" t="str">
            <v>RFI</v>
          </cell>
          <cell r="AD1317" t="str">
            <v>eRFI Done</v>
          </cell>
          <cell r="AF1317" t="str">
            <v/>
          </cell>
          <cell r="AG1317" t="str">
            <v>Connect PLN &amp; RFI</v>
          </cell>
          <cell r="AH1317" t="str">
            <v>01.BAUK</v>
          </cell>
          <cell r="AI1317" t="str">
            <v>02.BAUK</v>
          </cell>
          <cell r="AJ1317" t="str">
            <v>03.ATPDone</v>
          </cell>
        </row>
        <row r="1318">
          <cell r="F1318" t="str">
            <v>EPG080</v>
          </cell>
          <cell r="G1318" t="str">
            <v>CIODENGJATIMULYARKBOLEG</v>
          </cell>
          <cell r="H1318" t="str">
            <v/>
          </cell>
          <cell r="I1318" t="str">
            <v>Area2</v>
          </cell>
          <cell r="J1318" t="str">
            <v>Jabodetabek</v>
          </cell>
          <cell r="K1318" t="str">
            <v>Banten</v>
          </cell>
          <cell r="L1318" t="str">
            <v>Kab. Lebak</v>
          </cell>
          <cell r="M1318" t="str">
            <v>-6.35269,
106.264</v>
          </cell>
          <cell r="N1318" t="str">
            <v>-</v>
          </cell>
          <cell r="O1318" t="str">
            <v>External</v>
          </cell>
          <cell r="P1318" t="str">
            <v>CoRe</v>
          </cell>
          <cell r="Q1318" t="str">
            <v>Non Reguler</v>
          </cell>
          <cell r="R1318" t="str">
            <v>OneLeg</v>
          </cell>
          <cell r="U1318">
            <v>42</v>
          </cell>
          <cell r="V1318" t="str">
            <v/>
          </cell>
          <cell r="W1318" t="str">
            <v/>
          </cell>
          <cell r="X1318">
            <v>45825</v>
          </cell>
          <cell r="Y1318">
            <v>34</v>
          </cell>
          <cell r="Z1318" t="str">
            <v>In SLA</v>
          </cell>
          <cell r="AA1318" t="str">
            <v>PT SUMBERSOLUSINDO HITECH</v>
          </cell>
          <cell r="AB1318" t="str">
            <v>KOPERASI JASA DAYAMITRA TELEKOMUNIKASI</v>
          </cell>
          <cell r="AC1318" t="str">
            <v>RFI</v>
          </cell>
          <cell r="AD1318" t="str">
            <v>eRFI Done</v>
          </cell>
          <cell r="AF1318" t="str">
            <v/>
          </cell>
          <cell r="AG1318" t="str">
            <v>Connect PLN &amp; RFI</v>
          </cell>
          <cell r="AH1318" t="str">
            <v>02.RFI</v>
          </cell>
          <cell r="AI1318" t="str">
            <v>03.RFI</v>
          </cell>
          <cell r="AJ1318" t="str">
            <v>05.RFI</v>
          </cell>
        </row>
        <row r="1319">
          <cell r="F1319" t="str">
            <v>EPI067</v>
          </cell>
          <cell r="G1319" t="str">
            <v>KPPUNCAKMANISBUNGBANGSARI</v>
          </cell>
          <cell r="H1319" t="str">
            <v/>
          </cell>
          <cell r="I1319" t="str">
            <v>Area2</v>
          </cell>
          <cell r="J1319" t="str">
            <v>Jabar</v>
          </cell>
          <cell r="K1319" t="str">
            <v>Jawa Barat</v>
          </cell>
          <cell r="L1319" t="str">
            <v>Kab. Cianjur</v>
          </cell>
          <cell r="M1319" t="str">
            <v>-7.059446,
106.98128</v>
          </cell>
          <cell r="N1319" t="str">
            <v>-</v>
          </cell>
          <cell r="O1319" t="str">
            <v>External</v>
          </cell>
          <cell r="P1319" t="str">
            <v>CoRe</v>
          </cell>
          <cell r="Q1319" t="str">
            <v>Non Reguler</v>
          </cell>
          <cell r="R1319" t="str">
            <v>OneLeg</v>
          </cell>
          <cell r="U1319">
            <v>90</v>
          </cell>
          <cell r="V1319" t="str">
            <v/>
          </cell>
          <cell r="W1319" t="str">
            <v/>
          </cell>
          <cell r="X1319">
            <v>45825</v>
          </cell>
          <cell r="Y1319">
            <v>17</v>
          </cell>
          <cell r="Z1319" t="str">
            <v>In SLA</v>
          </cell>
          <cell r="AA1319" t="str">
            <v>PT DESATRIA ALARD MANDIRI</v>
          </cell>
          <cell r="AB1319" t="str">
            <v>PT REKAYASA PANCA GEMILANG</v>
          </cell>
          <cell r="AC1319" t="str">
            <v>RFI</v>
          </cell>
          <cell r="AD1319" t="str">
            <v>eRFI Done</v>
          </cell>
          <cell r="AF1319" t="str">
            <v/>
          </cell>
          <cell r="AG1319" t="str">
            <v>Connect PLN &amp; RFI</v>
          </cell>
          <cell r="AH1319" t="str">
            <v>02.RFI</v>
          </cell>
          <cell r="AI1319" t="str">
            <v>03.RFI</v>
          </cell>
          <cell r="AJ1319" t="str">
            <v>05.RFI</v>
          </cell>
        </row>
        <row r="1320">
          <cell r="F1320" t="str">
            <v>EPG083</v>
          </cell>
          <cell r="G1320" t="str">
            <v>KADUHEJOSANINTENOLEG</v>
          </cell>
          <cell r="H1320" t="str">
            <v/>
          </cell>
          <cell r="I1320" t="str">
            <v>Area2</v>
          </cell>
          <cell r="J1320" t="str">
            <v>Jabodetabek</v>
          </cell>
          <cell r="K1320" t="str">
            <v>Banten</v>
          </cell>
          <cell r="L1320" t="str">
            <v>Kab. Pandeglang</v>
          </cell>
          <cell r="M1320" t="str">
            <v>-6.30866,
106.05728</v>
          </cell>
          <cell r="N1320" t="str">
            <v>-</v>
          </cell>
          <cell r="O1320" t="str">
            <v>External</v>
          </cell>
          <cell r="P1320" t="str">
            <v>CoRe</v>
          </cell>
          <cell r="Q1320" t="str">
            <v>Non Reguler</v>
          </cell>
          <cell r="R1320" t="str">
            <v>OneLeg</v>
          </cell>
          <cell r="U1320">
            <v>52</v>
          </cell>
          <cell r="V1320" t="str">
            <v/>
          </cell>
          <cell r="W1320" t="str">
            <v/>
          </cell>
          <cell r="X1320">
            <v>45825</v>
          </cell>
          <cell r="Y1320">
            <v>34</v>
          </cell>
          <cell r="Z1320" t="str">
            <v>In SLA</v>
          </cell>
          <cell r="AA1320" t="str">
            <v>PT. Samanta Fibra Abadi</v>
          </cell>
          <cell r="AB1320" t="str">
            <v>KOPERASI JASA DAYAMITRA TELEKOMUNIKASI</v>
          </cell>
          <cell r="AC1320" t="str">
            <v>RFI</v>
          </cell>
          <cell r="AD1320" t="str">
            <v>eRFI Done</v>
          </cell>
          <cell r="AF1320" t="str">
            <v/>
          </cell>
          <cell r="AG1320" t="str">
            <v>Connect PLN &amp; RFI</v>
          </cell>
          <cell r="AH1320" t="str">
            <v>02.RFI</v>
          </cell>
          <cell r="AI1320" t="str">
            <v>03.RFI</v>
          </cell>
          <cell r="AJ1320" t="str">
            <v>05.RFI</v>
          </cell>
        </row>
        <row r="1321">
          <cell r="F1321" t="str">
            <v>EPA024</v>
          </cell>
          <cell r="G1321" t="str">
            <v>DURINTONGGALDEWINA</v>
          </cell>
          <cell r="H1321" t="str">
            <v/>
          </cell>
          <cell r="I1321" t="str">
            <v>Area1</v>
          </cell>
          <cell r="J1321" t="str">
            <v>Sumbagut</v>
          </cell>
          <cell r="K1321" t="str">
            <v>Sumatera Utara</v>
          </cell>
          <cell r="L1321" t="str">
            <v>Kota Medan</v>
          </cell>
          <cell r="M1321" t="str">
            <v>3.53965,
98.62293</v>
          </cell>
          <cell r="N1321" t="str">
            <v>-</v>
          </cell>
          <cell r="O1321" t="str">
            <v>External</v>
          </cell>
          <cell r="P1321" t="str">
            <v>CoRe</v>
          </cell>
          <cell r="Q1321" t="str">
            <v>Non Reguler</v>
          </cell>
          <cell r="R1321" t="str">
            <v>OneLeg</v>
          </cell>
          <cell r="U1321">
            <v>12</v>
          </cell>
          <cell r="V1321" t="str">
            <v/>
          </cell>
          <cell r="W1321" t="str">
            <v/>
          </cell>
          <cell r="X1321">
            <v>45825</v>
          </cell>
          <cell r="Y1321">
            <v>15</v>
          </cell>
          <cell r="Z1321" t="str">
            <v>In SLA</v>
          </cell>
          <cell r="AA1321" t="str">
            <v>PT RAYATEHUTAMA TELADAN CANGGIH</v>
          </cell>
          <cell r="AB1321" t="str">
            <v>PT DIGJAYA MANDIRI TEKNIK</v>
          </cell>
          <cell r="AC1321" t="str">
            <v>RFI</v>
          </cell>
          <cell r="AD1321" t="str">
            <v>eRFI NY</v>
          </cell>
          <cell r="AF1321" t="str">
            <v/>
          </cell>
          <cell r="AG1321" t="str">
            <v>Connect PLN &amp; RFI</v>
          </cell>
          <cell r="AH1321" t="str">
            <v>02.RFI</v>
          </cell>
          <cell r="AI1321" t="str">
            <v>03.RFI</v>
          </cell>
          <cell r="AJ1321" t="str">
            <v>05.RFI</v>
          </cell>
        </row>
        <row r="1322">
          <cell r="F1322" t="str">
            <v>EPK130</v>
          </cell>
          <cell r="G1322" t="str">
            <v>KEBONGUNUNGLOANO</v>
          </cell>
          <cell r="H1322" t="str">
            <v>Pulosari ex KEBONGUNUNGLOANO</v>
          </cell>
          <cell r="I1322" t="str">
            <v>Area3</v>
          </cell>
          <cell r="J1322" t="str">
            <v>Jateng</v>
          </cell>
          <cell r="K1322" t="str">
            <v>Jawa Tengah</v>
          </cell>
          <cell r="L1322" t="str">
            <v>Kab. Brebes</v>
          </cell>
          <cell r="M1322" t="str">
            <v>-6.89002,
109.035541</v>
          </cell>
          <cell r="N1322" t="str">
            <v>-06.89003 109.03539</v>
          </cell>
          <cell r="O1322" t="str">
            <v>External</v>
          </cell>
          <cell r="P1322" t="str">
            <v>CoRe</v>
          </cell>
          <cell r="Q1322" t="str">
            <v>Non Reguler</v>
          </cell>
          <cell r="R1322" t="str">
            <v>OneLeg</v>
          </cell>
          <cell r="U1322">
            <v>42</v>
          </cell>
          <cell r="V1322">
            <v>42</v>
          </cell>
          <cell r="W1322" t="str">
            <v/>
          </cell>
          <cell r="X1322">
            <v>45825</v>
          </cell>
          <cell r="Y1322">
            <v>14</v>
          </cell>
          <cell r="Z1322" t="str">
            <v>In SLA</v>
          </cell>
          <cell r="AA1322" t="str">
            <v>PT MULTI BAGASANTI MAHDY</v>
          </cell>
          <cell r="AB1322" t="str">
            <v>PT AMARATIRTA NUSANTARA</v>
          </cell>
          <cell r="AC1322" t="str">
            <v>RFI</v>
          </cell>
          <cell r="AD1322" t="str">
            <v>eRFI NY</v>
          </cell>
          <cell r="AF1322" t="str">
            <v/>
          </cell>
          <cell r="AG1322" t="str">
            <v>Connect PLN &amp; RFI</v>
          </cell>
          <cell r="AH1322" t="str">
            <v>02.RFI</v>
          </cell>
          <cell r="AI1322" t="str">
            <v>03.RFI</v>
          </cell>
          <cell r="AJ1322" t="str">
            <v>05.RFI</v>
          </cell>
        </row>
        <row r="1323">
          <cell r="F1323" t="str">
            <v>EPI066</v>
          </cell>
          <cell r="G1323" t="str">
            <v>FKGEOLOGIUNPADJTNGGMT</v>
          </cell>
          <cell r="H1323" t="str">
            <v/>
          </cell>
          <cell r="I1323" t="str">
            <v>Area2</v>
          </cell>
          <cell r="J1323" t="str">
            <v>Jabar</v>
          </cell>
          <cell r="K1323" t="str">
            <v>Jawa Barat</v>
          </cell>
          <cell r="L1323" t="str">
            <v>Kab. Sumedang</v>
          </cell>
          <cell r="M1323" t="str">
            <v>-6.927996,
107.770115</v>
          </cell>
          <cell r="N1323" t="str">
            <v>-</v>
          </cell>
          <cell r="O1323" t="str">
            <v>External</v>
          </cell>
          <cell r="P1323" t="str">
            <v>CoRe</v>
          </cell>
          <cell r="Q1323" t="str">
            <v>Non Reguler</v>
          </cell>
          <cell r="R1323" t="str">
            <v>OneLeg</v>
          </cell>
          <cell r="U1323">
            <v>52</v>
          </cell>
          <cell r="V1323" t="str">
            <v/>
          </cell>
          <cell r="W1323" t="str">
            <v/>
          </cell>
          <cell r="X1323">
            <v>45825</v>
          </cell>
          <cell r="Y1323">
            <v>17</v>
          </cell>
          <cell r="Z1323" t="str">
            <v>In SLA</v>
          </cell>
          <cell r="AA1323" t="str">
            <v>PT DESATRIA ALARD MANDIRI</v>
          </cell>
          <cell r="AB1323" t="str">
            <v>PT REKAYASA PANCA GEMILANG</v>
          </cell>
          <cell r="AC1323" t="str">
            <v>RFI</v>
          </cell>
          <cell r="AD1323" t="str">
            <v>eRFI Done</v>
          </cell>
          <cell r="AF1323" t="str">
            <v/>
          </cell>
          <cell r="AG1323" t="str">
            <v>Connect PLN &amp; RFI</v>
          </cell>
          <cell r="AH1323" t="str">
            <v>02.RFI</v>
          </cell>
          <cell r="AI1323" t="str">
            <v>03.RFI</v>
          </cell>
          <cell r="AJ1323" t="str">
            <v>05.RFI</v>
          </cell>
        </row>
        <row r="1324">
          <cell r="F1324" t="str">
            <v>EPC045</v>
          </cell>
          <cell r="G1324" t="str">
            <v>BATANGBUNGO</v>
          </cell>
          <cell r="H1324" t="str">
            <v>BATANGBUNGO</v>
          </cell>
          <cell r="I1324" t="str">
            <v>Area1</v>
          </cell>
          <cell r="J1324" t="str">
            <v>Sumbagsel</v>
          </cell>
          <cell r="K1324" t="str">
            <v>Jambi</v>
          </cell>
          <cell r="L1324" t="str">
            <v>Kab. Bungo</v>
          </cell>
          <cell r="M1324" t="str">
            <v>-1.49232,
102.10751</v>
          </cell>
          <cell r="N1324" t="str">
            <v>-</v>
          </cell>
          <cell r="O1324" t="str">
            <v>External</v>
          </cell>
          <cell r="P1324" t="str">
            <v>CoRe</v>
          </cell>
          <cell r="Q1324" t="str">
            <v>Non Reguler</v>
          </cell>
          <cell r="R1324" t="str">
            <v>OneLeg</v>
          </cell>
          <cell r="U1324">
            <v>42</v>
          </cell>
          <cell r="V1324" t="str">
            <v/>
          </cell>
          <cell r="W1324" t="str">
            <v/>
          </cell>
          <cell r="X1324">
            <v>45825</v>
          </cell>
          <cell r="Y1324">
            <v>15</v>
          </cell>
          <cell r="Z1324" t="str">
            <v>In SLA</v>
          </cell>
          <cell r="AA1324" t="str">
            <v>PT. INFINITI LAUTAN ARTHA</v>
          </cell>
          <cell r="AB1324" t="str">
            <v>PT UPTRANS TELEKOMUNIKASI</v>
          </cell>
          <cell r="AC1324" t="str">
            <v>RFI</v>
          </cell>
          <cell r="AD1324" t="str">
            <v>eRFI Done</v>
          </cell>
          <cell r="AF1324" t="str">
            <v/>
          </cell>
          <cell r="AG1324" t="str">
            <v>Connect PLN &amp; RFI</v>
          </cell>
          <cell r="AH1324" t="str">
            <v>02.RFI</v>
          </cell>
          <cell r="AI1324" t="str">
            <v>03.RFI</v>
          </cell>
          <cell r="AJ1324" t="str">
            <v>05.RFI</v>
          </cell>
        </row>
        <row r="1325">
          <cell r="F1325" t="str">
            <v>SMP119</v>
          </cell>
          <cell r="G1325" t="str">
            <v xml:space="preserve">SAMBAKATIARJASA </v>
          </cell>
          <cell r="H1325" t="str">
            <v/>
          </cell>
          <cell r="I1325" t="str">
            <v>Area3</v>
          </cell>
          <cell r="J1325" t="str">
            <v>Jatim</v>
          </cell>
          <cell r="K1325" t="str">
            <v>Jawa Timur</v>
          </cell>
          <cell r="L1325" t="str">
            <v>Kab. Sumenep</v>
          </cell>
          <cell r="M1325" t="str">
            <v>-6.854779, 115.308903</v>
          </cell>
          <cell r="N1325" t="str">
            <v>-6,85433 115,30862</v>
          </cell>
          <cell r="O1325" t="str">
            <v>External</v>
          </cell>
          <cell r="P1325" t="str">
            <v>B2S</v>
          </cell>
          <cell r="Q1325" t="str">
            <v>B#1_2025</v>
          </cell>
          <cell r="R1325" t="str">
            <v>B#122Colo</v>
          </cell>
          <cell r="S1325" t="str">
            <v>Colo Add</v>
          </cell>
          <cell r="T1325" t="str">
            <v>Additional</v>
          </cell>
          <cell r="U1325">
            <v>42</v>
          </cell>
          <cell r="V1325">
            <v>42</v>
          </cell>
          <cell r="W1325" t="str">
            <v>SST 42 NL</v>
          </cell>
          <cell r="X1325">
            <v>45827</v>
          </cell>
          <cell r="Y1325">
            <v>46</v>
          </cell>
          <cell r="Z1325" t="str">
            <v>In SLA</v>
          </cell>
          <cell r="AA1325" t="str">
            <v>PT Asasta Rizky Mandiri</v>
          </cell>
          <cell r="AB1325" t="str">
            <v>PT AMARATIRTA NUSANTARA</v>
          </cell>
          <cell r="AC1325" t="str">
            <v>RFI</v>
          </cell>
          <cell r="AD1325" t="str">
            <v>eRFI Done</v>
          </cell>
          <cell r="AF1325" t="str">
            <v/>
          </cell>
          <cell r="AG1325" t="str">
            <v>Connect PLN &amp; RFI</v>
          </cell>
          <cell r="AH1325" t="str">
            <v>02.RFI</v>
          </cell>
          <cell r="AI1325" t="str">
            <v>03.RFI</v>
          </cell>
          <cell r="AJ1325" t="str">
            <v>05.RFI</v>
          </cell>
        </row>
        <row r="1326">
          <cell r="F1326" t="str">
            <v>EPE222</v>
          </cell>
          <cell r="G1326" t="str">
            <v>ROROTANCILINCING</v>
          </cell>
          <cell r="H1326" t="str">
            <v/>
          </cell>
          <cell r="I1326" t="str">
            <v>Area2</v>
          </cell>
          <cell r="J1326" t="str">
            <v>Jabodetabek</v>
          </cell>
          <cell r="K1326" t="str">
            <v>DKI Jakarta</v>
          </cell>
          <cell r="L1326" t="str">
            <v>Kota Adm. Jakarta Utara</v>
          </cell>
          <cell r="M1326" t="str">
            <v>-6.148910522 106.959457397</v>
          </cell>
          <cell r="N1326" t="str">
            <v>-</v>
          </cell>
          <cell r="O1326" t="str">
            <v>External</v>
          </cell>
          <cell r="P1326" t="str">
            <v>MCP</v>
          </cell>
          <cell r="Q1326" t="str">
            <v>Non Reguler</v>
          </cell>
          <cell r="R1326" t="str">
            <v>Easy Pole</v>
          </cell>
          <cell r="T1326" t="str">
            <v>JABAT</v>
          </cell>
          <cell r="U1326">
            <v>12</v>
          </cell>
          <cell r="V1326" t="str">
            <v/>
          </cell>
          <cell r="W1326" t="str">
            <v/>
          </cell>
          <cell r="X1326">
            <v>45827</v>
          </cell>
          <cell r="Y1326">
            <v>176</v>
          </cell>
          <cell r="Z1326" t="str">
            <v>Out SLA</v>
          </cell>
          <cell r="AA1326" t="str">
            <v>PT INFRAKO DAYAMITRA</v>
          </cell>
          <cell r="AB1326" t="str">
            <v>PT MULTI BMITRA SEJAHTERA</v>
          </cell>
          <cell r="AC1326" t="str">
            <v>RFI</v>
          </cell>
          <cell r="AD1326" t="str">
            <v>eRFI NY</v>
          </cell>
          <cell r="AF1326" t="str">
            <v/>
          </cell>
          <cell r="AG1326" t="str">
            <v>Connect PLN &amp; RFI</v>
          </cell>
          <cell r="AH1326" t="str">
            <v>02.RFI</v>
          </cell>
          <cell r="AI1326" t="str">
            <v>03.RFI</v>
          </cell>
          <cell r="AJ1326" t="str">
            <v>05.RFI</v>
          </cell>
        </row>
        <row r="1327">
          <cell r="F1327" t="str">
            <v>EPG093</v>
          </cell>
          <cell r="G1327" t="str">
            <v>PERUMWARNASARISMACRO</v>
          </cell>
          <cell r="H1327" t="str">
            <v/>
          </cell>
          <cell r="I1327" t="str">
            <v>Area2</v>
          </cell>
          <cell r="J1327" t="str">
            <v>Jabodetabek</v>
          </cell>
          <cell r="K1327" t="str">
            <v>Banten</v>
          </cell>
          <cell r="L1327" t="str">
            <v>Kota Cilegon</v>
          </cell>
          <cell r="M1327" t="str">
            <v>-6.029434 106.009827</v>
          </cell>
          <cell r="N1327" t="str">
            <v>-</v>
          </cell>
          <cell r="O1327" t="str">
            <v>External</v>
          </cell>
          <cell r="P1327" t="str">
            <v>MCP</v>
          </cell>
          <cell r="Q1327" t="str">
            <v>Non Reguler</v>
          </cell>
          <cell r="R1327" t="str">
            <v>Easy Pole</v>
          </cell>
          <cell r="T1327" t="str">
            <v>JABAT</v>
          </cell>
          <cell r="U1327">
            <v>12</v>
          </cell>
          <cell r="V1327" t="str">
            <v/>
          </cell>
          <cell r="W1327" t="str">
            <v/>
          </cell>
          <cell r="X1327">
            <v>45827</v>
          </cell>
          <cell r="Y1327">
            <v>116</v>
          </cell>
          <cell r="Z1327" t="str">
            <v>In SLA</v>
          </cell>
          <cell r="AA1327" t="str">
            <v>PT SUMBERSOLUSINDO HITECH</v>
          </cell>
          <cell r="AB1327" t="str">
            <v>PT MULTI BMITRA SEJAHTERA</v>
          </cell>
          <cell r="AC1327" t="str">
            <v>RFI</v>
          </cell>
          <cell r="AD1327" t="str">
            <v>eRFI NY</v>
          </cell>
          <cell r="AF1327" t="str">
            <v/>
          </cell>
          <cell r="AG1327" t="str">
            <v>Connect PLN &amp; RFI</v>
          </cell>
          <cell r="AH1327" t="str">
            <v>02.RFI</v>
          </cell>
          <cell r="AI1327" t="str">
            <v>03.RFI</v>
          </cell>
          <cell r="AJ1327" t="str">
            <v>05.RFI</v>
          </cell>
        </row>
        <row r="1328">
          <cell r="F1328" t="str">
            <v>EPG088</v>
          </cell>
          <cell r="G1328" t="str">
            <v>LINGKARCIGICEHSMACRO</v>
          </cell>
          <cell r="H1328" t="str">
            <v/>
          </cell>
          <cell r="I1328" t="str">
            <v>Area2</v>
          </cell>
          <cell r="J1328" t="str">
            <v>Jabodetabek</v>
          </cell>
          <cell r="K1328" t="str">
            <v>Banten</v>
          </cell>
          <cell r="L1328" t="str">
            <v>Kota Cilegon</v>
          </cell>
          <cell r="M1328" t="str">
            <v>-6.003688 106.066358</v>
          </cell>
          <cell r="N1328" t="str">
            <v>-</v>
          </cell>
          <cell r="O1328" t="str">
            <v>External</v>
          </cell>
          <cell r="P1328" t="str">
            <v>MCP</v>
          </cell>
          <cell r="Q1328" t="str">
            <v>Non Reguler</v>
          </cell>
          <cell r="R1328" t="str">
            <v>Easy Pole</v>
          </cell>
          <cell r="T1328" t="str">
            <v>JABAT</v>
          </cell>
          <cell r="U1328">
            <v>12</v>
          </cell>
          <cell r="V1328" t="str">
            <v/>
          </cell>
          <cell r="W1328" t="str">
            <v/>
          </cell>
          <cell r="X1328">
            <v>45827</v>
          </cell>
          <cell r="Y1328">
            <v>116</v>
          </cell>
          <cell r="Z1328" t="str">
            <v>In SLA</v>
          </cell>
          <cell r="AA1328" t="str">
            <v>PT SUMBERSOLUSINDO HITECH</v>
          </cell>
          <cell r="AB1328" t="str">
            <v>PT MULTI BMITRA SEJAHTERA</v>
          </cell>
          <cell r="AC1328" t="str">
            <v>RFI</v>
          </cell>
          <cell r="AD1328" t="str">
            <v>eRFI NY</v>
          </cell>
          <cell r="AF1328" t="str">
            <v/>
          </cell>
          <cell r="AG1328" t="str">
            <v>Connect PLN &amp; RFI</v>
          </cell>
          <cell r="AH1328" t="str">
            <v>02.RFI</v>
          </cell>
          <cell r="AI1328" t="str">
            <v>03.RFI</v>
          </cell>
          <cell r="AJ1328" t="str">
            <v>05.RFI</v>
          </cell>
        </row>
        <row r="1329">
          <cell r="F1329" t="str">
            <v>EPW019</v>
          </cell>
          <cell r="G1329" t="str">
            <v>LA KOARMADA III</v>
          </cell>
          <cell r="H1329" t="str">
            <v>DMT EP GUSKAMLA</v>
          </cell>
          <cell r="I1329" t="str">
            <v>Area4</v>
          </cell>
          <cell r="J1329" t="str">
            <v>Puma</v>
          </cell>
          <cell r="K1329" t="str">
            <v>Papua</v>
          </cell>
          <cell r="L1329" t="str">
            <v>Kab. Biak Numfor</v>
          </cell>
          <cell r="M1329" t="str">
            <v>-1.1790831 136.064398</v>
          </cell>
          <cell r="N1329" t="str">
            <v>-</v>
          </cell>
          <cell r="O1329" t="str">
            <v>External</v>
          </cell>
          <cell r="P1329" t="str">
            <v>MCP</v>
          </cell>
          <cell r="Q1329" t="str">
            <v>Non Reguler</v>
          </cell>
          <cell r="R1329" t="str">
            <v>Easy Pole</v>
          </cell>
          <cell r="T1329" t="str">
            <v>New Order</v>
          </cell>
          <cell r="U1329">
            <v>12</v>
          </cell>
          <cell r="V1329">
            <v>12</v>
          </cell>
          <cell r="W1329" t="str">
            <v/>
          </cell>
          <cell r="X1329">
            <v>45827</v>
          </cell>
          <cell r="Y1329">
            <v>176</v>
          </cell>
          <cell r="Z1329" t="str">
            <v>Out SLA</v>
          </cell>
          <cell r="AA1329" t="str">
            <v>PT ANUGERAH SELARAS RAYA</v>
          </cell>
          <cell r="AB1329" t="str">
            <v>PT DIGJAYA MANDIRI TEKNIK</v>
          </cell>
          <cell r="AC1329" t="str">
            <v>OG</v>
          </cell>
          <cell r="AD1329" t="str">
            <v>eRFI NY</v>
          </cell>
          <cell r="AF1329" t="str">
            <v/>
          </cell>
          <cell r="AG1329" t="str">
            <v>Survey/Rehunting</v>
          </cell>
          <cell r="AH1329" t="str">
            <v>06.SIS</v>
          </cell>
          <cell r="AI1329" t="str">
            <v>08.SIS</v>
          </cell>
          <cell r="AJ1329" t="str">
            <v>34.ReNOM</v>
          </cell>
        </row>
        <row r="1330">
          <cell r="F1330" t="str">
            <v>EPS038</v>
          </cell>
          <cell r="G1330" t="str">
            <v>BULUROKENG</v>
          </cell>
          <cell r="H1330" t="str">
            <v>VILLA MUTIARA BULUROKENG-DMT</v>
          </cell>
          <cell r="I1330" t="str">
            <v>Area4</v>
          </cell>
          <cell r="J1330" t="str">
            <v>Sulawesi</v>
          </cell>
          <cell r="K1330" t="str">
            <v>Sulawesi Selatan</v>
          </cell>
          <cell r="L1330" t="str">
            <v>Kota Makassar</v>
          </cell>
          <cell r="M1330" t="str">
            <v>-5.06995 119.490574</v>
          </cell>
          <cell r="N1330" t="str">
            <v>-</v>
          </cell>
          <cell r="O1330" t="str">
            <v>External</v>
          </cell>
          <cell r="P1330" t="str">
            <v>MCP</v>
          </cell>
          <cell r="Q1330" t="str">
            <v>Non Reguler</v>
          </cell>
          <cell r="R1330" t="str">
            <v>Easy Pole</v>
          </cell>
          <cell r="T1330" t="str">
            <v>New Order</v>
          </cell>
          <cell r="U1330">
            <v>12</v>
          </cell>
          <cell r="V1330" t="str">
            <v/>
          </cell>
          <cell r="W1330" t="str">
            <v/>
          </cell>
          <cell r="X1330">
            <v>45827</v>
          </cell>
          <cell r="Y1330">
            <v>99</v>
          </cell>
          <cell r="Z1330" t="str">
            <v>In SLA</v>
          </cell>
          <cell r="AA1330" t="str">
            <v>PT BERKAH SUKSES SEJATI</v>
          </cell>
          <cell r="AB1330" t="str">
            <v>PT TUNAS GEOTEKNIK INDONESIA</v>
          </cell>
          <cell r="AC1330" t="str">
            <v>RFI</v>
          </cell>
          <cell r="AD1330" t="str">
            <v>eRFI Done</v>
          </cell>
          <cell r="AF1330" t="str">
            <v/>
          </cell>
          <cell r="AG1330" t="str">
            <v>Connect PLN &amp; RFI</v>
          </cell>
          <cell r="AH1330" t="str">
            <v>02.RFI</v>
          </cell>
          <cell r="AI1330" t="str">
            <v>03.RFI</v>
          </cell>
          <cell r="AJ1330" t="str">
            <v>05.RFI</v>
          </cell>
        </row>
        <row r="1331">
          <cell r="F1331" t="str">
            <v>EPE194</v>
          </cell>
          <cell r="G1331" t="str">
            <v>SMPN90</v>
          </cell>
          <cell r="H1331" t="str">
            <v/>
          </cell>
          <cell r="I1331" t="str">
            <v>Area2</v>
          </cell>
          <cell r="J1331" t="str">
            <v>Jabodetabek</v>
          </cell>
          <cell r="K1331" t="str">
            <v>DKI Jakarta</v>
          </cell>
          <cell r="L1331" t="str">
            <v>Kota Adm. Jakarta Timur</v>
          </cell>
          <cell r="M1331" t="str">
            <v>-6.19975 106.9067</v>
          </cell>
          <cell r="N1331" t="str">
            <v>-</v>
          </cell>
          <cell r="O1331" t="str">
            <v>External</v>
          </cell>
          <cell r="P1331" t="str">
            <v>MCP</v>
          </cell>
          <cell r="Q1331" t="str">
            <v>Non Reguler</v>
          </cell>
          <cell r="R1331" t="str">
            <v>Easy Pole</v>
          </cell>
          <cell r="T1331" t="str">
            <v>JABAT</v>
          </cell>
          <cell r="U1331">
            <v>12</v>
          </cell>
          <cell r="V1331" t="str">
            <v/>
          </cell>
          <cell r="W1331" t="str">
            <v/>
          </cell>
          <cell r="X1331">
            <v>45827</v>
          </cell>
          <cell r="Y1331">
            <v>137</v>
          </cell>
          <cell r="Z1331" t="str">
            <v>Out SLA</v>
          </cell>
          <cell r="AA1331" t="str">
            <v>PT INFRAKO DAYAMITRA</v>
          </cell>
          <cell r="AB1331" t="str">
            <v>PT MULTI BMITRA SEJAHTERA</v>
          </cell>
          <cell r="AC1331" t="str">
            <v>RFI</v>
          </cell>
          <cell r="AD1331" t="str">
            <v>eRFI NY</v>
          </cell>
          <cell r="AF1331" t="str">
            <v/>
          </cell>
          <cell r="AG1331" t="str">
            <v>Connect PLN &amp; RFI</v>
          </cell>
          <cell r="AH1331" t="str">
            <v>02.RFI</v>
          </cell>
          <cell r="AI1331" t="str">
            <v>03.RFI</v>
          </cell>
          <cell r="AJ1331" t="str">
            <v>05.RFI</v>
          </cell>
        </row>
        <row r="1332">
          <cell r="F1332" t="str">
            <v>EPG070</v>
          </cell>
          <cell r="G1332" t="str">
            <v>KEMBANGANBEJISMACRO</v>
          </cell>
          <cell r="H1332" t="str">
            <v/>
          </cell>
          <cell r="I1332" t="str">
            <v>Area2</v>
          </cell>
          <cell r="J1332" t="str">
            <v>Jabodetabek</v>
          </cell>
          <cell r="K1332" t="str">
            <v>Jawa Barat</v>
          </cell>
          <cell r="L1332" t="str">
            <v>Kota Depok</v>
          </cell>
          <cell r="M1332" t="str">
            <v>-6.384 106.8158</v>
          </cell>
          <cell r="N1332" t="str">
            <v>-</v>
          </cell>
          <cell r="O1332" t="str">
            <v>External</v>
          </cell>
          <cell r="P1332" t="str">
            <v>MCP</v>
          </cell>
          <cell r="Q1332" t="str">
            <v>Non Reguler</v>
          </cell>
          <cell r="R1332" t="str">
            <v>Easy Pole</v>
          </cell>
          <cell r="T1332" t="str">
            <v>Eastern</v>
          </cell>
          <cell r="U1332">
            <v>12</v>
          </cell>
          <cell r="V1332" t="str">
            <v/>
          </cell>
          <cell r="W1332" t="str">
            <v/>
          </cell>
          <cell r="X1332">
            <v>45827</v>
          </cell>
          <cell r="Y1332">
            <v>176</v>
          </cell>
          <cell r="Z1332" t="str">
            <v>Out SLA</v>
          </cell>
          <cell r="AA1332" t="str">
            <v>PT NAER TUNAS INDONESIA</v>
          </cell>
          <cell r="AB1332" t="str">
            <v>PT MULTI BMITRA SEJAHTERA</v>
          </cell>
          <cell r="AC1332" t="str">
            <v>OG</v>
          </cell>
          <cell r="AD1332" t="str">
            <v>eRFI NY</v>
          </cell>
          <cell r="AF1332" t="str">
            <v/>
          </cell>
          <cell r="AG1332" t="str">
            <v>RFC</v>
          </cell>
          <cell r="AH1332" t="str">
            <v>04.SITAC2</v>
          </cell>
          <cell r="AI1332" t="str">
            <v>05.RFC</v>
          </cell>
          <cell r="AJ1332" t="str">
            <v>18.RFC</v>
          </cell>
        </row>
        <row r="1333">
          <cell r="F1333" t="str">
            <v>EPC048</v>
          </cell>
          <cell r="G1333" t="str">
            <v>KEMANGAGUNG</v>
          </cell>
          <cell r="H1333" t="str">
            <v>KEMANGAGUNG</v>
          </cell>
          <cell r="I1333" t="str">
            <v>Area1</v>
          </cell>
          <cell r="J1333" t="str">
            <v>Sumbagsel</v>
          </cell>
          <cell r="K1333" t="str">
            <v>Sumatera Selatan</v>
          </cell>
          <cell r="L1333" t="str">
            <v>Kota Palembang</v>
          </cell>
          <cell r="M1333" t="str">
            <v>-3.029201 104.745786</v>
          </cell>
          <cell r="N1333" t="str">
            <v>-</v>
          </cell>
          <cell r="O1333" t="str">
            <v>External</v>
          </cell>
          <cell r="P1333" t="str">
            <v>MCP</v>
          </cell>
          <cell r="Q1333" t="str">
            <v>Non Reguler</v>
          </cell>
          <cell r="R1333" t="str">
            <v>Easy Pole</v>
          </cell>
          <cell r="T1333" t="str">
            <v>New Order</v>
          </cell>
          <cell r="U1333">
            <v>12</v>
          </cell>
          <cell r="V1333" t="str">
            <v/>
          </cell>
          <cell r="W1333" t="str">
            <v/>
          </cell>
          <cell r="X1333">
            <v>45827</v>
          </cell>
          <cell r="Y1333">
            <v>70</v>
          </cell>
          <cell r="Z1333" t="str">
            <v>In SLA</v>
          </cell>
          <cell r="AA1333" t="str">
            <v>PT. INFINITI LAUTAN ARTHA</v>
          </cell>
          <cell r="AB1333" t="str">
            <v>PT UPTRANS TELEKOMUNIKASI</v>
          </cell>
          <cell r="AC1333" t="str">
            <v>RFI</v>
          </cell>
          <cell r="AD1333" t="str">
            <v>eRFI NY</v>
          </cell>
          <cell r="AF1333" t="str">
            <v/>
          </cell>
          <cell r="AG1333" t="str">
            <v>Connect PLN &amp; RFI</v>
          </cell>
          <cell r="AH1333" t="str">
            <v>02.RFI</v>
          </cell>
          <cell r="AI1333" t="str">
            <v>03.RFI</v>
          </cell>
          <cell r="AJ1333" t="str">
            <v>05.RFI</v>
          </cell>
        </row>
        <row r="1334">
          <cell r="F1334" t="str">
            <v>EPE185</v>
          </cell>
          <cell r="G1334" t="str">
            <v>GANGMASJIDNURULIMAN</v>
          </cell>
          <cell r="H1334" t="str">
            <v/>
          </cell>
          <cell r="I1334" t="str">
            <v>Area2</v>
          </cell>
          <cell r="J1334" t="str">
            <v>Jabodetabek</v>
          </cell>
          <cell r="K1334" t="str">
            <v>DKI Jakarta</v>
          </cell>
          <cell r="L1334" t="str">
            <v>Kota Adm. Jakarta Barat</v>
          </cell>
          <cell r="M1334" t="str">
            <v>-6.181869507 106.721878051</v>
          </cell>
          <cell r="N1334" t="str">
            <v>-</v>
          </cell>
          <cell r="O1334" t="str">
            <v>External</v>
          </cell>
          <cell r="P1334" t="str">
            <v>MCP</v>
          </cell>
          <cell r="Q1334" t="str">
            <v>Non Reguler</v>
          </cell>
          <cell r="R1334" t="str">
            <v>Easy Pole</v>
          </cell>
          <cell r="T1334" t="str">
            <v>JABAT</v>
          </cell>
          <cell r="U1334">
            <v>12</v>
          </cell>
          <cell r="V1334" t="str">
            <v/>
          </cell>
          <cell r="W1334" t="str">
            <v/>
          </cell>
          <cell r="X1334">
            <v>45827</v>
          </cell>
          <cell r="Y1334">
            <v>88</v>
          </cell>
          <cell r="Z1334" t="str">
            <v>In SLA</v>
          </cell>
          <cell r="AA1334" t="str">
            <v>PT SINERGI REKTA DENTA</v>
          </cell>
          <cell r="AB1334" t="str">
            <v>PT MULTI BMITRA SEJAHTERA</v>
          </cell>
          <cell r="AC1334" t="str">
            <v>RFI</v>
          </cell>
          <cell r="AD1334" t="str">
            <v>eRFI NY</v>
          </cell>
          <cell r="AF1334" t="str">
            <v/>
          </cell>
          <cell r="AG1334" t="str">
            <v>Connect PLN &amp; RFI</v>
          </cell>
          <cell r="AH1334" t="str">
            <v>02.RFI</v>
          </cell>
          <cell r="AI1334" t="str">
            <v>03.RFI</v>
          </cell>
          <cell r="AJ1334" t="str">
            <v>05.RFI</v>
          </cell>
        </row>
        <row r="1335">
          <cell r="F1335" t="str">
            <v>EPE183</v>
          </cell>
          <cell r="G1335" t="str">
            <v>PONDOKINDAHHIJAU</v>
          </cell>
          <cell r="H1335" t="str">
            <v/>
          </cell>
          <cell r="I1335" t="str">
            <v>Area2</v>
          </cell>
          <cell r="J1335" t="str">
            <v>Jabodetabek</v>
          </cell>
          <cell r="K1335" t="str">
            <v>DKI Jakarta</v>
          </cell>
          <cell r="L1335" t="str">
            <v>Kota Adm. Jakarta Barat</v>
          </cell>
          <cell r="M1335" t="str">
            <v>-6.17225647 106.715011597</v>
          </cell>
          <cell r="N1335" t="str">
            <v>-</v>
          </cell>
          <cell r="O1335" t="str">
            <v>External</v>
          </cell>
          <cell r="P1335" t="str">
            <v>MCP</v>
          </cell>
          <cell r="Q1335" t="str">
            <v>Non Reguler</v>
          </cell>
          <cell r="R1335" t="str">
            <v>Easy Pole</v>
          </cell>
          <cell r="T1335" t="str">
            <v>JABAT</v>
          </cell>
          <cell r="U1335">
            <v>12</v>
          </cell>
          <cell r="V1335" t="str">
            <v/>
          </cell>
          <cell r="W1335" t="str">
            <v/>
          </cell>
          <cell r="X1335">
            <v>45827</v>
          </cell>
          <cell r="Y1335">
            <v>88</v>
          </cell>
          <cell r="Z1335" t="str">
            <v>In SLA</v>
          </cell>
          <cell r="AA1335" t="str">
            <v>PT SINERGI REKTA DENTA</v>
          </cell>
          <cell r="AB1335" t="str">
            <v>PT MULTI BMITRA SEJAHTERA</v>
          </cell>
          <cell r="AC1335" t="str">
            <v>RFI</v>
          </cell>
          <cell r="AD1335" t="str">
            <v>eRFI Done</v>
          </cell>
          <cell r="AF1335" t="str">
            <v/>
          </cell>
          <cell r="AG1335" t="str">
            <v>Connect PLN &amp; RFI</v>
          </cell>
          <cell r="AH1335" t="str">
            <v>02.RFI</v>
          </cell>
          <cell r="AI1335" t="str">
            <v>03.RFI</v>
          </cell>
          <cell r="AJ1335" t="str">
            <v>05.RFI</v>
          </cell>
        </row>
        <row r="1336">
          <cell r="F1336" t="str">
            <v>EPE182</v>
          </cell>
          <cell r="G1336" t="str">
            <v>KEBAHAGIAANPEGADUNGAN</v>
          </cell>
          <cell r="H1336" t="str">
            <v/>
          </cell>
          <cell r="I1336" t="str">
            <v>Area2</v>
          </cell>
          <cell r="J1336" t="str">
            <v>Jabodetabek</v>
          </cell>
          <cell r="K1336" t="str">
            <v>DKI Jakarta</v>
          </cell>
          <cell r="L1336" t="str">
            <v>Kota Adm. Jakarta Barat</v>
          </cell>
          <cell r="M1336" t="str">
            <v>-6.144790649 106.706771851</v>
          </cell>
          <cell r="N1336" t="str">
            <v>-</v>
          </cell>
          <cell r="O1336" t="str">
            <v>External</v>
          </cell>
          <cell r="P1336" t="str">
            <v>MCP</v>
          </cell>
          <cell r="Q1336" t="str">
            <v>Non Reguler</v>
          </cell>
          <cell r="R1336" t="str">
            <v>Easy Pole</v>
          </cell>
          <cell r="T1336" t="str">
            <v>JABAT</v>
          </cell>
          <cell r="U1336">
            <v>12</v>
          </cell>
          <cell r="V1336" t="str">
            <v/>
          </cell>
          <cell r="W1336" t="str">
            <v/>
          </cell>
          <cell r="X1336">
            <v>45827</v>
          </cell>
          <cell r="Y1336">
            <v>176</v>
          </cell>
          <cell r="Z1336" t="str">
            <v>Out SLA</v>
          </cell>
          <cell r="AA1336" t="str">
            <v>PT SINERGI REKTA DENTA</v>
          </cell>
          <cell r="AB1336" t="str">
            <v>PT MULTI BMITRA SEJAHTERA</v>
          </cell>
          <cell r="AC1336" t="str">
            <v>OG</v>
          </cell>
          <cell r="AD1336" t="str">
            <v>eRFI NY</v>
          </cell>
          <cell r="AF1336" t="str">
            <v/>
          </cell>
          <cell r="AG1336" t="str">
            <v>Survey/Rehunting</v>
          </cell>
          <cell r="AH1336" t="str">
            <v>06.SIS</v>
          </cell>
          <cell r="AI1336" t="str">
            <v>08b.SIS Done</v>
          </cell>
          <cell r="AJ1336" t="str">
            <v>26.ReHunting</v>
          </cell>
        </row>
        <row r="1337">
          <cell r="F1337" t="str">
            <v>EPE193</v>
          </cell>
          <cell r="G1337" t="str">
            <v>SUWUKKALISARI</v>
          </cell>
          <cell r="H1337" t="str">
            <v/>
          </cell>
          <cell r="I1337" t="str">
            <v>Area2</v>
          </cell>
          <cell r="J1337" t="str">
            <v>Jabodetabek</v>
          </cell>
          <cell r="K1337" t="str">
            <v>DKI Jakarta</v>
          </cell>
          <cell r="L1337" t="str">
            <v>Kota Adm. Jakarta Timur</v>
          </cell>
          <cell r="M1337" t="str">
            <v>-6.338907 106.857863</v>
          </cell>
          <cell r="N1337" t="str">
            <v>-</v>
          </cell>
          <cell r="O1337" t="str">
            <v>External</v>
          </cell>
          <cell r="P1337" t="str">
            <v>MCP</v>
          </cell>
          <cell r="Q1337" t="str">
            <v>Non Reguler</v>
          </cell>
          <cell r="R1337" t="str">
            <v>Easy Pole</v>
          </cell>
          <cell r="T1337" t="str">
            <v>JABAT</v>
          </cell>
          <cell r="U1337">
            <v>12</v>
          </cell>
          <cell r="V1337" t="str">
            <v/>
          </cell>
          <cell r="W1337" t="str">
            <v/>
          </cell>
          <cell r="X1337">
            <v>45827</v>
          </cell>
          <cell r="Y1337">
            <v>159</v>
          </cell>
          <cell r="Z1337" t="str">
            <v>Out SLA</v>
          </cell>
          <cell r="AA1337" t="str">
            <v>PT INFRAKO DAYAMITRA</v>
          </cell>
          <cell r="AB1337" t="str">
            <v>PT MULTI BMITRA SEJAHTERA</v>
          </cell>
          <cell r="AC1337" t="str">
            <v>RFI</v>
          </cell>
          <cell r="AD1337" t="str">
            <v>eRFI NY</v>
          </cell>
          <cell r="AF1337" t="str">
            <v/>
          </cell>
          <cell r="AG1337" t="str">
            <v>Connect PLN &amp; RFI</v>
          </cell>
          <cell r="AH1337" t="str">
            <v>02.RFI</v>
          </cell>
          <cell r="AI1337" t="str">
            <v>03.RFI</v>
          </cell>
          <cell r="AJ1337" t="str">
            <v>05.RFI</v>
          </cell>
        </row>
        <row r="1338">
          <cell r="F1338" t="str">
            <v>EPE215</v>
          </cell>
          <cell r="G1338" t="str">
            <v>PISANGANPENGGILINGAN</v>
          </cell>
          <cell r="H1338" t="str">
            <v/>
          </cell>
          <cell r="I1338" t="str">
            <v>Area2</v>
          </cell>
          <cell r="J1338" t="str">
            <v>Jabodetabek</v>
          </cell>
          <cell r="K1338" t="str">
            <v>DKI Jakarta</v>
          </cell>
          <cell r="L1338" t="str">
            <v>Kota Adm. Jakarta Timur</v>
          </cell>
          <cell r="M1338" t="str">
            <v>-6.212081909 106.937484741</v>
          </cell>
          <cell r="N1338" t="str">
            <v>-</v>
          </cell>
          <cell r="O1338" t="str">
            <v>External</v>
          </cell>
          <cell r="P1338" t="str">
            <v>MCP</v>
          </cell>
          <cell r="Q1338" t="str">
            <v>Non Reguler</v>
          </cell>
          <cell r="R1338" t="str">
            <v>Easy Pole</v>
          </cell>
          <cell r="T1338" t="str">
            <v>JABAT</v>
          </cell>
          <cell r="U1338">
            <v>12</v>
          </cell>
          <cell r="V1338" t="str">
            <v/>
          </cell>
          <cell r="W1338" t="str">
            <v/>
          </cell>
          <cell r="X1338">
            <v>45827</v>
          </cell>
          <cell r="Y1338">
            <v>116</v>
          </cell>
          <cell r="Z1338" t="str">
            <v>In SLA</v>
          </cell>
          <cell r="AA1338" t="str">
            <v>PT INFRAKO DAYAMITRA</v>
          </cell>
          <cell r="AB1338" t="str">
            <v>PT MULTI BMITRA SEJAHTERA</v>
          </cell>
          <cell r="AC1338" t="str">
            <v>RFI</v>
          </cell>
          <cell r="AD1338" t="str">
            <v>eRFI NY</v>
          </cell>
          <cell r="AF1338" t="str">
            <v/>
          </cell>
          <cell r="AG1338" t="str">
            <v>Connect PLN &amp; RFI</v>
          </cell>
          <cell r="AH1338" t="str">
            <v>02.RFI</v>
          </cell>
          <cell r="AI1338" t="str">
            <v>03.RFI</v>
          </cell>
          <cell r="AJ1338" t="str">
            <v>05.RFI</v>
          </cell>
        </row>
        <row r="1339">
          <cell r="F1339" t="str">
            <v>EPE181</v>
          </cell>
          <cell r="G1339" t="str">
            <v>PEMANCINGAN1SRENGSENG</v>
          </cell>
          <cell r="H1339" t="str">
            <v/>
          </cell>
          <cell r="I1339" t="str">
            <v>Area2</v>
          </cell>
          <cell r="J1339" t="str">
            <v>Jabodetabek</v>
          </cell>
          <cell r="K1339" t="str">
            <v>DKI Jakarta</v>
          </cell>
          <cell r="L1339" t="str">
            <v>Kota Adm. Jakarta Barat</v>
          </cell>
          <cell r="M1339" t="str">
            <v>-6.206588745 106.761703491</v>
          </cell>
          <cell r="N1339" t="str">
            <v>-</v>
          </cell>
          <cell r="O1339" t="str">
            <v>External</v>
          </cell>
          <cell r="P1339" t="str">
            <v>MCP</v>
          </cell>
          <cell r="Q1339" t="str">
            <v>Non Reguler</v>
          </cell>
          <cell r="R1339" t="str">
            <v>Easy Pole</v>
          </cell>
          <cell r="T1339" t="str">
            <v>JABAT</v>
          </cell>
          <cell r="U1339">
            <v>12</v>
          </cell>
          <cell r="V1339" t="str">
            <v/>
          </cell>
          <cell r="W1339" t="str">
            <v/>
          </cell>
          <cell r="X1339">
            <v>45827</v>
          </cell>
          <cell r="Y1339">
            <v>96</v>
          </cell>
          <cell r="Z1339" t="str">
            <v>In SLA</v>
          </cell>
          <cell r="AA1339" t="str">
            <v>PT SINERGI REKTA DENTA</v>
          </cell>
          <cell r="AB1339" t="str">
            <v>PT MULTI BMITRA SEJAHTERA</v>
          </cell>
          <cell r="AC1339" t="str">
            <v>RFI</v>
          </cell>
          <cell r="AD1339" t="str">
            <v>eRFI Done</v>
          </cell>
          <cell r="AF1339" t="str">
            <v/>
          </cell>
          <cell r="AG1339" t="str">
            <v>Connect PLN &amp; RFI</v>
          </cell>
          <cell r="AH1339" t="str">
            <v>02.RFI</v>
          </cell>
          <cell r="AI1339" t="str">
            <v>03.RFI</v>
          </cell>
          <cell r="AJ1339" t="str">
            <v>05.RFI</v>
          </cell>
        </row>
        <row r="1340">
          <cell r="F1340" t="str">
            <v>EPG073</v>
          </cell>
          <cell r="G1340" t="str">
            <v>MASJIDSTCITAYEMSMACRO</v>
          </cell>
          <cell r="H1340" t="str">
            <v/>
          </cell>
          <cell r="I1340" t="str">
            <v>Area2</v>
          </cell>
          <cell r="J1340" t="str">
            <v>Jabodetabek</v>
          </cell>
          <cell r="K1340" t="str">
            <v>Jawa Barat</v>
          </cell>
          <cell r="L1340" t="str">
            <v>Kota Depok</v>
          </cell>
          <cell r="M1340" t="str">
            <v>-6.449453 106.801914</v>
          </cell>
          <cell r="N1340" t="str">
            <v>-</v>
          </cell>
          <cell r="O1340" t="str">
            <v>External</v>
          </cell>
          <cell r="P1340" t="str">
            <v>MCP</v>
          </cell>
          <cell r="Q1340" t="str">
            <v>Non Reguler</v>
          </cell>
          <cell r="R1340" t="str">
            <v>Easy Pole</v>
          </cell>
          <cell r="T1340" t="str">
            <v>Eastern</v>
          </cell>
          <cell r="U1340">
            <v>12</v>
          </cell>
          <cell r="V1340" t="str">
            <v/>
          </cell>
          <cell r="W1340" t="str">
            <v/>
          </cell>
          <cell r="X1340">
            <v>45827</v>
          </cell>
          <cell r="Y1340">
            <v>116</v>
          </cell>
          <cell r="Z1340" t="str">
            <v>In SLA</v>
          </cell>
          <cell r="AA1340" t="str">
            <v>PT MITRA SISTEMATIKA GLOBAL</v>
          </cell>
          <cell r="AB1340" t="str">
            <v>PT MULTI BMITRA SEJAHTERA</v>
          </cell>
          <cell r="AC1340" t="str">
            <v>RFI</v>
          </cell>
          <cell r="AD1340" t="str">
            <v>eRFI Done</v>
          </cell>
          <cell r="AF1340" t="str">
            <v/>
          </cell>
          <cell r="AG1340" t="str">
            <v>Connect PLN &amp; RFI</v>
          </cell>
          <cell r="AH1340" t="str">
            <v>02.RFI</v>
          </cell>
          <cell r="AI1340" t="str">
            <v>03.RFI</v>
          </cell>
          <cell r="AJ1340" t="str">
            <v>05.RFI</v>
          </cell>
        </row>
        <row r="1341">
          <cell r="F1341" t="str">
            <v>EPE198</v>
          </cell>
          <cell r="G1341" t="str">
            <v>RADARUTARACIPINANGMELAYU</v>
          </cell>
          <cell r="H1341" t="str">
            <v/>
          </cell>
          <cell r="I1341" t="str">
            <v>Area2</v>
          </cell>
          <cell r="J1341" t="str">
            <v>Jabodetabek</v>
          </cell>
          <cell r="K1341" t="str">
            <v>Jawa Barat</v>
          </cell>
          <cell r="L1341" t="str">
            <v>Kota Bekasi</v>
          </cell>
          <cell r="M1341" t="str">
            <v>-6.2596839 106.9065385</v>
          </cell>
          <cell r="N1341" t="str">
            <v>-</v>
          </cell>
          <cell r="O1341" t="str">
            <v>External</v>
          </cell>
          <cell r="P1341" t="str">
            <v>MCP</v>
          </cell>
          <cell r="Q1341" t="str">
            <v>Non Reguler</v>
          </cell>
          <cell r="R1341" t="str">
            <v>Easy Pole</v>
          </cell>
          <cell r="T1341" t="str">
            <v>JABAT</v>
          </cell>
          <cell r="U1341">
            <v>12</v>
          </cell>
          <cell r="V1341" t="str">
            <v/>
          </cell>
          <cell r="W1341" t="str">
            <v/>
          </cell>
          <cell r="X1341">
            <v>45827</v>
          </cell>
          <cell r="Y1341">
            <v>96</v>
          </cell>
          <cell r="Z1341" t="str">
            <v>In SLA</v>
          </cell>
          <cell r="AA1341" t="str">
            <v>PT. Samanta Fibra Abadi</v>
          </cell>
          <cell r="AB1341" t="str">
            <v>PT MULTI BMITRA SEJAHTERA</v>
          </cell>
          <cell r="AC1341" t="str">
            <v>RFI</v>
          </cell>
          <cell r="AD1341" t="str">
            <v>eRFI NY</v>
          </cell>
          <cell r="AF1341" t="str">
            <v/>
          </cell>
          <cell r="AG1341" t="str">
            <v>Connect PLN &amp; RFI</v>
          </cell>
          <cell r="AH1341" t="str">
            <v>02.RFI</v>
          </cell>
          <cell r="AI1341" t="str">
            <v>03.RFI</v>
          </cell>
          <cell r="AJ1341" t="str">
            <v>05.RFI</v>
          </cell>
        </row>
        <row r="1342">
          <cell r="F1342" t="str">
            <v>EPE201</v>
          </cell>
          <cell r="G1342" t="str">
            <v>SIANTANSRENGSENG</v>
          </cell>
          <cell r="H1342" t="str">
            <v/>
          </cell>
          <cell r="I1342" t="str">
            <v>Area2</v>
          </cell>
          <cell r="J1342" t="str">
            <v>Jabodetabek</v>
          </cell>
          <cell r="K1342" t="str">
            <v>DKI Jakarta</v>
          </cell>
          <cell r="L1342" t="str">
            <v>Kota Adm. Jakarta Barat</v>
          </cell>
          <cell r="M1342" t="str">
            <v>-6.19972229 106.7520905</v>
          </cell>
          <cell r="N1342" t="str">
            <v>-</v>
          </cell>
          <cell r="O1342" t="str">
            <v>External</v>
          </cell>
          <cell r="P1342" t="str">
            <v>MCP</v>
          </cell>
          <cell r="Q1342" t="str">
            <v>Non Reguler</v>
          </cell>
          <cell r="R1342" t="str">
            <v>Easy Pole</v>
          </cell>
          <cell r="T1342" t="str">
            <v>JABAT</v>
          </cell>
          <cell r="U1342">
            <v>12</v>
          </cell>
          <cell r="V1342" t="str">
            <v/>
          </cell>
          <cell r="W1342" t="str">
            <v/>
          </cell>
          <cell r="X1342">
            <v>45827</v>
          </cell>
          <cell r="Y1342">
            <v>88</v>
          </cell>
          <cell r="Z1342" t="str">
            <v>In SLA</v>
          </cell>
          <cell r="AA1342" t="str">
            <v>PT SINERGI REKTA DENTA</v>
          </cell>
          <cell r="AB1342" t="str">
            <v>PT MULTI BMITRA SEJAHTERA</v>
          </cell>
          <cell r="AC1342" t="str">
            <v>RFI</v>
          </cell>
          <cell r="AD1342" t="str">
            <v>eRFI Done</v>
          </cell>
          <cell r="AF1342" t="str">
            <v/>
          </cell>
          <cell r="AG1342" t="str">
            <v>Connect PLN &amp; RFI</v>
          </cell>
          <cell r="AH1342" t="str">
            <v>02.RFI</v>
          </cell>
          <cell r="AI1342" t="str">
            <v>03.RFI</v>
          </cell>
          <cell r="AJ1342" t="str">
            <v>05.RFI</v>
          </cell>
        </row>
        <row r="1343">
          <cell r="F1343" t="str">
            <v>EPG068</v>
          </cell>
          <cell r="G1343" t="str">
            <v>KAYURINGINJAYASMACRO</v>
          </cell>
          <cell r="H1343" t="str">
            <v/>
          </cell>
          <cell r="I1343" t="str">
            <v>Area2</v>
          </cell>
          <cell r="J1343" t="str">
            <v>Jabodetabek</v>
          </cell>
          <cell r="K1343" t="str">
            <v>Jawa Barat</v>
          </cell>
          <cell r="L1343" t="str">
            <v>Kota Bekasi</v>
          </cell>
          <cell r="M1343" t="str">
            <v>-6.2450385 106.9814577</v>
          </cell>
          <cell r="N1343" t="str">
            <v>-</v>
          </cell>
          <cell r="O1343" t="str">
            <v>External</v>
          </cell>
          <cell r="P1343" t="str">
            <v>MCP</v>
          </cell>
          <cell r="Q1343" t="str">
            <v>Non Reguler</v>
          </cell>
          <cell r="R1343" t="str">
            <v>Easy Pole</v>
          </cell>
          <cell r="T1343" t="str">
            <v>Eastern</v>
          </cell>
          <cell r="U1343">
            <v>12</v>
          </cell>
          <cell r="V1343" t="str">
            <v/>
          </cell>
          <cell r="W1343" t="str">
            <v/>
          </cell>
          <cell r="X1343">
            <v>45827</v>
          </cell>
          <cell r="Y1343">
            <v>36</v>
          </cell>
          <cell r="Z1343" t="str">
            <v>In SLA</v>
          </cell>
          <cell r="AA1343" t="str">
            <v>PT. Samanta Fibra Abadi</v>
          </cell>
          <cell r="AB1343" t="str">
            <v>PT MULTI BMITRA SEJAHTERA</v>
          </cell>
          <cell r="AC1343" t="str">
            <v>RFI</v>
          </cell>
          <cell r="AD1343" t="str">
            <v>eRFI Done</v>
          </cell>
          <cell r="AF1343" t="str">
            <v/>
          </cell>
          <cell r="AG1343" t="str">
            <v>Connect PLN &amp; RFI</v>
          </cell>
          <cell r="AH1343" t="str">
            <v>02.RFI</v>
          </cell>
          <cell r="AI1343" t="str">
            <v>03.RFI</v>
          </cell>
          <cell r="AJ1343" t="str">
            <v>05.RFI</v>
          </cell>
        </row>
        <row r="1344">
          <cell r="F1344" t="str">
            <v>EPG071</v>
          </cell>
          <cell r="G1344" t="str">
            <v>ABADIJAYADEPOKSMACRO</v>
          </cell>
          <cell r="H1344" t="str">
            <v/>
          </cell>
          <cell r="I1344" t="str">
            <v>Area2</v>
          </cell>
          <cell r="J1344" t="str">
            <v>Jabodetabek</v>
          </cell>
          <cell r="K1344" t="str">
            <v>Jawa Barat</v>
          </cell>
          <cell r="L1344" t="str">
            <v>Kota Depok</v>
          </cell>
          <cell r="M1344" t="str">
            <v>-6.3984 106.8533</v>
          </cell>
          <cell r="N1344" t="str">
            <v>-</v>
          </cell>
          <cell r="O1344" t="str">
            <v>External</v>
          </cell>
          <cell r="P1344" t="str">
            <v>MCP</v>
          </cell>
          <cell r="Q1344" t="str">
            <v>Non Reguler</v>
          </cell>
          <cell r="R1344" t="str">
            <v>Easy Pole</v>
          </cell>
          <cell r="T1344" t="str">
            <v>Eastern</v>
          </cell>
          <cell r="U1344">
            <v>12</v>
          </cell>
          <cell r="V1344" t="str">
            <v/>
          </cell>
          <cell r="W1344" t="str">
            <v/>
          </cell>
          <cell r="X1344">
            <v>45827</v>
          </cell>
          <cell r="Y1344">
            <v>176</v>
          </cell>
          <cell r="Z1344" t="str">
            <v>Out SLA</v>
          </cell>
          <cell r="AA1344" t="str">
            <v>PT NAER TUNAS INDONESIA</v>
          </cell>
          <cell r="AB1344" t="str">
            <v>PT MULTI BMITRA SEJAHTERA</v>
          </cell>
          <cell r="AC1344" t="str">
            <v>OG</v>
          </cell>
          <cell r="AD1344" t="str">
            <v>eRFI NY</v>
          </cell>
          <cell r="AF1344" t="str">
            <v/>
          </cell>
          <cell r="AG1344" t="str">
            <v>RFC</v>
          </cell>
          <cell r="AH1344" t="str">
            <v>04.SITAC2</v>
          </cell>
          <cell r="AI1344" t="str">
            <v>05.RFC</v>
          </cell>
          <cell r="AJ1344" t="str">
            <v>18.RFC</v>
          </cell>
        </row>
        <row r="1345">
          <cell r="F1345" t="str">
            <v>EPG089</v>
          </cell>
          <cell r="G1345" t="str">
            <v>ISKANDARMUDATGRJQEMACSMACRO</v>
          </cell>
          <cell r="H1345" t="str">
            <v/>
          </cell>
          <cell r="I1345" t="str">
            <v>Area2</v>
          </cell>
          <cell r="J1345" t="str">
            <v>Jabodetabek</v>
          </cell>
          <cell r="K1345" t="str">
            <v>Banten</v>
          </cell>
          <cell r="L1345" t="str">
            <v>Kota Tangerang</v>
          </cell>
          <cell r="M1345" t="str">
            <v>-6.134406 106.614297</v>
          </cell>
          <cell r="N1345" t="str">
            <v>-</v>
          </cell>
          <cell r="O1345" t="str">
            <v>External</v>
          </cell>
          <cell r="P1345" t="str">
            <v>MCP</v>
          </cell>
          <cell r="Q1345" t="str">
            <v>Non Reguler</v>
          </cell>
          <cell r="R1345" t="str">
            <v>Easy Pole</v>
          </cell>
          <cell r="T1345" t="str">
            <v>JABAT</v>
          </cell>
          <cell r="U1345">
            <v>12</v>
          </cell>
          <cell r="V1345" t="str">
            <v/>
          </cell>
          <cell r="W1345" t="str">
            <v/>
          </cell>
          <cell r="X1345">
            <v>45827</v>
          </cell>
          <cell r="Y1345">
            <v>12</v>
          </cell>
          <cell r="Z1345" t="str">
            <v>In SLA</v>
          </cell>
          <cell r="AA1345" t="str">
            <v>PT GEAF SOLUSIANDA PRATAMA</v>
          </cell>
          <cell r="AB1345" t="str">
            <v>PT MULTI BMITRA SEJAHTERA</v>
          </cell>
          <cell r="AC1345" t="str">
            <v>RFI</v>
          </cell>
          <cell r="AD1345" t="str">
            <v>eRFI NY</v>
          </cell>
          <cell r="AF1345" t="str">
            <v/>
          </cell>
          <cell r="AG1345" t="str">
            <v>Connect PLN &amp; RFI</v>
          </cell>
          <cell r="AH1345" t="str">
            <v>02.RFI</v>
          </cell>
          <cell r="AI1345" t="str">
            <v>03.RFI</v>
          </cell>
          <cell r="AJ1345" t="str">
            <v>05.RFI</v>
          </cell>
        </row>
        <row r="1346">
          <cell r="F1346" t="str">
            <v>EPG077</v>
          </cell>
          <cell r="G1346" t="str">
            <v>TANJUNGSARIPERMAISMACRO</v>
          </cell>
          <cell r="H1346" t="str">
            <v/>
          </cell>
          <cell r="I1346" t="str">
            <v>Area2</v>
          </cell>
          <cell r="J1346" t="str">
            <v>Jabodetabek</v>
          </cell>
          <cell r="K1346" t="str">
            <v>Jawa Barat</v>
          </cell>
          <cell r="L1346" t="str">
            <v>Kota Sukabumi</v>
          </cell>
          <cell r="M1346" t="str">
            <v>-6.91220194 106.91290067</v>
          </cell>
          <cell r="N1346" t="str">
            <v>-</v>
          </cell>
          <cell r="O1346" t="str">
            <v>External</v>
          </cell>
          <cell r="P1346" t="str">
            <v>MCP</v>
          </cell>
          <cell r="Q1346" t="str">
            <v>Non Reguler</v>
          </cell>
          <cell r="R1346" t="str">
            <v>Easy Pole</v>
          </cell>
          <cell r="T1346" t="str">
            <v>Eastern</v>
          </cell>
          <cell r="U1346">
            <v>12</v>
          </cell>
          <cell r="V1346" t="str">
            <v/>
          </cell>
          <cell r="W1346" t="str">
            <v/>
          </cell>
          <cell r="X1346">
            <v>45827</v>
          </cell>
          <cell r="Y1346">
            <v>96</v>
          </cell>
          <cell r="Z1346" t="str">
            <v>In SLA</v>
          </cell>
          <cell r="AA1346" t="str">
            <v>PT CIPTA KARSA ANUGERAH SEMESTA</v>
          </cell>
          <cell r="AB1346" t="str">
            <v>PT MULTI BMITRA SEJAHTERA</v>
          </cell>
          <cell r="AC1346" t="str">
            <v>RFI</v>
          </cell>
          <cell r="AD1346" t="str">
            <v>eRFI Done</v>
          </cell>
          <cell r="AF1346" t="str">
            <v/>
          </cell>
          <cell r="AG1346" t="str">
            <v>Connect PLN &amp; RFI</v>
          </cell>
          <cell r="AH1346" t="str">
            <v>02.RFI</v>
          </cell>
          <cell r="AI1346" t="str">
            <v>03.RFI</v>
          </cell>
          <cell r="AJ1346" t="str">
            <v>05.RFI</v>
          </cell>
        </row>
        <row r="1347">
          <cell r="F1347" t="str">
            <v>EPE186</v>
          </cell>
          <cell r="G1347" t="str">
            <v>CEMPUBARAT3</v>
          </cell>
          <cell r="H1347" t="str">
            <v/>
          </cell>
          <cell r="I1347" t="str">
            <v>Area2</v>
          </cell>
          <cell r="J1347" t="str">
            <v>Jabodetabek</v>
          </cell>
          <cell r="K1347" t="str">
            <v>DKI Jakarta</v>
          </cell>
          <cell r="L1347" t="str">
            <v>Kota Adm. Jakarta Pusat</v>
          </cell>
          <cell r="M1347" t="str">
            <v>-6.1730057 106.8639329</v>
          </cell>
          <cell r="N1347" t="str">
            <v>-</v>
          </cell>
          <cell r="O1347" t="str">
            <v>External</v>
          </cell>
          <cell r="P1347" t="str">
            <v>MCP</v>
          </cell>
          <cell r="Q1347" t="str">
            <v>Non Reguler</v>
          </cell>
          <cell r="R1347" t="str">
            <v>Easy Pole</v>
          </cell>
          <cell r="T1347" t="str">
            <v>JABAT</v>
          </cell>
          <cell r="U1347">
            <v>12</v>
          </cell>
          <cell r="V1347" t="str">
            <v/>
          </cell>
          <cell r="W1347" t="str">
            <v/>
          </cell>
          <cell r="X1347">
            <v>45827</v>
          </cell>
          <cell r="Y1347">
            <v>176</v>
          </cell>
          <cell r="Z1347" t="str">
            <v>Out SLA</v>
          </cell>
          <cell r="AA1347" t="str">
            <v>PT INFRAKO DAYAMITRA</v>
          </cell>
          <cell r="AB1347" t="str">
            <v>PT MULTI BMITRA SEJAHTERA</v>
          </cell>
          <cell r="AC1347" t="str">
            <v>OG</v>
          </cell>
          <cell r="AD1347" t="str">
            <v>eRFI NY</v>
          </cell>
          <cell r="AF1347" t="str">
            <v/>
          </cell>
          <cell r="AG1347" t="str">
            <v>Survey/Rehunting</v>
          </cell>
          <cell r="AH1347" t="str">
            <v>06.SIS</v>
          </cell>
          <cell r="AI1347" t="str">
            <v>08b.SIS Done</v>
          </cell>
          <cell r="AJ1347" t="str">
            <v>26.ReHunting</v>
          </cell>
        </row>
        <row r="1348">
          <cell r="F1348" t="str">
            <v>EPE207</v>
          </cell>
          <cell r="G1348" t="str">
            <v>SUNTERHIJAU6TANJUNGPRIOK</v>
          </cell>
          <cell r="H1348" t="str">
            <v/>
          </cell>
          <cell r="I1348" t="str">
            <v>Area2</v>
          </cell>
          <cell r="J1348" t="str">
            <v>Jabodetabek</v>
          </cell>
          <cell r="K1348" t="str">
            <v>DKI Jakarta</v>
          </cell>
          <cell r="L1348" t="str">
            <v>Kota Adm. Jakarta Utara</v>
          </cell>
          <cell r="M1348" t="str">
            <v>-6.155776977 106.875686645</v>
          </cell>
          <cell r="N1348" t="str">
            <v>-</v>
          </cell>
          <cell r="O1348" t="str">
            <v>External</v>
          </cell>
          <cell r="P1348" t="str">
            <v>MCP</v>
          </cell>
          <cell r="Q1348" t="str">
            <v>Non Reguler</v>
          </cell>
          <cell r="R1348" t="str">
            <v>Easy Pole</v>
          </cell>
          <cell r="T1348" t="str">
            <v>JABAT</v>
          </cell>
          <cell r="U1348">
            <v>12</v>
          </cell>
          <cell r="V1348" t="str">
            <v/>
          </cell>
          <cell r="W1348" t="str">
            <v/>
          </cell>
          <cell r="X1348">
            <v>45827</v>
          </cell>
          <cell r="Y1348">
            <v>176</v>
          </cell>
          <cell r="Z1348" t="str">
            <v>Out SLA</v>
          </cell>
          <cell r="AA1348" t="str">
            <v>PT INFRAKO DAYAMITRA</v>
          </cell>
          <cell r="AB1348" t="str">
            <v>PT MULTI BMITRA SEJAHTERA</v>
          </cell>
          <cell r="AC1348" t="str">
            <v>OG</v>
          </cell>
          <cell r="AD1348" t="str">
            <v>eRFI NY</v>
          </cell>
          <cell r="AF1348" t="str">
            <v/>
          </cell>
          <cell r="AG1348" t="str">
            <v>Survey/Rehunting</v>
          </cell>
          <cell r="AH1348" t="str">
            <v>06.SIS</v>
          </cell>
          <cell r="AI1348" t="str">
            <v>08b.SIS Done</v>
          </cell>
          <cell r="AJ1348" t="str">
            <v>26.ReHunting</v>
          </cell>
        </row>
        <row r="1349">
          <cell r="F1349" t="str">
            <v>EPE221</v>
          </cell>
          <cell r="G1349" t="str">
            <v>BANGUNCIPTASARANA</v>
          </cell>
          <cell r="H1349" t="str">
            <v/>
          </cell>
          <cell r="I1349" t="str">
            <v>Area2</v>
          </cell>
          <cell r="J1349" t="str">
            <v>Jabodetabek</v>
          </cell>
          <cell r="K1349" t="str">
            <v>DKI Jakarta</v>
          </cell>
          <cell r="L1349" t="str">
            <v>Kota Adm. Jakarta Utara</v>
          </cell>
          <cell r="M1349" t="str">
            <v>-6.177749634 106.907272339</v>
          </cell>
          <cell r="N1349" t="str">
            <v>-</v>
          </cell>
          <cell r="O1349" t="str">
            <v>External</v>
          </cell>
          <cell r="P1349" t="str">
            <v>MCP</v>
          </cell>
          <cell r="Q1349" t="str">
            <v>Non Reguler</v>
          </cell>
          <cell r="R1349" t="str">
            <v>Easy Pole</v>
          </cell>
          <cell r="T1349" t="str">
            <v>JABAT</v>
          </cell>
          <cell r="U1349">
            <v>12</v>
          </cell>
          <cell r="V1349" t="str">
            <v/>
          </cell>
          <cell r="W1349" t="str">
            <v/>
          </cell>
          <cell r="X1349">
            <v>45827</v>
          </cell>
          <cell r="Y1349">
            <v>176</v>
          </cell>
          <cell r="Z1349" t="str">
            <v>Out SLA</v>
          </cell>
          <cell r="AA1349" t="str">
            <v>PT INFRAKO DAYAMITRA</v>
          </cell>
          <cell r="AB1349" t="str">
            <v>PT MULTI BMITRA SEJAHTERA</v>
          </cell>
          <cell r="AC1349" t="str">
            <v>OG</v>
          </cell>
          <cell r="AD1349" t="str">
            <v>eRFI NY</v>
          </cell>
          <cell r="AF1349" t="str">
            <v/>
          </cell>
          <cell r="AG1349" t="str">
            <v>BAN BAK</v>
          </cell>
          <cell r="AH1349" t="str">
            <v>05.SITAC1</v>
          </cell>
          <cell r="AI1349" t="str">
            <v>06.SITAC</v>
          </cell>
          <cell r="AJ1349" t="str">
            <v>25.BAN/BAK</v>
          </cell>
        </row>
        <row r="1350">
          <cell r="F1350" t="str">
            <v>EPG206</v>
          </cell>
          <cell r="G1350" t="str">
            <v>KOMPLEKPENGAYOMANSMACRO</v>
          </cell>
          <cell r="H1350" t="str">
            <v/>
          </cell>
          <cell r="I1350" t="str">
            <v>Area2</v>
          </cell>
          <cell r="J1350" t="str">
            <v>Jabodetabek</v>
          </cell>
          <cell r="K1350" t="str">
            <v>Banten</v>
          </cell>
          <cell r="L1350" t="str">
            <v>Kota Tangerang</v>
          </cell>
          <cell r="M1350" t="str">
            <v>-6.183216473 106.640395985</v>
          </cell>
          <cell r="N1350" t="str">
            <v>-</v>
          </cell>
          <cell r="O1350" t="str">
            <v>External</v>
          </cell>
          <cell r="P1350" t="str">
            <v>MCP</v>
          </cell>
          <cell r="Q1350" t="str">
            <v>Non Reguler</v>
          </cell>
          <cell r="R1350" t="str">
            <v>Easy Pole</v>
          </cell>
          <cell r="T1350" t="str">
            <v>JABAT</v>
          </cell>
          <cell r="U1350">
            <v>12</v>
          </cell>
          <cell r="V1350" t="str">
            <v/>
          </cell>
          <cell r="W1350" t="str">
            <v/>
          </cell>
          <cell r="X1350">
            <v>45827</v>
          </cell>
          <cell r="Y1350">
            <v>176</v>
          </cell>
          <cell r="Z1350" t="str">
            <v>Out SLA</v>
          </cell>
          <cell r="AA1350" t="str">
            <v>PT GEAF SOLUSIANDA PRATAMA</v>
          </cell>
          <cell r="AB1350" t="str">
            <v>PT MULTI BMITRA SEJAHTERA</v>
          </cell>
          <cell r="AC1350" t="str">
            <v>OG</v>
          </cell>
          <cell r="AD1350" t="str">
            <v>eRFI NY</v>
          </cell>
          <cell r="AF1350" t="str">
            <v/>
          </cell>
          <cell r="AG1350" t="str">
            <v>Validasi</v>
          </cell>
          <cell r="AH1350" t="str">
            <v>06.SIS</v>
          </cell>
          <cell r="AI1350" t="str">
            <v>08.SIS</v>
          </cell>
          <cell r="AJ1350" t="str">
            <v>28.Validasi</v>
          </cell>
        </row>
        <row r="1351">
          <cell r="F1351" t="str">
            <v>EPE211</v>
          </cell>
          <cell r="G1351" t="str">
            <v>KOMPLEKGREENGARDEN</v>
          </cell>
          <cell r="H1351" t="str">
            <v/>
          </cell>
          <cell r="I1351" t="str">
            <v>Area2</v>
          </cell>
          <cell r="J1351" t="str">
            <v>Jabodetabek</v>
          </cell>
          <cell r="K1351" t="str">
            <v>DKI Jakarta</v>
          </cell>
          <cell r="L1351" t="str">
            <v>Kota Adm. Jakarta Barat</v>
          </cell>
          <cell r="M1351" t="str">
            <v>-6.161270142 106.758956909</v>
          </cell>
          <cell r="N1351" t="str">
            <v>-</v>
          </cell>
          <cell r="O1351" t="str">
            <v>External</v>
          </cell>
          <cell r="P1351" t="str">
            <v>MCP</v>
          </cell>
          <cell r="Q1351" t="str">
            <v>Non Reguler</v>
          </cell>
          <cell r="R1351" t="str">
            <v>Easy Pole</v>
          </cell>
          <cell r="T1351" t="str">
            <v>JABAT</v>
          </cell>
          <cell r="U1351">
            <v>12</v>
          </cell>
          <cell r="V1351" t="str">
            <v/>
          </cell>
          <cell r="W1351" t="str">
            <v/>
          </cell>
          <cell r="X1351">
            <v>45827</v>
          </cell>
          <cell r="Y1351">
            <v>46</v>
          </cell>
          <cell r="Z1351" t="str">
            <v>In SLA</v>
          </cell>
          <cell r="AA1351" t="str">
            <v>PT SINERGI REKTA DENTA</v>
          </cell>
          <cell r="AB1351" t="str">
            <v>PT MULTI BMITRA SEJAHTERA</v>
          </cell>
          <cell r="AC1351" t="str">
            <v>RFI</v>
          </cell>
          <cell r="AD1351" t="str">
            <v>eRFI NY</v>
          </cell>
          <cell r="AF1351" t="str">
            <v/>
          </cell>
          <cell r="AG1351" t="str">
            <v>Connect PLN &amp; RFI</v>
          </cell>
          <cell r="AH1351" t="str">
            <v>02.RFI</v>
          </cell>
          <cell r="AI1351" t="str">
            <v>03.RFI</v>
          </cell>
          <cell r="AJ1351" t="str">
            <v>05.RFI</v>
          </cell>
        </row>
        <row r="1352">
          <cell r="F1352" t="str">
            <v>EPE189</v>
          </cell>
          <cell r="G1352" t="str">
            <v>JAMBU2CIPEDAK</v>
          </cell>
          <cell r="H1352" t="str">
            <v/>
          </cell>
          <cell r="I1352" t="str">
            <v>Area2</v>
          </cell>
          <cell r="J1352" t="str">
            <v>Jabodetabek</v>
          </cell>
          <cell r="K1352" t="str">
            <v>DKI Jakarta</v>
          </cell>
          <cell r="L1352" t="str">
            <v>Kota Adm. Jakarta Selatan</v>
          </cell>
          <cell r="M1352" t="str">
            <v>-6.360726 106.80256</v>
          </cell>
          <cell r="N1352" t="str">
            <v>-</v>
          </cell>
          <cell r="O1352" t="str">
            <v>External</v>
          </cell>
          <cell r="P1352" t="str">
            <v>MCP</v>
          </cell>
          <cell r="Q1352" t="str">
            <v>Non Reguler</v>
          </cell>
          <cell r="R1352" t="str">
            <v>Easy Pole</v>
          </cell>
          <cell r="T1352" t="str">
            <v>JABAT</v>
          </cell>
          <cell r="U1352">
            <v>12</v>
          </cell>
          <cell r="V1352" t="str">
            <v/>
          </cell>
          <cell r="W1352" t="str">
            <v/>
          </cell>
          <cell r="X1352">
            <v>45827</v>
          </cell>
          <cell r="Y1352">
            <v>137</v>
          </cell>
          <cell r="Z1352" t="str">
            <v>Out SLA</v>
          </cell>
          <cell r="AA1352" t="str">
            <v>PT INFRAKO DAYAMITRA</v>
          </cell>
          <cell r="AB1352" t="str">
            <v>PT MULTI BMITRA SEJAHTERA</v>
          </cell>
          <cell r="AC1352" t="str">
            <v>RFI</v>
          </cell>
          <cell r="AD1352" t="str">
            <v>eRFI NY</v>
          </cell>
          <cell r="AF1352" t="str">
            <v/>
          </cell>
          <cell r="AG1352" t="str">
            <v>Connect PLN &amp; RFI</v>
          </cell>
          <cell r="AH1352" t="str">
            <v>02.RFI</v>
          </cell>
          <cell r="AI1352" t="str">
            <v>03.RFI</v>
          </cell>
          <cell r="AJ1352" t="str">
            <v>05.RFI</v>
          </cell>
        </row>
        <row r="1353">
          <cell r="F1353" t="str">
            <v>EPE206</v>
          </cell>
          <cell r="G1353" t="str">
            <v>BAABUSALAM2PADEMANGAN</v>
          </cell>
          <cell r="H1353" t="str">
            <v/>
          </cell>
          <cell r="I1353" t="str">
            <v>Area2</v>
          </cell>
          <cell r="J1353" t="str">
            <v>Jabodetabek</v>
          </cell>
          <cell r="K1353" t="str">
            <v>DKI Jakarta</v>
          </cell>
          <cell r="L1353" t="str">
            <v>Kota Adm. Jakarta Utara</v>
          </cell>
          <cell r="M1353" t="str">
            <v>-6.131057739 106.835861206</v>
          </cell>
          <cell r="N1353" t="str">
            <v>-</v>
          </cell>
          <cell r="O1353" t="str">
            <v>External</v>
          </cell>
          <cell r="P1353" t="str">
            <v>MCP</v>
          </cell>
          <cell r="Q1353" t="str">
            <v>Non Reguler</v>
          </cell>
          <cell r="R1353" t="str">
            <v>Easy Pole</v>
          </cell>
          <cell r="T1353" t="str">
            <v>JABAT</v>
          </cell>
          <cell r="U1353">
            <v>12</v>
          </cell>
          <cell r="V1353" t="str">
            <v/>
          </cell>
          <cell r="W1353" t="str">
            <v/>
          </cell>
          <cell r="X1353">
            <v>45827</v>
          </cell>
          <cell r="Y1353">
            <v>176</v>
          </cell>
          <cell r="Z1353" t="str">
            <v>Out SLA</v>
          </cell>
          <cell r="AA1353" t="str">
            <v>PT INFRAKO DAYAMITRA</v>
          </cell>
          <cell r="AB1353" t="str">
            <v>PT MULTI BMITRA SEJAHTERA</v>
          </cell>
          <cell r="AC1353" t="str">
            <v>OG</v>
          </cell>
          <cell r="AD1353" t="str">
            <v>eRFI NY</v>
          </cell>
          <cell r="AF1353" t="str">
            <v/>
          </cell>
          <cell r="AG1353" t="str">
            <v>IW</v>
          </cell>
          <cell r="AH1353" t="str">
            <v>05.SITAC1</v>
          </cell>
          <cell r="AI1353" t="str">
            <v>06.SITAC</v>
          </cell>
          <cell r="AJ1353" t="str">
            <v>24. IjinWarga</v>
          </cell>
        </row>
        <row r="1354">
          <cell r="F1354" t="str">
            <v>EPG094</v>
          </cell>
          <cell r="G1354" t="str">
            <v>ABDRAHMANSALEHJQEMACSMACRO</v>
          </cell>
          <cell r="H1354" t="str">
            <v/>
          </cell>
          <cell r="I1354" t="str">
            <v>Area2</v>
          </cell>
          <cell r="J1354" t="str">
            <v>Jabodetabek</v>
          </cell>
          <cell r="K1354" t="str">
            <v>Banten</v>
          </cell>
          <cell r="L1354" t="str">
            <v>Kota Tangerang</v>
          </cell>
          <cell r="M1354" t="str">
            <v>-6.137309 106.683482</v>
          </cell>
          <cell r="N1354" t="str">
            <v>-</v>
          </cell>
          <cell r="O1354" t="str">
            <v>External</v>
          </cell>
          <cell r="P1354" t="str">
            <v>MCP</v>
          </cell>
          <cell r="Q1354" t="str">
            <v>Non Reguler</v>
          </cell>
          <cell r="R1354" t="str">
            <v>Easy Pole</v>
          </cell>
          <cell r="T1354" t="str">
            <v>JABAT</v>
          </cell>
          <cell r="U1354">
            <v>12</v>
          </cell>
          <cell r="V1354" t="str">
            <v/>
          </cell>
          <cell r="W1354" t="str">
            <v/>
          </cell>
          <cell r="X1354">
            <v>45827</v>
          </cell>
          <cell r="Y1354">
            <v>12</v>
          </cell>
          <cell r="Z1354" t="str">
            <v>In SLA</v>
          </cell>
          <cell r="AA1354" t="str">
            <v>PT GEAF SOLUSIANDA PRATAMA</v>
          </cell>
          <cell r="AB1354" t="str">
            <v>PT MULTI BMITRA SEJAHTERA</v>
          </cell>
          <cell r="AC1354" t="str">
            <v>RFI</v>
          </cell>
          <cell r="AD1354" t="str">
            <v>eRFI NY</v>
          </cell>
          <cell r="AF1354" t="str">
            <v/>
          </cell>
          <cell r="AG1354" t="str">
            <v>Connect PLN &amp; RFI</v>
          </cell>
          <cell r="AH1354" t="str">
            <v>02.RFI</v>
          </cell>
          <cell r="AI1354" t="str">
            <v>03.RFI</v>
          </cell>
          <cell r="AJ1354" t="str">
            <v>05.RFI</v>
          </cell>
        </row>
        <row r="1355">
          <cell r="F1355" t="str">
            <v>EPE217</v>
          </cell>
          <cell r="G1355" t="str">
            <v>GGPAHATCENGKARENGTIMUR</v>
          </cell>
          <cell r="H1355" t="str">
            <v/>
          </cell>
          <cell r="I1355" t="str">
            <v>Area2</v>
          </cell>
          <cell r="J1355" t="str">
            <v>Jabodetabek</v>
          </cell>
          <cell r="K1355" t="str">
            <v>DKI Jakarta</v>
          </cell>
          <cell r="L1355" t="str">
            <v>Kota Adm. Jakarta Barat</v>
          </cell>
          <cell r="M1355" t="str">
            <v>-6.153030396 106.74659729</v>
          </cell>
          <cell r="N1355" t="str">
            <v>-</v>
          </cell>
          <cell r="O1355" t="str">
            <v>External</v>
          </cell>
          <cell r="P1355" t="str">
            <v>MCP</v>
          </cell>
          <cell r="Q1355" t="str">
            <v>Non Reguler</v>
          </cell>
          <cell r="R1355" t="str">
            <v>Easy Pole</v>
          </cell>
          <cell r="T1355" t="str">
            <v>JABAT</v>
          </cell>
          <cell r="U1355">
            <v>12</v>
          </cell>
          <cell r="V1355" t="str">
            <v/>
          </cell>
          <cell r="W1355" t="str">
            <v/>
          </cell>
          <cell r="X1355">
            <v>45827</v>
          </cell>
          <cell r="Y1355">
            <v>130</v>
          </cell>
          <cell r="Z1355" t="str">
            <v>Out SLA</v>
          </cell>
          <cell r="AA1355" t="str">
            <v>PT SINERGI REKTA DENTA</v>
          </cell>
          <cell r="AB1355" t="str">
            <v>PT MULTI BMITRA SEJAHTERA</v>
          </cell>
          <cell r="AC1355" t="str">
            <v>RFI</v>
          </cell>
          <cell r="AD1355" t="str">
            <v>eRFI NY</v>
          </cell>
          <cell r="AF1355" t="str">
            <v/>
          </cell>
          <cell r="AG1355" t="str">
            <v>Connect PLN &amp; RFI</v>
          </cell>
          <cell r="AH1355" t="str">
            <v>02.RFI</v>
          </cell>
          <cell r="AI1355" t="str">
            <v>03.RFI</v>
          </cell>
          <cell r="AJ1355" t="str">
            <v>05.RFI</v>
          </cell>
        </row>
        <row r="1356">
          <cell r="F1356" t="str">
            <v>EPG076</v>
          </cell>
          <cell r="G1356" t="str">
            <v>KOSTIPBDRAMAGASMACRO</v>
          </cell>
          <cell r="H1356" t="str">
            <v/>
          </cell>
          <cell r="I1356" t="str">
            <v>Area2</v>
          </cell>
          <cell r="J1356" t="str">
            <v>Jabodetabek</v>
          </cell>
          <cell r="K1356" t="str">
            <v>Jawa Barat</v>
          </cell>
          <cell r="L1356" t="str">
            <v>Kab. Bogor</v>
          </cell>
          <cell r="M1356" t="str">
            <v>-6.5637909 106.7311377</v>
          </cell>
          <cell r="N1356" t="str">
            <v>-</v>
          </cell>
          <cell r="O1356" t="str">
            <v>External</v>
          </cell>
          <cell r="P1356" t="str">
            <v>MCP</v>
          </cell>
          <cell r="Q1356" t="str">
            <v>Non Reguler</v>
          </cell>
          <cell r="R1356" t="str">
            <v>Easy Pole</v>
          </cell>
          <cell r="T1356" t="str">
            <v>Eastern</v>
          </cell>
          <cell r="U1356">
            <v>12</v>
          </cell>
          <cell r="V1356" t="str">
            <v/>
          </cell>
          <cell r="W1356" t="str">
            <v/>
          </cell>
          <cell r="X1356">
            <v>45827</v>
          </cell>
          <cell r="Y1356">
            <v>88</v>
          </cell>
          <cell r="Z1356" t="str">
            <v>In SLA</v>
          </cell>
          <cell r="AA1356" t="str">
            <v>PT CIPTA KARSA ANUGERAH SEMESTA</v>
          </cell>
          <cell r="AB1356" t="str">
            <v>PT MULTI BMITRA SEJAHTERA</v>
          </cell>
          <cell r="AC1356" t="str">
            <v>RFI</v>
          </cell>
          <cell r="AD1356" t="str">
            <v>eRFI Done</v>
          </cell>
          <cell r="AF1356" t="str">
            <v/>
          </cell>
          <cell r="AG1356" t="str">
            <v>Connect PLN &amp; RFI</v>
          </cell>
          <cell r="AH1356" t="str">
            <v>02.RFI</v>
          </cell>
          <cell r="AI1356" t="str">
            <v>03.RFI</v>
          </cell>
          <cell r="AJ1356" t="str">
            <v>05.RFI</v>
          </cell>
        </row>
        <row r="1357">
          <cell r="F1357" t="str">
            <v>EPG067</v>
          </cell>
          <cell r="G1357" t="str">
            <v>PERUMJOMINTIMURSMACRO</v>
          </cell>
          <cell r="H1357" t="str">
            <v/>
          </cell>
          <cell r="I1357" t="str">
            <v>Area2</v>
          </cell>
          <cell r="J1357" t="str">
            <v>Jabodetabek</v>
          </cell>
          <cell r="K1357" t="str">
            <v>Jawa Barat</v>
          </cell>
          <cell r="L1357" t="str">
            <v>Kab. Purwakarta</v>
          </cell>
          <cell r="M1357" t="str">
            <v>-6.41717124 107.4915278</v>
          </cell>
          <cell r="N1357" t="str">
            <v>-</v>
          </cell>
          <cell r="O1357" t="str">
            <v>External</v>
          </cell>
          <cell r="P1357" t="str">
            <v>MCP</v>
          </cell>
          <cell r="Q1357" t="str">
            <v>Non Reguler</v>
          </cell>
          <cell r="R1357" t="str">
            <v>Easy Pole</v>
          </cell>
          <cell r="T1357" t="str">
            <v>Eastern</v>
          </cell>
          <cell r="U1357">
            <v>12</v>
          </cell>
          <cell r="V1357" t="str">
            <v/>
          </cell>
          <cell r="W1357" t="str">
            <v/>
          </cell>
          <cell r="X1357">
            <v>45827</v>
          </cell>
          <cell r="Y1357">
            <v>96</v>
          </cell>
          <cell r="Z1357" t="str">
            <v>In SLA</v>
          </cell>
          <cell r="AA1357" t="str">
            <v>PT DESATRIA ALARD MANDIRI</v>
          </cell>
          <cell r="AB1357" t="str">
            <v>PT MULTI BMITRA SEJAHTERA</v>
          </cell>
          <cell r="AC1357" t="str">
            <v>RFI</v>
          </cell>
          <cell r="AD1357" t="str">
            <v>eRFI Done</v>
          </cell>
          <cell r="AF1357" t="str">
            <v/>
          </cell>
          <cell r="AG1357" t="str">
            <v>Connect PLN &amp; RFI</v>
          </cell>
          <cell r="AH1357" t="str">
            <v>02.RFI</v>
          </cell>
          <cell r="AI1357" t="str">
            <v>03.RFI</v>
          </cell>
          <cell r="AJ1357" t="str">
            <v>05.RFI</v>
          </cell>
        </row>
        <row r="1358">
          <cell r="F1358" t="str">
            <v>EPE226</v>
          </cell>
          <cell r="G1358" t="str">
            <v>MASJIDJAMINUURABUWIZAR</v>
          </cell>
          <cell r="H1358" t="str">
            <v/>
          </cell>
          <cell r="I1358" t="str">
            <v>Area2</v>
          </cell>
          <cell r="J1358" t="str">
            <v>Jabodetabek</v>
          </cell>
          <cell r="K1358" t="str">
            <v>DKI Jakarta</v>
          </cell>
          <cell r="L1358" t="str">
            <v>Kota Adm. Jakarta Selatan</v>
          </cell>
          <cell r="M1358" t="str">
            <v>-6.253133 106.798081</v>
          </cell>
          <cell r="N1358" t="str">
            <v>-</v>
          </cell>
          <cell r="O1358" t="str">
            <v>External</v>
          </cell>
          <cell r="P1358" t="str">
            <v>MCP</v>
          </cell>
          <cell r="Q1358" t="str">
            <v>Non Reguler</v>
          </cell>
          <cell r="R1358" t="str">
            <v>Easy Pole</v>
          </cell>
          <cell r="T1358" t="str">
            <v>JABAT</v>
          </cell>
          <cell r="U1358">
            <v>12</v>
          </cell>
          <cell r="V1358" t="str">
            <v/>
          </cell>
          <cell r="W1358" t="str">
            <v/>
          </cell>
          <cell r="X1358">
            <v>45827</v>
          </cell>
          <cell r="Y1358">
            <v>176</v>
          </cell>
          <cell r="Z1358" t="str">
            <v>Out SLA</v>
          </cell>
          <cell r="AA1358" t="str">
            <v>PT INFRAKO DAYAMITRA</v>
          </cell>
          <cell r="AB1358" t="str">
            <v>PT MULTI BMITRA SEJAHTERA</v>
          </cell>
          <cell r="AC1358" t="str">
            <v>OG</v>
          </cell>
          <cell r="AD1358" t="str">
            <v>eRFI NY</v>
          </cell>
          <cell r="AF1358" t="str">
            <v/>
          </cell>
          <cell r="AG1358" t="str">
            <v>BAN BAK</v>
          </cell>
          <cell r="AH1358" t="str">
            <v>05.SITAC1</v>
          </cell>
          <cell r="AI1358" t="str">
            <v>06.SITAC</v>
          </cell>
          <cell r="AJ1358" t="str">
            <v>25.BAN/BAK</v>
          </cell>
        </row>
        <row r="1359">
          <cell r="F1359" t="str">
            <v>EPG027</v>
          </cell>
          <cell r="G1359" t="str">
            <v>JLCILENGGANGRAYASMACRO</v>
          </cell>
          <cell r="H1359" t="str">
            <v/>
          </cell>
          <cell r="I1359" t="str">
            <v>Area2</v>
          </cell>
          <cell r="J1359" t="str">
            <v>Jabodetabek</v>
          </cell>
          <cell r="K1359" t="str">
            <v>Banten</v>
          </cell>
          <cell r="L1359" t="str">
            <v>Kota Tangerang Selatan</v>
          </cell>
          <cell r="M1359" t="str">
            <v>-6.3079 106.6724</v>
          </cell>
          <cell r="N1359" t="str">
            <v>-</v>
          </cell>
          <cell r="O1359" t="str">
            <v>External</v>
          </cell>
          <cell r="P1359" t="str">
            <v>MCP</v>
          </cell>
          <cell r="Q1359" t="str">
            <v>Non Reguler</v>
          </cell>
          <cell r="R1359" t="str">
            <v>Easy Pole</v>
          </cell>
          <cell r="T1359" t="str">
            <v>JABAT</v>
          </cell>
          <cell r="U1359">
            <v>12</v>
          </cell>
          <cell r="V1359" t="str">
            <v/>
          </cell>
          <cell r="W1359" t="str">
            <v/>
          </cell>
          <cell r="X1359">
            <v>45827</v>
          </cell>
          <cell r="Y1359">
            <v>88</v>
          </cell>
          <cell r="Z1359" t="str">
            <v>In SLA</v>
          </cell>
          <cell r="AA1359" t="str">
            <v>PT GEAF SOLUSIANDA PRATAMA</v>
          </cell>
          <cell r="AB1359" t="str">
            <v>PT MULTI BMITRA SEJAHTERA</v>
          </cell>
          <cell r="AC1359" t="str">
            <v>RFI</v>
          </cell>
          <cell r="AD1359" t="str">
            <v>eRFI NY</v>
          </cell>
          <cell r="AF1359" t="str">
            <v/>
          </cell>
          <cell r="AG1359" t="str">
            <v>Connect PLN &amp; RFI</v>
          </cell>
          <cell r="AH1359" t="str">
            <v>02.RFI</v>
          </cell>
          <cell r="AI1359" t="str">
            <v>03.RFI</v>
          </cell>
          <cell r="AJ1359" t="str">
            <v>05.RFI</v>
          </cell>
        </row>
        <row r="1360">
          <cell r="F1360" t="str">
            <v>EPG086</v>
          </cell>
          <cell r="G1360" t="str">
            <v>KRAKATAUSTELLCITANGKIL</v>
          </cell>
          <cell r="H1360" t="str">
            <v/>
          </cell>
          <cell r="I1360" t="str">
            <v>Area2</v>
          </cell>
          <cell r="J1360" t="str">
            <v>Jabodetabek</v>
          </cell>
          <cell r="K1360" t="str">
            <v>Banten</v>
          </cell>
          <cell r="L1360" t="str">
            <v>Kota Cilegon</v>
          </cell>
          <cell r="M1360" t="str">
            <v>-5.9948766 105.9993525</v>
          </cell>
          <cell r="N1360" t="str">
            <v>-</v>
          </cell>
          <cell r="O1360" t="str">
            <v>External</v>
          </cell>
          <cell r="P1360" t="str">
            <v>MCP</v>
          </cell>
          <cell r="Q1360" t="str">
            <v>Non Reguler</v>
          </cell>
          <cell r="R1360" t="str">
            <v>Easy Pole</v>
          </cell>
          <cell r="T1360" t="str">
            <v>JABAT</v>
          </cell>
          <cell r="U1360">
            <v>12</v>
          </cell>
          <cell r="V1360" t="str">
            <v/>
          </cell>
          <cell r="W1360" t="str">
            <v/>
          </cell>
          <cell r="X1360">
            <v>45827</v>
          </cell>
          <cell r="Y1360">
            <v>176</v>
          </cell>
          <cell r="Z1360" t="str">
            <v>Out SLA</v>
          </cell>
          <cell r="AA1360" t="str">
            <v>PT SUMBERSOLUSINDO HITECH</v>
          </cell>
          <cell r="AB1360" t="str">
            <v>PT MULTI BMITRA SEJAHTERA</v>
          </cell>
          <cell r="AC1360" t="str">
            <v>OG</v>
          </cell>
          <cell r="AD1360" t="str">
            <v>eRFI NY</v>
          </cell>
          <cell r="AF1360" t="str">
            <v/>
          </cell>
          <cell r="AG1360" t="str">
            <v>Survey/Rehunting</v>
          </cell>
          <cell r="AH1360" t="str">
            <v>06.SIS</v>
          </cell>
          <cell r="AI1360" t="str">
            <v>08b.SIS Done</v>
          </cell>
          <cell r="AJ1360" t="str">
            <v>26.ReHunting</v>
          </cell>
        </row>
        <row r="1361">
          <cell r="F1361" t="str">
            <v>EPG072</v>
          </cell>
          <cell r="G1361" t="str">
            <v>JLMASJIDALWAHYUSMACRO</v>
          </cell>
          <cell r="H1361" t="str">
            <v/>
          </cell>
          <cell r="I1361" t="str">
            <v>Area2</v>
          </cell>
          <cell r="J1361" t="str">
            <v>Jabodetabek</v>
          </cell>
          <cell r="K1361" t="str">
            <v>Jawa Barat</v>
          </cell>
          <cell r="L1361" t="str">
            <v>Kota Depok</v>
          </cell>
          <cell r="M1361" t="str">
            <v>-6.4317 106.8081</v>
          </cell>
          <cell r="N1361" t="str">
            <v>-</v>
          </cell>
          <cell r="O1361" t="str">
            <v>External</v>
          </cell>
          <cell r="P1361" t="str">
            <v>MCP</v>
          </cell>
          <cell r="Q1361" t="str">
            <v>Non Reguler</v>
          </cell>
          <cell r="R1361" t="str">
            <v>Easy Pole</v>
          </cell>
          <cell r="T1361" t="str">
            <v>Eastern</v>
          </cell>
          <cell r="U1361">
            <v>12</v>
          </cell>
          <cell r="V1361" t="str">
            <v/>
          </cell>
          <cell r="W1361" t="str">
            <v/>
          </cell>
          <cell r="X1361">
            <v>45827</v>
          </cell>
          <cell r="Y1361">
            <v>123</v>
          </cell>
          <cell r="Z1361" t="str">
            <v>Out SLA</v>
          </cell>
          <cell r="AA1361" t="str">
            <v>PT MITRA SISTEMATIKA GLOBAL</v>
          </cell>
          <cell r="AB1361" t="str">
            <v>PT MULTI BMITRA SEJAHTERA</v>
          </cell>
          <cell r="AC1361" t="str">
            <v>RFI</v>
          </cell>
          <cell r="AD1361" t="str">
            <v>eRFI NY</v>
          </cell>
          <cell r="AF1361" t="str">
            <v/>
          </cell>
          <cell r="AG1361" t="str">
            <v>Connect PLN &amp; RFI</v>
          </cell>
          <cell r="AH1361" t="str">
            <v>02.RFI</v>
          </cell>
          <cell r="AI1361" t="str">
            <v>03.RFI</v>
          </cell>
          <cell r="AJ1361" t="str">
            <v>05.RFI</v>
          </cell>
        </row>
        <row r="1362">
          <cell r="F1362" t="str">
            <v>EPG033</v>
          </cell>
          <cell r="G1362" t="str">
            <v>KPUTANCIPUTATSMACRO</v>
          </cell>
          <cell r="H1362" t="str">
            <v/>
          </cell>
          <cell r="I1362" t="str">
            <v>Area2</v>
          </cell>
          <cell r="J1362" t="str">
            <v>Jabodetabek</v>
          </cell>
          <cell r="K1362" t="str">
            <v>Banten</v>
          </cell>
          <cell r="L1362" t="str">
            <v>Kota Tangerang Selatan</v>
          </cell>
          <cell r="M1362" t="str">
            <v>-6.3054657 106.754837</v>
          </cell>
          <cell r="N1362" t="str">
            <v>-</v>
          </cell>
          <cell r="O1362" t="str">
            <v>External</v>
          </cell>
          <cell r="P1362" t="str">
            <v>MCP</v>
          </cell>
          <cell r="Q1362" t="str">
            <v>Non Reguler</v>
          </cell>
          <cell r="R1362" t="str">
            <v>Easy Pole</v>
          </cell>
          <cell r="T1362" t="str">
            <v>JABAT</v>
          </cell>
          <cell r="U1362">
            <v>12</v>
          </cell>
          <cell r="V1362" t="str">
            <v/>
          </cell>
          <cell r="W1362" t="str">
            <v/>
          </cell>
          <cell r="X1362">
            <v>45827</v>
          </cell>
          <cell r="Y1362">
            <v>176</v>
          </cell>
          <cell r="Z1362" t="str">
            <v>Out SLA</v>
          </cell>
          <cell r="AA1362" t="str">
            <v>PT GEAF SOLUSIANDA PRATAMA</v>
          </cell>
          <cell r="AB1362" t="str">
            <v>PT MULTI BMITRA SEJAHTERA</v>
          </cell>
          <cell r="AC1362" t="str">
            <v>OG</v>
          </cell>
          <cell r="AD1362" t="str">
            <v>eRFI NY</v>
          </cell>
          <cell r="AF1362" t="str">
            <v/>
          </cell>
          <cell r="AG1362" t="str">
            <v>BAN BAK</v>
          </cell>
          <cell r="AH1362" t="str">
            <v>05.SITAC1</v>
          </cell>
          <cell r="AI1362" t="str">
            <v>06.SITAC</v>
          </cell>
          <cell r="AJ1362" t="str">
            <v>25.BAN/BAK</v>
          </cell>
        </row>
        <row r="1363">
          <cell r="F1363" t="str">
            <v>EPU029</v>
          </cell>
          <cell r="G1363" t="str">
            <v>SIMPANGBARU</v>
          </cell>
          <cell r="H1363" t="str">
            <v/>
          </cell>
          <cell r="I1363" t="str">
            <v>Area1</v>
          </cell>
          <cell r="J1363" t="str">
            <v>Sumbagteng</v>
          </cell>
          <cell r="K1363" t="str">
            <v>Riau</v>
          </cell>
          <cell r="L1363" t="str">
            <v>Kota Pekanbaru</v>
          </cell>
          <cell r="M1363" t="str">
            <v>0.470782 101.378649</v>
          </cell>
          <cell r="N1363" t="str">
            <v>-</v>
          </cell>
          <cell r="O1363" t="str">
            <v>External</v>
          </cell>
          <cell r="P1363" t="str">
            <v>MCP</v>
          </cell>
          <cell r="Q1363" t="str">
            <v>Non Reguler</v>
          </cell>
          <cell r="R1363" t="str">
            <v>Easy Pole</v>
          </cell>
          <cell r="T1363" t="str">
            <v>New Order</v>
          </cell>
          <cell r="U1363">
            <v>12</v>
          </cell>
          <cell r="V1363" t="str">
            <v/>
          </cell>
          <cell r="W1363" t="str">
            <v/>
          </cell>
          <cell r="X1363">
            <v>45827</v>
          </cell>
          <cell r="Y1363">
            <v>176</v>
          </cell>
          <cell r="Z1363" t="str">
            <v>Out SLA</v>
          </cell>
          <cell r="AA1363" t="str">
            <v>PT AGUNGMAS PRIMA SEMPURNA</v>
          </cell>
          <cell r="AB1363" t="str">
            <v>PT DWIRAY SUKSES MULIA</v>
          </cell>
          <cell r="AC1363" t="str">
            <v>RFI</v>
          </cell>
          <cell r="AD1363" t="str">
            <v>eRFI Done</v>
          </cell>
          <cell r="AF1363" t="str">
            <v/>
          </cell>
          <cell r="AG1363" t="str">
            <v>Connect PLN &amp; RFI</v>
          </cell>
          <cell r="AH1363" t="str">
            <v>01.BAUK</v>
          </cell>
          <cell r="AI1363" t="str">
            <v>02.BAUK</v>
          </cell>
          <cell r="AJ1363" t="str">
            <v>04.ATPprocess</v>
          </cell>
        </row>
        <row r="1364">
          <cell r="F1364" t="str">
            <v>EPE209</v>
          </cell>
          <cell r="G1364" t="str">
            <v>TANAHSEREALXIIITAMBORA</v>
          </cell>
          <cell r="H1364" t="str">
            <v/>
          </cell>
          <cell r="I1364" t="str">
            <v>Area2</v>
          </cell>
          <cell r="J1364" t="str">
            <v>Jabodetabek</v>
          </cell>
          <cell r="K1364" t="str">
            <v>DKI Jakarta</v>
          </cell>
          <cell r="L1364" t="str">
            <v>Kota Adm. Jakarta Barat</v>
          </cell>
          <cell r="M1364" t="str">
            <v>-6.1544037 106.8097687</v>
          </cell>
          <cell r="N1364" t="str">
            <v>-</v>
          </cell>
          <cell r="O1364" t="str">
            <v>External</v>
          </cell>
          <cell r="P1364" t="str">
            <v>MCP</v>
          </cell>
          <cell r="Q1364" t="str">
            <v>Non Reguler</v>
          </cell>
          <cell r="R1364" t="str">
            <v>Easy Pole</v>
          </cell>
          <cell r="T1364" t="str">
            <v>JABAT</v>
          </cell>
          <cell r="U1364">
            <v>12</v>
          </cell>
          <cell r="V1364" t="str">
            <v/>
          </cell>
          <cell r="W1364" t="str">
            <v/>
          </cell>
          <cell r="X1364">
            <v>45827</v>
          </cell>
          <cell r="Y1364">
            <v>116</v>
          </cell>
          <cell r="Z1364" t="str">
            <v>In SLA</v>
          </cell>
          <cell r="AA1364" t="str">
            <v>PT SINERGI REKTA DENTA</v>
          </cell>
          <cell r="AB1364" t="str">
            <v>PT MULTI BMITRA SEJAHTERA</v>
          </cell>
          <cell r="AC1364" t="str">
            <v>RFI</v>
          </cell>
          <cell r="AD1364" t="str">
            <v>eRFI Done</v>
          </cell>
          <cell r="AF1364" t="str">
            <v/>
          </cell>
          <cell r="AG1364" t="str">
            <v>Connect PLN &amp; RFI</v>
          </cell>
          <cell r="AH1364" t="str">
            <v>02.RFI</v>
          </cell>
          <cell r="AI1364" t="str">
            <v>03.RFI</v>
          </cell>
          <cell r="AJ1364" t="str">
            <v>05.RFI</v>
          </cell>
        </row>
        <row r="1365">
          <cell r="F1365" t="str">
            <v>EPI058</v>
          </cell>
          <cell r="G1365" t="str">
            <v>DSNCIJOGETDMT</v>
          </cell>
          <cell r="H1365" t="str">
            <v/>
          </cell>
          <cell r="I1365" t="str">
            <v>Area2</v>
          </cell>
          <cell r="J1365" t="str">
            <v>Jabar</v>
          </cell>
          <cell r="K1365" t="str">
            <v>Jawa Barat</v>
          </cell>
          <cell r="L1365" t="str">
            <v>Kab. Subang</v>
          </cell>
          <cell r="M1365" t="str">
            <v>-6.53615 107.6084</v>
          </cell>
          <cell r="N1365" t="str">
            <v>-</v>
          </cell>
          <cell r="O1365" t="str">
            <v>External</v>
          </cell>
          <cell r="P1365" t="str">
            <v>MCP</v>
          </cell>
          <cell r="Q1365" t="str">
            <v>Non Reguler</v>
          </cell>
          <cell r="R1365" t="str">
            <v>Easy Pole</v>
          </cell>
          <cell r="T1365" t="str">
            <v>New Order</v>
          </cell>
          <cell r="U1365">
            <v>12</v>
          </cell>
          <cell r="V1365" t="str">
            <v/>
          </cell>
          <cell r="W1365" t="str">
            <v/>
          </cell>
          <cell r="X1365">
            <v>45827</v>
          </cell>
          <cell r="Y1365">
            <v>64</v>
          </cell>
          <cell r="Z1365" t="str">
            <v>In SLA</v>
          </cell>
          <cell r="AA1365" t="str">
            <v>PT DESATRIA ALARD MANDIRI</v>
          </cell>
          <cell r="AB1365" t="str">
            <v>PT ATMAJAYA ARTHA PERKASA</v>
          </cell>
          <cell r="AC1365" t="str">
            <v>RFI</v>
          </cell>
          <cell r="AD1365" t="str">
            <v>eRFI Done</v>
          </cell>
          <cell r="AF1365" t="str">
            <v/>
          </cell>
          <cell r="AG1365" t="str">
            <v>Connect PLN &amp; RFI</v>
          </cell>
          <cell r="AH1365" t="str">
            <v>02.RFI</v>
          </cell>
          <cell r="AI1365" t="str">
            <v>03.RFI</v>
          </cell>
          <cell r="AJ1365" t="str">
            <v>05.RFI</v>
          </cell>
        </row>
        <row r="1366">
          <cell r="F1366" t="str">
            <v>EPU028</v>
          </cell>
          <cell r="G1366" t="str">
            <v>MUSTAMINDO</v>
          </cell>
          <cell r="H1366" t="str">
            <v/>
          </cell>
          <cell r="I1366" t="str">
            <v>Area1</v>
          </cell>
          <cell r="J1366" t="str">
            <v>Sumbagteng</v>
          </cell>
          <cell r="K1366" t="str">
            <v>Riau</v>
          </cell>
          <cell r="L1366" t="str">
            <v>Kab. Kampar</v>
          </cell>
          <cell r="M1366" t="str">
            <v>0.461365 101.353547</v>
          </cell>
          <cell r="N1366" t="str">
            <v>-</v>
          </cell>
          <cell r="O1366" t="str">
            <v>External</v>
          </cell>
          <cell r="P1366" t="str">
            <v>MCP</v>
          </cell>
          <cell r="Q1366" t="str">
            <v>Non Reguler</v>
          </cell>
          <cell r="R1366" t="str">
            <v>Easy Pole</v>
          </cell>
          <cell r="T1366" t="str">
            <v>New Order</v>
          </cell>
          <cell r="U1366">
            <v>12</v>
          </cell>
          <cell r="V1366" t="str">
            <v/>
          </cell>
          <cell r="W1366" t="str">
            <v/>
          </cell>
          <cell r="X1366">
            <v>45827</v>
          </cell>
          <cell r="Y1366">
            <v>176</v>
          </cell>
          <cell r="Z1366" t="str">
            <v>Out SLA</v>
          </cell>
          <cell r="AA1366" t="str">
            <v>PT. INFINITI LAUTAN ARTHA</v>
          </cell>
          <cell r="AB1366" t="str">
            <v>PT DWIRAY SUKSES MULIA</v>
          </cell>
          <cell r="AC1366" t="str">
            <v>RFI</v>
          </cell>
          <cell r="AD1366" t="str">
            <v>eRFI Done</v>
          </cell>
          <cell r="AF1366" t="str">
            <v/>
          </cell>
          <cell r="AG1366" t="str">
            <v>Connect PLN &amp; RFI</v>
          </cell>
          <cell r="AH1366" t="str">
            <v>01.BAUK</v>
          </cell>
          <cell r="AI1366" t="str">
            <v>02.BAUK</v>
          </cell>
          <cell r="AJ1366" t="str">
            <v>04.ATPprocess</v>
          </cell>
        </row>
        <row r="1367">
          <cell r="F1367" t="str">
            <v>EPE219</v>
          </cell>
          <cell r="G1367" t="str">
            <v>ABDULHAMIDDURIKOSAMBI</v>
          </cell>
          <cell r="H1367" t="str">
            <v/>
          </cell>
          <cell r="I1367" t="str">
            <v>Area2</v>
          </cell>
          <cell r="J1367" t="str">
            <v>Jabodetabek</v>
          </cell>
          <cell r="K1367" t="str">
            <v>DKI Jakarta</v>
          </cell>
          <cell r="L1367" t="str">
            <v>Kota Adm. Jakarta Barat</v>
          </cell>
          <cell r="M1367" t="str">
            <v>-6.1777496 106.7191315</v>
          </cell>
          <cell r="N1367" t="str">
            <v>-</v>
          </cell>
          <cell r="O1367" t="str">
            <v>External</v>
          </cell>
          <cell r="P1367" t="str">
            <v>MCP</v>
          </cell>
          <cell r="Q1367" t="str">
            <v>Non Reguler</v>
          </cell>
          <cell r="R1367" t="str">
            <v>Easy Pole</v>
          </cell>
          <cell r="T1367" t="str">
            <v>JABAT</v>
          </cell>
          <cell r="U1367">
            <v>12</v>
          </cell>
          <cell r="V1367" t="str">
            <v/>
          </cell>
          <cell r="W1367" t="str">
            <v/>
          </cell>
          <cell r="X1367">
            <v>45827</v>
          </cell>
          <cell r="Y1367">
            <v>46</v>
          </cell>
          <cell r="Z1367" t="str">
            <v>In SLA</v>
          </cell>
          <cell r="AA1367" t="str">
            <v>PT SINERGI REKTA DENTA</v>
          </cell>
          <cell r="AB1367" t="str">
            <v>PT MULTI BMITRA SEJAHTERA</v>
          </cell>
          <cell r="AC1367" t="str">
            <v>RFI</v>
          </cell>
          <cell r="AD1367" t="str">
            <v>eRFI Done</v>
          </cell>
          <cell r="AF1367" t="str">
            <v/>
          </cell>
          <cell r="AG1367" t="str">
            <v>Connect PLN &amp; RFI</v>
          </cell>
          <cell r="AH1367" t="str">
            <v>02.RFI</v>
          </cell>
          <cell r="AI1367" t="str">
            <v>03.RFI</v>
          </cell>
          <cell r="AJ1367" t="str">
            <v>05.RFI</v>
          </cell>
        </row>
        <row r="1368">
          <cell r="F1368" t="str">
            <v>EPG074</v>
          </cell>
          <cell r="G1368" t="str">
            <v>JLKANCILRAYASMACRO</v>
          </cell>
          <cell r="H1368" t="str">
            <v/>
          </cell>
          <cell r="I1368" t="str">
            <v>Area2</v>
          </cell>
          <cell r="J1368" t="str">
            <v>Jabodetabek</v>
          </cell>
          <cell r="K1368" t="str">
            <v>Jawa Barat</v>
          </cell>
          <cell r="L1368" t="str">
            <v>Kab. Bekasi</v>
          </cell>
          <cell r="M1368" t="str">
            <v>-6.308603 107.17265</v>
          </cell>
          <cell r="N1368" t="str">
            <v>-</v>
          </cell>
          <cell r="O1368" t="str">
            <v>External</v>
          </cell>
          <cell r="P1368" t="str">
            <v>MCP</v>
          </cell>
          <cell r="Q1368" t="str">
            <v>Non Reguler</v>
          </cell>
          <cell r="R1368" t="str">
            <v>Easy Pole</v>
          </cell>
          <cell r="T1368" t="str">
            <v>Eastern</v>
          </cell>
          <cell r="U1368">
            <v>12</v>
          </cell>
          <cell r="V1368" t="str">
            <v/>
          </cell>
          <cell r="W1368" t="str">
            <v/>
          </cell>
          <cell r="X1368">
            <v>45827</v>
          </cell>
          <cell r="Y1368">
            <v>46</v>
          </cell>
          <cell r="Z1368" t="str">
            <v>In SLA</v>
          </cell>
          <cell r="AA1368" t="str">
            <v>PT. Samanta Fibra Abadi</v>
          </cell>
          <cell r="AB1368" t="str">
            <v>PT MULTI BMITRA SEJAHTERA</v>
          </cell>
          <cell r="AC1368" t="str">
            <v>RFI</v>
          </cell>
          <cell r="AD1368" t="str">
            <v>eRFI Done</v>
          </cell>
          <cell r="AF1368" t="str">
            <v/>
          </cell>
          <cell r="AG1368" t="str">
            <v>Connect PLN &amp; RFI</v>
          </cell>
          <cell r="AH1368" t="str">
            <v>02.RFI</v>
          </cell>
          <cell r="AI1368" t="str">
            <v>03.RFI</v>
          </cell>
          <cell r="AJ1368" t="str">
            <v>05.RFI</v>
          </cell>
        </row>
        <row r="1369">
          <cell r="F1369" t="str">
            <v>EPO233</v>
          </cell>
          <cell r="G1369" t="str">
            <v>DESALIDO</v>
          </cell>
          <cell r="H1369" t="str">
            <v/>
          </cell>
          <cell r="I1369" t="str">
            <v>Area3</v>
          </cell>
          <cell r="J1369" t="str">
            <v>Balinusra</v>
          </cell>
          <cell r="K1369" t="str">
            <v>Nusa Tenggara Barat</v>
          </cell>
          <cell r="L1369" t="str">
            <v>Kab. Bima</v>
          </cell>
          <cell r="M1369" t="str">
            <v>-8.630232 118.731335</v>
          </cell>
          <cell r="N1369" t="str">
            <v>-</v>
          </cell>
          <cell r="O1369" t="str">
            <v>External</v>
          </cell>
          <cell r="P1369" t="str">
            <v>MCP</v>
          </cell>
          <cell r="Q1369" t="str">
            <v>Non Reguler</v>
          </cell>
          <cell r="R1369" t="str">
            <v>Easy Pole</v>
          </cell>
          <cell r="T1369" t="str">
            <v>New Order</v>
          </cell>
          <cell r="U1369">
            <v>12</v>
          </cell>
          <cell r="V1369">
            <v>12</v>
          </cell>
          <cell r="W1369" t="str">
            <v/>
          </cell>
          <cell r="X1369">
            <v>45827</v>
          </cell>
          <cell r="Y1369">
            <v>46</v>
          </cell>
          <cell r="Z1369" t="str">
            <v>In SLA</v>
          </cell>
          <cell r="AA1369" t="str">
            <v>PT DENTRA MITRA ABADI</v>
          </cell>
          <cell r="AB1369" t="str">
            <v>PT MEGADAYA INDO PERKASA</v>
          </cell>
          <cell r="AC1369" t="str">
            <v>RFI</v>
          </cell>
          <cell r="AD1369" t="str">
            <v>eRFI Done</v>
          </cell>
          <cell r="AF1369" t="str">
            <v/>
          </cell>
          <cell r="AG1369" t="str">
            <v>Connect PLN &amp; RFI</v>
          </cell>
          <cell r="AH1369" t="str">
            <v>02.RFI</v>
          </cell>
          <cell r="AI1369" t="str">
            <v>03.RFI</v>
          </cell>
          <cell r="AJ1369" t="str">
            <v>05.RFI</v>
          </cell>
        </row>
        <row r="1370">
          <cell r="F1370" t="str">
            <v>EPS037</v>
          </cell>
          <cell r="G1370" t="str">
            <v>TALUMELITO</v>
          </cell>
          <cell r="H1370" t="str">
            <v>ADAM HOESA TALUMELITO-DMT</v>
          </cell>
          <cell r="I1370" t="str">
            <v>Area4</v>
          </cell>
          <cell r="J1370" t="str">
            <v>Sulawesi</v>
          </cell>
          <cell r="K1370" t="str">
            <v>Gorontalo</v>
          </cell>
          <cell r="L1370" t="str">
            <v>Kab. Gorontalo</v>
          </cell>
          <cell r="M1370" t="str">
            <v>0.635498 123.0107</v>
          </cell>
          <cell r="N1370" t="str">
            <v>-</v>
          </cell>
          <cell r="O1370" t="str">
            <v>External</v>
          </cell>
          <cell r="P1370" t="str">
            <v>MCP</v>
          </cell>
          <cell r="Q1370" t="str">
            <v>Non Reguler</v>
          </cell>
          <cell r="R1370" t="str">
            <v>Easy Pole</v>
          </cell>
          <cell r="T1370" t="str">
            <v>New Order</v>
          </cell>
          <cell r="U1370">
            <v>12</v>
          </cell>
          <cell r="V1370" t="str">
            <v/>
          </cell>
          <cell r="W1370" t="str">
            <v/>
          </cell>
          <cell r="X1370">
            <v>45827</v>
          </cell>
          <cell r="Y1370">
            <v>64</v>
          </cell>
          <cell r="Z1370" t="str">
            <v>In SLA</v>
          </cell>
          <cell r="AA1370" t="str">
            <v>PT BERKAH SUKSES SEJATI</v>
          </cell>
          <cell r="AB1370" t="str">
            <v>PT TUNAS GEOTEKNIK INDONESIA</v>
          </cell>
          <cell r="AC1370" t="str">
            <v>RFI</v>
          </cell>
          <cell r="AD1370" t="str">
            <v>eRFI NY</v>
          </cell>
          <cell r="AF1370" t="str">
            <v/>
          </cell>
          <cell r="AG1370" t="str">
            <v>Connect PLN &amp; RFI</v>
          </cell>
          <cell r="AH1370" t="str">
            <v>02.RFI</v>
          </cell>
          <cell r="AI1370" t="str">
            <v>03.RFI</v>
          </cell>
          <cell r="AJ1370" t="str">
            <v>05.RFI</v>
          </cell>
        </row>
        <row r="1371">
          <cell r="F1371" t="str">
            <v>EPE214</v>
          </cell>
          <cell r="G1371" t="str">
            <v>RAWASIMPRUG1GROGOLSELATAN</v>
          </cell>
          <cell r="H1371" t="str">
            <v/>
          </cell>
          <cell r="I1371" t="str">
            <v>Area2</v>
          </cell>
          <cell r="J1371" t="str">
            <v>Jabodetabek</v>
          </cell>
          <cell r="K1371" t="str">
            <v>DKI Jakarta</v>
          </cell>
          <cell r="L1371" t="str">
            <v>Kota Adm. Jakarta Selatan</v>
          </cell>
          <cell r="M1371" t="str">
            <v>-6.2299347 106.7836761</v>
          </cell>
          <cell r="N1371" t="str">
            <v>-</v>
          </cell>
          <cell r="O1371" t="str">
            <v>External</v>
          </cell>
          <cell r="P1371" t="str">
            <v>MCP</v>
          </cell>
          <cell r="Q1371" t="str">
            <v>Non Reguler</v>
          </cell>
          <cell r="R1371" t="str">
            <v>Easy Pole</v>
          </cell>
          <cell r="T1371" t="str">
            <v>JABAT</v>
          </cell>
          <cell r="U1371">
            <v>12</v>
          </cell>
          <cell r="V1371" t="str">
            <v/>
          </cell>
          <cell r="W1371" t="str">
            <v/>
          </cell>
          <cell r="X1371">
            <v>45827</v>
          </cell>
          <cell r="Y1371">
            <v>163</v>
          </cell>
          <cell r="Z1371" t="str">
            <v>Out SLA</v>
          </cell>
          <cell r="AA1371" t="str">
            <v>PT INFRAKO DAYAMITRA</v>
          </cell>
          <cell r="AB1371" t="str">
            <v>PT MULTI BMITRA SEJAHTERA</v>
          </cell>
          <cell r="AC1371" t="str">
            <v>RFI</v>
          </cell>
          <cell r="AD1371" t="str">
            <v>eRFI NY</v>
          </cell>
          <cell r="AF1371" t="str">
            <v/>
          </cell>
          <cell r="AG1371" t="str">
            <v>Connect PLN &amp; RFI</v>
          </cell>
          <cell r="AH1371" t="str">
            <v>02.RFI</v>
          </cell>
          <cell r="AI1371" t="str">
            <v>03.RFI</v>
          </cell>
          <cell r="AJ1371" t="str">
            <v>05.RFI</v>
          </cell>
        </row>
        <row r="1372">
          <cell r="F1372" t="str">
            <v>EPO241</v>
          </cell>
          <cell r="G1372" t="str">
            <v>DESANDANO</v>
          </cell>
          <cell r="H1372" t="str">
            <v/>
          </cell>
          <cell r="I1372" t="str">
            <v>Area3</v>
          </cell>
          <cell r="J1372" t="str">
            <v>Balinusra</v>
          </cell>
          <cell r="K1372" t="str">
            <v>Nusa Tenggara Barat</v>
          </cell>
          <cell r="L1372" t="str">
            <v>Kab. Bima</v>
          </cell>
          <cell r="M1372" t="str">
            <v>-8.494288 118.539725</v>
          </cell>
          <cell r="N1372" t="str">
            <v>-</v>
          </cell>
          <cell r="O1372" t="str">
            <v>External</v>
          </cell>
          <cell r="P1372" t="str">
            <v>MCP</v>
          </cell>
          <cell r="Q1372" t="str">
            <v>Non Reguler</v>
          </cell>
          <cell r="R1372" t="str">
            <v>Easy Pole</v>
          </cell>
          <cell r="T1372" t="str">
            <v>New Order</v>
          </cell>
          <cell r="U1372">
            <v>12</v>
          </cell>
          <cell r="V1372">
            <v>12</v>
          </cell>
          <cell r="W1372" t="str">
            <v/>
          </cell>
          <cell r="X1372">
            <v>45827</v>
          </cell>
          <cell r="Y1372">
            <v>41</v>
          </cell>
          <cell r="Z1372" t="str">
            <v>In SLA</v>
          </cell>
          <cell r="AA1372" t="str">
            <v>PT ARSHAKA RAYA PERKASA</v>
          </cell>
          <cell r="AB1372" t="str">
            <v>PT MEGADAYA INDO PERKASA</v>
          </cell>
          <cell r="AC1372" t="str">
            <v>RFI</v>
          </cell>
          <cell r="AD1372" t="str">
            <v>eRFI Done</v>
          </cell>
          <cell r="AF1372" t="str">
            <v/>
          </cell>
          <cell r="AG1372" t="str">
            <v>Connect PLN &amp; RFI</v>
          </cell>
          <cell r="AH1372" t="str">
            <v>02.RFI</v>
          </cell>
          <cell r="AI1372" t="str">
            <v>03.RFI</v>
          </cell>
          <cell r="AJ1372" t="str">
            <v>05.RFI</v>
          </cell>
        </row>
        <row r="1373">
          <cell r="F1373" t="str">
            <v>EPU027</v>
          </cell>
          <cell r="G1373" t="str">
            <v>AGUSSALIM</v>
          </cell>
          <cell r="H1373" t="str">
            <v/>
          </cell>
          <cell r="I1373" t="str">
            <v>Area1</v>
          </cell>
          <cell r="J1373" t="str">
            <v>Sumbagteng</v>
          </cell>
          <cell r="K1373" t="str">
            <v>Sumatera Barat</v>
          </cell>
          <cell r="L1373" t="str">
            <v>Kota Padang</v>
          </cell>
          <cell r="M1373" t="str">
            <v>-0.92984 100.357</v>
          </cell>
          <cell r="N1373" t="str">
            <v>-</v>
          </cell>
          <cell r="O1373" t="str">
            <v>External</v>
          </cell>
          <cell r="P1373" t="str">
            <v>MCP</v>
          </cell>
          <cell r="Q1373" t="str">
            <v>Non Reguler</v>
          </cell>
          <cell r="R1373" t="str">
            <v>Easy Pole</v>
          </cell>
          <cell r="T1373" t="str">
            <v>New Order</v>
          </cell>
          <cell r="U1373">
            <v>12</v>
          </cell>
          <cell r="V1373" t="str">
            <v/>
          </cell>
          <cell r="W1373" t="str">
            <v/>
          </cell>
          <cell r="X1373">
            <v>45827</v>
          </cell>
          <cell r="Y1373">
            <v>176</v>
          </cell>
          <cell r="Z1373" t="str">
            <v>Out SLA</v>
          </cell>
          <cell r="AA1373" t="str">
            <v>PT AGUNGMAS PRIMA SEMPURNA</v>
          </cell>
          <cell r="AB1373" t="str">
            <v>PT DWIRAY SUKSES MULIA</v>
          </cell>
          <cell r="AC1373" t="str">
            <v>DROP</v>
          </cell>
          <cell r="AD1373" t="str">
            <v>eRFI NY</v>
          </cell>
          <cell r="AF1373" t="str">
            <v/>
          </cell>
          <cell r="AG1373" t="str">
            <v>PropCancel/Hold</v>
          </cell>
          <cell r="AH1373" t="str">
            <v>07.Pro.Cancel</v>
          </cell>
          <cell r="AI1373" t="str">
            <v>09.Pro.Cancel</v>
          </cell>
          <cell r="AJ1373" t="str">
            <v>30.Pro.Cancel</v>
          </cell>
        </row>
        <row r="1374">
          <cell r="F1374" t="str">
            <v>EPO235</v>
          </cell>
          <cell r="G1374" t="str">
            <v>DESAKELI</v>
          </cell>
          <cell r="H1374" t="str">
            <v/>
          </cell>
          <cell r="I1374" t="str">
            <v>Area3</v>
          </cell>
          <cell r="J1374" t="str">
            <v>Balinusra</v>
          </cell>
          <cell r="K1374" t="str">
            <v>Nusa Tenggara Barat</v>
          </cell>
          <cell r="L1374" t="str">
            <v>Kab. Bima</v>
          </cell>
          <cell r="M1374" t="str">
            <v>-8.612992 118.651768</v>
          </cell>
          <cell r="N1374" t="str">
            <v>-</v>
          </cell>
          <cell r="O1374" t="str">
            <v>External</v>
          </cell>
          <cell r="P1374" t="str">
            <v>MCP</v>
          </cell>
          <cell r="Q1374" t="str">
            <v>Non Reguler</v>
          </cell>
          <cell r="R1374" t="str">
            <v>Easy Pole</v>
          </cell>
          <cell r="T1374" t="str">
            <v>New Order</v>
          </cell>
          <cell r="U1374">
            <v>12</v>
          </cell>
          <cell r="V1374">
            <v>12</v>
          </cell>
          <cell r="W1374" t="str">
            <v/>
          </cell>
          <cell r="X1374">
            <v>45827</v>
          </cell>
          <cell r="Y1374">
            <v>41</v>
          </cell>
          <cell r="Z1374" t="str">
            <v>In SLA</v>
          </cell>
          <cell r="AA1374" t="str">
            <v>PT DENTRA MITRA ABADI</v>
          </cell>
          <cell r="AB1374" t="str">
            <v>PT MEGADAYA INDO PERKASA</v>
          </cell>
          <cell r="AC1374" t="str">
            <v>RFI</v>
          </cell>
          <cell r="AD1374" t="str">
            <v>eRFI Done</v>
          </cell>
          <cell r="AF1374" t="str">
            <v/>
          </cell>
          <cell r="AG1374" t="str">
            <v>Connect PLN &amp; RFI</v>
          </cell>
          <cell r="AH1374" t="str">
            <v>02.RFI</v>
          </cell>
          <cell r="AI1374" t="str">
            <v>03.RFI</v>
          </cell>
          <cell r="AJ1374" t="str">
            <v>05.RFI</v>
          </cell>
        </row>
        <row r="1375">
          <cell r="F1375" t="str">
            <v>EPU025</v>
          </cell>
          <cell r="G1375" t="str">
            <v>ASIABARU</v>
          </cell>
          <cell r="H1375" t="str">
            <v/>
          </cell>
          <cell r="I1375" t="str">
            <v>Area1</v>
          </cell>
          <cell r="J1375" t="str">
            <v>Sumbagteng</v>
          </cell>
          <cell r="K1375" t="str">
            <v>Riau</v>
          </cell>
          <cell r="L1375" t="str">
            <v>Kab. Kepulauan Meranti</v>
          </cell>
          <cell r="M1375" t="str">
            <v>1.01225 102.705986</v>
          </cell>
          <cell r="N1375" t="str">
            <v>-</v>
          </cell>
          <cell r="O1375" t="str">
            <v>External</v>
          </cell>
          <cell r="P1375" t="str">
            <v>MCP</v>
          </cell>
          <cell r="Q1375" t="str">
            <v>Non Reguler</v>
          </cell>
          <cell r="R1375" t="str">
            <v>Easy Pole</v>
          </cell>
          <cell r="T1375" t="str">
            <v>New Order</v>
          </cell>
          <cell r="U1375">
            <v>12</v>
          </cell>
          <cell r="V1375" t="str">
            <v/>
          </cell>
          <cell r="W1375" t="str">
            <v/>
          </cell>
          <cell r="X1375">
            <v>45827</v>
          </cell>
          <cell r="Y1375">
            <v>176</v>
          </cell>
          <cell r="Z1375" t="str">
            <v>Out SLA</v>
          </cell>
          <cell r="AA1375" t="str">
            <v>PT AGUNGMAS PRIMA SEMPURNA</v>
          </cell>
          <cell r="AB1375" t="str">
            <v>PT DWIRAY SUKSES MULIA</v>
          </cell>
          <cell r="AC1375" t="str">
            <v>DROP</v>
          </cell>
          <cell r="AD1375" t="str">
            <v>eRFI NY</v>
          </cell>
          <cell r="AF1375" t="str">
            <v/>
          </cell>
          <cell r="AG1375" t="str">
            <v>PropCancel/Hold</v>
          </cell>
          <cell r="AH1375" t="str">
            <v>07.Pro.Cancel</v>
          </cell>
          <cell r="AI1375" t="str">
            <v>09.Pro.Cancel</v>
          </cell>
          <cell r="AJ1375" t="str">
            <v>30.Pro.Cancel</v>
          </cell>
        </row>
        <row r="1376">
          <cell r="F1376" t="str">
            <v>EPK135</v>
          </cell>
          <cell r="G1376" t="str">
            <v>NGALIYANNGALIYAN</v>
          </cell>
          <cell r="H1376" t="str">
            <v>Easy Pole Alun-Alun Karimun ex NGALIYANNGALIYAN</v>
          </cell>
          <cell r="I1376" t="str">
            <v>Area3</v>
          </cell>
          <cell r="J1376" t="str">
            <v>Jateng</v>
          </cell>
          <cell r="K1376" t="str">
            <v>Jawa Tengah</v>
          </cell>
          <cell r="L1376" t="str">
            <v>Kota Semarang</v>
          </cell>
          <cell r="M1376" t="str">
            <v>-7.002458 110.352999</v>
          </cell>
          <cell r="N1376" t="str">
            <v>-05.88006 110.43326</v>
          </cell>
          <cell r="O1376" t="str">
            <v>External</v>
          </cell>
          <cell r="P1376" t="str">
            <v>MCP</v>
          </cell>
          <cell r="Q1376" t="str">
            <v>Non Reguler</v>
          </cell>
          <cell r="R1376" t="str">
            <v>Easy Pole</v>
          </cell>
          <cell r="T1376" t="str">
            <v>New Order</v>
          </cell>
          <cell r="U1376">
            <v>12</v>
          </cell>
          <cell r="V1376">
            <v>12</v>
          </cell>
          <cell r="W1376" t="str">
            <v/>
          </cell>
          <cell r="X1376">
            <v>45827</v>
          </cell>
          <cell r="Y1376">
            <v>83</v>
          </cell>
          <cell r="Z1376" t="str">
            <v>In SLA</v>
          </cell>
          <cell r="AA1376" t="str">
            <v>PT MULTI BAGASANTI MAHDY</v>
          </cell>
          <cell r="AB1376" t="str">
            <v>PT AMARATIRTA NUSANTARA</v>
          </cell>
          <cell r="AC1376" t="str">
            <v>RFI</v>
          </cell>
          <cell r="AD1376" t="str">
            <v>eRFI Done</v>
          </cell>
          <cell r="AF1376" t="str">
            <v/>
          </cell>
          <cell r="AG1376" t="str">
            <v>Connect PLN &amp; RFI</v>
          </cell>
          <cell r="AH1376" t="str">
            <v>02.RFI</v>
          </cell>
          <cell r="AI1376" t="str">
            <v>03.RFI</v>
          </cell>
          <cell r="AJ1376" t="str">
            <v>05.RFI</v>
          </cell>
        </row>
        <row r="1377">
          <cell r="F1377" t="str">
            <v>EPO218</v>
          </cell>
          <cell r="G1377" t="str">
            <v>PANTAIMERTASARI</v>
          </cell>
          <cell r="H1377" t="str">
            <v/>
          </cell>
          <cell r="I1377" t="str">
            <v>Area3</v>
          </cell>
          <cell r="J1377" t="str">
            <v>Balinusra</v>
          </cell>
          <cell r="K1377" t="str">
            <v>Bali</v>
          </cell>
          <cell r="L1377" t="str">
            <v>Kota Denpasar</v>
          </cell>
          <cell r="M1377" t="str">
            <v>-8.711779 115.249328</v>
          </cell>
          <cell r="N1377" t="str">
            <v>-</v>
          </cell>
          <cell r="O1377" t="str">
            <v>External</v>
          </cell>
          <cell r="P1377" t="str">
            <v>MCP</v>
          </cell>
          <cell r="Q1377" t="str">
            <v>Non Reguler</v>
          </cell>
          <cell r="R1377" t="str">
            <v>Easy Pole</v>
          </cell>
          <cell r="T1377" t="str">
            <v>New Order</v>
          </cell>
          <cell r="U1377">
            <v>12</v>
          </cell>
          <cell r="V1377">
            <v>12</v>
          </cell>
          <cell r="W1377" t="str">
            <v/>
          </cell>
          <cell r="X1377">
            <v>45827</v>
          </cell>
          <cell r="Y1377">
            <v>176</v>
          </cell>
          <cell r="Z1377" t="str">
            <v>Out SLA</v>
          </cell>
          <cell r="AA1377" t="str">
            <v>PT DENTRA MITRA ABADI</v>
          </cell>
          <cell r="AB1377" t="str">
            <v>PT MEGADAYA INDO PERKASA</v>
          </cell>
          <cell r="AC1377" t="str">
            <v>DROP</v>
          </cell>
          <cell r="AD1377" t="str">
            <v>eRFI NY</v>
          </cell>
          <cell r="AF1377" t="str">
            <v/>
          </cell>
          <cell r="AG1377" t="str">
            <v>PropCancel/Hold</v>
          </cell>
          <cell r="AH1377" t="str">
            <v>07.Pro.Cancel</v>
          </cell>
          <cell r="AI1377" t="str">
            <v>09.Pro.Cancel</v>
          </cell>
          <cell r="AJ1377" t="str">
            <v>31.Cancel</v>
          </cell>
        </row>
        <row r="1378">
          <cell r="F1378" t="str">
            <v>EPO234</v>
          </cell>
          <cell r="G1378" t="str">
            <v>REO2</v>
          </cell>
          <cell r="H1378" t="str">
            <v/>
          </cell>
          <cell r="I1378" t="str">
            <v>Area3</v>
          </cell>
          <cell r="J1378" t="str">
            <v>Balinusra</v>
          </cell>
          <cell r="K1378" t="str">
            <v>Nusa Tenggara Timur</v>
          </cell>
          <cell r="L1378" t="str">
            <v>Kab. Manggarai</v>
          </cell>
          <cell r="M1378" t="str">
            <v>-8.312363 120.492333</v>
          </cell>
          <cell r="N1378" t="str">
            <v>-</v>
          </cell>
          <cell r="O1378" t="str">
            <v>External</v>
          </cell>
          <cell r="P1378" t="str">
            <v>MCP</v>
          </cell>
          <cell r="Q1378" t="str">
            <v>Non Reguler</v>
          </cell>
          <cell r="R1378" t="str">
            <v>Easy Pole</v>
          </cell>
          <cell r="T1378" t="str">
            <v>New Order</v>
          </cell>
          <cell r="U1378">
            <v>12</v>
          </cell>
          <cell r="V1378">
            <v>12</v>
          </cell>
          <cell r="W1378" t="str">
            <v/>
          </cell>
          <cell r="X1378">
            <v>45827</v>
          </cell>
          <cell r="Y1378">
            <v>41</v>
          </cell>
          <cell r="Z1378" t="str">
            <v>In SLA</v>
          </cell>
          <cell r="AA1378" t="str">
            <v>PT ARSHAKA RAYA PERKASA</v>
          </cell>
          <cell r="AB1378" t="str">
            <v>PT MEGADAYA INDO PERKASA</v>
          </cell>
          <cell r="AC1378" t="str">
            <v>RFI</v>
          </cell>
          <cell r="AD1378" t="str">
            <v>eRFI Done</v>
          </cell>
          <cell r="AF1378" t="str">
            <v/>
          </cell>
          <cell r="AG1378" t="str">
            <v>Connect PLN &amp; RFI</v>
          </cell>
          <cell r="AH1378" t="str">
            <v>02.RFI</v>
          </cell>
          <cell r="AI1378" t="str">
            <v>03.RFI</v>
          </cell>
          <cell r="AJ1378" t="str">
            <v>05.RFI</v>
          </cell>
        </row>
        <row r="1379">
          <cell r="F1379" t="str">
            <v>EPG085</v>
          </cell>
          <cell r="G1379" t="str">
            <v>CIWANDANGUNTARSMACRO</v>
          </cell>
          <cell r="H1379" t="str">
            <v/>
          </cell>
          <cell r="I1379" t="str">
            <v>Area2</v>
          </cell>
          <cell r="J1379" t="str">
            <v>Jabodetabek</v>
          </cell>
          <cell r="K1379" t="str">
            <v>Banten</v>
          </cell>
          <cell r="L1379" t="str">
            <v>Kota Cilegon</v>
          </cell>
          <cell r="M1379" t="str">
            <v>-6.0421704 105.9717883</v>
          </cell>
          <cell r="N1379" t="str">
            <v>-</v>
          </cell>
          <cell r="O1379" t="str">
            <v>External</v>
          </cell>
          <cell r="P1379" t="str">
            <v>MCP</v>
          </cell>
          <cell r="Q1379" t="str">
            <v>Non Reguler</v>
          </cell>
          <cell r="R1379" t="str">
            <v>Easy Pole</v>
          </cell>
          <cell r="T1379" t="str">
            <v>JABAT</v>
          </cell>
          <cell r="U1379">
            <v>12</v>
          </cell>
          <cell r="V1379" t="str">
            <v/>
          </cell>
          <cell r="W1379" t="str">
            <v/>
          </cell>
          <cell r="X1379">
            <v>45827</v>
          </cell>
          <cell r="Y1379">
            <v>116</v>
          </cell>
          <cell r="Z1379" t="str">
            <v>In SLA</v>
          </cell>
          <cell r="AA1379" t="str">
            <v>PT SUMBERSOLUSINDO HITECH</v>
          </cell>
          <cell r="AB1379" t="str">
            <v>PT MULTI BMITRA SEJAHTERA</v>
          </cell>
          <cell r="AC1379" t="str">
            <v>RFI</v>
          </cell>
          <cell r="AD1379" t="str">
            <v>eRFI NY</v>
          </cell>
          <cell r="AF1379" t="str">
            <v/>
          </cell>
          <cell r="AG1379" t="str">
            <v>Connect PLN &amp; RFI</v>
          </cell>
          <cell r="AH1379" t="str">
            <v>02.RFI</v>
          </cell>
          <cell r="AI1379" t="str">
            <v>03.RFI</v>
          </cell>
          <cell r="AJ1379" t="str">
            <v>05.RFI</v>
          </cell>
        </row>
        <row r="1380">
          <cell r="F1380" t="str">
            <v>EPG013</v>
          </cell>
          <cell r="G1380" t="str">
            <v>PERMATACIPADUSMACRO</v>
          </cell>
          <cell r="H1380" t="str">
            <v/>
          </cell>
          <cell r="I1380" t="str">
            <v>Area2</v>
          </cell>
          <cell r="J1380" t="str">
            <v>Jabodetabek</v>
          </cell>
          <cell r="K1380" t="str">
            <v>Banten</v>
          </cell>
          <cell r="L1380" t="str">
            <v>Kota Tangerang</v>
          </cell>
          <cell r="M1380" t="str">
            <v>-6.2487598 106.7332878</v>
          </cell>
          <cell r="N1380" t="str">
            <v>-</v>
          </cell>
          <cell r="O1380" t="str">
            <v>External</v>
          </cell>
          <cell r="P1380" t="str">
            <v>MCP</v>
          </cell>
          <cell r="Q1380" t="str">
            <v>Non Reguler</v>
          </cell>
          <cell r="R1380" t="str">
            <v>Easy Pole</v>
          </cell>
          <cell r="T1380" t="str">
            <v>JABAT</v>
          </cell>
          <cell r="U1380">
            <v>12</v>
          </cell>
          <cell r="V1380" t="str">
            <v/>
          </cell>
          <cell r="W1380" t="str">
            <v/>
          </cell>
          <cell r="X1380">
            <v>45827</v>
          </cell>
          <cell r="Y1380">
            <v>176</v>
          </cell>
          <cell r="Z1380" t="str">
            <v>Out SLA</v>
          </cell>
          <cell r="AA1380" t="str">
            <v>PT GEAF SOLUSIANDA PRATAMA</v>
          </cell>
          <cell r="AB1380" t="str">
            <v>PT MULTI BMITRA SEJAHTERA</v>
          </cell>
          <cell r="AC1380" t="str">
            <v>OG</v>
          </cell>
          <cell r="AD1380" t="str">
            <v>eRFI NY</v>
          </cell>
          <cell r="AF1380" t="str">
            <v/>
          </cell>
          <cell r="AG1380" t="str">
            <v>ME</v>
          </cell>
          <cell r="AH1380" t="str">
            <v>02a. SRFI</v>
          </cell>
          <cell r="AI1380" t="str">
            <v>04.CME</v>
          </cell>
          <cell r="AJ1380" t="str">
            <v>06.SRFI</v>
          </cell>
        </row>
        <row r="1381">
          <cell r="F1381" t="str">
            <v>EPC046</v>
          </cell>
          <cell r="G1381" t="str">
            <v>KOTAKARANGRAYA</v>
          </cell>
          <cell r="H1381" t="str">
            <v>KOTAKARANGRAYA</v>
          </cell>
          <cell r="I1381" t="str">
            <v>Area1</v>
          </cell>
          <cell r="J1381" t="str">
            <v>Sumbagsel</v>
          </cell>
          <cell r="K1381" t="str">
            <v>Lampung</v>
          </cell>
          <cell r="L1381" t="str">
            <v>Kota Bandar Lampung</v>
          </cell>
          <cell r="M1381" t="str">
            <v>-5.458489 105.26016</v>
          </cell>
          <cell r="N1381" t="str">
            <v>-</v>
          </cell>
          <cell r="O1381" t="str">
            <v>External</v>
          </cell>
          <cell r="P1381" t="str">
            <v>MCP</v>
          </cell>
          <cell r="Q1381" t="str">
            <v>Non Reguler</v>
          </cell>
          <cell r="R1381" t="str">
            <v>Easy Pole</v>
          </cell>
          <cell r="T1381" t="str">
            <v>New Order</v>
          </cell>
          <cell r="U1381">
            <v>12</v>
          </cell>
          <cell r="V1381" t="str">
            <v/>
          </cell>
          <cell r="W1381" t="str">
            <v/>
          </cell>
          <cell r="X1381">
            <v>45827</v>
          </cell>
          <cell r="Y1381">
            <v>64</v>
          </cell>
          <cell r="Z1381" t="str">
            <v>In SLA</v>
          </cell>
          <cell r="AA1381" t="str">
            <v>PT. INFINITI LAUTAN ARTHA</v>
          </cell>
          <cell r="AB1381" t="str">
            <v>PT UPTRANS TELEKOMUNIKASI</v>
          </cell>
          <cell r="AC1381" t="str">
            <v>RFI</v>
          </cell>
          <cell r="AD1381" t="str">
            <v>eRFI Done</v>
          </cell>
          <cell r="AF1381" t="str">
            <v/>
          </cell>
          <cell r="AG1381" t="str">
            <v>Connect PLN &amp; RFI</v>
          </cell>
          <cell r="AH1381" t="str">
            <v>02.RFI</v>
          </cell>
          <cell r="AI1381" t="str">
            <v>03.RFI</v>
          </cell>
          <cell r="AJ1381" t="str">
            <v>05.RFI</v>
          </cell>
        </row>
        <row r="1382">
          <cell r="F1382" t="str">
            <v>EPG066</v>
          </cell>
          <cell r="G1382" t="str">
            <v>BUANAPERJUANGANSMACRO</v>
          </cell>
          <cell r="H1382" t="str">
            <v/>
          </cell>
          <cell r="I1382" t="str">
            <v>Area2</v>
          </cell>
          <cell r="J1382" t="str">
            <v>Jabodetabek</v>
          </cell>
          <cell r="K1382" t="str">
            <v>Jawa Barat</v>
          </cell>
          <cell r="L1382" t="str">
            <v>Kab. Karawang</v>
          </cell>
          <cell r="M1382" t="str">
            <v>-6.323503 107.300259</v>
          </cell>
          <cell r="N1382" t="str">
            <v>-</v>
          </cell>
          <cell r="O1382" t="str">
            <v>External</v>
          </cell>
          <cell r="P1382" t="str">
            <v>MCP</v>
          </cell>
          <cell r="Q1382" t="str">
            <v>Non Reguler</v>
          </cell>
          <cell r="R1382" t="str">
            <v>Easy Pole</v>
          </cell>
          <cell r="T1382" t="str">
            <v>Eastern</v>
          </cell>
          <cell r="U1382">
            <v>12</v>
          </cell>
          <cell r="V1382" t="str">
            <v/>
          </cell>
          <cell r="W1382" t="str">
            <v/>
          </cell>
          <cell r="X1382">
            <v>45827</v>
          </cell>
          <cell r="Y1382">
            <v>96</v>
          </cell>
          <cell r="Z1382" t="str">
            <v>In SLA</v>
          </cell>
          <cell r="AA1382" t="str">
            <v>PT. Samanta Fibra Abadi</v>
          </cell>
          <cell r="AB1382" t="str">
            <v>PT MULTI BMITRA SEJAHTERA</v>
          </cell>
          <cell r="AC1382" t="str">
            <v>RFI</v>
          </cell>
          <cell r="AD1382" t="str">
            <v>eRFI Done</v>
          </cell>
          <cell r="AF1382" t="str">
            <v/>
          </cell>
          <cell r="AG1382" t="str">
            <v>Connect PLN &amp; RFI</v>
          </cell>
          <cell r="AH1382" t="str">
            <v>02.RFI</v>
          </cell>
          <cell r="AI1382" t="str">
            <v>03.RFI</v>
          </cell>
          <cell r="AJ1382" t="str">
            <v>05.RFI</v>
          </cell>
        </row>
        <row r="1383">
          <cell r="F1383" t="str">
            <v>EPC047</v>
          </cell>
          <cell r="G1383" t="str">
            <v>BABEKO</v>
          </cell>
          <cell r="H1383" t="str">
            <v>BABEKO</v>
          </cell>
          <cell r="I1383" t="str">
            <v>Area1</v>
          </cell>
          <cell r="J1383" t="str">
            <v>Sumbagsel</v>
          </cell>
          <cell r="K1383" t="str">
            <v>Jambi</v>
          </cell>
          <cell r="L1383" t="str">
            <v>Kab. Bungo</v>
          </cell>
          <cell r="M1383" t="str">
            <v>-1.503428 102.187028</v>
          </cell>
          <cell r="N1383" t="str">
            <v>-</v>
          </cell>
          <cell r="O1383" t="str">
            <v>External</v>
          </cell>
          <cell r="P1383" t="str">
            <v>MCP</v>
          </cell>
          <cell r="Q1383" t="str">
            <v>Non Reguler</v>
          </cell>
          <cell r="R1383" t="str">
            <v>Easy Pole</v>
          </cell>
          <cell r="T1383" t="str">
            <v>New Order</v>
          </cell>
          <cell r="U1383">
            <v>12</v>
          </cell>
          <cell r="V1383" t="str">
            <v/>
          </cell>
          <cell r="W1383" t="str">
            <v/>
          </cell>
          <cell r="X1383">
            <v>45827</v>
          </cell>
          <cell r="Y1383">
            <v>68</v>
          </cell>
          <cell r="Z1383" t="str">
            <v>In SLA</v>
          </cell>
          <cell r="AA1383" t="str">
            <v>PT. INFINITI LAUTAN ARTHA</v>
          </cell>
          <cell r="AB1383" t="str">
            <v>PT UPTRANS TELEKOMUNIKASI</v>
          </cell>
          <cell r="AC1383" t="str">
            <v>RFI</v>
          </cell>
          <cell r="AD1383" t="str">
            <v>eRFI Done</v>
          </cell>
          <cell r="AF1383" t="str">
            <v/>
          </cell>
          <cell r="AG1383" t="str">
            <v>Connect PLN &amp; RFI</v>
          </cell>
          <cell r="AH1383" t="str">
            <v>02.RFI</v>
          </cell>
          <cell r="AI1383" t="str">
            <v>03.RFI</v>
          </cell>
          <cell r="AJ1383" t="str">
            <v>05.RFI</v>
          </cell>
        </row>
        <row r="1384">
          <cell r="F1384" t="str">
            <v>EPG075</v>
          </cell>
          <cell r="G1384" t="str">
            <v>GRAPARICIKARANGSMACRO</v>
          </cell>
          <cell r="H1384" t="str">
            <v/>
          </cell>
          <cell r="I1384" t="str">
            <v>Area2</v>
          </cell>
          <cell r="J1384" t="str">
            <v>Jabodetabek</v>
          </cell>
          <cell r="K1384" t="str">
            <v>Jawa Barat</v>
          </cell>
          <cell r="L1384" t="str">
            <v>Kab. Bekasi</v>
          </cell>
          <cell r="M1384" t="str">
            <v>-6.3181454 107.1361905</v>
          </cell>
          <cell r="N1384" t="str">
            <v>-</v>
          </cell>
          <cell r="O1384" t="str">
            <v>External</v>
          </cell>
          <cell r="P1384" t="str">
            <v>MCP</v>
          </cell>
          <cell r="Q1384" t="str">
            <v>Non Reguler</v>
          </cell>
          <cell r="R1384" t="str">
            <v>Easy Pole</v>
          </cell>
          <cell r="T1384" t="str">
            <v>Eastern</v>
          </cell>
          <cell r="U1384">
            <v>12</v>
          </cell>
          <cell r="V1384" t="str">
            <v/>
          </cell>
          <cell r="W1384" t="str">
            <v/>
          </cell>
          <cell r="X1384">
            <v>45827</v>
          </cell>
          <cell r="Y1384">
            <v>68</v>
          </cell>
          <cell r="Z1384" t="str">
            <v>In SLA</v>
          </cell>
          <cell r="AA1384" t="str">
            <v>PT. Samanta Fibra Abadi</v>
          </cell>
          <cell r="AB1384" t="str">
            <v>PT MULTI BMITRA SEJAHTERA</v>
          </cell>
          <cell r="AC1384" t="str">
            <v>RFI</v>
          </cell>
          <cell r="AD1384" t="str">
            <v>eRFI Done</v>
          </cell>
          <cell r="AF1384" t="str">
            <v/>
          </cell>
          <cell r="AG1384" t="str">
            <v>Connect PLN &amp; RFI</v>
          </cell>
          <cell r="AH1384" t="str">
            <v>02.RFI</v>
          </cell>
          <cell r="AI1384" t="str">
            <v>03.RFI</v>
          </cell>
          <cell r="AJ1384" t="str">
            <v>05.RFI</v>
          </cell>
        </row>
        <row r="1385">
          <cell r="F1385" t="str">
            <v>EPW016</v>
          </cell>
          <cell r="G1385" t="str">
            <v>HAN FR GRAND RES</v>
          </cell>
          <cell r="H1385" t="str">
            <v>DMT EP GRAND FR RES</v>
          </cell>
          <cell r="I1385" t="str">
            <v>Area4</v>
          </cell>
          <cell r="J1385" t="str">
            <v>Puma</v>
          </cell>
          <cell r="K1385" t="str">
            <v>Papua</v>
          </cell>
          <cell r="L1385" t="str">
            <v>Kota Jayapura</v>
          </cell>
          <cell r="M1385" t="str">
            <v>-2.70405 140.794658</v>
          </cell>
          <cell r="N1385" t="str">
            <v>-</v>
          </cell>
          <cell r="O1385" t="str">
            <v>External</v>
          </cell>
          <cell r="P1385" t="str">
            <v>MCP</v>
          </cell>
          <cell r="Q1385" t="str">
            <v>Non Reguler</v>
          </cell>
          <cell r="R1385" t="str">
            <v>Easy Pole</v>
          </cell>
          <cell r="T1385" t="str">
            <v>New Order</v>
          </cell>
          <cell r="U1385">
            <v>12</v>
          </cell>
          <cell r="V1385">
            <v>12</v>
          </cell>
          <cell r="W1385" t="str">
            <v/>
          </cell>
          <cell r="X1385">
            <v>45827</v>
          </cell>
          <cell r="Y1385">
            <v>124</v>
          </cell>
          <cell r="Z1385" t="str">
            <v>Out SLA</v>
          </cell>
          <cell r="AA1385" t="str">
            <v>PT ANUGERAH SELARAS RAYA</v>
          </cell>
          <cell r="AB1385" t="str">
            <v>PT DIGJAYA MANDIRI TEKNIK</v>
          </cell>
          <cell r="AC1385" t="str">
            <v>RFI</v>
          </cell>
          <cell r="AD1385" t="str">
            <v>eRFI NY</v>
          </cell>
          <cell r="AF1385" t="str">
            <v/>
          </cell>
          <cell r="AG1385" t="str">
            <v>Connect PLN &amp; RFI</v>
          </cell>
          <cell r="AH1385" t="str">
            <v>02.RFI</v>
          </cell>
          <cell r="AI1385" t="str">
            <v>03.RFI</v>
          </cell>
          <cell r="AJ1385" t="str">
            <v>05.RFI</v>
          </cell>
        </row>
        <row r="1386">
          <cell r="F1386" t="str">
            <v>EPC040</v>
          </cell>
          <cell r="G1386" t="str">
            <v>KOSTANGLOBAL</v>
          </cell>
          <cell r="H1386" t="str">
            <v>KOSTANGLOBAL</v>
          </cell>
          <cell r="I1386" t="str">
            <v>Area1</v>
          </cell>
          <cell r="J1386" t="str">
            <v>Sumbagsel</v>
          </cell>
          <cell r="K1386" t="str">
            <v>Sumatera Selatan</v>
          </cell>
          <cell r="L1386" t="str">
            <v>Kota Palembang</v>
          </cell>
          <cell r="M1386" t="str">
            <v>-2.964736 104.736547</v>
          </cell>
          <cell r="N1386" t="str">
            <v>-</v>
          </cell>
          <cell r="O1386" t="str">
            <v>External</v>
          </cell>
          <cell r="P1386" t="str">
            <v>MCP</v>
          </cell>
          <cell r="Q1386" t="str">
            <v>Non Reguler</v>
          </cell>
          <cell r="R1386" t="str">
            <v>Easy Pole</v>
          </cell>
          <cell r="T1386" t="str">
            <v>New Order</v>
          </cell>
          <cell r="U1386">
            <v>12</v>
          </cell>
          <cell r="V1386" t="str">
            <v/>
          </cell>
          <cell r="W1386" t="str">
            <v/>
          </cell>
          <cell r="X1386">
            <v>45827</v>
          </cell>
          <cell r="Y1386">
            <v>64</v>
          </cell>
          <cell r="Z1386" t="str">
            <v>In SLA</v>
          </cell>
          <cell r="AA1386" t="str">
            <v>PT. INFINITI LAUTAN ARTHA</v>
          </cell>
          <cell r="AB1386" t="str">
            <v>PT UPTRANS TELEKOMUNIKASI</v>
          </cell>
          <cell r="AC1386" t="str">
            <v>RFI</v>
          </cell>
          <cell r="AD1386" t="str">
            <v>eRFI Done</v>
          </cell>
          <cell r="AF1386" t="str">
            <v/>
          </cell>
          <cell r="AG1386" t="str">
            <v>Connect PLN &amp; RFI</v>
          </cell>
          <cell r="AH1386" t="str">
            <v>02.RFI</v>
          </cell>
          <cell r="AI1386" t="str">
            <v>03.RFI</v>
          </cell>
          <cell r="AJ1386" t="str">
            <v>05.RFI</v>
          </cell>
        </row>
        <row r="1387">
          <cell r="F1387" t="str">
            <v>EPA030</v>
          </cell>
          <cell r="G1387" t="str">
            <v>MERDEKAPOLE2</v>
          </cell>
          <cell r="H1387" t="str">
            <v/>
          </cell>
          <cell r="I1387" t="str">
            <v>Area1</v>
          </cell>
          <cell r="J1387" t="str">
            <v>Sumbagut</v>
          </cell>
          <cell r="K1387" t="str">
            <v>Sumatera Utara</v>
          </cell>
          <cell r="L1387" t="str">
            <v>Kota Medan</v>
          </cell>
          <cell r="M1387" t="str">
            <v>3.591447 98.678435</v>
          </cell>
          <cell r="N1387" t="str">
            <v>-</v>
          </cell>
          <cell r="O1387" t="str">
            <v>External</v>
          </cell>
          <cell r="P1387" t="str">
            <v>MCP</v>
          </cell>
          <cell r="Q1387" t="str">
            <v>Non Reguler</v>
          </cell>
          <cell r="R1387" t="str">
            <v>Easy Pole</v>
          </cell>
          <cell r="T1387" t="str">
            <v>New Order</v>
          </cell>
          <cell r="U1387">
            <v>12</v>
          </cell>
          <cell r="V1387" t="str">
            <v/>
          </cell>
          <cell r="W1387" t="str">
            <v/>
          </cell>
          <cell r="X1387">
            <v>45827</v>
          </cell>
          <cell r="Y1387">
            <v>176</v>
          </cell>
          <cell r="Z1387" t="str">
            <v>Out SLA</v>
          </cell>
          <cell r="AA1387" t="str">
            <v>PT RAYATEHUTAMA TELADAN CANGGIH</v>
          </cell>
          <cell r="AB1387" t="str">
            <v>PT DIGJAYA MANDIRI TEKNIK</v>
          </cell>
          <cell r="AC1387" t="str">
            <v>OG</v>
          </cell>
          <cell r="AD1387" t="str">
            <v>eRFI NY</v>
          </cell>
          <cell r="AF1387" t="str">
            <v/>
          </cell>
          <cell r="AG1387" t="str">
            <v>Survey/Rehunting</v>
          </cell>
          <cell r="AH1387" t="str">
            <v>06.SIS</v>
          </cell>
          <cell r="AI1387" t="str">
            <v>08b.SIS Done</v>
          </cell>
          <cell r="AJ1387" t="str">
            <v>29.SISOG</v>
          </cell>
        </row>
        <row r="1388">
          <cell r="F1388" t="str">
            <v>EPI060</v>
          </cell>
          <cell r="G1388" t="str">
            <v>GEDEBAGEKLN</v>
          </cell>
          <cell r="H1388" t="str">
            <v/>
          </cell>
          <cell r="I1388" t="str">
            <v>Area2</v>
          </cell>
          <cell r="J1388" t="str">
            <v>Jabar</v>
          </cell>
          <cell r="K1388" t="str">
            <v>Jawa Barat</v>
          </cell>
          <cell r="L1388" t="str">
            <v>Kota Bandung</v>
          </cell>
          <cell r="M1388" t="str">
            <v>-6.942042 107.691809</v>
          </cell>
          <cell r="N1388" t="str">
            <v>-</v>
          </cell>
          <cell r="O1388" t="str">
            <v>External</v>
          </cell>
          <cell r="P1388" t="str">
            <v>MCP</v>
          </cell>
          <cell r="Q1388" t="str">
            <v>Non Reguler</v>
          </cell>
          <cell r="R1388" t="str">
            <v>Easy Pole</v>
          </cell>
          <cell r="T1388" t="str">
            <v>New Order</v>
          </cell>
          <cell r="U1388">
            <v>12</v>
          </cell>
          <cell r="V1388" t="str">
            <v/>
          </cell>
          <cell r="W1388" t="str">
            <v/>
          </cell>
          <cell r="X1388">
            <v>45827</v>
          </cell>
          <cell r="Y1388">
            <v>97</v>
          </cell>
          <cell r="Z1388" t="str">
            <v>In SLA</v>
          </cell>
          <cell r="AA1388" t="str">
            <v>PT DESATRIA ALARD MANDIRI</v>
          </cell>
          <cell r="AB1388" t="str">
            <v>PT ATMAJAYA ARTHA PERKASA</v>
          </cell>
          <cell r="AC1388" t="str">
            <v>RFI</v>
          </cell>
          <cell r="AD1388" t="str">
            <v>eRFI Done</v>
          </cell>
          <cell r="AF1388" t="str">
            <v/>
          </cell>
          <cell r="AG1388" t="str">
            <v>Connect PLN &amp; RFI</v>
          </cell>
          <cell r="AH1388" t="str">
            <v>02.RFI</v>
          </cell>
          <cell r="AI1388" t="str">
            <v>03.RFI</v>
          </cell>
          <cell r="AJ1388" t="str">
            <v>05.RFI</v>
          </cell>
        </row>
        <row r="1389">
          <cell r="F1389" t="str">
            <v>EPW020</v>
          </cell>
          <cell r="G1389" t="str">
            <v>RAPAN</v>
          </cell>
          <cell r="H1389" t="str">
            <v>DMT EP KALI HARAPAN</v>
          </cell>
          <cell r="I1389" t="str">
            <v>Area4</v>
          </cell>
          <cell r="J1389" t="str">
            <v>Puma</v>
          </cell>
          <cell r="K1389" t="str">
            <v>Papua</v>
          </cell>
          <cell r="L1389" t="str">
            <v>Kab. Nabire</v>
          </cell>
          <cell r="M1389" t="str">
            <v>-3.3595921 135.5266756</v>
          </cell>
          <cell r="N1389" t="str">
            <v>-</v>
          </cell>
          <cell r="O1389" t="str">
            <v>External</v>
          </cell>
          <cell r="P1389" t="str">
            <v>MCP</v>
          </cell>
          <cell r="Q1389" t="str">
            <v>Non Reguler</v>
          </cell>
          <cell r="R1389" t="str">
            <v>Easy Pole</v>
          </cell>
          <cell r="T1389" t="str">
            <v>New Order</v>
          </cell>
          <cell r="U1389">
            <v>12</v>
          </cell>
          <cell r="V1389">
            <v>12</v>
          </cell>
          <cell r="W1389" t="str">
            <v/>
          </cell>
          <cell r="X1389">
            <v>45827</v>
          </cell>
          <cell r="Y1389">
            <v>137</v>
          </cell>
          <cell r="Z1389" t="str">
            <v>Out SLA</v>
          </cell>
          <cell r="AA1389" t="str">
            <v>PT ANUGERAH SELARAS RAYA</v>
          </cell>
          <cell r="AB1389" t="str">
            <v>PT DIGJAYA MANDIRI TEKNIK</v>
          </cell>
          <cell r="AC1389" t="str">
            <v>RFI</v>
          </cell>
          <cell r="AD1389" t="str">
            <v>eRFI NY</v>
          </cell>
          <cell r="AF1389" t="str">
            <v/>
          </cell>
          <cell r="AG1389" t="str">
            <v>Connect PLN &amp; RFI</v>
          </cell>
          <cell r="AH1389" t="str">
            <v>02.RFI</v>
          </cell>
          <cell r="AI1389" t="str">
            <v>03.RFI</v>
          </cell>
          <cell r="AJ1389" t="str">
            <v>05.RFI</v>
          </cell>
        </row>
        <row r="1390">
          <cell r="F1390" t="str">
            <v>BTMxxx</v>
          </cell>
          <cell r="G1390" t="str">
            <v>TIBANMCDERMOT</v>
          </cell>
          <cell r="H1390" t="str">
            <v/>
          </cell>
          <cell r="I1390" t="str">
            <v>Area1</v>
          </cell>
          <cell r="J1390" t="str">
            <v>Sumbagteng</v>
          </cell>
          <cell r="K1390" t="str">
            <v>Kepulauan Riau</v>
          </cell>
          <cell r="L1390" t="str">
            <v>Kota Batam</v>
          </cell>
          <cell r="M1390" t="str">
            <v>1.1741,
104.0060</v>
          </cell>
          <cell r="N1390" t="str">
            <v>-</v>
          </cell>
          <cell r="O1390" t="str">
            <v>Internal</v>
          </cell>
          <cell r="P1390" t="str">
            <v>B2S</v>
          </cell>
          <cell r="Q1390" t="str">
            <v>Solution</v>
          </cell>
          <cell r="R1390" t="str">
            <v>Solution_25</v>
          </cell>
          <cell r="U1390">
            <v>42</v>
          </cell>
          <cell r="V1390" t="str">
            <v/>
          </cell>
          <cell r="W1390" t="str">
            <v/>
          </cell>
          <cell r="X1390">
            <v>45827</v>
          </cell>
          <cell r="Y1390">
            <v>176</v>
          </cell>
          <cell r="Z1390" t="str">
            <v>Out SLA</v>
          </cell>
          <cell r="AA1390" t="str">
            <v>CV LUCKY PLAZA</v>
          </cell>
          <cell r="AB1390" t="str">
            <v>PT DWIRAY SUKSES MULIA</v>
          </cell>
          <cell r="AC1390" t="str">
            <v>OG</v>
          </cell>
          <cell r="AD1390" t="str">
            <v>No Need</v>
          </cell>
          <cell r="AF1390" t="str">
            <v/>
          </cell>
          <cell r="AG1390" t="str">
            <v>Survey/Rehunting</v>
          </cell>
          <cell r="AH1390" t="str">
            <v>06.SIS</v>
          </cell>
          <cell r="AI1390" t="str">
            <v>08.SIS</v>
          </cell>
          <cell r="AJ1390" t="str">
            <v>26.ReHunting</v>
          </cell>
        </row>
        <row r="1391">
          <cell r="F1391" t="str">
            <v>PKR030</v>
          </cell>
          <cell r="G1391" t="str">
            <v>PASARSEUBO</v>
          </cell>
          <cell r="H1391" t="str">
            <v/>
          </cell>
          <cell r="I1391" t="str">
            <v>Area1</v>
          </cell>
          <cell r="J1391" t="str">
            <v>Sumbagteng</v>
          </cell>
          <cell r="K1391" t="str">
            <v>Riau</v>
          </cell>
          <cell r="L1391" t="str">
            <v>Kab. Pelalawan</v>
          </cell>
          <cell r="M1391" t="str">
            <v>-0.672761, 101.991492</v>
          </cell>
          <cell r="N1391" t="str">
            <v>-</v>
          </cell>
          <cell r="O1391" t="str">
            <v>External</v>
          </cell>
          <cell r="P1391" t="str">
            <v>B2S</v>
          </cell>
          <cell r="Q1391" t="str">
            <v>B#1_2025</v>
          </cell>
          <cell r="R1391" t="str">
            <v>B#136B2S</v>
          </cell>
          <cell r="S1391" t="str">
            <v>B2S Add</v>
          </cell>
          <cell r="T1391" t="str">
            <v>Acceptor</v>
          </cell>
          <cell r="U1391">
            <v>72</v>
          </cell>
          <cell r="V1391" t="str">
            <v/>
          </cell>
          <cell r="W1391" t="str">
            <v>SST 72 3 Leg C</v>
          </cell>
          <cell r="X1391">
            <v>45895</v>
          </cell>
          <cell r="Y1391">
            <v>23</v>
          </cell>
          <cell r="Z1391" t="str">
            <v>In SLA</v>
          </cell>
          <cell r="AA1391" t="str">
            <v>PT SIDOMA JAYA MANDIRI</v>
          </cell>
          <cell r="AB1391" t="str">
            <v>PT DWIRAY SUKSES MULIA</v>
          </cell>
          <cell r="AC1391" t="str">
            <v>RFI</v>
          </cell>
          <cell r="AD1391" t="str">
            <v>eRFI NY</v>
          </cell>
          <cell r="AF1391" t="str">
            <v/>
          </cell>
          <cell r="AG1391" t="str">
            <v>RFI Combat</v>
          </cell>
          <cell r="AH1391" t="str">
            <v>02.RFI</v>
          </cell>
          <cell r="AI1391" t="str">
            <v>03a.RFI Combat</v>
          </cell>
          <cell r="AJ1391" t="str">
            <v>05A.RFICombat</v>
          </cell>
        </row>
        <row r="1392">
          <cell r="F1392" t="str">
            <v>BDK658</v>
          </cell>
          <cell r="G1392" t="str">
            <v>RELOCCIDURIANUTARA</v>
          </cell>
          <cell r="H1392" t="str">
            <v/>
          </cell>
          <cell r="I1392" t="str">
            <v>Area2</v>
          </cell>
          <cell r="J1392" t="str">
            <v>Jabar</v>
          </cell>
          <cell r="K1392" t="str">
            <v>Jawa Barat</v>
          </cell>
          <cell r="L1392" t="str">
            <v>Kota Bandung</v>
          </cell>
          <cell r="M1392" t="str">
            <v>-6.934940, 107.653980</v>
          </cell>
          <cell r="N1392" t="str">
            <v>-</v>
          </cell>
          <cell r="O1392" t="str">
            <v>External</v>
          </cell>
          <cell r="P1392" t="str">
            <v>CoRe</v>
          </cell>
          <cell r="Q1392" t="str">
            <v>Reg_2025</v>
          </cell>
          <cell r="R1392" t="str">
            <v>Collocation</v>
          </cell>
          <cell r="U1392">
            <v>28</v>
          </cell>
          <cell r="V1392" t="str">
            <v/>
          </cell>
          <cell r="W1392" t="str">
            <v/>
          </cell>
          <cell r="X1392">
            <v>45832</v>
          </cell>
          <cell r="Y1392">
            <v>78</v>
          </cell>
          <cell r="Z1392" t="str">
            <v>In SLA</v>
          </cell>
          <cell r="AA1392" t="str">
            <v>PT INFRAKO DAYAMITRA</v>
          </cell>
          <cell r="AB1392" t="str">
            <v>PT ATMAJAYA ARTHA PERKASA</v>
          </cell>
          <cell r="AC1392" t="str">
            <v>RFI</v>
          </cell>
          <cell r="AD1392" t="str">
            <v>eRFI Done</v>
          </cell>
          <cell r="AF1392" t="str">
            <v/>
          </cell>
          <cell r="AG1392" t="str">
            <v>Connect PLN &amp; RFI</v>
          </cell>
          <cell r="AH1392" t="str">
            <v>02.RFI</v>
          </cell>
          <cell r="AI1392" t="str">
            <v>03.RFI</v>
          </cell>
          <cell r="AJ1392" t="str">
            <v>05.RFI</v>
          </cell>
        </row>
        <row r="1393">
          <cell r="F1393" t="str">
            <v>NTF006</v>
          </cell>
          <cell r="G1393" t="str">
            <v>JERUKTELENGGEDANGAN</v>
          </cell>
          <cell r="H1393" t="str">
            <v/>
          </cell>
          <cell r="I1393" t="str">
            <v>Area3</v>
          </cell>
          <cell r="J1393" t="str">
            <v>Jatim</v>
          </cell>
          <cell r="K1393" t="str">
            <v>Jawa Timur</v>
          </cell>
          <cell r="L1393" t="str">
            <v>Kab. Pacitan</v>
          </cell>
          <cell r="M1393" t="str">
            <v>-8.085582, 111.231992</v>
          </cell>
          <cell r="N1393" t="str">
            <v>-8,08695 111,23183</v>
          </cell>
          <cell r="O1393" t="str">
            <v>External</v>
          </cell>
          <cell r="P1393" t="str">
            <v>B2S</v>
          </cell>
          <cell r="Q1393" t="str">
            <v>Non Reguler</v>
          </cell>
          <cell r="R1393" t="str">
            <v>N3T_2025</v>
          </cell>
          <cell r="U1393">
            <v>72</v>
          </cell>
          <cell r="V1393">
            <v>32</v>
          </cell>
          <cell r="W1393" t="str">
            <v>SST 72 3 Leg C</v>
          </cell>
          <cell r="X1393">
            <v>45833</v>
          </cell>
          <cell r="Y1393">
            <v>82</v>
          </cell>
          <cell r="Z1393" t="str">
            <v>In SLA</v>
          </cell>
          <cell r="AA1393" t="str">
            <v>PT PRIMATAMA KONSTRUKSI</v>
          </cell>
          <cell r="AB1393" t="str">
            <v>PT AMARATIRTA NUSANTARA</v>
          </cell>
          <cell r="AC1393" t="str">
            <v>RFI</v>
          </cell>
          <cell r="AD1393" t="str">
            <v>eRFI Done</v>
          </cell>
          <cell r="AF1393" t="str">
            <v/>
          </cell>
          <cell r="AG1393" t="str">
            <v>Connect PLN &amp; RFI</v>
          </cell>
          <cell r="AH1393" t="str">
            <v>02.RFI</v>
          </cell>
          <cell r="AI1393" t="str">
            <v>03.RFI</v>
          </cell>
          <cell r="AJ1393" t="str">
            <v>05.RFI</v>
          </cell>
        </row>
        <row r="1394">
          <cell r="F1394" t="str">
            <v>DROP</v>
          </cell>
          <cell r="G1394" t="str">
            <v>DMT BANI AMAS</v>
          </cell>
          <cell r="H1394" t="e">
            <v>#N/A</v>
          </cell>
          <cell r="I1394" t="str">
            <v>Area4</v>
          </cell>
          <cell r="J1394" t="str">
            <v>Kalimantan</v>
          </cell>
          <cell r="K1394" t="str">
            <v>Kalimantan Barat</v>
          </cell>
          <cell r="L1394" t="str">
            <v>Bengkayang</v>
          </cell>
          <cell r="M1394" t="str">
            <v>0.832440, 109.490060</v>
          </cell>
          <cell r="N1394" t="e">
            <v>#N/A</v>
          </cell>
          <cell r="O1394" t="str">
            <v>External</v>
          </cell>
          <cell r="P1394" t="str">
            <v>B2S</v>
          </cell>
          <cell r="Q1394" t="str">
            <v>B#1_2025</v>
          </cell>
          <cell r="R1394" t="str">
            <v>B#122Colo</v>
          </cell>
          <cell r="S1394" t="str">
            <v>Colo Add</v>
          </cell>
          <cell r="T1394" t="str">
            <v>Acceptor KBA039 / MTP018</v>
          </cell>
          <cell r="V1394" t="e">
            <v>#N/A</v>
          </cell>
          <cell r="W1394" t="str">
            <v/>
          </cell>
          <cell r="X1394">
            <v>45834</v>
          </cell>
          <cell r="Y1394">
            <v>169</v>
          </cell>
          <cell r="Z1394" t="str">
            <v>Out SLA</v>
          </cell>
          <cell r="AC1394" t="str">
            <v>DROP</v>
          </cell>
          <cell r="AD1394" t="str">
            <v>eRFI NY</v>
          </cell>
          <cell r="AF1394" t="str">
            <v/>
          </cell>
          <cell r="AG1394" t="str">
            <v>PropCancel/Hold</v>
          </cell>
          <cell r="AH1394" t="str">
            <v>08.Cancel</v>
          </cell>
          <cell r="AI1394" t="str">
            <v>10.Cancel</v>
          </cell>
          <cell r="AJ1394" t="str">
            <v>31.Cancel</v>
          </cell>
        </row>
        <row r="1395">
          <cell r="F1395" t="str">
            <v>EPG108</v>
          </cell>
          <cell r="G1395" t="str">
            <v>SOBANGCIPARASIOLEG</v>
          </cell>
          <cell r="H1395" t="str">
            <v/>
          </cell>
          <cell r="I1395" t="str">
            <v>Area2</v>
          </cell>
          <cell r="J1395" t="str">
            <v>Jabodetabek</v>
          </cell>
          <cell r="K1395" t="str">
            <v>Banten</v>
          </cell>
          <cell r="L1395" t="str">
            <v>Kab. Lebak</v>
          </cell>
          <cell r="M1395" t="str">
            <v>-6.661148071, 106.344223</v>
          </cell>
          <cell r="N1395" t="str">
            <v>-</v>
          </cell>
          <cell r="O1395" t="str">
            <v>External</v>
          </cell>
          <cell r="P1395" t="str">
            <v>CoRe</v>
          </cell>
          <cell r="Q1395" t="str">
            <v>Non Reguler</v>
          </cell>
          <cell r="R1395" t="str">
            <v>OneLeg</v>
          </cell>
          <cell r="U1395">
            <v>71</v>
          </cell>
          <cell r="V1395" t="str">
            <v/>
          </cell>
          <cell r="W1395" t="str">
            <v/>
          </cell>
          <cell r="X1395">
            <v>45825</v>
          </cell>
          <cell r="Y1395">
            <v>28</v>
          </cell>
          <cell r="Z1395" t="str">
            <v>In SLA</v>
          </cell>
          <cell r="AA1395" t="str">
            <v>PT SATRIAVI BERKAH PERKASA</v>
          </cell>
          <cell r="AC1395" t="str">
            <v>RFI</v>
          </cell>
          <cell r="AD1395" t="str">
            <v>eRFI Done</v>
          </cell>
          <cell r="AF1395" t="str">
            <v/>
          </cell>
          <cell r="AG1395" t="str">
            <v>Connect PLN &amp; RFI</v>
          </cell>
          <cell r="AH1395" t="str">
            <v>02.RFI</v>
          </cell>
          <cell r="AI1395" t="str">
            <v>03.RFI</v>
          </cell>
          <cell r="AJ1395" t="str">
            <v>05.RFI</v>
          </cell>
        </row>
        <row r="1396">
          <cell r="F1396" t="str">
            <v>EPI065</v>
          </cell>
          <cell r="G1396" t="str">
            <v>PERUMGPPCRB</v>
          </cell>
          <cell r="H1396" t="str">
            <v/>
          </cell>
          <cell r="I1396" t="str">
            <v>Area2</v>
          </cell>
          <cell r="J1396" t="str">
            <v>Jabar</v>
          </cell>
          <cell r="K1396" t="str">
            <v>Jawa Barat</v>
          </cell>
          <cell r="L1396" t="str">
            <v>Kota Cirebon</v>
          </cell>
          <cell r="M1396" t="str">
            <v>-6.75972, 108.56742</v>
          </cell>
          <cell r="N1396" t="str">
            <v>-</v>
          </cell>
          <cell r="O1396" t="str">
            <v>External</v>
          </cell>
          <cell r="P1396" t="str">
            <v>CoRe</v>
          </cell>
          <cell r="Q1396" t="str">
            <v>Non Reguler</v>
          </cell>
          <cell r="R1396" t="str">
            <v>OneLeg</v>
          </cell>
          <cell r="U1396">
            <v>15</v>
          </cell>
          <cell r="V1396" t="str">
            <v/>
          </cell>
          <cell r="W1396" t="str">
            <v/>
          </cell>
          <cell r="X1396">
            <v>45825</v>
          </cell>
          <cell r="Y1396">
            <v>15</v>
          </cell>
          <cell r="Z1396" t="str">
            <v>In SLA</v>
          </cell>
          <cell r="AA1396" t="str">
            <v>PT VALUE TELECOMMUNICATION</v>
          </cell>
          <cell r="AC1396" t="str">
            <v>RFI</v>
          </cell>
          <cell r="AD1396" t="str">
            <v>eRFI Done</v>
          </cell>
          <cell r="AF1396" t="str">
            <v/>
          </cell>
          <cell r="AG1396" t="str">
            <v>Connect PLN &amp; RFI</v>
          </cell>
          <cell r="AH1396" t="str">
            <v>02.RFI</v>
          </cell>
          <cell r="AI1396" t="str">
            <v>03.RFI</v>
          </cell>
          <cell r="AJ1396" t="str">
            <v>05.RFI</v>
          </cell>
        </row>
        <row r="1397">
          <cell r="F1397" t="str">
            <v>BGE013</v>
          </cell>
          <cell r="G1397" t="str">
            <v>AMARI</v>
          </cell>
          <cell r="H1397" t="str">
            <v>Partoruan Janji Matogu</v>
          </cell>
          <cell r="I1397" t="str">
            <v>Area1</v>
          </cell>
          <cell r="J1397" t="str">
            <v>Sumbagut</v>
          </cell>
          <cell r="K1397" t="str">
            <v>Sumatera Utara</v>
          </cell>
          <cell r="L1397" t="str">
            <v>Kab. Deli Serdang</v>
          </cell>
          <cell r="M1397" t="str">
            <v>3.620166 98.643616</v>
          </cell>
          <cell r="N1397" t="str">
            <v>-</v>
          </cell>
          <cell r="O1397" t="str">
            <v>External</v>
          </cell>
          <cell r="P1397" t="str">
            <v>B2S</v>
          </cell>
          <cell r="Q1397" t="str">
            <v>B#1_2025</v>
          </cell>
          <cell r="R1397" t="str">
            <v>B#122Colo</v>
          </cell>
          <cell r="S1397" t="str">
            <v>Colo TP</v>
          </cell>
          <cell r="T1397" t="str">
            <v>New Order</v>
          </cell>
          <cell r="U1397">
            <v>42</v>
          </cell>
          <cell r="V1397" t="str">
            <v/>
          </cell>
          <cell r="W1397" t="str">
            <v/>
          </cell>
          <cell r="X1397">
            <v>45793</v>
          </cell>
          <cell r="Y1397">
            <v>75</v>
          </cell>
          <cell r="Z1397" t="str">
            <v>In SLA</v>
          </cell>
          <cell r="AA1397" t="str">
            <v>PT RAMOS KARYA MANDIRI</v>
          </cell>
          <cell r="AB1397" t="str">
            <v>PT DIGJAYA MANDIRI TEKNIK</v>
          </cell>
          <cell r="AC1397" t="str">
            <v>RFI</v>
          </cell>
          <cell r="AD1397" t="str">
            <v>eRFI NY</v>
          </cell>
          <cell r="AE1397">
            <v>45800</v>
          </cell>
          <cell r="AF1397" t="str">
            <v/>
          </cell>
          <cell r="AG1397" t="str">
            <v>Connect PLN &amp; RFI</v>
          </cell>
          <cell r="AH1397" t="str">
            <v>02.RFI</v>
          </cell>
          <cell r="AI1397" t="str">
            <v>03.RFI</v>
          </cell>
          <cell r="AJ1397" t="str">
            <v>05.RFI</v>
          </cell>
        </row>
        <row r="1398">
          <cell r="F1398" t="str">
            <v>EPU023</v>
          </cell>
          <cell r="G1398" t="str">
            <v>BUKITKULIRIAK</v>
          </cell>
          <cell r="H1398" t="str">
            <v/>
          </cell>
          <cell r="I1398" t="str">
            <v>Area1</v>
          </cell>
          <cell r="J1398" t="str">
            <v>Sumbagteng</v>
          </cell>
          <cell r="K1398" t="str">
            <v>Sumatera Barat</v>
          </cell>
          <cell r="L1398" t="str">
            <v>Kab. Agam</v>
          </cell>
          <cell r="M1398" t="str">
            <v>-0.250716, 100.41861</v>
          </cell>
          <cell r="N1398" t="str">
            <v>-</v>
          </cell>
          <cell r="O1398" t="str">
            <v>External</v>
          </cell>
          <cell r="P1398" t="str">
            <v>CoRe</v>
          </cell>
          <cell r="Q1398" t="str">
            <v>Non Reguler</v>
          </cell>
          <cell r="R1398" t="str">
            <v>OneLeg</v>
          </cell>
          <cell r="U1398">
            <v>41</v>
          </cell>
          <cell r="V1398" t="str">
            <v/>
          </cell>
          <cell r="W1398" t="str">
            <v/>
          </cell>
          <cell r="X1398">
            <v>45825</v>
          </cell>
          <cell r="Y1398">
            <v>15</v>
          </cell>
          <cell r="Z1398" t="str">
            <v>In SLA</v>
          </cell>
          <cell r="AA1398" t="str">
            <v>PT SIDOMA JAYA MANDIRI</v>
          </cell>
          <cell r="AB1398" t="str">
            <v>PT DWIRAY SUKSES MULIA</v>
          </cell>
          <cell r="AC1398" t="str">
            <v>RFI</v>
          </cell>
          <cell r="AD1398" t="str">
            <v>eRFI NY</v>
          </cell>
          <cell r="AF1398" t="str">
            <v/>
          </cell>
          <cell r="AG1398" t="str">
            <v>Connect PLN &amp; RFI</v>
          </cell>
          <cell r="AH1398" t="str">
            <v>02.RFI</v>
          </cell>
          <cell r="AI1398" t="str">
            <v>03.RFI</v>
          </cell>
          <cell r="AJ1398" t="str">
            <v>05.RFI</v>
          </cell>
        </row>
        <row r="1399">
          <cell r="F1399" t="str">
            <v>EPM079</v>
          </cell>
          <cell r="G1399" t="str">
            <v>KEMLAGIMOJOJAJAR</v>
          </cell>
          <cell r="H1399" t="str">
            <v/>
          </cell>
          <cell r="I1399" t="str">
            <v>Area3</v>
          </cell>
          <cell r="J1399" t="str">
            <v>Jatim</v>
          </cell>
          <cell r="K1399" t="str">
            <v>Jawa Timur</v>
          </cell>
          <cell r="L1399" t="str">
            <v>Kabupaten Sidoarjo</v>
          </cell>
          <cell r="M1399" t="str">
            <v>-7.43098, 112.35727</v>
          </cell>
          <cell r="N1399" t="str">
            <v>-</v>
          </cell>
          <cell r="O1399" t="str">
            <v>External</v>
          </cell>
          <cell r="P1399" t="str">
            <v>CoRe</v>
          </cell>
          <cell r="Q1399" t="str">
            <v>Non Reguler</v>
          </cell>
          <cell r="R1399" t="str">
            <v>OneLeg</v>
          </cell>
          <cell r="U1399">
            <v>52</v>
          </cell>
          <cell r="V1399" t="str">
            <v/>
          </cell>
          <cell r="W1399" t="str">
            <v/>
          </cell>
          <cell r="X1399">
            <v>45825</v>
          </cell>
          <cell r="Y1399">
            <v>178</v>
          </cell>
          <cell r="Z1399" t="str">
            <v>Out SLA</v>
          </cell>
          <cell r="AC1399" t="str">
            <v>DROP</v>
          </cell>
          <cell r="AD1399" t="str">
            <v>eRFI NY</v>
          </cell>
          <cell r="AF1399" t="str">
            <v/>
          </cell>
          <cell r="AG1399" t="str">
            <v>PropCancel/Hold</v>
          </cell>
          <cell r="AH1399" t="str">
            <v>08.Cancel</v>
          </cell>
          <cell r="AI1399" t="str">
            <v>10.Cancel</v>
          </cell>
          <cell r="AJ1399" t="str">
            <v>30.Pro.Cancel</v>
          </cell>
        </row>
        <row r="1400">
          <cell r="F1400" t="str">
            <v>EPO219</v>
          </cell>
          <cell r="G1400" t="str">
            <v>DESATRUNYAN</v>
          </cell>
          <cell r="H1400" t="str">
            <v/>
          </cell>
          <cell r="I1400" t="str">
            <v>Area3</v>
          </cell>
          <cell r="J1400" t="str">
            <v>Balinusra</v>
          </cell>
          <cell r="K1400" t="str">
            <v>Bali</v>
          </cell>
          <cell r="L1400" t="str">
            <v>Kab. Bangli</v>
          </cell>
          <cell r="M1400" t="str">
            <v>-8.27504, 115.41438</v>
          </cell>
          <cell r="N1400" t="str">
            <v>-</v>
          </cell>
          <cell r="O1400" t="str">
            <v>External</v>
          </cell>
          <cell r="P1400" t="str">
            <v>CoRe</v>
          </cell>
          <cell r="Q1400" t="str">
            <v>Non Reguler</v>
          </cell>
          <cell r="R1400" t="str">
            <v>OneLeg</v>
          </cell>
          <cell r="U1400">
            <v>62</v>
          </cell>
          <cell r="V1400">
            <v>62</v>
          </cell>
          <cell r="W1400" t="str">
            <v/>
          </cell>
          <cell r="X1400">
            <v>45825</v>
          </cell>
          <cell r="Y1400">
            <v>15</v>
          </cell>
          <cell r="Z1400" t="str">
            <v>In SLA</v>
          </cell>
          <cell r="AA1400" t="str">
            <v>PT JAYA BINANGUN BHASKARA PRIMA</v>
          </cell>
          <cell r="AC1400" t="str">
            <v>RFI</v>
          </cell>
          <cell r="AD1400" t="str">
            <v>eRFI Done</v>
          </cell>
          <cell r="AF1400" t="str">
            <v/>
          </cell>
          <cell r="AG1400" t="str">
            <v>Connect PLN &amp; RFI</v>
          </cell>
          <cell r="AH1400" t="str">
            <v>02.RFI</v>
          </cell>
          <cell r="AI1400" t="str">
            <v>03.RFI</v>
          </cell>
          <cell r="AJ1400" t="str">
            <v>05.RFI</v>
          </cell>
        </row>
        <row r="1401">
          <cell r="F1401" t="str">
            <v>EPM081</v>
          </cell>
          <cell r="G1401" t="str">
            <v>PURWODADITAMBAK SARI</v>
          </cell>
          <cell r="H1401" t="str">
            <v/>
          </cell>
          <cell r="I1401" t="str">
            <v>Area3</v>
          </cell>
          <cell r="J1401" t="str">
            <v>Jatim</v>
          </cell>
          <cell r="K1401" t="str">
            <v>Jawa Timur</v>
          </cell>
          <cell r="L1401" t="str">
            <v>Kab. Pasuruan</v>
          </cell>
          <cell r="M1401" t="str">
            <v>-7.78006, 112.65647</v>
          </cell>
          <cell r="N1401" t="str">
            <v>-</v>
          </cell>
          <cell r="O1401" t="str">
            <v>External</v>
          </cell>
          <cell r="P1401" t="str">
            <v>CoRe</v>
          </cell>
          <cell r="Q1401" t="str">
            <v>Non Reguler</v>
          </cell>
          <cell r="R1401" t="str">
            <v>OneLeg</v>
          </cell>
          <cell r="U1401">
            <v>62</v>
          </cell>
          <cell r="V1401" t="str">
            <v/>
          </cell>
          <cell r="W1401" t="str">
            <v/>
          </cell>
          <cell r="X1401">
            <v>45825</v>
          </cell>
          <cell r="Y1401">
            <v>17</v>
          </cell>
          <cell r="Z1401" t="str">
            <v>In SLA</v>
          </cell>
          <cell r="AA1401" t="str">
            <v>PT IDE SEHATI</v>
          </cell>
          <cell r="AC1401" t="str">
            <v>RFI</v>
          </cell>
          <cell r="AD1401" t="str">
            <v>eRFI Done</v>
          </cell>
          <cell r="AF1401" t="str">
            <v/>
          </cell>
          <cell r="AG1401" t="str">
            <v>Connect PLN &amp; RFI</v>
          </cell>
          <cell r="AH1401" t="str">
            <v>02.RFI</v>
          </cell>
          <cell r="AI1401" t="str">
            <v>03.RFI</v>
          </cell>
          <cell r="AJ1401" t="str">
            <v>05.RFI</v>
          </cell>
        </row>
        <row r="1402">
          <cell r="F1402" t="str">
            <v>PBR992</v>
          </cell>
          <cell r="G1402" t="str">
            <v>N_PBR992HL1_KAWASANUINSUSKA6DMT</v>
          </cell>
          <cell r="H1402" t="str">
            <v/>
          </cell>
          <cell r="I1402" t="str">
            <v>Area1</v>
          </cell>
          <cell r="J1402" t="str">
            <v>Sumbagteng</v>
          </cell>
          <cell r="K1402" t="str">
            <v>Riau</v>
          </cell>
          <cell r="L1402" t="str">
            <v>Kota Pekanbaru</v>
          </cell>
          <cell r="M1402" t="str">
            <v>0.462779,
101.364562</v>
          </cell>
          <cell r="N1402" t="str">
            <v>-</v>
          </cell>
          <cell r="O1402" t="str">
            <v>Internal</v>
          </cell>
          <cell r="P1402" t="str">
            <v>MCP</v>
          </cell>
          <cell r="Q1402" t="str">
            <v>Rescoping</v>
          </cell>
          <cell r="R1402" t="str">
            <v>Rescoping_New</v>
          </cell>
          <cell r="T1402" t="str">
            <v>BTSH to MCP</v>
          </cell>
          <cell r="U1402">
            <v>30</v>
          </cell>
          <cell r="V1402" t="str">
            <v/>
          </cell>
          <cell r="W1402" t="str">
            <v/>
          </cell>
          <cell r="X1402">
            <v>45839</v>
          </cell>
          <cell r="Y1402">
            <v>118</v>
          </cell>
          <cell r="Z1402" t="str">
            <v>In SLA</v>
          </cell>
          <cell r="AA1402" t="str">
            <v>PT SANJIWAHANA PERSADA</v>
          </cell>
          <cell r="AB1402" t="str">
            <v>PT DWIRAY SUKSES MULIA</v>
          </cell>
          <cell r="AC1402" t="str">
            <v>RFI</v>
          </cell>
          <cell r="AD1402" t="str">
            <v>No Need</v>
          </cell>
          <cell r="AF1402" t="str">
            <v/>
          </cell>
          <cell r="AG1402" t="str">
            <v>Connect PLN &amp; RFI</v>
          </cell>
          <cell r="AH1402" t="str">
            <v>02.RFI</v>
          </cell>
          <cell r="AI1402" t="str">
            <v>03.RFI</v>
          </cell>
          <cell r="AJ1402" t="str">
            <v>05.RFI</v>
          </cell>
        </row>
        <row r="1403">
          <cell r="F1403" t="str">
            <v>PBR981</v>
          </cell>
          <cell r="G1403" t="str">
            <v>PBR981HM1_JLDIPONEGORODMT</v>
          </cell>
          <cell r="H1403" t="str">
            <v/>
          </cell>
          <cell r="I1403" t="str">
            <v>Area1</v>
          </cell>
          <cell r="J1403" t="str">
            <v>Sumbagteng</v>
          </cell>
          <cell r="K1403" t="str">
            <v>Riau</v>
          </cell>
          <cell r="L1403" t="str">
            <v>Kota Pekanbaru</v>
          </cell>
          <cell r="M1403" t="str">
            <v>0.52315,
101.45047</v>
          </cell>
          <cell r="N1403" t="str">
            <v>-</v>
          </cell>
          <cell r="O1403" t="str">
            <v>Internal</v>
          </cell>
          <cell r="P1403" t="str">
            <v>MCP</v>
          </cell>
          <cell r="Q1403" t="str">
            <v>Rescoping</v>
          </cell>
          <cell r="R1403" t="str">
            <v>Rescoping_New</v>
          </cell>
          <cell r="T1403" t="str">
            <v>BTSH to MCP</v>
          </cell>
          <cell r="U1403">
            <v>30</v>
          </cell>
          <cell r="V1403" t="str">
            <v/>
          </cell>
          <cell r="W1403" t="str">
            <v/>
          </cell>
          <cell r="X1403">
            <v>45839</v>
          </cell>
          <cell r="Y1403">
            <v>118</v>
          </cell>
          <cell r="Z1403" t="str">
            <v>In SLA</v>
          </cell>
          <cell r="AA1403" t="str">
            <v>PT SANJIWAHANA PERSADA</v>
          </cell>
          <cell r="AB1403" t="str">
            <v>PT DWIRAY SUKSES MULIA</v>
          </cell>
          <cell r="AC1403" t="str">
            <v>RFI</v>
          </cell>
          <cell r="AD1403" t="str">
            <v>No Need</v>
          </cell>
          <cell r="AF1403" t="str">
            <v/>
          </cell>
          <cell r="AG1403" t="str">
            <v>Connect PLN &amp; RFI</v>
          </cell>
          <cell r="AH1403" t="str">
            <v>02.RFI</v>
          </cell>
          <cell r="AI1403" t="str">
            <v>03.RFI</v>
          </cell>
          <cell r="AJ1403" t="str">
            <v>05.RFI</v>
          </cell>
        </row>
        <row r="1404">
          <cell r="F1404" t="str">
            <v>PAD660</v>
          </cell>
          <cell r="G1404" t="str">
            <v>STOPADANGKANTORGUBERNUR</v>
          </cell>
          <cell r="H1404" t="str">
            <v/>
          </cell>
          <cell r="I1404" t="str">
            <v>Area1</v>
          </cell>
          <cell r="J1404" t="str">
            <v>Sumbagteng</v>
          </cell>
          <cell r="K1404" t="str">
            <v>Sumatera Barat</v>
          </cell>
          <cell r="L1404" t="str">
            <v>Kota Padang</v>
          </cell>
          <cell r="M1404" t="str">
            <v>-0.939578,
100.362326</v>
          </cell>
          <cell r="N1404" t="str">
            <v>-</v>
          </cell>
          <cell r="O1404" t="str">
            <v>Internal</v>
          </cell>
          <cell r="P1404" t="str">
            <v>MCP</v>
          </cell>
          <cell r="Q1404" t="str">
            <v>Rescoping</v>
          </cell>
          <cell r="R1404" t="str">
            <v>Rescoping_New</v>
          </cell>
          <cell r="T1404" t="str">
            <v>BTSH to MCP</v>
          </cell>
          <cell r="U1404">
            <v>30</v>
          </cell>
          <cell r="V1404" t="str">
            <v/>
          </cell>
          <cell r="W1404" t="str">
            <v/>
          </cell>
          <cell r="X1404">
            <v>45839</v>
          </cell>
          <cell r="Y1404">
            <v>164</v>
          </cell>
          <cell r="Z1404" t="str">
            <v>Out SLA</v>
          </cell>
          <cell r="AA1404" t="str">
            <v>PT RAMOS KARYA MANDIRI</v>
          </cell>
          <cell r="AB1404" t="str">
            <v>PT DWIRAY SUKSES MULIA</v>
          </cell>
          <cell r="AC1404" t="str">
            <v>OG</v>
          </cell>
          <cell r="AD1404" t="str">
            <v>No Need</v>
          </cell>
          <cell r="AF1404" t="str">
            <v/>
          </cell>
          <cell r="AG1404" t="str">
            <v>RFC</v>
          </cell>
          <cell r="AH1404" t="str">
            <v>04.SITAC2</v>
          </cell>
          <cell r="AI1404" t="str">
            <v>05.RFC</v>
          </cell>
          <cell r="AJ1404" t="str">
            <v>18.RFC</v>
          </cell>
        </row>
        <row r="1405">
          <cell r="F1405" t="str">
            <v>PBR441</v>
          </cell>
          <cell r="G1405" t="str">
            <v>PBR441HW1_KAWASANUINSUSKA5DMT</v>
          </cell>
          <cell r="H1405" t="str">
            <v/>
          </cell>
          <cell r="I1405" t="str">
            <v>Area1</v>
          </cell>
          <cell r="J1405" t="str">
            <v>Sumbagteng</v>
          </cell>
          <cell r="K1405" t="str">
            <v>Riau</v>
          </cell>
          <cell r="L1405" t="str">
            <v>Kota Pekanbaru</v>
          </cell>
          <cell r="M1405" t="str">
            <v>0.47552,
101.37529</v>
          </cell>
          <cell r="N1405" t="str">
            <v>-</v>
          </cell>
          <cell r="O1405" t="str">
            <v>Internal</v>
          </cell>
          <cell r="P1405" t="str">
            <v>MCP</v>
          </cell>
          <cell r="Q1405" t="str">
            <v>Rescoping</v>
          </cell>
          <cell r="R1405" t="str">
            <v>Rescoping_New</v>
          </cell>
          <cell r="T1405" t="str">
            <v>BTSH to MCP</v>
          </cell>
          <cell r="U1405">
            <v>30</v>
          </cell>
          <cell r="V1405" t="str">
            <v/>
          </cell>
          <cell r="W1405" t="str">
            <v/>
          </cell>
          <cell r="X1405">
            <v>45839</v>
          </cell>
          <cell r="Y1405">
            <v>164</v>
          </cell>
          <cell r="Z1405" t="str">
            <v>Out SLA</v>
          </cell>
          <cell r="AA1405" t="str">
            <v>PT INDOTEKNIK TJANDRA UTAMA</v>
          </cell>
          <cell r="AB1405" t="str">
            <v>PT DWIRAY SUKSES MULIA</v>
          </cell>
          <cell r="AC1405" t="str">
            <v>OG</v>
          </cell>
          <cell r="AD1405" t="str">
            <v>No Need</v>
          </cell>
          <cell r="AF1405" t="str">
            <v/>
          </cell>
          <cell r="AG1405" t="str">
            <v>RFC</v>
          </cell>
          <cell r="AH1405" t="str">
            <v>04.SITAC2</v>
          </cell>
          <cell r="AI1405" t="str">
            <v>05.RFC</v>
          </cell>
          <cell r="AJ1405" t="str">
            <v>18.RFC</v>
          </cell>
        </row>
        <row r="1406">
          <cell r="F1406" t="str">
            <v>PBR380</v>
          </cell>
          <cell r="G1406" t="str">
            <v>PBR380HL1_PASARBUAHDMT</v>
          </cell>
          <cell r="H1406" t="str">
            <v/>
          </cell>
          <cell r="I1406" t="str">
            <v>Area1</v>
          </cell>
          <cell r="J1406" t="str">
            <v>Sumbagteng</v>
          </cell>
          <cell r="K1406" t="str">
            <v>Riau</v>
          </cell>
          <cell r="L1406" t="str">
            <v>Kota Pekanbaru</v>
          </cell>
          <cell r="M1406" t="str">
            <v>0.468043,
101.418351</v>
          </cell>
          <cell r="N1406" t="str">
            <v>-</v>
          </cell>
          <cell r="O1406" t="str">
            <v>Internal</v>
          </cell>
          <cell r="P1406" t="str">
            <v>MCP</v>
          </cell>
          <cell r="Q1406" t="str">
            <v>Rescoping</v>
          </cell>
          <cell r="R1406" t="str">
            <v>Rescoping_New</v>
          </cell>
          <cell r="T1406" t="str">
            <v>BTSH to MCP</v>
          </cell>
          <cell r="U1406">
            <v>30</v>
          </cell>
          <cell r="V1406" t="str">
            <v/>
          </cell>
          <cell r="W1406" t="str">
            <v/>
          </cell>
          <cell r="X1406">
            <v>45839</v>
          </cell>
          <cell r="Y1406">
            <v>164</v>
          </cell>
          <cell r="Z1406" t="str">
            <v>Out SLA</v>
          </cell>
          <cell r="AA1406" t="str">
            <v>PT INDOTEKNIK TJANDRA UTAMA</v>
          </cell>
          <cell r="AB1406" t="str">
            <v>PT DWIRAY SUKSES MULIA</v>
          </cell>
          <cell r="AC1406" t="str">
            <v>OG</v>
          </cell>
          <cell r="AD1406" t="str">
            <v>No Need</v>
          </cell>
          <cell r="AF1406" t="str">
            <v/>
          </cell>
          <cell r="AG1406" t="str">
            <v>RFC</v>
          </cell>
          <cell r="AH1406" t="str">
            <v>04.SITAC2</v>
          </cell>
          <cell r="AI1406" t="str">
            <v>05.RFC</v>
          </cell>
          <cell r="AJ1406" t="str">
            <v>18.RFC</v>
          </cell>
        </row>
        <row r="1407">
          <cell r="F1407" t="str">
            <v>PBR383</v>
          </cell>
          <cell r="G1407" t="str">
            <v>PBR383HL1_JALANSUKARNOHATTADMT</v>
          </cell>
          <cell r="H1407" t="str">
            <v/>
          </cell>
          <cell r="I1407" t="str">
            <v>Area1</v>
          </cell>
          <cell r="J1407" t="str">
            <v>Sumbagteng</v>
          </cell>
          <cell r="K1407" t="str">
            <v>Riau</v>
          </cell>
          <cell r="L1407" t="str">
            <v>Kota Pekanbaru</v>
          </cell>
          <cell r="M1407" t="str">
            <v>0.497297,
101.41914</v>
          </cell>
          <cell r="N1407" t="str">
            <v>-</v>
          </cell>
          <cell r="O1407" t="str">
            <v>Internal</v>
          </cell>
          <cell r="P1407" t="str">
            <v>MCP</v>
          </cell>
          <cell r="Q1407" t="str">
            <v>Rescoping</v>
          </cell>
          <cell r="R1407" t="str">
            <v>Rescoping_New</v>
          </cell>
          <cell r="T1407" t="str">
            <v>BTSH to MCP</v>
          </cell>
          <cell r="U1407">
            <v>30</v>
          </cell>
          <cell r="V1407" t="str">
            <v/>
          </cell>
          <cell r="W1407" t="str">
            <v/>
          </cell>
          <cell r="X1407">
            <v>45839</v>
          </cell>
          <cell r="Y1407">
            <v>56</v>
          </cell>
          <cell r="Z1407" t="str">
            <v>In SLA</v>
          </cell>
          <cell r="AA1407" t="str">
            <v>PT. INFINITI LAUTAN ARTHA</v>
          </cell>
          <cell r="AB1407" t="str">
            <v>PT DWIRAY SUKSES MULIA</v>
          </cell>
          <cell r="AC1407" t="str">
            <v>RFI</v>
          </cell>
          <cell r="AD1407" t="str">
            <v>No Need</v>
          </cell>
          <cell r="AF1407" t="str">
            <v/>
          </cell>
          <cell r="AG1407" t="str">
            <v>Connect PLN &amp; RFI</v>
          </cell>
          <cell r="AH1407" t="str">
            <v>02.RFI</v>
          </cell>
          <cell r="AI1407" t="str">
            <v>03.RFI</v>
          </cell>
          <cell r="AJ1407" t="str">
            <v>05.RFI</v>
          </cell>
        </row>
        <row r="1408">
          <cell r="F1408" t="str">
            <v>PBR993</v>
          </cell>
          <cell r="G1408" t="str">
            <v>PBR993HL1_JALANSUKARNOHATTA3DMT</v>
          </cell>
          <cell r="H1408" t="str">
            <v/>
          </cell>
          <cell r="I1408" t="str">
            <v>Area1</v>
          </cell>
          <cell r="J1408" t="str">
            <v>Sumbagteng</v>
          </cell>
          <cell r="K1408" t="str">
            <v>Riau</v>
          </cell>
          <cell r="L1408" t="str">
            <v>Kota Pekanbaru</v>
          </cell>
          <cell r="M1408" t="str">
            <v>0.51382,
101.41974</v>
          </cell>
          <cell r="N1408" t="str">
            <v>-</v>
          </cell>
          <cell r="O1408" t="str">
            <v>Internal</v>
          </cell>
          <cell r="P1408" t="str">
            <v>MCP</v>
          </cell>
          <cell r="Q1408" t="str">
            <v>Rescoping</v>
          </cell>
          <cell r="R1408" t="str">
            <v>Rescoping_New</v>
          </cell>
          <cell r="T1408" t="str">
            <v>BTSH to MCP</v>
          </cell>
          <cell r="U1408">
            <v>30</v>
          </cell>
          <cell r="V1408" t="str">
            <v/>
          </cell>
          <cell r="W1408" t="str">
            <v/>
          </cell>
          <cell r="X1408">
            <v>45839</v>
          </cell>
          <cell r="Y1408">
            <v>56</v>
          </cell>
          <cell r="Z1408" t="str">
            <v>In SLA</v>
          </cell>
          <cell r="AA1408" t="str">
            <v>PT. INFINITI LAUTAN ARTHA</v>
          </cell>
          <cell r="AB1408" t="str">
            <v>PT DWIRAY SUKSES MULIA</v>
          </cell>
          <cell r="AC1408" t="str">
            <v>RFI</v>
          </cell>
          <cell r="AD1408" t="str">
            <v>No Need</v>
          </cell>
          <cell r="AF1408" t="str">
            <v/>
          </cell>
          <cell r="AG1408" t="str">
            <v>Connect PLN &amp; RFI</v>
          </cell>
          <cell r="AH1408" t="str">
            <v>02.RFI</v>
          </cell>
          <cell r="AI1408" t="str">
            <v>03.RFI</v>
          </cell>
          <cell r="AJ1408" t="str">
            <v>05.RFI</v>
          </cell>
        </row>
        <row r="1409">
          <cell r="F1409" t="str">
            <v>BTM845</v>
          </cell>
          <cell r="G1409" t="str">
            <v>BTM845GDPEHAL</v>
          </cell>
          <cell r="H1409" t="str">
            <v/>
          </cell>
          <cell r="I1409" t="str">
            <v>Area1</v>
          </cell>
          <cell r="J1409" t="str">
            <v>Sumbagteng</v>
          </cell>
          <cell r="K1409" t="str">
            <v>Kepulauan Riau</v>
          </cell>
          <cell r="L1409" t="str">
            <v>Kota Batam</v>
          </cell>
          <cell r="M1409" t="str">
            <v>1.104088,
104.056978</v>
          </cell>
          <cell r="N1409" t="str">
            <v>-</v>
          </cell>
          <cell r="O1409" t="str">
            <v>Internal</v>
          </cell>
          <cell r="P1409" t="str">
            <v>MCP</v>
          </cell>
          <cell r="Q1409" t="str">
            <v>Rescoping</v>
          </cell>
          <cell r="R1409" t="str">
            <v>Rescoping_New</v>
          </cell>
          <cell r="T1409" t="str">
            <v>BTSH to MCP</v>
          </cell>
          <cell r="U1409">
            <v>30</v>
          </cell>
          <cell r="V1409" t="str">
            <v/>
          </cell>
          <cell r="W1409" t="str">
            <v/>
          </cell>
          <cell r="X1409">
            <v>45839</v>
          </cell>
          <cell r="Y1409">
            <v>118</v>
          </cell>
          <cell r="Z1409" t="str">
            <v>In SLA</v>
          </cell>
          <cell r="AA1409" t="str">
            <v>PT Asasta Rizky Mandiri</v>
          </cell>
          <cell r="AB1409" t="str">
            <v>PT DWIRAY SUKSES MULIA</v>
          </cell>
          <cell r="AC1409" t="str">
            <v>RFI</v>
          </cell>
          <cell r="AD1409" t="str">
            <v>No Need</v>
          </cell>
          <cell r="AF1409" t="str">
            <v/>
          </cell>
          <cell r="AG1409" t="str">
            <v>Connect PLN &amp; RFI</v>
          </cell>
          <cell r="AH1409" t="str">
            <v>02.RFI</v>
          </cell>
          <cell r="AI1409" t="str">
            <v>03.RFI</v>
          </cell>
          <cell r="AJ1409" t="str">
            <v>05.RFI</v>
          </cell>
        </row>
        <row r="1410">
          <cell r="F1410" t="str">
            <v>PBR393</v>
          </cell>
          <cell r="G1410" t="str">
            <v>PBR393HL1_LABUHBARU2DMT</v>
          </cell>
          <cell r="H1410" t="str">
            <v/>
          </cell>
          <cell r="I1410" t="str">
            <v>Area1</v>
          </cell>
          <cell r="J1410" t="str">
            <v>Sumbagteng</v>
          </cell>
          <cell r="K1410" t="str">
            <v>Riau</v>
          </cell>
          <cell r="L1410" t="str">
            <v>Kota Pekanbaru</v>
          </cell>
          <cell r="M1410" t="str">
            <v>0.516989,
101.413692</v>
          </cell>
          <cell r="N1410" t="str">
            <v>-</v>
          </cell>
          <cell r="O1410" t="str">
            <v>Internal</v>
          </cell>
          <cell r="P1410" t="str">
            <v>MCP</v>
          </cell>
          <cell r="Q1410" t="str">
            <v>Rescoping</v>
          </cell>
          <cell r="R1410" t="str">
            <v>Rescoping_New</v>
          </cell>
          <cell r="T1410" t="str">
            <v>BTSH to MCP</v>
          </cell>
          <cell r="U1410">
            <v>30</v>
          </cell>
          <cell r="V1410" t="str">
            <v/>
          </cell>
          <cell r="W1410" t="str">
            <v/>
          </cell>
          <cell r="X1410">
            <v>45839</v>
          </cell>
          <cell r="Y1410">
            <v>164</v>
          </cell>
          <cell r="Z1410" t="str">
            <v>Out SLA</v>
          </cell>
          <cell r="AA1410" t="str">
            <v>PT RAYATEHUTAMA TELADAN CANGGIH</v>
          </cell>
          <cell r="AB1410" t="str">
            <v>PT DWIRAY SUKSES MULIA</v>
          </cell>
          <cell r="AC1410" t="str">
            <v>OG</v>
          </cell>
          <cell r="AD1410" t="str">
            <v>No Need</v>
          </cell>
          <cell r="AF1410" t="str">
            <v/>
          </cell>
          <cell r="AG1410" t="str">
            <v>RFC</v>
          </cell>
          <cell r="AH1410" t="str">
            <v>04.SITAC2</v>
          </cell>
          <cell r="AI1410" t="str">
            <v>05.RFC</v>
          </cell>
          <cell r="AJ1410" t="str">
            <v>18.RFC</v>
          </cell>
        </row>
        <row r="1411">
          <cell r="F1411" t="str">
            <v>PAD677</v>
          </cell>
          <cell r="G1411" t="str">
            <v>TERMINAL ANDALAS</v>
          </cell>
          <cell r="H1411" t="str">
            <v/>
          </cell>
          <cell r="I1411" t="str">
            <v>Area1</v>
          </cell>
          <cell r="J1411" t="str">
            <v>Sumbagteng</v>
          </cell>
          <cell r="K1411" t="str">
            <v>Sumatera Barat</v>
          </cell>
          <cell r="L1411" t="str">
            <v>Kota Padang</v>
          </cell>
          <cell r="M1411" t="str">
            <v>-0.944498,
100.381141</v>
          </cell>
          <cell r="N1411" t="str">
            <v>-</v>
          </cell>
          <cell r="O1411" t="str">
            <v>Internal</v>
          </cell>
          <cell r="P1411" t="str">
            <v>MCP</v>
          </cell>
          <cell r="Q1411" t="str">
            <v>Rescoping</v>
          </cell>
          <cell r="R1411" t="str">
            <v>Rescoping_New</v>
          </cell>
          <cell r="T1411" t="str">
            <v>BTSH to MCP</v>
          </cell>
          <cell r="U1411">
            <v>30</v>
          </cell>
          <cell r="V1411" t="str">
            <v/>
          </cell>
          <cell r="W1411" t="str">
            <v/>
          </cell>
          <cell r="X1411">
            <v>45839</v>
          </cell>
          <cell r="Y1411">
            <v>164</v>
          </cell>
          <cell r="Z1411" t="str">
            <v>Out SLA</v>
          </cell>
          <cell r="AA1411" t="str">
            <v>PT RAMOS KARYA MANDIRI</v>
          </cell>
          <cell r="AB1411" t="str">
            <v>PT DWIRAY SUKSES MULIA</v>
          </cell>
          <cell r="AC1411" t="str">
            <v>OG</v>
          </cell>
          <cell r="AD1411" t="str">
            <v>No Need</v>
          </cell>
          <cell r="AF1411" t="str">
            <v/>
          </cell>
          <cell r="AG1411" t="str">
            <v>RFC</v>
          </cell>
          <cell r="AH1411" t="str">
            <v>04.SITAC2</v>
          </cell>
          <cell r="AI1411" t="str">
            <v>05.RFC</v>
          </cell>
          <cell r="AJ1411" t="str">
            <v>18.RFC</v>
          </cell>
        </row>
        <row r="1412">
          <cell r="F1412" t="str">
            <v>PAD672</v>
          </cell>
          <cell r="G1412" t="str">
            <v>STOULAKARANGULAKKARANG2</v>
          </cell>
          <cell r="H1412" t="str">
            <v/>
          </cell>
          <cell r="I1412" t="str">
            <v>Area1</v>
          </cell>
          <cell r="J1412" t="str">
            <v>Sumbagteng</v>
          </cell>
          <cell r="K1412" t="str">
            <v>Sumatera Barat</v>
          </cell>
          <cell r="L1412" t="str">
            <v>Kota Padang</v>
          </cell>
          <cell r="M1412" t="str">
            <v>-0.91215,
100.35339</v>
          </cell>
          <cell r="N1412" t="str">
            <v>-</v>
          </cell>
          <cell r="O1412" t="str">
            <v>Internal</v>
          </cell>
          <cell r="P1412" t="str">
            <v>MCP</v>
          </cell>
          <cell r="Q1412" t="str">
            <v>Rescoping</v>
          </cell>
          <cell r="R1412" t="str">
            <v>Rescoping_New</v>
          </cell>
          <cell r="T1412" t="str">
            <v>BTSH to MCP</v>
          </cell>
          <cell r="U1412">
            <v>30</v>
          </cell>
          <cell r="V1412" t="str">
            <v/>
          </cell>
          <cell r="W1412" t="str">
            <v/>
          </cell>
          <cell r="X1412">
            <v>45839</v>
          </cell>
          <cell r="Y1412">
            <v>164</v>
          </cell>
          <cell r="Z1412" t="str">
            <v>Out SLA</v>
          </cell>
          <cell r="AA1412" t="str">
            <v>PT AGUNGMAS PRIMA SEMPURNA</v>
          </cell>
          <cell r="AB1412" t="str">
            <v>PT DWIRAY SUKSES MULIA</v>
          </cell>
          <cell r="AC1412" t="str">
            <v>OG</v>
          </cell>
          <cell r="AD1412" t="str">
            <v>No Need</v>
          </cell>
          <cell r="AF1412" t="str">
            <v/>
          </cell>
          <cell r="AG1412" t="str">
            <v>RFC</v>
          </cell>
          <cell r="AH1412" t="str">
            <v>04.SITAC2</v>
          </cell>
          <cell r="AI1412" t="str">
            <v>05.RFC</v>
          </cell>
          <cell r="AJ1412" t="str">
            <v>18.RFC</v>
          </cell>
        </row>
        <row r="1413">
          <cell r="F1413" t="str">
            <v>BTM849</v>
          </cell>
          <cell r="G1413" t="str">
            <v>BTM849HWD_STO_SAGULUNG_PERUM_GENTA</v>
          </cell>
          <cell r="H1413" t="str">
            <v/>
          </cell>
          <cell r="I1413" t="str">
            <v>Area1</v>
          </cell>
          <cell r="J1413" t="str">
            <v>Sumbagteng</v>
          </cell>
          <cell r="K1413" t="str">
            <v>Kepulauan Riau</v>
          </cell>
          <cell r="L1413" t="str">
            <v>Kota Batam</v>
          </cell>
          <cell r="M1413" t="str">
            <v>1.0476,
103.97444</v>
          </cell>
          <cell r="N1413" t="str">
            <v>-</v>
          </cell>
          <cell r="O1413" t="str">
            <v>Internal</v>
          </cell>
          <cell r="P1413" t="str">
            <v>MCP</v>
          </cell>
          <cell r="Q1413" t="str">
            <v>Rescoping</v>
          </cell>
          <cell r="R1413" t="str">
            <v>Rescoping_New</v>
          </cell>
          <cell r="T1413" t="str">
            <v>BTSH to MCP</v>
          </cell>
          <cell r="U1413">
            <v>30</v>
          </cell>
          <cell r="V1413" t="str">
            <v/>
          </cell>
          <cell r="W1413" t="str">
            <v/>
          </cell>
          <cell r="X1413">
            <v>45839</v>
          </cell>
          <cell r="Y1413">
            <v>118</v>
          </cell>
          <cell r="Z1413" t="str">
            <v>In SLA</v>
          </cell>
          <cell r="AA1413" t="str">
            <v>PT Asasta Rizky Mandiri</v>
          </cell>
          <cell r="AB1413" t="str">
            <v>PT DWIRAY SUKSES MULIA</v>
          </cell>
          <cell r="AC1413" t="str">
            <v>RFI</v>
          </cell>
          <cell r="AD1413" t="str">
            <v>No Need</v>
          </cell>
          <cell r="AF1413" t="str">
            <v/>
          </cell>
          <cell r="AG1413" t="str">
            <v>Connect PLN &amp; RFI</v>
          </cell>
          <cell r="AH1413" t="str">
            <v>02.RFI</v>
          </cell>
          <cell r="AI1413" t="str">
            <v>03.RFI</v>
          </cell>
          <cell r="AJ1413" t="str">
            <v>05.RFI</v>
          </cell>
        </row>
        <row r="1414">
          <cell r="F1414" t="str">
            <v>PAD662</v>
          </cell>
          <cell r="G1414" t="str">
            <v>STOPADANGCENTERVETERAN3</v>
          </cell>
          <cell r="H1414" t="str">
            <v/>
          </cell>
          <cell r="I1414" t="str">
            <v>Area1</v>
          </cell>
          <cell r="J1414" t="str">
            <v>Sumbagteng</v>
          </cell>
          <cell r="K1414" t="str">
            <v>Sumatera Barat</v>
          </cell>
          <cell r="L1414" t="str">
            <v>Kota Padang</v>
          </cell>
          <cell r="M1414" t="str">
            <v>-0.93216,
100.35646</v>
          </cell>
          <cell r="N1414" t="str">
            <v>-</v>
          </cell>
          <cell r="O1414" t="str">
            <v>Internal</v>
          </cell>
          <cell r="P1414" t="str">
            <v>MCP</v>
          </cell>
          <cell r="Q1414" t="str">
            <v>Rescoping</v>
          </cell>
          <cell r="R1414" t="str">
            <v>Rescoping_New</v>
          </cell>
          <cell r="T1414" t="str">
            <v>BTSH to MCP</v>
          </cell>
          <cell r="U1414">
            <v>30</v>
          </cell>
          <cell r="V1414" t="str">
            <v/>
          </cell>
          <cell r="W1414" t="str">
            <v/>
          </cell>
          <cell r="X1414">
            <v>45839</v>
          </cell>
          <cell r="Y1414">
            <v>164</v>
          </cell>
          <cell r="Z1414" t="str">
            <v>Out SLA</v>
          </cell>
          <cell r="AA1414" t="str">
            <v>PT AGUNGMAS PRIMA SEMPURNA</v>
          </cell>
          <cell r="AB1414" t="str">
            <v>PT DWIRAY SUKSES MULIA</v>
          </cell>
          <cell r="AC1414" t="str">
            <v>OG</v>
          </cell>
          <cell r="AD1414" t="str">
            <v>No Need</v>
          </cell>
          <cell r="AF1414" t="str">
            <v/>
          </cell>
          <cell r="AG1414" t="str">
            <v>RFC</v>
          </cell>
          <cell r="AH1414" t="str">
            <v>04.SITAC2</v>
          </cell>
          <cell r="AI1414" t="str">
            <v>05.RFC</v>
          </cell>
          <cell r="AJ1414" t="str">
            <v>18.RFC</v>
          </cell>
        </row>
        <row r="1415">
          <cell r="F1415" t="str">
            <v>PAD673</v>
          </cell>
          <cell r="G1415" t="str">
            <v>STOPADANGCENTERVETERAE4</v>
          </cell>
          <cell r="H1415" t="str">
            <v/>
          </cell>
          <cell r="I1415" t="str">
            <v>Area1</v>
          </cell>
          <cell r="J1415" t="str">
            <v>Sumbagteng</v>
          </cell>
          <cell r="K1415" t="str">
            <v>Sumatera Barat</v>
          </cell>
          <cell r="L1415" t="str">
            <v>Kota Padang</v>
          </cell>
          <cell r="M1415" t="str">
            <v>-0.937309,
100.354411</v>
          </cell>
          <cell r="N1415" t="str">
            <v>-</v>
          </cell>
          <cell r="O1415" t="str">
            <v>Internal</v>
          </cell>
          <cell r="P1415" t="str">
            <v>MCP</v>
          </cell>
          <cell r="Q1415" t="str">
            <v>Rescoping</v>
          </cell>
          <cell r="R1415" t="str">
            <v>Rescoping_New</v>
          </cell>
          <cell r="T1415" t="str">
            <v>BTSH to MCP</v>
          </cell>
          <cell r="U1415">
            <v>30</v>
          </cell>
          <cell r="V1415" t="str">
            <v/>
          </cell>
          <cell r="W1415" t="str">
            <v/>
          </cell>
          <cell r="X1415">
            <v>45839</v>
          </cell>
          <cell r="Y1415">
            <v>164</v>
          </cell>
          <cell r="Z1415" t="str">
            <v>Out SLA</v>
          </cell>
          <cell r="AA1415" t="str">
            <v>PT AGUNGMAS PRIMA SEMPURNA</v>
          </cell>
          <cell r="AB1415" t="str">
            <v>PT DWIRAY SUKSES MULIA</v>
          </cell>
          <cell r="AC1415" t="str">
            <v>OG</v>
          </cell>
          <cell r="AD1415" t="str">
            <v>No Need</v>
          </cell>
          <cell r="AF1415" t="str">
            <v/>
          </cell>
          <cell r="AG1415" t="str">
            <v>RFC</v>
          </cell>
          <cell r="AH1415" t="str">
            <v>04.SITAC2</v>
          </cell>
          <cell r="AI1415" t="str">
            <v>05.RFC</v>
          </cell>
          <cell r="AJ1415" t="str">
            <v>18.RFC</v>
          </cell>
        </row>
        <row r="1416">
          <cell r="F1416" t="str">
            <v>BTM860</v>
          </cell>
          <cell r="G1416" t="str">
            <v>MALLFANINDO</v>
          </cell>
          <cell r="H1416" t="str">
            <v/>
          </cell>
          <cell r="I1416" t="str">
            <v>Area1</v>
          </cell>
          <cell r="J1416" t="str">
            <v>Sumbagteng</v>
          </cell>
          <cell r="K1416" t="str">
            <v>Kepulauan Riau</v>
          </cell>
          <cell r="L1416" t="str">
            <v>Kota Batam</v>
          </cell>
          <cell r="M1416" t="str">
            <v>1.0469,
103.94044</v>
          </cell>
          <cell r="N1416" t="str">
            <v>-</v>
          </cell>
          <cell r="O1416" t="str">
            <v>Internal</v>
          </cell>
          <cell r="P1416" t="str">
            <v>MCP</v>
          </cell>
          <cell r="Q1416" t="str">
            <v>Rescoping</v>
          </cell>
          <cell r="R1416" t="str">
            <v>Rescoping_New</v>
          </cell>
          <cell r="T1416" t="str">
            <v>BTSH to MCP</v>
          </cell>
          <cell r="U1416">
            <v>30</v>
          </cell>
          <cell r="V1416" t="str">
            <v/>
          </cell>
          <cell r="W1416" t="str">
            <v/>
          </cell>
          <cell r="X1416">
            <v>45839</v>
          </cell>
          <cell r="Y1416">
            <v>118</v>
          </cell>
          <cell r="Z1416" t="str">
            <v>In SLA</v>
          </cell>
          <cell r="AA1416" t="str">
            <v>PT Asasta Rizky Mandiri</v>
          </cell>
          <cell r="AB1416" t="str">
            <v>PT DWIRAY SUKSES MULIA</v>
          </cell>
          <cell r="AC1416" t="str">
            <v>RFI</v>
          </cell>
          <cell r="AD1416" t="str">
            <v>No Need</v>
          </cell>
          <cell r="AF1416" t="str">
            <v/>
          </cell>
          <cell r="AG1416" t="str">
            <v>Connect PLN &amp; RFI</v>
          </cell>
          <cell r="AH1416" t="str">
            <v>02.RFI</v>
          </cell>
          <cell r="AI1416" t="str">
            <v>03.RFI</v>
          </cell>
          <cell r="AJ1416" t="str">
            <v>05.RFI</v>
          </cell>
        </row>
        <row r="1417">
          <cell r="F1417" t="str">
            <v>PAD682</v>
          </cell>
          <cell r="G1417" t="str">
            <v>STOPADANGCENTERGUNUNGPANGILUN4</v>
          </cell>
          <cell r="H1417" t="str">
            <v/>
          </cell>
          <cell r="I1417" t="str">
            <v>Area1</v>
          </cell>
          <cell r="J1417" t="str">
            <v>Sumbagteng</v>
          </cell>
          <cell r="K1417" t="str">
            <v>Sumatera Barat</v>
          </cell>
          <cell r="L1417" t="str">
            <v>Kota Padang</v>
          </cell>
          <cell r="M1417" t="str">
            <v>-0.923553,
100.375383</v>
          </cell>
          <cell r="N1417" t="str">
            <v>-</v>
          </cell>
          <cell r="O1417" t="str">
            <v>Internal</v>
          </cell>
          <cell r="P1417" t="str">
            <v>MCP</v>
          </cell>
          <cell r="Q1417" t="str">
            <v>Rescoping</v>
          </cell>
          <cell r="R1417" t="str">
            <v>Rescoping_New</v>
          </cell>
          <cell r="T1417" t="str">
            <v>BTSH to MCP</v>
          </cell>
          <cell r="U1417">
            <v>30</v>
          </cell>
          <cell r="V1417" t="str">
            <v/>
          </cell>
          <cell r="W1417" t="str">
            <v/>
          </cell>
          <cell r="X1417">
            <v>45839</v>
          </cell>
          <cell r="Y1417">
            <v>164</v>
          </cell>
          <cell r="Z1417" t="str">
            <v>Out SLA</v>
          </cell>
          <cell r="AA1417" t="str">
            <v>PT AGUNGMAS PRIMA SEMPURNA</v>
          </cell>
          <cell r="AB1417" t="str">
            <v>PT DWIRAY SUKSES MULIA</v>
          </cell>
          <cell r="AC1417" t="str">
            <v>OG</v>
          </cell>
          <cell r="AD1417" t="str">
            <v>No Need</v>
          </cell>
          <cell r="AF1417" t="str">
            <v/>
          </cell>
          <cell r="AG1417" t="str">
            <v>RFC</v>
          </cell>
          <cell r="AH1417" t="str">
            <v>04.SITAC2</v>
          </cell>
          <cell r="AI1417" t="str">
            <v>05.RFC</v>
          </cell>
          <cell r="AJ1417" t="str">
            <v>18.RFC</v>
          </cell>
        </row>
        <row r="1418">
          <cell r="F1418" t="str">
            <v>BTM302</v>
          </cell>
          <cell r="G1418" t="str">
            <v>BATAMCENTERHIJRAHINDUSTRIALPARK</v>
          </cell>
          <cell r="H1418" t="str">
            <v/>
          </cell>
          <cell r="I1418" t="str">
            <v>Area1</v>
          </cell>
          <cell r="J1418" t="str">
            <v>Sumbagteng</v>
          </cell>
          <cell r="K1418" t="str">
            <v>Kepulauan Riau</v>
          </cell>
          <cell r="L1418" t="str">
            <v>Kota Batam</v>
          </cell>
          <cell r="M1418" t="str">
            <v>1.11525,
104.047</v>
          </cell>
          <cell r="N1418" t="str">
            <v>-</v>
          </cell>
          <cell r="O1418" t="str">
            <v>Internal</v>
          </cell>
          <cell r="P1418" t="str">
            <v>MCP</v>
          </cell>
          <cell r="Q1418" t="str">
            <v>Rescoping</v>
          </cell>
          <cell r="R1418" t="str">
            <v>Rescoping_New</v>
          </cell>
          <cell r="T1418" t="str">
            <v>BTSH to MCP</v>
          </cell>
          <cell r="U1418">
            <v>30</v>
          </cell>
          <cell r="V1418" t="str">
            <v/>
          </cell>
          <cell r="W1418" t="str">
            <v/>
          </cell>
          <cell r="X1418">
            <v>45839</v>
          </cell>
          <cell r="Y1418">
            <v>118</v>
          </cell>
          <cell r="Z1418" t="str">
            <v>In SLA</v>
          </cell>
          <cell r="AA1418" t="str">
            <v>PT Asasta Rizky Mandiri</v>
          </cell>
          <cell r="AB1418" t="str">
            <v>PT DWIRAY SUKSES MULIA</v>
          </cell>
          <cell r="AC1418" t="str">
            <v>RFI</v>
          </cell>
          <cell r="AD1418" t="str">
            <v>No Need</v>
          </cell>
          <cell r="AF1418" t="str">
            <v/>
          </cell>
          <cell r="AG1418" t="str">
            <v>Connect PLN &amp; RFI</v>
          </cell>
          <cell r="AH1418" t="str">
            <v>02.RFI</v>
          </cell>
          <cell r="AI1418" t="str">
            <v>03.RFI</v>
          </cell>
          <cell r="AJ1418" t="str">
            <v>05.RFI</v>
          </cell>
        </row>
        <row r="1419">
          <cell r="F1419" t="str">
            <v>BTM850</v>
          </cell>
          <cell r="G1419" t="str">
            <v>STOLUBUKBAJACITRABUANACPARKII</v>
          </cell>
          <cell r="H1419" t="str">
            <v/>
          </cell>
          <cell r="I1419" t="str">
            <v>Area1</v>
          </cell>
          <cell r="J1419" t="str">
            <v>Sumbagteng</v>
          </cell>
          <cell r="K1419" t="str">
            <v>Kepulauan Riau</v>
          </cell>
          <cell r="L1419" t="str">
            <v>Kota Batam</v>
          </cell>
          <cell r="M1419" t="str">
            <v>1.158534,
104.022834</v>
          </cell>
          <cell r="N1419" t="str">
            <v>-</v>
          </cell>
          <cell r="O1419" t="str">
            <v>Internal</v>
          </cell>
          <cell r="P1419" t="str">
            <v>MCP</v>
          </cell>
          <cell r="Q1419" t="str">
            <v>Rescoping</v>
          </cell>
          <cell r="R1419" t="str">
            <v>Rescoping_New</v>
          </cell>
          <cell r="T1419" t="str">
            <v>BTSH to MCP</v>
          </cell>
          <cell r="U1419">
            <v>30</v>
          </cell>
          <cell r="V1419" t="str">
            <v/>
          </cell>
          <cell r="W1419" t="str">
            <v/>
          </cell>
          <cell r="X1419">
            <v>45839</v>
          </cell>
          <cell r="Y1419">
            <v>118</v>
          </cell>
          <cell r="Z1419" t="str">
            <v>In SLA</v>
          </cell>
          <cell r="AA1419" t="str">
            <v>PT Asasta Rizky Mandiri</v>
          </cell>
          <cell r="AB1419" t="str">
            <v>PT DWIRAY SUKSES MULIA</v>
          </cell>
          <cell r="AC1419" t="str">
            <v>RFI</v>
          </cell>
          <cell r="AD1419" t="str">
            <v>No Need</v>
          </cell>
          <cell r="AF1419" t="str">
            <v/>
          </cell>
          <cell r="AG1419" t="str">
            <v>Connect PLN &amp; RFI</v>
          </cell>
          <cell r="AH1419" t="str">
            <v>02.RFI</v>
          </cell>
          <cell r="AI1419" t="str">
            <v>03.RFI</v>
          </cell>
          <cell r="AJ1419" t="str">
            <v>05.RFI</v>
          </cell>
        </row>
        <row r="1420">
          <cell r="F1420" t="str">
            <v>PBR975</v>
          </cell>
          <cell r="G1420" t="str">
            <v>PBR975HL1_RUMAHSAKITISLAMIBNUSINADMT</v>
          </cell>
          <cell r="H1420" t="str">
            <v/>
          </cell>
          <cell r="I1420" t="str">
            <v>Area1</v>
          </cell>
          <cell r="J1420" t="str">
            <v>Sumbagteng</v>
          </cell>
          <cell r="K1420" t="str">
            <v>Riau</v>
          </cell>
          <cell r="L1420" t="str">
            <v>Kota Pekanbaru</v>
          </cell>
          <cell r="M1420" t="str">
            <v>0.48624,
101.45422</v>
          </cell>
          <cell r="N1420" t="str">
            <v>-</v>
          </cell>
          <cell r="O1420" t="str">
            <v>Internal</v>
          </cell>
          <cell r="P1420" t="str">
            <v>MCP</v>
          </cell>
          <cell r="Q1420" t="str">
            <v>Rescoping</v>
          </cell>
          <cell r="R1420" t="str">
            <v>Rescoping_New</v>
          </cell>
          <cell r="T1420" t="str">
            <v>BTSH to MCP</v>
          </cell>
          <cell r="U1420">
            <v>30</v>
          </cell>
          <cell r="V1420" t="str">
            <v/>
          </cell>
          <cell r="W1420" t="str">
            <v/>
          </cell>
          <cell r="X1420">
            <v>45839</v>
          </cell>
          <cell r="Y1420">
            <v>164</v>
          </cell>
          <cell r="Z1420" t="str">
            <v>Out SLA</v>
          </cell>
          <cell r="AA1420" t="str">
            <v>PT RAYATEHUTAMA TELADAN CANGGIH</v>
          </cell>
          <cell r="AB1420" t="str">
            <v>PT DWIRAY SUKSES MULIA</v>
          </cell>
          <cell r="AC1420" t="str">
            <v>OG</v>
          </cell>
          <cell r="AD1420" t="str">
            <v>No Need</v>
          </cell>
          <cell r="AF1420" t="str">
            <v/>
          </cell>
          <cell r="AG1420" t="str">
            <v>RFC</v>
          </cell>
          <cell r="AH1420" t="str">
            <v>04.SITAC2</v>
          </cell>
          <cell r="AI1420" t="str">
            <v>05.RFC</v>
          </cell>
          <cell r="AJ1420" t="str">
            <v>18.RFC</v>
          </cell>
        </row>
        <row r="1421">
          <cell r="F1421" t="str">
            <v>PBR991</v>
          </cell>
          <cell r="G1421" t="str">
            <v>PBR991HL1_PURWODADI3DMT</v>
          </cell>
          <cell r="H1421" t="str">
            <v/>
          </cell>
          <cell r="I1421" t="str">
            <v>Area1</v>
          </cell>
          <cell r="J1421" t="str">
            <v>Sumbagteng</v>
          </cell>
          <cell r="K1421" t="str">
            <v>Riau</v>
          </cell>
          <cell r="L1421" t="str">
            <v>Kota Pekanbaru</v>
          </cell>
          <cell r="M1421" t="str">
            <v>0.458281,
101.405792</v>
          </cell>
          <cell r="N1421" t="str">
            <v>-</v>
          </cell>
          <cell r="O1421" t="str">
            <v>Internal</v>
          </cell>
          <cell r="P1421" t="str">
            <v>MCP</v>
          </cell>
          <cell r="Q1421" t="str">
            <v>Rescoping</v>
          </cell>
          <cell r="R1421" t="str">
            <v>Rescoping_New</v>
          </cell>
          <cell r="T1421" t="str">
            <v>BTSH to MCP</v>
          </cell>
          <cell r="U1421">
            <v>30</v>
          </cell>
          <cell r="V1421" t="str">
            <v/>
          </cell>
          <cell r="W1421" t="str">
            <v/>
          </cell>
          <cell r="X1421">
            <v>45839</v>
          </cell>
          <cell r="Y1421">
            <v>164</v>
          </cell>
          <cell r="Z1421" t="str">
            <v>Out SLA</v>
          </cell>
          <cell r="AA1421" t="str">
            <v>PT RAYATEHUTAMA TELADAN CANGGIH</v>
          </cell>
          <cell r="AB1421" t="str">
            <v>PT DWIRAY SUKSES MULIA</v>
          </cell>
          <cell r="AC1421" t="str">
            <v>OG</v>
          </cell>
          <cell r="AD1421" t="str">
            <v>No Need</v>
          </cell>
          <cell r="AF1421" t="str">
            <v/>
          </cell>
          <cell r="AG1421" t="str">
            <v>RFC</v>
          </cell>
          <cell r="AH1421" t="str">
            <v>04.SITAC2</v>
          </cell>
          <cell r="AI1421" t="str">
            <v>05.RFC</v>
          </cell>
          <cell r="AJ1421" t="str">
            <v>18.RFC</v>
          </cell>
        </row>
        <row r="1422">
          <cell r="F1422" t="str">
            <v>GSK071</v>
          </cell>
          <cell r="G1422" t="str">
            <v>METATU</v>
          </cell>
          <cell r="H1422" t="str">
            <v/>
          </cell>
          <cell r="I1422" t="str">
            <v>Area3</v>
          </cell>
          <cell r="J1422" t="str">
            <v>Jatim</v>
          </cell>
          <cell r="K1422" t="str">
            <v>Jawa Timur</v>
          </cell>
          <cell r="L1422" t="str">
            <v>Kab. Gresik</v>
          </cell>
          <cell r="M1422" t="str">
            <v>-7.224440,
112.501480</v>
          </cell>
          <cell r="N1422" t="str">
            <v>-</v>
          </cell>
          <cell r="O1422" t="str">
            <v>Internal</v>
          </cell>
          <cell r="P1422" t="str">
            <v>B2S</v>
          </cell>
          <cell r="Q1422" t="str">
            <v>Solution</v>
          </cell>
          <cell r="R1422" t="str">
            <v>Solution_25</v>
          </cell>
          <cell r="U1422">
            <v>72</v>
          </cell>
          <cell r="V1422" t="str">
            <v/>
          </cell>
          <cell r="W1422" t="str">
            <v>SST 72 3 Leg C</v>
          </cell>
          <cell r="X1422">
            <v>45839</v>
          </cell>
          <cell r="Y1422">
            <v>71</v>
          </cell>
          <cell r="Z1422" t="str">
            <v>In SLA</v>
          </cell>
          <cell r="AA1422" t="str">
            <v>PT IDE SEHATI</v>
          </cell>
          <cell r="AB1422" t="str">
            <v>PT AMARATIRTA NUSANTARA</v>
          </cell>
          <cell r="AC1422" t="str">
            <v>RFI</v>
          </cell>
          <cell r="AD1422" t="str">
            <v>No Need</v>
          </cell>
          <cell r="AF1422" t="str">
            <v/>
          </cell>
          <cell r="AG1422" t="str">
            <v>Connect PLN &amp; RFI</v>
          </cell>
          <cell r="AH1422" t="str">
            <v>02.RFI</v>
          </cell>
          <cell r="AI1422" t="str">
            <v>03.RFI</v>
          </cell>
          <cell r="AJ1422" t="str">
            <v>05.RFI</v>
          </cell>
        </row>
        <row r="1423">
          <cell r="F1423" t="str">
            <v>BKS217</v>
          </cell>
          <cell r="G1423" t="str">
            <v>KPTELAJUNG</v>
          </cell>
          <cell r="H1423" t="str">
            <v/>
          </cell>
          <cell r="I1423" t="str">
            <v>Area2</v>
          </cell>
          <cell r="J1423" t="str">
            <v>Jabodetabek</v>
          </cell>
          <cell r="K1423" t="str">
            <v>Jawa Barat</v>
          </cell>
          <cell r="L1423" t="str">
            <v>Kota Bekasi</v>
          </cell>
          <cell r="N1423" t="str">
            <v>-</v>
          </cell>
          <cell r="O1423" t="str">
            <v>Internal</v>
          </cell>
          <cell r="P1423" t="str">
            <v>CoRe</v>
          </cell>
          <cell r="Q1423" t="str">
            <v>Relocation</v>
          </cell>
          <cell r="R1423" t="str">
            <v>Solution_25</v>
          </cell>
          <cell r="T1423" t="str">
            <v>Colo Relokasi to TBG</v>
          </cell>
          <cell r="U1423">
            <v>52</v>
          </cell>
          <cell r="V1423" t="str">
            <v/>
          </cell>
          <cell r="W1423" t="str">
            <v/>
          </cell>
          <cell r="X1423">
            <v>45842</v>
          </cell>
          <cell r="Y1423">
            <v>161</v>
          </cell>
          <cell r="Z1423" t="str">
            <v>Out SLA</v>
          </cell>
          <cell r="AA1423" t="str">
            <v>PT INFRAKO DAYAMITRA</v>
          </cell>
          <cell r="AC1423" t="str">
            <v>OG</v>
          </cell>
          <cell r="AD1423" t="str">
            <v>No Need</v>
          </cell>
          <cell r="AF1423" t="str">
            <v/>
          </cell>
          <cell r="AG1423" t="str">
            <v>NY Start</v>
          </cell>
          <cell r="AH1423" t="str">
            <v>NY Start</v>
          </cell>
          <cell r="AI1423" t="str">
            <v>08.SIS</v>
          </cell>
          <cell r="AJ1423" t="str">
            <v/>
          </cell>
        </row>
        <row r="1424">
          <cell r="F1424" t="str">
            <v>COBxxx</v>
          </cell>
          <cell r="G1424" t="str">
            <v>LASSAR_MEMBALONG</v>
          </cell>
          <cell r="H1424" t="str">
            <v>LASSAR_MEMBALONG</v>
          </cell>
          <cell r="I1424" t="str">
            <v>Area1</v>
          </cell>
          <cell r="J1424" t="str">
            <v>Sumbagsel</v>
          </cell>
          <cell r="K1424" t="str">
            <v>Kepulauan Bangka Belitung</v>
          </cell>
          <cell r="L1424" t="str">
            <v>Kab. Belitung</v>
          </cell>
          <cell r="N1424" t="str">
            <v>-</v>
          </cell>
          <cell r="O1424" t="str">
            <v>External</v>
          </cell>
          <cell r="P1424" t="str">
            <v>CoRe</v>
          </cell>
          <cell r="Q1424" t="str">
            <v>Additional</v>
          </cell>
          <cell r="R1424" t="str">
            <v>MV</v>
          </cell>
          <cell r="U1424">
            <v>52</v>
          </cell>
          <cell r="V1424" t="str">
            <v/>
          </cell>
          <cell r="W1424" t="str">
            <v/>
          </cell>
          <cell r="X1424">
            <v>45841</v>
          </cell>
          <cell r="Y1424">
            <v>50</v>
          </cell>
          <cell r="Z1424" t="str">
            <v>In SLA</v>
          </cell>
          <cell r="AA1424" t="str">
            <v>PT SUNAR REKA ARTHA</v>
          </cell>
          <cell r="AB1424" t="str">
            <v>PT UPTRANS TELEKOMUNIKASI</v>
          </cell>
          <cell r="AC1424" t="str">
            <v>RFI</v>
          </cell>
          <cell r="AD1424" t="str">
            <v>eRFI NY</v>
          </cell>
          <cell r="AF1424" t="str">
            <v/>
          </cell>
          <cell r="AG1424" t="str">
            <v>Connect PLN &amp; RFI</v>
          </cell>
          <cell r="AH1424" t="str">
            <v>02.RFI</v>
          </cell>
          <cell r="AI1424" t="str">
            <v>03.RFI</v>
          </cell>
          <cell r="AJ1424" t="str">
            <v>05.RFI</v>
          </cell>
        </row>
        <row r="1425">
          <cell r="F1425" t="str">
            <v>PBR985</v>
          </cell>
          <cell r="G1425" t="str">
            <v>PBR985HL1_SPLITPBR007GDMT</v>
          </cell>
          <cell r="H1425" t="str">
            <v/>
          </cell>
          <cell r="I1425" t="str">
            <v>Area1</v>
          </cell>
          <cell r="J1425" t="str">
            <v>Sumbagteng</v>
          </cell>
          <cell r="K1425" t="str">
            <v>Riau</v>
          </cell>
          <cell r="L1425" t="str">
            <v>Kota Pekanbaru</v>
          </cell>
          <cell r="M1425" t="str">
            <v>0.510877,
101.456643</v>
          </cell>
          <cell r="N1425" t="str">
            <v>-</v>
          </cell>
          <cell r="O1425" t="str">
            <v>Internal</v>
          </cell>
          <cell r="P1425" t="str">
            <v>MCP</v>
          </cell>
          <cell r="Q1425" t="str">
            <v>Rescoping</v>
          </cell>
          <cell r="R1425" t="str">
            <v>Rescoping_New</v>
          </cell>
          <cell r="T1425" t="str">
            <v>BTSH to MCP</v>
          </cell>
          <cell r="U1425">
            <v>30</v>
          </cell>
          <cell r="V1425" t="str">
            <v/>
          </cell>
          <cell r="W1425" t="str">
            <v/>
          </cell>
          <cell r="X1425">
            <v>45846</v>
          </cell>
          <cell r="Y1425">
            <v>157</v>
          </cell>
          <cell r="Z1425" t="str">
            <v>Out SLA</v>
          </cell>
          <cell r="AA1425" t="str">
            <v>PT SANJIWAHANA PERSADA</v>
          </cell>
          <cell r="AB1425" t="str">
            <v>PT DWIRAY SUKSES MULIA</v>
          </cell>
          <cell r="AC1425" t="str">
            <v>OG</v>
          </cell>
          <cell r="AD1425" t="str">
            <v>No Need</v>
          </cell>
          <cell r="AF1425" t="str">
            <v/>
          </cell>
          <cell r="AG1425" t="str">
            <v>RFC</v>
          </cell>
          <cell r="AH1425" t="str">
            <v>04.SITAC2</v>
          </cell>
          <cell r="AI1425" t="str">
            <v>05.RFC</v>
          </cell>
          <cell r="AJ1425" t="str">
            <v>18.RFC</v>
          </cell>
        </row>
        <row r="1426">
          <cell r="F1426" t="str">
            <v>NTI127</v>
          </cell>
          <cell r="G1426" t="str">
            <v>N3T_MATTAR
OPULI</v>
          </cell>
          <cell r="H1426" t="str">
            <v>N3T_MATTAROPULI_IB_DMT</v>
          </cell>
          <cell r="I1426" t="str">
            <v>Area4</v>
          </cell>
          <cell r="J1426" t="str">
            <v>Sulawesi</v>
          </cell>
          <cell r="K1426" t="str">
            <v>Sulawesi Selatan</v>
          </cell>
          <cell r="L1426" t="str">
            <v>Kab. Bone</v>
          </cell>
          <cell r="M1426" t="str">
            <v>-4.576149, 120.063329</v>
          </cell>
          <cell r="N1426" t="str">
            <v>-</v>
          </cell>
          <cell r="O1426" t="str">
            <v>External</v>
          </cell>
          <cell r="P1426" t="str">
            <v>B2S</v>
          </cell>
          <cell r="Q1426" t="str">
            <v>Non Reguler</v>
          </cell>
          <cell r="R1426" t="str">
            <v>N3T_2025</v>
          </cell>
          <cell r="U1426">
            <v>70</v>
          </cell>
          <cell r="V1426">
            <v>72</v>
          </cell>
          <cell r="W1426" t="str">
            <v>SST 72 3 Leg C</v>
          </cell>
          <cell r="X1426">
            <v>45846</v>
          </cell>
          <cell r="Y1426">
            <v>84</v>
          </cell>
          <cell r="Z1426" t="str">
            <v>In SLA</v>
          </cell>
          <cell r="AA1426" t="str">
            <v>PT MIRAJ TEGAR MANDIRI</v>
          </cell>
          <cell r="AB1426" t="str">
            <v>PT TUNAS GEOTEKNIK INDONESIA</v>
          </cell>
          <cell r="AC1426" t="str">
            <v>RFI</v>
          </cell>
          <cell r="AD1426" t="str">
            <v>eRFI NY</v>
          </cell>
          <cell r="AF1426" t="str">
            <v/>
          </cell>
          <cell r="AG1426" t="str">
            <v>Connect PLN &amp; RFI</v>
          </cell>
          <cell r="AH1426" t="str">
            <v>02.RFI</v>
          </cell>
          <cell r="AI1426" t="str">
            <v>03.RFI</v>
          </cell>
          <cell r="AJ1426" t="str">
            <v>05.RFI</v>
          </cell>
        </row>
        <row r="1427">
          <cell r="F1427" t="str">
            <v>NTI129</v>
          </cell>
          <cell r="G1427" t="str">
            <v>N3T_LAPPAB
OSE</v>
          </cell>
          <cell r="H1427" t="str">
            <v>N3T_LAPPABOSE_IB_DMT</v>
          </cell>
          <cell r="I1427" t="str">
            <v>Area4</v>
          </cell>
          <cell r="J1427" t="str">
            <v>Sulawesi</v>
          </cell>
          <cell r="K1427" t="str">
            <v>Sulawesi Selatan</v>
          </cell>
          <cell r="L1427" t="str">
            <v>Kab. Bone</v>
          </cell>
          <cell r="M1427" t="str">
            <v>-5.032683, 120.23546</v>
          </cell>
          <cell r="N1427" t="str">
            <v>-</v>
          </cell>
          <cell r="O1427" t="str">
            <v>External</v>
          </cell>
          <cell r="P1427" t="str">
            <v>B2S</v>
          </cell>
          <cell r="Q1427" t="str">
            <v>Non Reguler</v>
          </cell>
          <cell r="R1427" t="str">
            <v>N3T_2025</v>
          </cell>
          <cell r="U1427">
            <v>70</v>
          </cell>
          <cell r="V1427">
            <v>72</v>
          </cell>
          <cell r="W1427" t="str">
            <v>SST 72 3 Leg C</v>
          </cell>
          <cell r="X1427">
            <v>45846</v>
          </cell>
          <cell r="Y1427">
            <v>84</v>
          </cell>
          <cell r="Z1427" t="str">
            <v>In SLA</v>
          </cell>
          <cell r="AA1427" t="str">
            <v>PT DWIPANCA CATUR KARYA</v>
          </cell>
          <cell r="AB1427" t="str">
            <v>PT TUNAS GEOTEKNIK INDONESIA</v>
          </cell>
          <cell r="AC1427" t="str">
            <v>RFI</v>
          </cell>
          <cell r="AD1427" t="str">
            <v>eRFI NY</v>
          </cell>
          <cell r="AF1427" t="str">
            <v/>
          </cell>
          <cell r="AG1427" t="str">
            <v>Connect PLN &amp; RFI</v>
          </cell>
          <cell r="AH1427" t="str">
            <v>02.RFI</v>
          </cell>
          <cell r="AI1427" t="str">
            <v>03.RFI</v>
          </cell>
          <cell r="AJ1427" t="str">
            <v>05.RFI</v>
          </cell>
        </row>
        <row r="1428">
          <cell r="F1428" t="str">
            <v>NTI128</v>
          </cell>
          <cell r="G1428" t="str">
            <v>N3T_MASAGO</v>
          </cell>
          <cell r="H1428" t="str">
            <v>N3T_MASAGO_IB_DMT</v>
          </cell>
          <cell r="I1428" t="str">
            <v>Area4</v>
          </cell>
          <cell r="J1428" t="str">
            <v>Sulawesi</v>
          </cell>
          <cell r="K1428" t="str">
            <v>Sulawesi Selatan</v>
          </cell>
          <cell r="L1428" t="str">
            <v>Kab. Bone</v>
          </cell>
          <cell r="M1428" t="str">
            <v>-4.938226, 120.138049</v>
          </cell>
          <cell r="N1428" t="str">
            <v>-</v>
          </cell>
          <cell r="O1428" t="str">
            <v>External</v>
          </cell>
          <cell r="P1428" t="str">
            <v>B2S</v>
          </cell>
          <cell r="Q1428" t="str">
            <v>Non Reguler</v>
          </cell>
          <cell r="R1428" t="str">
            <v>N3T_2025</v>
          </cell>
          <cell r="U1428">
            <v>70</v>
          </cell>
          <cell r="V1428">
            <v>72</v>
          </cell>
          <cell r="W1428" t="str">
            <v>SST 72 3 Leg C</v>
          </cell>
          <cell r="X1428">
            <v>45846</v>
          </cell>
          <cell r="Y1428">
            <v>77</v>
          </cell>
          <cell r="Z1428" t="str">
            <v>In SLA</v>
          </cell>
          <cell r="AA1428" t="str">
            <v>PT AJIAN TRI SUKSES</v>
          </cell>
          <cell r="AB1428" t="str">
            <v>PT TRIMATRA UTAMA KONSULTAN</v>
          </cell>
          <cell r="AC1428" t="str">
            <v>RFI</v>
          </cell>
          <cell r="AD1428" t="str">
            <v>eRFI NY</v>
          </cell>
          <cell r="AF1428" t="str">
            <v/>
          </cell>
          <cell r="AG1428" t="str">
            <v>Connect PLN &amp; RFI</v>
          </cell>
          <cell r="AH1428" t="str">
            <v>02.RFI</v>
          </cell>
          <cell r="AI1428" t="str">
            <v>03.RFI</v>
          </cell>
          <cell r="AJ1428" t="str">
            <v>05.RFI</v>
          </cell>
        </row>
        <row r="1429">
          <cell r="F1429" t="str">
            <v>MAM069</v>
          </cell>
          <cell r="G1429" t="str">
            <v>Tanauddin</v>
          </cell>
          <cell r="H1429" t="str">
            <v>TANAUDDIN</v>
          </cell>
          <cell r="I1429" t="str">
            <v>Area4</v>
          </cell>
          <cell r="J1429" t="str">
            <v>Sulawesi</v>
          </cell>
          <cell r="K1429" t="str">
            <v>Sulawesi Barat</v>
          </cell>
          <cell r="L1429" t="str">
            <v>Kab. Mamuju</v>
          </cell>
          <cell r="M1429" t="str">
            <v>-2.67341,118.89578</v>
          </cell>
          <cell r="N1429" t="str">
            <v>-</v>
          </cell>
          <cell r="O1429" t="str">
            <v>Internal</v>
          </cell>
          <cell r="P1429" t="str">
            <v>B2S</v>
          </cell>
          <cell r="Q1429" t="str">
            <v>Solution</v>
          </cell>
          <cell r="R1429" t="str">
            <v>Solution_25</v>
          </cell>
          <cell r="T1429" t="str">
            <v>Reheight 5m GFRP</v>
          </cell>
          <cell r="U1429">
            <v>25</v>
          </cell>
          <cell r="V1429" t="str">
            <v/>
          </cell>
          <cell r="W1429" t="str">
            <v/>
          </cell>
          <cell r="X1429">
            <v>45848</v>
          </cell>
          <cell r="Y1429">
            <v>123</v>
          </cell>
          <cell r="Z1429" t="str">
            <v>Out SLA</v>
          </cell>
          <cell r="AA1429" t="str">
            <v>PT.BERKAH MAPPOTUWO JAYA</v>
          </cell>
          <cell r="AB1429" t="str">
            <v>PT DIGJAYA MANDIRI TEKNIK</v>
          </cell>
          <cell r="AC1429" t="str">
            <v>RFI</v>
          </cell>
          <cell r="AD1429" t="str">
            <v>No Need</v>
          </cell>
          <cell r="AF1429" t="str">
            <v/>
          </cell>
          <cell r="AG1429" t="str">
            <v>Connect PLN &amp; RFI</v>
          </cell>
          <cell r="AH1429" t="str">
            <v>02.RFI</v>
          </cell>
          <cell r="AI1429" t="str">
            <v>03.RFI</v>
          </cell>
          <cell r="AJ1429" t="str">
            <v>05.RFI</v>
          </cell>
        </row>
        <row r="1430">
          <cell r="F1430" t="str">
            <v>PLP114</v>
          </cell>
          <cell r="G1430" t="str">
            <v>RS Sawerigading</v>
          </cell>
          <cell r="H1430" t="str">
            <v>MC PURI PATENE</v>
          </cell>
          <cell r="I1430" t="str">
            <v>Area4</v>
          </cell>
          <cell r="J1430" t="str">
            <v>Sulawesi</v>
          </cell>
          <cell r="K1430" t="str">
            <v>Sulawesi Selatan</v>
          </cell>
          <cell r="L1430" t="str">
            <v>Kota Palopo</v>
          </cell>
          <cell r="M1430" t="str">
            <v>-2.94041,120.17866</v>
          </cell>
          <cell r="N1430" t="str">
            <v>-</v>
          </cell>
          <cell r="O1430" t="str">
            <v>Internal</v>
          </cell>
          <cell r="P1430" t="str">
            <v>B2S</v>
          </cell>
          <cell r="Q1430" t="str">
            <v>Solution</v>
          </cell>
          <cell r="R1430" t="str">
            <v>Solution_25</v>
          </cell>
          <cell r="T1430" t="str">
            <v>Reheight 5m GFRP</v>
          </cell>
          <cell r="U1430">
            <v>25</v>
          </cell>
          <cell r="V1430" t="str">
            <v/>
          </cell>
          <cell r="W1430" t="str">
            <v/>
          </cell>
          <cell r="X1430">
            <v>45848</v>
          </cell>
          <cell r="Y1430">
            <v>131</v>
          </cell>
          <cell r="Z1430" t="str">
            <v>Out SLA</v>
          </cell>
          <cell r="AA1430" t="str">
            <v>PT XLA CIPTA PERKASA</v>
          </cell>
          <cell r="AB1430" t="str">
            <v>PT DIGJAYA MANDIRI TEKNIK</v>
          </cell>
          <cell r="AC1430" t="str">
            <v>RFI</v>
          </cell>
          <cell r="AD1430" t="str">
            <v>No Need</v>
          </cell>
          <cell r="AF1430" t="str">
            <v/>
          </cell>
          <cell r="AG1430" t="str">
            <v>Connect PLN &amp; RFI</v>
          </cell>
          <cell r="AH1430" t="str">
            <v>02.RFI</v>
          </cell>
          <cell r="AI1430" t="str">
            <v>03.RFI</v>
          </cell>
          <cell r="AJ1430" t="str">
            <v>05.RFI</v>
          </cell>
        </row>
        <row r="1431">
          <cell r="F1431" t="str">
            <v>MDO287</v>
          </cell>
          <cell r="G1431" t="str">
            <v>MMCHAYUNGSEA</v>
          </cell>
          <cell r="H1431" t="str">
            <v>DGNGALLE</v>
          </cell>
          <cell r="I1431" t="str">
            <v>Area4</v>
          </cell>
          <cell r="J1431" t="str">
            <v>Sulawesi</v>
          </cell>
          <cell r="K1431" t="str">
            <v>Sulawesi Utara</v>
          </cell>
          <cell r="L1431" t="str">
            <v>Kota Manado</v>
          </cell>
          <cell r="M1431" t="str">
            <v>1.44072,124.80521</v>
          </cell>
          <cell r="N1431" t="str">
            <v>-</v>
          </cell>
          <cell r="O1431" t="str">
            <v>Internal</v>
          </cell>
          <cell r="P1431" t="str">
            <v>B2S</v>
          </cell>
          <cell r="Q1431" t="str">
            <v>Solution</v>
          </cell>
          <cell r="R1431" t="str">
            <v>Solution_25</v>
          </cell>
          <cell r="T1431" t="str">
            <v>Reheight 5m GFRP</v>
          </cell>
          <cell r="U1431">
            <v>25</v>
          </cell>
          <cell r="V1431" t="str">
            <v/>
          </cell>
          <cell r="W1431" t="str">
            <v/>
          </cell>
          <cell r="X1431">
            <v>45848</v>
          </cell>
          <cell r="Y1431">
            <v>155</v>
          </cell>
          <cell r="Z1431" t="str">
            <v>Out SLA</v>
          </cell>
          <cell r="AA1431" t="str">
            <v>PT BERKAH SUKSES SEJATI</v>
          </cell>
          <cell r="AC1431" t="str">
            <v>OG</v>
          </cell>
          <cell r="AD1431" t="str">
            <v>No Need</v>
          </cell>
          <cell r="AF1431" t="str">
            <v/>
          </cell>
          <cell r="AG1431" t="str">
            <v>Rebaring</v>
          </cell>
          <cell r="AH1431" t="str">
            <v>03.CONSTRUCTION</v>
          </cell>
          <cell r="AI1431" t="str">
            <v>04.CME</v>
          </cell>
          <cell r="AJ1431" t="str">
            <v>13.Rebaring</v>
          </cell>
        </row>
        <row r="1432">
          <cell r="F1432" t="str">
            <v>MAS061</v>
          </cell>
          <cell r="G1432" t="str">
            <v>MASAMBACENTER</v>
          </cell>
          <cell r="H1432" t="str">
            <v>SOROAKO LAMA</v>
          </cell>
          <cell r="I1432" t="str">
            <v>Area4</v>
          </cell>
          <cell r="J1432" t="str">
            <v>Sulawesi</v>
          </cell>
          <cell r="K1432" t="str">
            <v>Sulawesi Selatan</v>
          </cell>
          <cell r="L1432" t="str">
            <v>Kab. Luwu Utara</v>
          </cell>
          <cell r="M1432" t="str">
            <v>-2.55381,120.32821</v>
          </cell>
          <cell r="N1432" t="str">
            <v>-</v>
          </cell>
          <cell r="O1432" t="str">
            <v>Internal</v>
          </cell>
          <cell r="P1432" t="str">
            <v>B2S</v>
          </cell>
          <cell r="Q1432" t="str">
            <v>Solution</v>
          </cell>
          <cell r="R1432" t="str">
            <v>Solution_25</v>
          </cell>
          <cell r="T1432" t="str">
            <v>Reheight 5m GFRP</v>
          </cell>
          <cell r="U1432">
            <v>25</v>
          </cell>
          <cell r="V1432" t="str">
            <v/>
          </cell>
          <cell r="W1432" t="str">
            <v/>
          </cell>
          <cell r="X1432">
            <v>45848</v>
          </cell>
          <cell r="Y1432">
            <v>131</v>
          </cell>
          <cell r="Z1432" t="str">
            <v>Out SLA</v>
          </cell>
          <cell r="AA1432" t="str">
            <v>PT MIRAJ TEGAR MANDIRI</v>
          </cell>
          <cell r="AB1432" t="str">
            <v>PT DIGJAYA MANDIRI TEKNIK</v>
          </cell>
          <cell r="AC1432" t="str">
            <v>RFI</v>
          </cell>
          <cell r="AD1432" t="str">
            <v>No Need</v>
          </cell>
          <cell r="AF1432" t="str">
            <v/>
          </cell>
          <cell r="AG1432" t="str">
            <v>Connect PLN &amp; RFI</v>
          </cell>
          <cell r="AH1432" t="str">
            <v>02.RFI</v>
          </cell>
          <cell r="AI1432" t="str">
            <v>03.RFI</v>
          </cell>
          <cell r="AJ1432" t="str">
            <v>05.RFI</v>
          </cell>
        </row>
        <row r="1433">
          <cell r="F1433" t="str">
            <v>KDI174</v>
          </cell>
          <cell r="G1433" t="str">
            <v>HOTELADIPATI</v>
          </cell>
          <cell r="H1433" t="str">
            <v>HOTEL ADEN</v>
          </cell>
          <cell r="I1433" t="str">
            <v>Area4</v>
          </cell>
          <cell r="J1433" t="str">
            <v>Sulawesi</v>
          </cell>
          <cell r="K1433" t="str">
            <v>Sulawesi Tenggara</v>
          </cell>
          <cell r="L1433" t="str">
            <v>Kota Kendari</v>
          </cell>
          <cell r="M1433" t="str">
            <v>-4.00021,122.52384</v>
          </cell>
          <cell r="N1433" t="str">
            <v>-</v>
          </cell>
          <cell r="O1433" t="str">
            <v>Internal</v>
          </cell>
          <cell r="P1433" t="str">
            <v>B2S</v>
          </cell>
          <cell r="Q1433" t="str">
            <v>Solution</v>
          </cell>
          <cell r="R1433" t="str">
            <v>Solution_25</v>
          </cell>
          <cell r="T1433" t="str">
            <v>Reheight 5m GFRP</v>
          </cell>
          <cell r="U1433">
            <v>25</v>
          </cell>
          <cell r="V1433" t="str">
            <v/>
          </cell>
          <cell r="W1433" t="str">
            <v/>
          </cell>
          <cell r="X1433">
            <v>45848</v>
          </cell>
          <cell r="Y1433">
            <v>155</v>
          </cell>
          <cell r="Z1433" t="str">
            <v>Out SLA</v>
          </cell>
          <cell r="AA1433" t="str">
            <v>Sekawan Akusara Yatita</v>
          </cell>
          <cell r="AB1433" t="str">
            <v>PT DIGJAYA MANDIRI TEKNIK</v>
          </cell>
          <cell r="AC1433" t="str">
            <v>OG</v>
          </cell>
          <cell r="AD1433" t="str">
            <v>No Need</v>
          </cell>
          <cell r="AF1433" t="str">
            <v/>
          </cell>
          <cell r="AG1433" t="str">
            <v>RFC</v>
          </cell>
          <cell r="AH1433" t="str">
            <v>04.SITAC2</v>
          </cell>
          <cell r="AI1433" t="str">
            <v>05.RFC</v>
          </cell>
          <cell r="AJ1433" t="str">
            <v>18.RFC</v>
          </cell>
        </row>
        <row r="1434">
          <cell r="F1434" t="str">
            <v>SMR302</v>
          </cell>
          <cell r="G1434" t="str">
            <v>Perum Batualam Permai</v>
          </cell>
          <cell r="H1434" t="str">
            <v>MT_BATUALM</v>
          </cell>
          <cell r="I1434" t="str">
            <v>Area4</v>
          </cell>
          <cell r="J1434" t="str">
            <v>Kalimantan</v>
          </cell>
          <cell r="K1434" t="str">
            <v>Kalimantan Timur</v>
          </cell>
          <cell r="L1434" t="str">
            <v>Kota Samarinda</v>
          </cell>
          <cell r="M1434" t="str">
            <v>-0.476008,117.127798</v>
          </cell>
          <cell r="N1434" t="str">
            <v>117,128006666667 -0,476441666666667</v>
          </cell>
          <cell r="O1434" t="str">
            <v>Internal</v>
          </cell>
          <cell r="P1434" t="str">
            <v>B2S</v>
          </cell>
          <cell r="Q1434" t="str">
            <v>Solution</v>
          </cell>
          <cell r="R1434" t="str">
            <v>Solution_25</v>
          </cell>
          <cell r="U1434">
            <v>42</v>
          </cell>
          <cell r="V1434">
            <v>42</v>
          </cell>
          <cell r="W1434" t="str">
            <v/>
          </cell>
          <cell r="X1434">
            <v>45855</v>
          </cell>
          <cell r="Y1434">
            <v>148</v>
          </cell>
          <cell r="Z1434" t="str">
            <v>Out SLA</v>
          </cell>
          <cell r="AA1434" t="str">
            <v>PT SINERGI REKTA DENTA</v>
          </cell>
          <cell r="AB1434" t="str">
            <v>PT TRIMATRA UTAMA KONSULTAN</v>
          </cell>
          <cell r="AC1434" t="str">
            <v>OG</v>
          </cell>
          <cell r="AD1434" t="str">
            <v>No Need</v>
          </cell>
          <cell r="AF1434" t="str">
            <v/>
          </cell>
          <cell r="AG1434" t="str">
            <v>PropCancel/Hold</v>
          </cell>
          <cell r="AH1434" t="str">
            <v>09.Hold</v>
          </cell>
          <cell r="AI1434" t="str">
            <v>11.Hold</v>
          </cell>
          <cell r="AJ1434" t="str">
            <v>33.Hold</v>
          </cell>
        </row>
        <row r="1435">
          <cell r="F1435" t="str">
            <v>SMR343</v>
          </cell>
          <cell r="G1435" t="str">
            <v>PatimuraSMD</v>
          </cell>
          <cell r="H1435" t="e">
            <v>#N/A</v>
          </cell>
          <cell r="I1435" t="str">
            <v>Area4</v>
          </cell>
          <cell r="J1435" t="str">
            <v>Kalimantan</v>
          </cell>
          <cell r="K1435" t="str">
            <v>Kalimantan Timur</v>
          </cell>
          <cell r="L1435" t="str">
            <v>Kota Samarinda</v>
          </cell>
          <cell r="M1435" t="str">
            <v>-0.53236,117.150604</v>
          </cell>
          <cell r="N1435" t="str">
            <v>-</v>
          </cell>
          <cell r="O1435" t="str">
            <v>Internal</v>
          </cell>
          <cell r="P1435" t="str">
            <v>B2S</v>
          </cell>
          <cell r="Q1435" t="str">
            <v>Solution</v>
          </cell>
          <cell r="R1435" t="str">
            <v>Solution_25</v>
          </cell>
          <cell r="U1435">
            <v>42</v>
          </cell>
          <cell r="V1435">
            <v>42</v>
          </cell>
          <cell r="W1435" t="str">
            <v>SST 42 NL DMT</v>
          </cell>
          <cell r="X1435">
            <v>45855</v>
          </cell>
          <cell r="Y1435">
            <v>148</v>
          </cell>
          <cell r="Z1435" t="str">
            <v>Out SLA</v>
          </cell>
          <cell r="AA1435" t="str">
            <v>PT MIRAJ TEGAR MANDIRI</v>
          </cell>
          <cell r="AB1435" t="str">
            <v>PT TRIMATRA UTAMA KONSULTAN</v>
          </cell>
          <cell r="AC1435" t="str">
            <v>OG</v>
          </cell>
          <cell r="AD1435" t="str">
            <v>No Need</v>
          </cell>
          <cell r="AF1435" t="str">
            <v/>
          </cell>
          <cell r="AG1435" t="str">
            <v>Rekom</v>
          </cell>
          <cell r="AH1435" t="str">
            <v>04.SITAC2</v>
          </cell>
          <cell r="AI1435" t="str">
            <v>06.SITAC</v>
          </cell>
          <cell r="AJ1435" t="str">
            <v>23.Rekom LurCam</v>
          </cell>
        </row>
        <row r="1436">
          <cell r="F1436" t="str">
            <v>SMR304</v>
          </cell>
          <cell r="G1436" t="str">
            <v>MTPDSURYA</v>
          </cell>
          <cell r="H1436" t="e">
            <v>#N/A</v>
          </cell>
          <cell r="I1436" t="str">
            <v>Area4</v>
          </cell>
          <cell r="J1436" t="str">
            <v>Kalimantan</v>
          </cell>
          <cell r="K1436" t="str">
            <v>Kalimantan Timur</v>
          </cell>
          <cell r="L1436" t="str">
            <v>Kota Samarinda</v>
          </cell>
          <cell r="M1436" t="str">
            <v>-0.481288,117.063982</v>
          </cell>
          <cell r="N1436" t="str">
            <v>-</v>
          </cell>
          <cell r="O1436" t="str">
            <v>Internal</v>
          </cell>
          <cell r="P1436" t="str">
            <v>B2S</v>
          </cell>
          <cell r="Q1436" t="str">
            <v>Solution</v>
          </cell>
          <cell r="R1436" t="str">
            <v>Solution_25</v>
          </cell>
          <cell r="U1436">
            <v>42</v>
          </cell>
          <cell r="V1436">
            <v>42</v>
          </cell>
          <cell r="W1436" t="str">
            <v>SST 72 3 Leg C</v>
          </cell>
          <cell r="X1436">
            <v>45855</v>
          </cell>
          <cell r="Y1436">
            <v>148</v>
          </cell>
          <cell r="Z1436" t="str">
            <v>Out SLA</v>
          </cell>
          <cell r="AA1436" t="str">
            <v>PT BERKAH SUKSES SEJATI</v>
          </cell>
          <cell r="AB1436" t="str">
            <v>PT TRIMATRA UTAMA KONSULTAN</v>
          </cell>
          <cell r="AC1436" t="str">
            <v>OG</v>
          </cell>
          <cell r="AD1436" t="str">
            <v>No Need</v>
          </cell>
          <cell r="AF1436" t="str">
            <v/>
          </cell>
          <cell r="AG1436" t="str">
            <v>BAN BAK</v>
          </cell>
          <cell r="AH1436" t="str">
            <v>05.SITAC1</v>
          </cell>
          <cell r="AI1436" t="str">
            <v>06.SITAC</v>
          </cell>
          <cell r="AJ1436" t="str">
            <v>25.BAN/BAK</v>
          </cell>
        </row>
        <row r="1437">
          <cell r="F1437" t="str">
            <v>PAL168</v>
          </cell>
          <cell r="G1437" t="str">
            <v>DMT_PALUKEDONDONG</v>
          </cell>
          <cell r="H1437" t="str">
            <v>DMT_PALUKEDONDONG</v>
          </cell>
          <cell r="I1437" t="str">
            <v>Area4</v>
          </cell>
          <cell r="J1437" t="str">
            <v>Sulawesi</v>
          </cell>
          <cell r="K1437" t="str">
            <v>Sulawesi Tengah</v>
          </cell>
          <cell r="L1437" t="str">
            <v>Kota Palu</v>
          </cell>
          <cell r="M1437" t="str">
            <v>-0.895133,119.848177</v>
          </cell>
          <cell r="N1437" t="str">
            <v>-</v>
          </cell>
          <cell r="O1437" t="str">
            <v>Internal</v>
          </cell>
          <cell r="P1437" t="str">
            <v>B2S</v>
          </cell>
          <cell r="Q1437" t="str">
            <v>Solution</v>
          </cell>
          <cell r="R1437" t="str">
            <v>Solution_25</v>
          </cell>
          <cell r="U1437">
            <v>42</v>
          </cell>
          <cell r="V1437" t="str">
            <v/>
          </cell>
          <cell r="W1437" t="str">
            <v>Monopole 30</v>
          </cell>
          <cell r="X1437">
            <v>45855</v>
          </cell>
          <cell r="Y1437">
            <v>91</v>
          </cell>
          <cell r="Z1437" t="str">
            <v>In SLA</v>
          </cell>
          <cell r="AA1437" t="str">
            <v>Sekawan Akusara Yatita</v>
          </cell>
          <cell r="AC1437" t="str">
            <v>RFI</v>
          </cell>
          <cell r="AD1437" t="str">
            <v>No Need</v>
          </cell>
          <cell r="AF1437" t="str">
            <v/>
          </cell>
          <cell r="AG1437" t="str">
            <v>Connect PLN &amp; RFI</v>
          </cell>
          <cell r="AH1437" t="str">
            <v>02.RFI</v>
          </cell>
          <cell r="AI1437" t="str">
            <v>03.RFI</v>
          </cell>
          <cell r="AJ1437" t="str">
            <v>05.RFI</v>
          </cell>
        </row>
        <row r="1438">
          <cell r="F1438" t="str">
            <v>PAD686</v>
          </cell>
          <cell r="G1438" t="str">
            <v>STOTELUKBAYURRSSEMENPADANG</v>
          </cell>
          <cell r="H1438" t="str">
            <v/>
          </cell>
          <cell r="I1438" t="str">
            <v>Area1</v>
          </cell>
          <cell r="J1438" t="str">
            <v>Sumbagteng</v>
          </cell>
          <cell r="K1438" t="str">
            <v>Sumatera Barat</v>
          </cell>
          <cell r="L1438" t="str">
            <v>Kota Padang</v>
          </cell>
          <cell r="M1438" t="str">
            <v>-0.942167,100.400917</v>
          </cell>
          <cell r="N1438" t="str">
            <v>-</v>
          </cell>
          <cell r="O1438" t="str">
            <v>Internal</v>
          </cell>
          <cell r="P1438" t="str">
            <v>CoRe</v>
          </cell>
          <cell r="Q1438" t="str">
            <v>Rescoping</v>
          </cell>
          <cell r="R1438" t="str">
            <v>Rescoping_New</v>
          </cell>
          <cell r="T1438" t="str">
            <v>BTSH to Existing</v>
          </cell>
          <cell r="U1438">
            <v>62</v>
          </cell>
          <cell r="V1438" t="str">
            <v/>
          </cell>
          <cell r="W1438" t="str">
            <v/>
          </cell>
          <cell r="X1438">
            <v>45856</v>
          </cell>
          <cell r="Y1438">
            <v>39</v>
          </cell>
          <cell r="Z1438" t="str">
            <v>In SLA</v>
          </cell>
          <cell r="AA1438" t="str">
            <v>PT. Cipta Karya Nayotama</v>
          </cell>
          <cell r="AC1438" t="str">
            <v>RFI</v>
          </cell>
          <cell r="AD1438" t="str">
            <v>No Need</v>
          </cell>
          <cell r="AF1438" t="str">
            <v/>
          </cell>
          <cell r="AG1438" t="str">
            <v>Connect PLN &amp; RFI</v>
          </cell>
          <cell r="AH1438" t="str">
            <v>02.RFI</v>
          </cell>
          <cell r="AI1438" t="str">
            <v>03.RFI</v>
          </cell>
          <cell r="AJ1438" t="str">
            <v>05.RFI</v>
          </cell>
        </row>
        <row r="1439">
          <cell r="F1439" t="str">
            <v>CRB057</v>
          </cell>
          <cell r="G1439" t="str">
            <v>GEMPOLMG</v>
          </cell>
          <cell r="H1439" t="str">
            <v/>
          </cell>
          <cell r="I1439" t="str">
            <v>Area2</v>
          </cell>
          <cell r="J1439" t="str">
            <v>Jabodetabek</v>
          </cell>
          <cell r="K1439" t="str">
            <v>Jawa Barat</v>
          </cell>
          <cell r="L1439" t="str">
            <v>Kab. Cirebon</v>
          </cell>
          <cell r="M1439" t="str">
            <v>-6.675644,108.422498</v>
          </cell>
          <cell r="N1439" t="str">
            <v>-</v>
          </cell>
          <cell r="O1439" t="str">
            <v>Internal</v>
          </cell>
          <cell r="P1439" t="str">
            <v>B2S</v>
          </cell>
          <cell r="Q1439" t="str">
            <v>Solution</v>
          </cell>
          <cell r="R1439" t="str">
            <v>Solution_25</v>
          </cell>
          <cell r="U1439">
            <v>52</v>
          </cell>
          <cell r="V1439" t="str">
            <v/>
          </cell>
          <cell r="W1439" t="str">
            <v/>
          </cell>
          <cell r="X1439">
            <v>45861</v>
          </cell>
          <cell r="Y1439">
            <v>142</v>
          </cell>
          <cell r="Z1439" t="str">
            <v>Out SLA</v>
          </cell>
          <cell r="AA1439" t="str">
            <v>PT JAYA BINANGUN BHASKARA PRIMA</v>
          </cell>
          <cell r="AB1439" t="str">
            <v>PT ATMAJAYA ARTHA PERKASA</v>
          </cell>
          <cell r="AC1439" t="str">
            <v>OG</v>
          </cell>
          <cell r="AD1439" t="str">
            <v>No Need</v>
          </cell>
          <cell r="AF1439" t="str">
            <v/>
          </cell>
          <cell r="AG1439" t="str">
            <v>NY Start</v>
          </cell>
          <cell r="AH1439" t="str">
            <v>NY Start</v>
          </cell>
          <cell r="AI1439" t="str">
            <v>08.SIS</v>
          </cell>
          <cell r="AJ1439" t="str">
            <v/>
          </cell>
        </row>
        <row r="1440">
          <cell r="F1440" t="str">
            <v>MPR005</v>
          </cell>
          <cell r="G1440" t="str">
            <v>TSEL_KurunganNyawa</v>
          </cell>
          <cell r="H1440" t="str">
            <v>TSEL_KurunganNyawa</v>
          </cell>
          <cell r="I1440" t="str">
            <v>Area1</v>
          </cell>
          <cell r="J1440" t="str">
            <v>Sumbagsel</v>
          </cell>
          <cell r="K1440" t="str">
            <v>Sumatera Selatan</v>
          </cell>
          <cell r="L1440" t="str">
            <v>Kab. Ogan Komering Ulu Timur (Oku Timur)</v>
          </cell>
          <cell r="M1440" t="str">
            <v>-4.235769,104.467118</v>
          </cell>
          <cell r="N1440" t="str">
            <v>-</v>
          </cell>
          <cell r="O1440" t="str">
            <v>Internal</v>
          </cell>
          <cell r="P1440" t="str">
            <v>B2S</v>
          </cell>
          <cell r="Q1440" t="str">
            <v>Solution</v>
          </cell>
          <cell r="R1440" t="str">
            <v>Solution_25</v>
          </cell>
          <cell r="U1440">
            <v>72</v>
          </cell>
          <cell r="V1440" t="str">
            <v/>
          </cell>
          <cell r="W1440" t="str">
            <v>SST 72 3 Leg C</v>
          </cell>
          <cell r="X1440">
            <v>45862</v>
          </cell>
          <cell r="Y1440">
            <v>124</v>
          </cell>
          <cell r="Z1440" t="str">
            <v>Out SLA</v>
          </cell>
          <cell r="AA1440" t="str">
            <v>PT AGUNGMAS PRIMA SEMPURNA</v>
          </cell>
          <cell r="AB1440" t="str">
            <v>PT UPTRANS TELEKOMUNIKASI</v>
          </cell>
          <cell r="AC1440" t="str">
            <v>RFI</v>
          </cell>
          <cell r="AD1440" t="str">
            <v>No Need</v>
          </cell>
          <cell r="AF1440" t="str">
            <v/>
          </cell>
          <cell r="AG1440" t="str">
            <v>Connect PLN &amp; RFI</v>
          </cell>
          <cell r="AH1440" t="str">
            <v>02.RFI</v>
          </cell>
          <cell r="AI1440" t="str">
            <v>03.RFI</v>
          </cell>
          <cell r="AJ1440" t="str">
            <v>05.RFI</v>
          </cell>
        </row>
        <row r="1441">
          <cell r="F1441" t="str">
            <v>DPK389</v>
          </cell>
          <cell r="G1441" t="str">
            <v>RAFFLESHILLS</v>
          </cell>
          <cell r="H1441" t="str">
            <v/>
          </cell>
          <cell r="I1441" t="str">
            <v>Area2</v>
          </cell>
          <cell r="J1441" t="str">
            <v>Jabodetabek</v>
          </cell>
          <cell r="K1441" t="str">
            <v>Jawa Barat</v>
          </cell>
          <cell r="L1441" t="str">
            <v>Kota Depok</v>
          </cell>
          <cell r="M1441" t="str">
            <v>-6.39175,106.89973</v>
          </cell>
          <cell r="N1441" t="str">
            <v>-</v>
          </cell>
          <cell r="O1441" t="str">
            <v>Internal</v>
          </cell>
          <cell r="P1441" t="str">
            <v>B2S</v>
          </cell>
          <cell r="Q1441" t="str">
            <v>Solution</v>
          </cell>
          <cell r="R1441" t="str">
            <v>Solution_25</v>
          </cell>
          <cell r="U1441">
            <v>30</v>
          </cell>
          <cell r="V1441" t="str">
            <v/>
          </cell>
          <cell r="W1441" t="str">
            <v/>
          </cell>
          <cell r="X1441">
            <v>45862</v>
          </cell>
          <cell r="Y1441">
            <v>141</v>
          </cell>
          <cell r="Z1441" t="str">
            <v>Out SLA</v>
          </cell>
          <cell r="AA1441" t="str">
            <v>PT INFRAKO DAYAMITRA</v>
          </cell>
          <cell r="AB1441" t="str">
            <v>PT MULTI BMITRA SEJAHTERA</v>
          </cell>
          <cell r="AC1441" t="str">
            <v>OG</v>
          </cell>
          <cell r="AD1441" t="str">
            <v>No Need</v>
          </cell>
          <cell r="AF1441" t="str">
            <v/>
          </cell>
          <cell r="AG1441" t="str">
            <v>NY Start</v>
          </cell>
          <cell r="AH1441" t="str">
            <v>NY Start</v>
          </cell>
          <cell r="AI1441" t="str">
            <v>08.SIS</v>
          </cell>
          <cell r="AJ1441" t="str">
            <v/>
          </cell>
        </row>
        <row r="1442">
          <cell r="F1442" t="str">
            <v>EPQ200</v>
          </cell>
          <cell r="G1442" t="str">
            <v>DMTONELEGRSUDRUBINI</v>
          </cell>
          <cell r="H1442" t="str">
            <v>DMT ONELEG RSUD RUBINI</v>
          </cell>
          <cell r="I1442" t="str">
            <v>Area4</v>
          </cell>
          <cell r="J1442" t="str">
            <v>Kalimantan</v>
          </cell>
          <cell r="K1442" t="str">
            <v>Kalimantan Barat</v>
          </cell>
          <cell r="L1442" t="str">
            <v>Kab. Mempawah</v>
          </cell>
          <cell r="M1442" t="str">
            <v>0.33681,108.96433</v>
          </cell>
          <cell r="N1442" t="str">
            <v>108,96433 0,33681</v>
          </cell>
          <cell r="O1442" t="str">
            <v>External</v>
          </cell>
          <cell r="P1442" t="str">
            <v>CoRe</v>
          </cell>
          <cell r="Q1442" t="str">
            <v>Non Reguler</v>
          </cell>
          <cell r="R1442" t="str">
            <v>OneLeg</v>
          </cell>
          <cell r="U1442">
            <v>42</v>
          </cell>
          <cell r="V1442">
            <v>42</v>
          </cell>
          <cell r="W1442" t="str">
            <v/>
          </cell>
          <cell r="X1442">
            <v>45866</v>
          </cell>
          <cell r="Y1442">
            <v>25</v>
          </cell>
          <cell r="Z1442" t="str">
            <v>In SLA</v>
          </cell>
          <cell r="AA1442" t="str">
            <v>PT ANGKAMOR KHATULISTIWA MANDIRI</v>
          </cell>
          <cell r="AC1442" t="str">
            <v>RFI</v>
          </cell>
          <cell r="AD1442" t="str">
            <v>eRFI NY</v>
          </cell>
          <cell r="AF1442" t="str">
            <v/>
          </cell>
          <cell r="AG1442" t="str">
            <v>Connect PLN &amp; RFI</v>
          </cell>
          <cell r="AH1442" t="str">
            <v>02.RFI</v>
          </cell>
          <cell r="AI1442" t="str">
            <v>03.RFI</v>
          </cell>
          <cell r="AJ1442" t="str">
            <v>05.RFI</v>
          </cell>
        </row>
        <row r="1443">
          <cell r="F1443" t="str">
            <v>KLT011</v>
          </cell>
          <cell r="G1443" t="str">
            <v>KARANGANOM</v>
          </cell>
          <cell r="H1443" t="str">
            <v>KARANGANOM</v>
          </cell>
          <cell r="I1443" t="str">
            <v>Area3</v>
          </cell>
          <cell r="J1443" t="str">
            <v>Jateng</v>
          </cell>
          <cell r="K1443" t="str">
            <v>Jawa Tengah</v>
          </cell>
          <cell r="L1443" t="str">
            <v>Kab. Klaten</v>
          </cell>
          <cell r="M1443" t="str">
            <v>-7.64369,110.63337</v>
          </cell>
          <cell r="N1443" t="str">
            <v>-07.64369 110.63337</v>
          </cell>
          <cell r="O1443" t="str">
            <v>Internal</v>
          </cell>
          <cell r="P1443" t="str">
            <v>B2S</v>
          </cell>
          <cell r="Q1443" t="str">
            <v>Solution</v>
          </cell>
          <cell r="R1443" t="str">
            <v>Solution_25</v>
          </cell>
          <cell r="U1443">
            <v>62</v>
          </cell>
          <cell r="V1443">
            <v>62</v>
          </cell>
          <cell r="W1443" t="str">
            <v>SST 62 3 Leg C</v>
          </cell>
          <cell r="X1443">
            <v>45867</v>
          </cell>
          <cell r="Y1443">
            <v>136</v>
          </cell>
          <cell r="Z1443" t="str">
            <v>Out SLA</v>
          </cell>
          <cell r="AA1443" t="str">
            <v>PT JAYA BINANGUN BHASKARA PRIMA</v>
          </cell>
          <cell r="AB1443" t="str">
            <v>PT AMARATIRTA NUSANTARA</v>
          </cell>
          <cell r="AC1443" t="str">
            <v>OG</v>
          </cell>
          <cell r="AD1443" t="str">
            <v>No Need</v>
          </cell>
          <cell r="AF1443" t="str">
            <v/>
          </cell>
          <cell r="AG1443" t="str">
            <v>ME</v>
          </cell>
          <cell r="AH1443" t="str">
            <v>02a. SRFI</v>
          </cell>
          <cell r="AI1443" t="str">
            <v>04.CME</v>
          </cell>
          <cell r="AJ1443" t="str">
            <v>06.SRFI</v>
          </cell>
        </row>
        <row r="1444">
          <cell r="F1444" t="str">
            <v>BDK794</v>
          </cell>
          <cell r="G1444" t="str">
            <v>MALEBERUTARA</v>
          </cell>
          <cell r="H1444" t="str">
            <v/>
          </cell>
          <cell r="I1444" t="str">
            <v>Area2</v>
          </cell>
          <cell r="J1444" t="str">
            <v>Jabodetabek</v>
          </cell>
          <cell r="K1444" t="str">
            <v>Jawa Barat</v>
          </cell>
          <cell r="L1444" t="str">
            <v>Kota Bandung</v>
          </cell>
          <cell r="M1444" t="str">
            <v>-6.90621,107.57536</v>
          </cell>
          <cell r="N1444" t="str">
            <v>-</v>
          </cell>
          <cell r="O1444" t="str">
            <v>Internal</v>
          </cell>
          <cell r="P1444" t="str">
            <v>B2S</v>
          </cell>
          <cell r="Q1444" t="str">
            <v>Solution</v>
          </cell>
          <cell r="R1444" t="str">
            <v>Solution_25</v>
          </cell>
          <cell r="U1444">
            <v>25</v>
          </cell>
          <cell r="V1444" t="str">
            <v/>
          </cell>
          <cell r="W1444" t="str">
            <v/>
          </cell>
          <cell r="X1444">
            <v>45867</v>
          </cell>
          <cell r="Y1444">
            <v>136</v>
          </cell>
          <cell r="Z1444" t="str">
            <v>Out SLA</v>
          </cell>
          <cell r="AA1444" t="str">
            <v>PT GEAF SOLUSIANDA PRATAMA</v>
          </cell>
          <cell r="AB1444" t="str">
            <v>PT MULTI BMITRA SEJAHTERA</v>
          </cell>
          <cell r="AC1444" t="str">
            <v>OG</v>
          </cell>
          <cell r="AD1444" t="str">
            <v>No Need</v>
          </cell>
          <cell r="AF1444" t="str">
            <v/>
          </cell>
          <cell r="AG1444" t="str">
            <v>NY Start</v>
          </cell>
          <cell r="AH1444" t="str">
            <v>NY Start</v>
          </cell>
          <cell r="AI1444" t="str">
            <v>08.SIS</v>
          </cell>
          <cell r="AJ1444" t="str">
            <v/>
          </cell>
        </row>
        <row r="1445">
          <cell r="F1445" t="str">
            <v>STB594</v>
          </cell>
          <cell r="G1445" t="str">
            <v>STABAT4</v>
          </cell>
          <cell r="H1445" t="str">
            <v/>
          </cell>
          <cell r="I1445" t="str">
            <v>Area1</v>
          </cell>
          <cell r="J1445" t="str">
            <v>Sumbagut</v>
          </cell>
          <cell r="K1445" t="str">
            <v>Sumatera Utara</v>
          </cell>
          <cell r="L1445" t="str">
            <v>Kab. Langkat</v>
          </cell>
          <cell r="N1445" t="str">
            <v>-</v>
          </cell>
          <cell r="O1445" t="str">
            <v>Internal</v>
          </cell>
          <cell r="P1445" t="str">
            <v>CoRe</v>
          </cell>
          <cell r="Q1445" t="str">
            <v>Relocation</v>
          </cell>
          <cell r="R1445" t="str">
            <v>Reseller</v>
          </cell>
          <cell r="T1445" t="str">
            <v>Relokasi to TBG</v>
          </cell>
          <cell r="U1445">
            <v>30</v>
          </cell>
          <cell r="V1445" t="str">
            <v/>
          </cell>
          <cell r="W1445" t="str">
            <v/>
          </cell>
          <cell r="X1445">
            <v>45867</v>
          </cell>
          <cell r="Y1445">
            <v>15</v>
          </cell>
          <cell r="Z1445" t="str">
            <v>In SLA</v>
          </cell>
          <cell r="AA1445" t="str">
            <v>PT ANTONIO JAYA ABADI</v>
          </cell>
          <cell r="AC1445" t="str">
            <v>RFI</v>
          </cell>
          <cell r="AD1445" t="str">
            <v>No Need</v>
          </cell>
          <cell r="AF1445" t="str">
            <v/>
          </cell>
          <cell r="AG1445" t="str">
            <v>Connect PLN &amp; RFI</v>
          </cell>
          <cell r="AH1445" t="str">
            <v>02.RFI</v>
          </cell>
          <cell r="AI1445" t="str">
            <v>03.RFI</v>
          </cell>
          <cell r="AJ1445" t="str">
            <v>05.RFI</v>
          </cell>
        </row>
        <row r="1446">
          <cell r="F1446" t="str">
            <v>PBR298</v>
          </cell>
          <cell r="G1446" t="str">
            <v>VILLABUNGARAYA</v>
          </cell>
          <cell r="H1446" t="str">
            <v/>
          </cell>
          <cell r="I1446" t="str">
            <v>Area1</v>
          </cell>
          <cell r="J1446" t="str">
            <v>Sumbagteng</v>
          </cell>
          <cell r="K1446" t="str">
            <v>Riau</v>
          </cell>
          <cell r="L1446" t="str">
            <v>Kota Pekanbaru</v>
          </cell>
          <cell r="M1446" t="str">
            <v>0.489587,101.466207</v>
          </cell>
          <cell r="N1446" t="str">
            <v>-</v>
          </cell>
          <cell r="O1446" t="str">
            <v>Internal</v>
          </cell>
          <cell r="P1446" t="str">
            <v>B2S</v>
          </cell>
          <cell r="Q1446" t="str">
            <v>Solution</v>
          </cell>
          <cell r="R1446" t="str">
            <v>Solution_25</v>
          </cell>
          <cell r="U1446">
            <v>42</v>
          </cell>
          <cell r="V1446" t="str">
            <v/>
          </cell>
          <cell r="W1446" t="str">
            <v/>
          </cell>
          <cell r="X1446">
            <v>45873</v>
          </cell>
          <cell r="Y1446">
            <v>130</v>
          </cell>
          <cell r="Z1446" t="str">
            <v>Out SLA</v>
          </cell>
          <cell r="AA1446" t="str">
            <v>PT. INFINITI LAUTAN ARTHA</v>
          </cell>
          <cell r="AB1446" t="str">
            <v>PT DWIRAY SUKSES MULIA</v>
          </cell>
          <cell r="AC1446" t="str">
            <v>OG</v>
          </cell>
          <cell r="AD1446" t="str">
            <v>No Need</v>
          </cell>
          <cell r="AF1446" t="str">
            <v/>
          </cell>
          <cell r="AG1446" t="str">
            <v>Validasi</v>
          </cell>
          <cell r="AH1446" t="str">
            <v>06.SIS</v>
          </cell>
          <cell r="AI1446" t="str">
            <v>08b.SIS Done</v>
          </cell>
          <cell r="AJ1446" t="str">
            <v>28.Validasi</v>
          </cell>
        </row>
        <row r="1447">
          <cell r="F1447" t="str">
            <v>TPI640</v>
          </cell>
          <cell r="G1447" t="str">
            <v>Penyengat2</v>
          </cell>
          <cell r="H1447" t="str">
            <v/>
          </cell>
          <cell r="I1447" t="str">
            <v>Area1</v>
          </cell>
          <cell r="J1447" t="str">
            <v>Sumbagteng</v>
          </cell>
          <cell r="K1447" t="str">
            <v>Kepulauan Riau</v>
          </cell>
          <cell r="L1447" t="str">
            <v>Kota Tanjung Pinang</v>
          </cell>
          <cell r="M1447" t="str">
            <v>0.925066,104.447512</v>
          </cell>
          <cell r="N1447" t="str">
            <v>-</v>
          </cell>
          <cell r="O1447" t="str">
            <v>Internal</v>
          </cell>
          <cell r="P1447" t="str">
            <v>B2S</v>
          </cell>
          <cell r="Q1447" t="str">
            <v>Solution</v>
          </cell>
          <cell r="R1447" t="str">
            <v>Solution_25</v>
          </cell>
          <cell r="U1447">
            <v>42</v>
          </cell>
          <cell r="V1447" t="str">
            <v/>
          </cell>
          <cell r="W1447" t="str">
            <v/>
          </cell>
          <cell r="X1447">
            <v>45849</v>
          </cell>
          <cell r="Y1447">
            <v>154</v>
          </cell>
          <cell r="Z1447" t="str">
            <v>Out SLA</v>
          </cell>
          <cell r="AA1447" t="str">
            <v>PT. INFINITI LAUTAN ARTHA</v>
          </cell>
          <cell r="AB1447" t="str">
            <v>PT DWIRAY SUKSES MULIA</v>
          </cell>
          <cell r="AC1447" t="str">
            <v>OG</v>
          </cell>
          <cell r="AD1447" t="str">
            <v>No Need</v>
          </cell>
          <cell r="AF1447" t="str">
            <v/>
          </cell>
          <cell r="AG1447" t="str">
            <v>Validasi</v>
          </cell>
          <cell r="AH1447" t="str">
            <v>06.SIS</v>
          </cell>
          <cell r="AI1447" t="str">
            <v>08.SIS</v>
          </cell>
          <cell r="AJ1447" t="str">
            <v>28.Validasi</v>
          </cell>
        </row>
        <row r="1448">
          <cell r="F1448" t="str">
            <v>BDG155</v>
          </cell>
          <cell r="G1448" t="str">
            <v>JTYTELKOMMBLMG</v>
          </cell>
          <cell r="H1448" t="str">
            <v/>
          </cell>
          <cell r="I1448" t="str">
            <v>Area2</v>
          </cell>
          <cell r="J1448" t="str">
            <v>Jabar</v>
          </cell>
          <cell r="K1448" t="str">
            <v>Jawa Barat</v>
          </cell>
          <cell r="L1448" t="str">
            <v>Kota Bandung</v>
          </cell>
          <cell r="M1448" t="str">
            <v>-6.91029,107.58568</v>
          </cell>
          <cell r="N1448" t="str">
            <v>-</v>
          </cell>
          <cell r="O1448" t="str">
            <v>Internal</v>
          </cell>
          <cell r="P1448" t="str">
            <v>B2S</v>
          </cell>
          <cell r="Q1448" t="str">
            <v>Solution</v>
          </cell>
          <cell r="R1448" t="str">
            <v>Solution_25</v>
          </cell>
          <cell r="U1448">
            <v>42</v>
          </cell>
          <cell r="V1448" t="str">
            <v/>
          </cell>
          <cell r="W1448" t="str">
            <v/>
          </cell>
          <cell r="X1448">
            <v>45849</v>
          </cell>
          <cell r="Y1448">
            <v>154</v>
          </cell>
          <cell r="Z1448" t="str">
            <v>Out SLA</v>
          </cell>
          <cell r="AA1448" t="str">
            <v>PT. Samanta Fibra Abadi</v>
          </cell>
          <cell r="AB1448" t="str">
            <v>PT ATMAJAYA ARTHA PERKASA</v>
          </cell>
          <cell r="AC1448" t="str">
            <v>OG</v>
          </cell>
          <cell r="AD1448" t="str">
            <v>No Need</v>
          </cell>
          <cell r="AF1448" t="str">
            <v/>
          </cell>
          <cell r="AG1448" t="str">
            <v>Survey/Rehunting</v>
          </cell>
          <cell r="AH1448" t="str">
            <v>06.SIS</v>
          </cell>
          <cell r="AI1448" t="str">
            <v>08.SIS</v>
          </cell>
          <cell r="AJ1448" t="str">
            <v>26.ReHunting</v>
          </cell>
        </row>
        <row r="1449">
          <cell r="F1449" t="str">
            <v>TNX068</v>
          </cell>
          <cell r="G1449" t="str">
            <v>Sumur Pancing Karawaci</v>
          </cell>
          <cell r="H1449" t="str">
            <v/>
          </cell>
          <cell r="I1449" t="str">
            <v>Area2</v>
          </cell>
          <cell r="J1449" t="str">
            <v>Jabodetabek</v>
          </cell>
          <cell r="K1449" t="str">
            <v>Banten</v>
          </cell>
          <cell r="L1449" t="str">
            <v>Kota Tangerang</v>
          </cell>
          <cell r="M1449" t="str">
            <v>-6.17875,106.61495</v>
          </cell>
          <cell r="N1449" t="str">
            <v>-</v>
          </cell>
          <cell r="O1449" t="str">
            <v>Internal</v>
          </cell>
          <cell r="P1449" t="str">
            <v>B2S</v>
          </cell>
          <cell r="Q1449" t="str">
            <v>Refinement</v>
          </cell>
          <cell r="R1449" t="str">
            <v>Reheight</v>
          </cell>
          <cell r="T1449" t="str">
            <v>re-height on top</v>
          </cell>
          <cell r="U1449">
            <v>42</v>
          </cell>
          <cell r="V1449" t="str">
            <v/>
          </cell>
          <cell r="W1449" t="str">
            <v/>
          </cell>
          <cell r="X1449">
            <v>45868</v>
          </cell>
          <cell r="Y1449">
            <v>135</v>
          </cell>
          <cell r="Z1449" t="str">
            <v>Out SLA</v>
          </cell>
          <cell r="AC1449" t="str">
            <v>OG</v>
          </cell>
          <cell r="AD1449" t="e">
            <v>#N/A</v>
          </cell>
          <cell r="AF1449" t="str">
            <v/>
          </cell>
          <cell r="AG1449" t="str">
            <v>NY Start</v>
          </cell>
          <cell r="AH1449" t="str">
            <v>NY Start</v>
          </cell>
          <cell r="AI1449" t="str">
            <v>08.SIS</v>
          </cell>
          <cell r="AJ1449" t="str">
            <v/>
          </cell>
        </row>
        <row r="1450">
          <cell r="F1450" t="str">
            <v>BKS517</v>
          </cell>
          <cell r="G1450" t="str">
            <v>Lurah Jakasampurna</v>
          </cell>
          <cell r="H1450" t="str">
            <v/>
          </cell>
          <cell r="I1450" t="str">
            <v>Area2</v>
          </cell>
          <cell r="J1450" t="str">
            <v>Jabodetabek</v>
          </cell>
          <cell r="K1450" t="str">
            <v>Jawa Barat</v>
          </cell>
          <cell r="L1450" t="str">
            <v>Kota Bekasi</v>
          </cell>
          <cell r="M1450" t="str">
            <v>-6.250362,106.962268</v>
          </cell>
          <cell r="N1450" t="str">
            <v>-</v>
          </cell>
          <cell r="O1450" t="str">
            <v>Internal</v>
          </cell>
          <cell r="P1450" t="str">
            <v>B2S</v>
          </cell>
          <cell r="Q1450" t="str">
            <v>Refinement</v>
          </cell>
          <cell r="R1450" t="str">
            <v>Reheight</v>
          </cell>
          <cell r="T1450" t="str">
            <v>re-height on top</v>
          </cell>
          <cell r="U1450">
            <v>42</v>
          </cell>
          <cell r="V1450" t="str">
            <v/>
          </cell>
          <cell r="W1450" t="str">
            <v/>
          </cell>
          <cell r="X1450">
            <v>45868</v>
          </cell>
          <cell r="Y1450">
            <v>135</v>
          </cell>
          <cell r="Z1450" t="str">
            <v>Out SLA</v>
          </cell>
          <cell r="AC1450" t="str">
            <v>OG</v>
          </cell>
          <cell r="AD1450" t="e">
            <v>#N/A</v>
          </cell>
          <cell r="AF1450" t="str">
            <v/>
          </cell>
          <cell r="AG1450" t="str">
            <v>NY Start</v>
          </cell>
          <cell r="AH1450" t="str">
            <v>NY Start</v>
          </cell>
          <cell r="AI1450" t="str">
            <v>08.SIS</v>
          </cell>
          <cell r="AJ1450" t="str">
            <v/>
          </cell>
        </row>
        <row r="1451">
          <cell r="F1451" t="str">
            <v>TNX008</v>
          </cell>
          <cell r="G1451" t="str">
            <v>BUMIKARAWACIMW</v>
          </cell>
          <cell r="H1451" t="str">
            <v/>
          </cell>
          <cell r="I1451" t="str">
            <v>Area2</v>
          </cell>
          <cell r="J1451" t="str">
            <v>Jabodetabek</v>
          </cell>
          <cell r="K1451" t="str">
            <v>Banten</v>
          </cell>
          <cell r="L1451" t="str">
            <v>Kota Tangerang</v>
          </cell>
          <cell r="M1451" t="str">
            <v>-6.20287,106.61169</v>
          </cell>
          <cell r="N1451" t="str">
            <v>-</v>
          </cell>
          <cell r="O1451" t="str">
            <v>Internal</v>
          </cell>
          <cell r="P1451" t="str">
            <v>B2S</v>
          </cell>
          <cell r="Q1451" t="str">
            <v>Refinement</v>
          </cell>
          <cell r="R1451" t="str">
            <v>Reheight</v>
          </cell>
          <cell r="T1451" t="str">
            <v>re-height on top</v>
          </cell>
          <cell r="U1451">
            <v>42</v>
          </cell>
          <cell r="V1451" t="str">
            <v/>
          </cell>
          <cell r="W1451" t="str">
            <v/>
          </cell>
          <cell r="X1451">
            <v>45868</v>
          </cell>
          <cell r="Y1451">
            <v>135</v>
          </cell>
          <cell r="Z1451" t="str">
            <v>Out SLA</v>
          </cell>
          <cell r="AC1451" t="str">
            <v>OG</v>
          </cell>
          <cell r="AD1451" t="e">
            <v>#N/A</v>
          </cell>
          <cell r="AF1451" t="str">
            <v/>
          </cell>
          <cell r="AG1451" t="str">
            <v>NY Start</v>
          </cell>
          <cell r="AH1451" t="str">
            <v>NY Start</v>
          </cell>
          <cell r="AI1451" t="str">
            <v>08.SIS</v>
          </cell>
          <cell r="AJ1451" t="str">
            <v/>
          </cell>
        </row>
        <row r="1452">
          <cell r="F1452" t="str">
            <v>BKS532</v>
          </cell>
          <cell r="G1452" t="str">
            <v>Kusuma Timur</v>
          </cell>
          <cell r="H1452" t="str">
            <v/>
          </cell>
          <cell r="I1452" t="str">
            <v>Area2</v>
          </cell>
          <cell r="J1452" t="str">
            <v>Jabodetabek</v>
          </cell>
          <cell r="K1452" t="str">
            <v>Jawa Barat</v>
          </cell>
          <cell r="L1452" t="str">
            <v>Kota Bekasi</v>
          </cell>
          <cell r="M1452" t="str">
            <v>-6.23304,107.03386</v>
          </cell>
          <cell r="N1452" t="str">
            <v>-</v>
          </cell>
          <cell r="O1452" t="str">
            <v>Internal</v>
          </cell>
          <cell r="P1452" t="str">
            <v>B2S</v>
          </cell>
          <cell r="Q1452" t="str">
            <v>Refinement</v>
          </cell>
          <cell r="R1452" t="str">
            <v>Reheight</v>
          </cell>
          <cell r="T1452" t="str">
            <v>re-height on top</v>
          </cell>
          <cell r="U1452">
            <v>42</v>
          </cell>
          <cell r="V1452" t="str">
            <v/>
          </cell>
          <cell r="W1452" t="str">
            <v/>
          </cell>
          <cell r="X1452">
            <v>45868</v>
          </cell>
          <cell r="Y1452">
            <v>135</v>
          </cell>
          <cell r="Z1452" t="str">
            <v>Out SLA</v>
          </cell>
          <cell r="AC1452" t="str">
            <v>OG</v>
          </cell>
          <cell r="AD1452" t="e">
            <v>#N/A</v>
          </cell>
          <cell r="AF1452" t="str">
            <v/>
          </cell>
          <cell r="AG1452" t="str">
            <v>NY Start</v>
          </cell>
          <cell r="AH1452" t="str">
            <v>NY Start</v>
          </cell>
          <cell r="AI1452" t="str">
            <v>08.SIS</v>
          </cell>
          <cell r="AJ1452" t="str">
            <v/>
          </cell>
        </row>
        <row r="1453">
          <cell r="F1453" t="str">
            <v>BKS618</v>
          </cell>
          <cell r="G1453" t="str">
            <v>PERUM JATI MELATI BULOG 3</v>
          </cell>
          <cell r="H1453" t="str">
            <v/>
          </cell>
          <cell r="I1453" t="str">
            <v>Area2</v>
          </cell>
          <cell r="J1453" t="str">
            <v>Jabodetabek</v>
          </cell>
          <cell r="K1453" t="str">
            <v>Jawa Barat</v>
          </cell>
          <cell r="L1453" t="str">
            <v>Kota Bekasi</v>
          </cell>
          <cell r="M1453" t="str">
            <v>-6.318186,106.929283</v>
          </cell>
          <cell r="N1453" t="str">
            <v>-</v>
          </cell>
          <cell r="O1453" t="str">
            <v>Internal</v>
          </cell>
          <cell r="P1453" t="str">
            <v>B2S</v>
          </cell>
          <cell r="Q1453" t="str">
            <v>Refinement</v>
          </cell>
          <cell r="R1453" t="str">
            <v>Reheight</v>
          </cell>
          <cell r="T1453" t="str">
            <v>re-height on top</v>
          </cell>
          <cell r="U1453">
            <v>42</v>
          </cell>
          <cell r="V1453" t="str">
            <v/>
          </cell>
          <cell r="W1453" t="str">
            <v/>
          </cell>
          <cell r="X1453">
            <v>45868</v>
          </cell>
          <cell r="Y1453">
            <v>135</v>
          </cell>
          <cell r="Z1453" t="str">
            <v>Out SLA</v>
          </cell>
          <cell r="AC1453" t="str">
            <v>OG</v>
          </cell>
          <cell r="AD1453" t="e">
            <v>#N/A</v>
          </cell>
          <cell r="AF1453" t="str">
            <v/>
          </cell>
          <cell r="AG1453" t="str">
            <v>NY Start</v>
          </cell>
          <cell r="AH1453" t="str">
            <v>NY Start</v>
          </cell>
          <cell r="AI1453" t="str">
            <v>08.SIS</v>
          </cell>
          <cell r="AJ1453" t="str">
            <v/>
          </cell>
        </row>
        <row r="1454">
          <cell r="F1454" t="str">
            <v>BKS619</v>
          </cell>
          <cell r="G1454" t="str">
            <v>Madiun</v>
          </cell>
          <cell r="H1454" t="str">
            <v/>
          </cell>
          <cell r="I1454" t="str">
            <v>Area2</v>
          </cell>
          <cell r="J1454" t="str">
            <v>Jabodetabek</v>
          </cell>
          <cell r="K1454" t="str">
            <v>Jawa Barat</v>
          </cell>
          <cell r="L1454" t="str">
            <v>Kab. Bekasi</v>
          </cell>
          <cell r="M1454" t="str">
            <v>-6.32145,107.1477</v>
          </cell>
          <cell r="N1454" t="str">
            <v>-</v>
          </cell>
          <cell r="O1454" t="str">
            <v>Internal</v>
          </cell>
          <cell r="P1454" t="str">
            <v>B2S</v>
          </cell>
          <cell r="Q1454" t="str">
            <v>Refinement</v>
          </cell>
          <cell r="R1454" t="str">
            <v>Reheight</v>
          </cell>
          <cell r="T1454" t="str">
            <v>re-height on top</v>
          </cell>
          <cell r="U1454">
            <v>42</v>
          </cell>
          <cell r="V1454" t="str">
            <v/>
          </cell>
          <cell r="W1454" t="str">
            <v/>
          </cell>
          <cell r="X1454">
            <v>45868</v>
          </cell>
          <cell r="Y1454">
            <v>135</v>
          </cell>
          <cell r="Z1454" t="str">
            <v>Out SLA</v>
          </cell>
          <cell r="AC1454" t="str">
            <v>OG</v>
          </cell>
          <cell r="AD1454" t="e">
            <v>#N/A</v>
          </cell>
          <cell r="AF1454" t="str">
            <v/>
          </cell>
          <cell r="AG1454" t="str">
            <v>NY Start</v>
          </cell>
          <cell r="AH1454" t="str">
            <v>NY Start</v>
          </cell>
          <cell r="AI1454" t="str">
            <v>08.SIS</v>
          </cell>
          <cell r="AJ1454" t="str">
            <v/>
          </cell>
        </row>
        <row r="1455">
          <cell r="F1455" t="str">
            <v>BKS699</v>
          </cell>
          <cell r="G1455" t="str">
            <v>JATISARIINDAHALT1MW</v>
          </cell>
          <cell r="H1455" t="str">
            <v/>
          </cell>
          <cell r="I1455" t="str">
            <v>Area2</v>
          </cell>
          <cell r="J1455" t="str">
            <v>Jabodetabek</v>
          </cell>
          <cell r="K1455" t="str">
            <v>Jawa Barat</v>
          </cell>
          <cell r="L1455" t="str">
            <v>Kota Bekasi</v>
          </cell>
          <cell r="M1455" t="str">
            <v>-6.33413,106.94589</v>
          </cell>
          <cell r="N1455" t="str">
            <v>-</v>
          </cell>
          <cell r="O1455" t="str">
            <v>Internal</v>
          </cell>
          <cell r="P1455" t="str">
            <v>B2S</v>
          </cell>
          <cell r="Q1455" t="str">
            <v>Refinement</v>
          </cell>
          <cell r="R1455" t="str">
            <v>Reheight</v>
          </cell>
          <cell r="T1455" t="str">
            <v>re-height on top</v>
          </cell>
          <cell r="U1455">
            <v>72</v>
          </cell>
          <cell r="V1455" t="str">
            <v/>
          </cell>
          <cell r="W1455" t="str">
            <v/>
          </cell>
          <cell r="X1455">
            <v>45868</v>
          </cell>
          <cell r="Y1455">
            <v>135</v>
          </cell>
          <cell r="Z1455" t="str">
            <v>Out SLA</v>
          </cell>
          <cell r="AC1455" t="str">
            <v>OG</v>
          </cell>
          <cell r="AD1455" t="e">
            <v>#N/A</v>
          </cell>
          <cell r="AF1455" t="str">
            <v/>
          </cell>
          <cell r="AG1455" t="str">
            <v>NY Start</v>
          </cell>
          <cell r="AH1455" t="str">
            <v>NY Start</v>
          </cell>
          <cell r="AI1455" t="str">
            <v>08.SIS</v>
          </cell>
          <cell r="AJ1455" t="str">
            <v/>
          </cell>
        </row>
        <row r="1456">
          <cell r="F1456" t="str">
            <v>BKS712</v>
          </cell>
          <cell r="G1456" t="str">
            <v>Java</v>
          </cell>
          <cell r="H1456" t="str">
            <v/>
          </cell>
          <cell r="I1456" t="str">
            <v>Area2</v>
          </cell>
          <cell r="J1456" t="str">
            <v>Jabodetabek</v>
          </cell>
          <cell r="K1456" t="str">
            <v>Jawa Barat</v>
          </cell>
          <cell r="L1456" t="str">
            <v>Kota Bekasi</v>
          </cell>
          <cell r="M1456" t="str">
            <v>-6.24388,107.019484</v>
          </cell>
          <cell r="N1456" t="str">
            <v>-</v>
          </cell>
          <cell r="O1456" t="str">
            <v>Internal</v>
          </cell>
          <cell r="P1456" t="str">
            <v>B2S</v>
          </cell>
          <cell r="Q1456" t="str">
            <v>Refinement</v>
          </cell>
          <cell r="R1456" t="str">
            <v>Reheight</v>
          </cell>
          <cell r="T1456" t="str">
            <v>re-height on top</v>
          </cell>
          <cell r="U1456">
            <v>42</v>
          </cell>
          <cell r="V1456" t="str">
            <v/>
          </cell>
          <cell r="W1456" t="str">
            <v/>
          </cell>
          <cell r="X1456">
            <v>45868</v>
          </cell>
          <cell r="Y1456">
            <v>135</v>
          </cell>
          <cell r="Z1456" t="str">
            <v>Out SLA</v>
          </cell>
          <cell r="AC1456" t="str">
            <v>OG</v>
          </cell>
          <cell r="AD1456" t="e">
            <v>#N/A</v>
          </cell>
          <cell r="AF1456" t="str">
            <v/>
          </cell>
          <cell r="AG1456" t="str">
            <v>NY Start</v>
          </cell>
          <cell r="AH1456" t="str">
            <v>NY Start</v>
          </cell>
          <cell r="AI1456" t="str">
            <v>08.SIS</v>
          </cell>
          <cell r="AJ1456" t="str">
            <v/>
          </cell>
        </row>
        <row r="1457">
          <cell r="F1457" t="str">
            <v>BKS728</v>
          </cell>
          <cell r="G1457" t="str">
            <v>Prima Harapan</v>
          </cell>
          <cell r="H1457" t="str">
            <v/>
          </cell>
          <cell r="I1457" t="str">
            <v>Area2</v>
          </cell>
          <cell r="J1457" t="str">
            <v>Jabodetabek</v>
          </cell>
          <cell r="K1457" t="str">
            <v>Jawa Barat</v>
          </cell>
          <cell r="L1457" t="str">
            <v>Kota Bekasi</v>
          </cell>
          <cell r="M1457" t="str">
            <v>-6.219137,107.016553</v>
          </cell>
          <cell r="N1457" t="str">
            <v>-</v>
          </cell>
          <cell r="O1457" t="str">
            <v>Internal</v>
          </cell>
          <cell r="P1457" t="str">
            <v>B2S</v>
          </cell>
          <cell r="Q1457" t="str">
            <v>Refinement</v>
          </cell>
          <cell r="R1457" t="str">
            <v>Reheight</v>
          </cell>
          <cell r="T1457" t="str">
            <v>re-height on top</v>
          </cell>
          <cell r="U1457">
            <v>42</v>
          </cell>
          <cell r="V1457" t="str">
            <v/>
          </cell>
          <cell r="W1457" t="str">
            <v/>
          </cell>
          <cell r="X1457">
            <v>45868</v>
          </cell>
          <cell r="Y1457">
            <v>135</v>
          </cell>
          <cell r="Z1457" t="str">
            <v>Out SLA</v>
          </cell>
          <cell r="AC1457" t="str">
            <v>OG</v>
          </cell>
          <cell r="AD1457" t="e">
            <v>#N/A</v>
          </cell>
          <cell r="AF1457" t="str">
            <v/>
          </cell>
          <cell r="AG1457" t="str">
            <v>NY Start</v>
          </cell>
          <cell r="AH1457" t="str">
            <v>NY Start</v>
          </cell>
          <cell r="AI1457" t="str">
            <v>08.SIS</v>
          </cell>
          <cell r="AJ1457" t="str">
            <v/>
          </cell>
        </row>
        <row r="1458">
          <cell r="F1458" t="str">
            <v>TNG980</v>
          </cell>
          <cell r="G1458" t="str">
            <v>KUCICABINTAROSEK9</v>
          </cell>
          <cell r="H1458" t="str">
            <v/>
          </cell>
          <cell r="I1458" t="str">
            <v>Area2</v>
          </cell>
          <cell r="J1458" t="str">
            <v>Jabodetabek</v>
          </cell>
          <cell r="K1458" t="str">
            <v>Banten</v>
          </cell>
          <cell r="L1458" t="str">
            <v>Kota Tangerang Selatan</v>
          </cell>
          <cell r="M1458" t="str">
            <v>-6.28945,106.71026</v>
          </cell>
          <cell r="N1458" t="str">
            <v>-</v>
          </cell>
          <cell r="O1458" t="str">
            <v>Internal</v>
          </cell>
          <cell r="P1458" t="str">
            <v>B2S</v>
          </cell>
          <cell r="Q1458" t="str">
            <v>Refinement</v>
          </cell>
          <cell r="R1458" t="str">
            <v>Reheight</v>
          </cell>
          <cell r="T1458" t="str">
            <v>re-height on top</v>
          </cell>
          <cell r="U1458">
            <v>52</v>
          </cell>
          <cell r="V1458" t="str">
            <v/>
          </cell>
          <cell r="W1458" t="str">
            <v/>
          </cell>
          <cell r="X1458">
            <v>45868</v>
          </cell>
          <cell r="Y1458">
            <v>135</v>
          </cell>
          <cell r="Z1458" t="str">
            <v>Out SLA</v>
          </cell>
          <cell r="AC1458" t="str">
            <v>OG</v>
          </cell>
          <cell r="AD1458" t="e">
            <v>#N/A</v>
          </cell>
          <cell r="AF1458" t="str">
            <v/>
          </cell>
          <cell r="AG1458" t="str">
            <v>NY Start</v>
          </cell>
          <cell r="AH1458" t="str">
            <v>NY Start</v>
          </cell>
          <cell r="AI1458" t="str">
            <v>08.SIS</v>
          </cell>
          <cell r="AJ1458" t="str">
            <v/>
          </cell>
        </row>
        <row r="1459">
          <cell r="F1459" t="str">
            <v>BKS788</v>
          </cell>
          <cell r="G1459" t="str">
            <v>BUKIT DAGO KEMANGSARI</v>
          </cell>
          <cell r="H1459" t="str">
            <v/>
          </cell>
          <cell r="I1459" t="str">
            <v>Area2</v>
          </cell>
          <cell r="J1459" t="str">
            <v>Jabodetabek</v>
          </cell>
          <cell r="K1459" t="str">
            <v>Jawa Barat</v>
          </cell>
          <cell r="L1459" t="str">
            <v>Kota Bekasi</v>
          </cell>
          <cell r="M1459" t="str">
            <v>-6.27147,106.93753</v>
          </cell>
          <cell r="N1459" t="str">
            <v>-</v>
          </cell>
          <cell r="O1459" t="str">
            <v>Internal</v>
          </cell>
          <cell r="P1459" t="str">
            <v>B2S</v>
          </cell>
          <cell r="Q1459" t="str">
            <v>Refinement</v>
          </cell>
          <cell r="R1459" t="str">
            <v>Reheight</v>
          </cell>
          <cell r="T1459" t="str">
            <v>re-height on top</v>
          </cell>
          <cell r="U1459">
            <v>42</v>
          </cell>
          <cell r="V1459" t="str">
            <v/>
          </cell>
          <cell r="W1459" t="str">
            <v/>
          </cell>
          <cell r="X1459">
            <v>45868</v>
          </cell>
          <cell r="Y1459">
            <v>135</v>
          </cell>
          <cell r="Z1459" t="str">
            <v>Out SLA</v>
          </cell>
          <cell r="AC1459" t="str">
            <v>OG</v>
          </cell>
          <cell r="AD1459" t="e">
            <v>#N/A</v>
          </cell>
          <cell r="AF1459" t="str">
            <v/>
          </cell>
          <cell r="AG1459" t="str">
            <v>NY Start</v>
          </cell>
          <cell r="AH1459" t="str">
            <v>NY Start</v>
          </cell>
          <cell r="AI1459" t="str">
            <v>08.SIS</v>
          </cell>
          <cell r="AJ1459" t="str">
            <v/>
          </cell>
        </row>
        <row r="1460">
          <cell r="F1460" t="str">
            <v>BKS801</v>
          </cell>
          <cell r="G1460" t="str">
            <v>CMNINGBTGBNG2</v>
          </cell>
          <cell r="H1460" t="str">
            <v/>
          </cell>
          <cell r="I1460" t="str">
            <v>Area2</v>
          </cell>
          <cell r="J1460" t="str">
            <v>Jabodetabek</v>
          </cell>
          <cell r="K1460" t="str">
            <v>Jawa Barat</v>
          </cell>
          <cell r="L1460" t="str">
            <v>Kota Bekasi</v>
          </cell>
          <cell r="M1460" t="str">
            <v>-6.32767,107.01306</v>
          </cell>
          <cell r="N1460" t="str">
            <v>-</v>
          </cell>
          <cell r="O1460" t="str">
            <v>Internal</v>
          </cell>
          <cell r="P1460" t="str">
            <v>B2S</v>
          </cell>
          <cell r="Q1460" t="str">
            <v>Refinement</v>
          </cell>
          <cell r="R1460" t="str">
            <v>Reheight</v>
          </cell>
          <cell r="T1460" t="str">
            <v>re-height on top</v>
          </cell>
          <cell r="U1460">
            <v>30</v>
          </cell>
          <cell r="V1460" t="str">
            <v/>
          </cell>
          <cell r="W1460" t="str">
            <v/>
          </cell>
          <cell r="X1460">
            <v>45868</v>
          </cell>
          <cell r="Y1460">
            <v>135</v>
          </cell>
          <cell r="Z1460" t="str">
            <v>Out SLA</v>
          </cell>
          <cell r="AC1460" t="str">
            <v>OG</v>
          </cell>
          <cell r="AD1460" t="e">
            <v>#N/A</v>
          </cell>
          <cell r="AF1460" t="str">
            <v/>
          </cell>
          <cell r="AG1460" t="str">
            <v>NY Start</v>
          </cell>
          <cell r="AH1460" t="str">
            <v>NY Start</v>
          </cell>
          <cell r="AI1460" t="str">
            <v>08.SIS</v>
          </cell>
          <cell r="AJ1460" t="str">
            <v/>
          </cell>
        </row>
        <row r="1461">
          <cell r="F1461" t="str">
            <v>BKS183</v>
          </cell>
          <cell r="G1461" t="str">
            <v>DANAMONBMDMT</v>
          </cell>
          <cell r="H1461" t="str">
            <v/>
          </cell>
          <cell r="I1461" t="str">
            <v>Area2</v>
          </cell>
          <cell r="J1461" t="str">
            <v>Jabodetabek</v>
          </cell>
          <cell r="K1461" t="str">
            <v>Jawa Barat</v>
          </cell>
          <cell r="L1461" t="str">
            <v>Kota Bekasi</v>
          </cell>
          <cell r="M1461" t="str">
            <v>-6.32954,106.95781</v>
          </cell>
          <cell r="N1461" t="str">
            <v>-</v>
          </cell>
          <cell r="O1461" t="str">
            <v>Internal</v>
          </cell>
          <cell r="P1461" t="str">
            <v>B2S</v>
          </cell>
          <cell r="Q1461" t="str">
            <v>Refinement</v>
          </cell>
          <cell r="R1461" t="str">
            <v>Reheight</v>
          </cell>
          <cell r="T1461" t="str">
            <v>re-height on top</v>
          </cell>
          <cell r="U1461">
            <v>40</v>
          </cell>
          <cell r="V1461" t="str">
            <v/>
          </cell>
          <cell r="W1461" t="str">
            <v/>
          </cell>
          <cell r="X1461">
            <v>45868</v>
          </cell>
          <cell r="Y1461">
            <v>135</v>
          </cell>
          <cell r="Z1461" t="str">
            <v>Out SLA</v>
          </cell>
          <cell r="AC1461" t="str">
            <v>OG</v>
          </cell>
          <cell r="AD1461" t="e">
            <v>#N/A</v>
          </cell>
          <cell r="AF1461" t="str">
            <v/>
          </cell>
          <cell r="AG1461" t="str">
            <v>NY Start</v>
          </cell>
          <cell r="AH1461" t="str">
            <v>NY Start</v>
          </cell>
          <cell r="AI1461" t="str">
            <v>08.SIS</v>
          </cell>
          <cell r="AJ1461" t="str">
            <v/>
          </cell>
        </row>
        <row r="1462">
          <cell r="F1462" t="str">
            <v>TNG975</v>
          </cell>
          <cell r="G1462" t="str">
            <v>PARIGIBARUMW</v>
          </cell>
          <cell r="H1462" t="str">
            <v/>
          </cell>
          <cell r="I1462" t="str">
            <v>Area2</v>
          </cell>
          <cell r="J1462" t="str">
            <v>Jabodetabek</v>
          </cell>
          <cell r="K1462" t="str">
            <v>Banten</v>
          </cell>
          <cell r="L1462" t="str">
            <v>Kota Tangerang Selatan</v>
          </cell>
          <cell r="M1462" t="str">
            <v>-6.284146,106.677477</v>
          </cell>
          <cell r="N1462" t="str">
            <v>-</v>
          </cell>
          <cell r="O1462" t="str">
            <v>Internal</v>
          </cell>
          <cell r="P1462" t="str">
            <v>B2S</v>
          </cell>
          <cell r="Q1462" t="str">
            <v>Refinement</v>
          </cell>
          <cell r="R1462" t="str">
            <v>Reheight</v>
          </cell>
          <cell r="T1462" t="str">
            <v>re-height on top</v>
          </cell>
          <cell r="U1462">
            <v>42</v>
          </cell>
          <cell r="V1462" t="str">
            <v/>
          </cell>
          <cell r="W1462" t="str">
            <v/>
          </cell>
          <cell r="X1462">
            <v>45868</v>
          </cell>
          <cell r="Y1462">
            <v>135</v>
          </cell>
          <cell r="Z1462" t="str">
            <v>Out SLA</v>
          </cell>
          <cell r="AC1462" t="str">
            <v>OG</v>
          </cell>
          <cell r="AD1462" t="e">
            <v>#N/A</v>
          </cell>
          <cell r="AF1462" t="str">
            <v/>
          </cell>
          <cell r="AG1462" t="str">
            <v>NY Start</v>
          </cell>
          <cell r="AH1462" t="str">
            <v>NY Start</v>
          </cell>
          <cell r="AI1462" t="str">
            <v>08.SIS</v>
          </cell>
          <cell r="AJ1462" t="str">
            <v/>
          </cell>
        </row>
        <row r="1463">
          <cell r="F1463" t="str">
            <v>BKS820</v>
          </cell>
          <cell r="G1463" t="str">
            <v>JALANMUSTIKASARI</v>
          </cell>
          <cell r="H1463" t="str">
            <v/>
          </cell>
          <cell r="I1463" t="str">
            <v>Area2</v>
          </cell>
          <cell r="J1463" t="str">
            <v>Jabodetabek</v>
          </cell>
          <cell r="K1463" t="str">
            <v>Jawa Barat</v>
          </cell>
          <cell r="L1463" t="str">
            <v>Kota Bekasi</v>
          </cell>
          <cell r="M1463" t="str">
            <v>-6.30162,106.99875</v>
          </cell>
          <cell r="N1463" t="str">
            <v>-</v>
          </cell>
          <cell r="O1463" t="str">
            <v>Internal</v>
          </cell>
          <cell r="P1463" t="str">
            <v>B2S</v>
          </cell>
          <cell r="Q1463" t="str">
            <v>Refinement</v>
          </cell>
          <cell r="R1463" t="str">
            <v>Reheight</v>
          </cell>
          <cell r="T1463" t="str">
            <v>re-height on top</v>
          </cell>
          <cell r="U1463">
            <v>42</v>
          </cell>
          <cell r="V1463" t="str">
            <v/>
          </cell>
          <cell r="W1463" t="str">
            <v/>
          </cell>
          <cell r="X1463">
            <v>45868</v>
          </cell>
          <cell r="Y1463">
            <v>135</v>
          </cell>
          <cell r="Z1463" t="str">
            <v>Out SLA</v>
          </cell>
          <cell r="AC1463" t="str">
            <v>OG</v>
          </cell>
          <cell r="AD1463" t="e">
            <v>#N/A</v>
          </cell>
          <cell r="AF1463" t="str">
            <v/>
          </cell>
          <cell r="AG1463" t="str">
            <v>NY Start</v>
          </cell>
          <cell r="AH1463" t="str">
            <v>NY Start</v>
          </cell>
          <cell r="AI1463" t="str">
            <v>08.SIS</v>
          </cell>
          <cell r="AJ1463" t="str">
            <v/>
          </cell>
        </row>
        <row r="1464">
          <cell r="F1464" t="str">
            <v>TNG951</v>
          </cell>
          <cell r="G1464" t="str">
            <v>KEDAUNGRINDANGMW</v>
          </cell>
          <cell r="H1464" t="str">
            <v/>
          </cell>
          <cell r="I1464" t="str">
            <v>Area2</v>
          </cell>
          <cell r="J1464" t="str">
            <v>Jabodetabek</v>
          </cell>
          <cell r="K1464" t="str">
            <v>Banten</v>
          </cell>
          <cell r="L1464" t="str">
            <v>Kota Tangerang Selatan</v>
          </cell>
          <cell r="M1464" t="str">
            <v>-6.32504,106.73496</v>
          </cell>
          <cell r="N1464" t="str">
            <v>-</v>
          </cell>
          <cell r="O1464" t="str">
            <v>Internal</v>
          </cell>
          <cell r="P1464" t="str">
            <v>B2S</v>
          </cell>
          <cell r="Q1464" t="str">
            <v>Refinement</v>
          </cell>
          <cell r="R1464" t="str">
            <v>Reheight</v>
          </cell>
          <cell r="T1464" t="str">
            <v>re-height on top</v>
          </cell>
          <cell r="U1464">
            <v>42</v>
          </cell>
          <cell r="V1464" t="str">
            <v/>
          </cell>
          <cell r="W1464" t="str">
            <v/>
          </cell>
          <cell r="X1464">
            <v>45868</v>
          </cell>
          <cell r="Y1464">
            <v>135</v>
          </cell>
          <cell r="Z1464" t="str">
            <v>Out SLA</v>
          </cell>
          <cell r="AC1464" t="str">
            <v>OG</v>
          </cell>
          <cell r="AD1464" t="e">
            <v>#N/A</v>
          </cell>
          <cell r="AF1464" t="str">
            <v/>
          </cell>
          <cell r="AG1464" t="str">
            <v>NY Start</v>
          </cell>
          <cell r="AH1464" t="str">
            <v>NY Start</v>
          </cell>
          <cell r="AI1464" t="str">
            <v>08.SIS</v>
          </cell>
          <cell r="AJ1464" t="str">
            <v/>
          </cell>
        </row>
        <row r="1465">
          <cell r="F1465" t="str">
            <v>BKS847</v>
          </cell>
          <cell r="G1465" t="str">
            <v>KOMPLEK INKOPOL</v>
          </cell>
          <cell r="H1465" t="str">
            <v/>
          </cell>
          <cell r="I1465" t="str">
            <v>Area2</v>
          </cell>
          <cell r="J1465" t="str">
            <v>Jabodetabek</v>
          </cell>
          <cell r="K1465" t="str">
            <v>Jawa Barat</v>
          </cell>
          <cell r="L1465" t="str">
            <v>Kota Bekasi</v>
          </cell>
          <cell r="M1465" t="str">
            <v>-6.240928,106.966113</v>
          </cell>
          <cell r="N1465" t="str">
            <v>-</v>
          </cell>
          <cell r="O1465" t="str">
            <v>Internal</v>
          </cell>
          <cell r="P1465" t="str">
            <v>B2S</v>
          </cell>
          <cell r="Q1465" t="str">
            <v>Refinement</v>
          </cell>
          <cell r="R1465" t="str">
            <v>Reheight</v>
          </cell>
          <cell r="T1465" t="str">
            <v>re-height on top</v>
          </cell>
          <cell r="U1465">
            <v>72</v>
          </cell>
          <cell r="V1465" t="str">
            <v/>
          </cell>
          <cell r="W1465" t="str">
            <v/>
          </cell>
          <cell r="X1465">
            <v>45868</v>
          </cell>
          <cell r="Y1465">
            <v>135</v>
          </cell>
          <cell r="Z1465" t="str">
            <v>Out SLA</v>
          </cell>
          <cell r="AC1465" t="str">
            <v>OG</v>
          </cell>
          <cell r="AD1465" t="e">
            <v>#N/A</v>
          </cell>
          <cell r="AF1465" t="str">
            <v/>
          </cell>
          <cell r="AG1465" t="str">
            <v>NY Start</v>
          </cell>
          <cell r="AH1465" t="str">
            <v>NY Start</v>
          </cell>
          <cell r="AI1465" t="str">
            <v>08.SIS</v>
          </cell>
          <cell r="AJ1465" t="str">
            <v/>
          </cell>
        </row>
        <row r="1466">
          <cell r="F1466" t="str">
            <v>BKS854</v>
          </cell>
          <cell r="G1466" t="str">
            <v>LINGKAR LUAR CIBENING</v>
          </cell>
          <cell r="H1466" t="str">
            <v/>
          </cell>
          <cell r="I1466" t="str">
            <v>Area2</v>
          </cell>
          <cell r="J1466" t="str">
            <v>Jabodetabek</v>
          </cell>
          <cell r="K1466" t="str">
            <v>Jawa Barat</v>
          </cell>
          <cell r="L1466" t="str">
            <v>Kota Bekasi</v>
          </cell>
          <cell r="M1466" t="str">
            <v>-6.24572,106.954457</v>
          </cell>
          <cell r="N1466" t="str">
            <v>-</v>
          </cell>
          <cell r="O1466" t="str">
            <v>Internal</v>
          </cell>
          <cell r="P1466" t="str">
            <v>B2S</v>
          </cell>
          <cell r="Q1466" t="str">
            <v>Refinement</v>
          </cell>
          <cell r="R1466" t="str">
            <v>Reheight</v>
          </cell>
          <cell r="T1466" t="str">
            <v>re-height on top</v>
          </cell>
          <cell r="U1466">
            <v>42</v>
          </cell>
          <cell r="V1466" t="str">
            <v/>
          </cell>
          <cell r="W1466" t="str">
            <v/>
          </cell>
          <cell r="X1466">
            <v>45868</v>
          </cell>
          <cell r="Y1466">
            <v>135</v>
          </cell>
          <cell r="Z1466" t="str">
            <v>Out SLA</v>
          </cell>
          <cell r="AC1466" t="str">
            <v>OG</v>
          </cell>
          <cell r="AD1466" t="e">
            <v>#N/A</v>
          </cell>
          <cell r="AF1466" t="str">
            <v/>
          </cell>
          <cell r="AG1466" t="str">
            <v>NY Start</v>
          </cell>
          <cell r="AH1466" t="str">
            <v>NY Start</v>
          </cell>
          <cell r="AI1466" t="str">
            <v>08.SIS</v>
          </cell>
          <cell r="AJ1466" t="str">
            <v/>
          </cell>
        </row>
        <row r="1467">
          <cell r="F1467" t="str">
            <v>BKS885</v>
          </cell>
          <cell r="G1467" t="str">
            <v>PERSADA GOLF RAYA</v>
          </cell>
          <cell r="H1467" t="str">
            <v/>
          </cell>
          <cell r="I1467" t="str">
            <v>Area2</v>
          </cell>
          <cell r="J1467" t="str">
            <v>Jabodetabek</v>
          </cell>
          <cell r="K1467" t="str">
            <v>Jawa Barat</v>
          </cell>
          <cell r="L1467" t="str">
            <v>Kota Bekasi</v>
          </cell>
          <cell r="M1467" t="str">
            <v>-6.25552,106.93207</v>
          </cell>
          <cell r="N1467" t="str">
            <v>-</v>
          </cell>
          <cell r="O1467" t="str">
            <v>Internal</v>
          </cell>
          <cell r="P1467" t="str">
            <v>B2S</v>
          </cell>
          <cell r="Q1467" t="str">
            <v>Refinement</v>
          </cell>
          <cell r="R1467" t="str">
            <v>Reheight</v>
          </cell>
          <cell r="T1467" t="str">
            <v>re-height on top</v>
          </cell>
          <cell r="U1467">
            <v>62</v>
          </cell>
          <cell r="V1467" t="str">
            <v/>
          </cell>
          <cell r="W1467" t="str">
            <v/>
          </cell>
          <cell r="X1467">
            <v>45868</v>
          </cell>
          <cell r="Y1467">
            <v>135</v>
          </cell>
          <cell r="Z1467" t="str">
            <v>Out SLA</v>
          </cell>
          <cell r="AC1467" t="str">
            <v>OG</v>
          </cell>
          <cell r="AD1467" t="e">
            <v>#N/A</v>
          </cell>
          <cell r="AF1467" t="str">
            <v/>
          </cell>
          <cell r="AG1467" t="str">
            <v>NY Start</v>
          </cell>
          <cell r="AH1467" t="str">
            <v>NY Start</v>
          </cell>
          <cell r="AI1467" t="str">
            <v>08.SIS</v>
          </cell>
          <cell r="AJ1467" t="str">
            <v/>
          </cell>
        </row>
        <row r="1468">
          <cell r="F1468" t="str">
            <v>BKS944</v>
          </cell>
          <cell r="G1468" t="str">
            <v>Stasiun Bekasi</v>
          </cell>
          <cell r="H1468" t="str">
            <v/>
          </cell>
          <cell r="I1468" t="str">
            <v>Area2</v>
          </cell>
          <cell r="J1468" t="str">
            <v>Jabodetabek</v>
          </cell>
          <cell r="K1468" t="str">
            <v>Jawa Barat</v>
          </cell>
          <cell r="L1468" t="str">
            <v>Kota Bekasi</v>
          </cell>
          <cell r="M1468" t="str">
            <v>-6.237338,107.001141</v>
          </cell>
          <cell r="N1468" t="str">
            <v>-</v>
          </cell>
          <cell r="O1468" t="str">
            <v>Internal</v>
          </cell>
          <cell r="P1468" t="str">
            <v>B2S</v>
          </cell>
          <cell r="Q1468" t="str">
            <v>Refinement</v>
          </cell>
          <cell r="R1468" t="str">
            <v>Reheight</v>
          </cell>
          <cell r="T1468" t="str">
            <v>re-height on top</v>
          </cell>
          <cell r="U1468">
            <v>42</v>
          </cell>
          <cell r="V1468" t="str">
            <v/>
          </cell>
          <cell r="W1468" t="str">
            <v/>
          </cell>
          <cell r="X1468">
            <v>45868</v>
          </cell>
          <cell r="Y1468">
            <v>135</v>
          </cell>
          <cell r="Z1468" t="str">
            <v>Out SLA</v>
          </cell>
          <cell r="AC1468" t="str">
            <v>OG</v>
          </cell>
          <cell r="AD1468" t="e">
            <v>#N/A</v>
          </cell>
          <cell r="AF1468" t="str">
            <v/>
          </cell>
          <cell r="AG1468" t="str">
            <v>NY Start</v>
          </cell>
          <cell r="AH1468" t="str">
            <v>NY Start</v>
          </cell>
          <cell r="AI1468" t="str">
            <v>08.SIS</v>
          </cell>
          <cell r="AJ1468" t="str">
            <v/>
          </cell>
        </row>
        <row r="1469">
          <cell r="F1469" t="str">
            <v>BKX011</v>
          </cell>
          <cell r="G1469" t="str">
            <v>TAMAN BOUGENVILLECIBENING</v>
          </cell>
          <cell r="H1469" t="str">
            <v/>
          </cell>
          <cell r="I1469" t="str">
            <v>Area2</v>
          </cell>
          <cell r="J1469" t="str">
            <v>Jabodetabek</v>
          </cell>
          <cell r="K1469" t="str">
            <v>Jawa Barat</v>
          </cell>
          <cell r="L1469" t="str">
            <v>Kota Bekasi</v>
          </cell>
          <cell r="M1469" t="str">
            <v>-6.251271,106.948672</v>
          </cell>
          <cell r="N1469" t="str">
            <v>-</v>
          </cell>
          <cell r="O1469" t="str">
            <v>Internal</v>
          </cell>
          <cell r="P1469" t="str">
            <v>B2S</v>
          </cell>
          <cell r="Q1469" t="str">
            <v>Refinement</v>
          </cell>
          <cell r="R1469" t="str">
            <v>Reheight</v>
          </cell>
          <cell r="T1469" t="str">
            <v>re-height on top</v>
          </cell>
          <cell r="U1469">
            <v>42</v>
          </cell>
          <cell r="V1469" t="str">
            <v/>
          </cell>
          <cell r="W1469" t="str">
            <v/>
          </cell>
          <cell r="X1469">
            <v>45868</v>
          </cell>
          <cell r="Y1469">
            <v>135</v>
          </cell>
          <cell r="Z1469" t="str">
            <v>Out SLA</v>
          </cell>
          <cell r="AC1469" t="str">
            <v>OG</v>
          </cell>
          <cell r="AD1469" t="e">
            <v>#N/A</v>
          </cell>
          <cell r="AF1469" t="str">
            <v/>
          </cell>
          <cell r="AG1469" t="str">
            <v>NY Start</v>
          </cell>
          <cell r="AH1469" t="str">
            <v>NY Start</v>
          </cell>
          <cell r="AI1469" t="str">
            <v>08.SIS</v>
          </cell>
          <cell r="AJ1469" t="str">
            <v/>
          </cell>
        </row>
        <row r="1470">
          <cell r="F1470" t="str">
            <v>TNG878</v>
          </cell>
          <cell r="G1470" t="str">
            <v>KEDAUNG CIPUTAT</v>
          </cell>
          <cell r="H1470" t="str">
            <v/>
          </cell>
          <cell r="I1470" t="str">
            <v>Area2</v>
          </cell>
          <cell r="J1470" t="str">
            <v>Jabodetabek</v>
          </cell>
          <cell r="K1470" t="str">
            <v>Banten</v>
          </cell>
          <cell r="L1470" t="str">
            <v>Kota Tangerang Selatan</v>
          </cell>
          <cell r="M1470" t="str">
            <v>-6.31182,106.73156</v>
          </cell>
          <cell r="N1470" t="str">
            <v>-</v>
          </cell>
          <cell r="O1470" t="str">
            <v>Internal</v>
          </cell>
          <cell r="P1470" t="str">
            <v>B2S</v>
          </cell>
          <cell r="Q1470" t="str">
            <v>Refinement</v>
          </cell>
          <cell r="R1470" t="str">
            <v>Reheight</v>
          </cell>
          <cell r="T1470" t="str">
            <v>re-height on top</v>
          </cell>
          <cell r="U1470">
            <v>42</v>
          </cell>
          <cell r="V1470" t="str">
            <v/>
          </cell>
          <cell r="W1470" t="str">
            <v/>
          </cell>
          <cell r="X1470">
            <v>45868</v>
          </cell>
          <cell r="Y1470">
            <v>135</v>
          </cell>
          <cell r="Z1470" t="str">
            <v>Out SLA</v>
          </cell>
          <cell r="AC1470" t="str">
            <v>OG</v>
          </cell>
          <cell r="AD1470" t="e">
            <v>#N/A</v>
          </cell>
          <cell r="AF1470" t="str">
            <v/>
          </cell>
          <cell r="AG1470" t="str">
            <v>NY Start</v>
          </cell>
          <cell r="AH1470" t="str">
            <v>NY Start</v>
          </cell>
          <cell r="AI1470" t="str">
            <v>08.SIS</v>
          </cell>
          <cell r="AJ1470" t="str">
            <v/>
          </cell>
        </row>
        <row r="1471">
          <cell r="F1471" t="str">
            <v>BKX035</v>
          </cell>
          <cell r="G1471" t="str">
            <v>IKIPJATIKRAMATMW</v>
          </cell>
          <cell r="H1471" t="str">
            <v/>
          </cell>
          <cell r="I1471" t="str">
            <v>Area2</v>
          </cell>
          <cell r="J1471" t="str">
            <v>Jabodetabek</v>
          </cell>
          <cell r="K1471" t="str">
            <v>Jawa Barat</v>
          </cell>
          <cell r="L1471" t="str">
            <v>Kota Bekasi</v>
          </cell>
          <cell r="M1471" t="str">
            <v>-6.27262,106.94398</v>
          </cell>
          <cell r="N1471" t="str">
            <v>-</v>
          </cell>
          <cell r="O1471" t="str">
            <v>Internal</v>
          </cell>
          <cell r="P1471" t="str">
            <v>B2S</v>
          </cell>
          <cell r="Q1471" t="str">
            <v>Refinement</v>
          </cell>
          <cell r="R1471" t="str">
            <v>Reheight</v>
          </cell>
          <cell r="T1471" t="str">
            <v>re-height on top</v>
          </cell>
          <cell r="U1471">
            <v>42</v>
          </cell>
          <cell r="V1471" t="str">
            <v/>
          </cell>
          <cell r="W1471" t="str">
            <v/>
          </cell>
          <cell r="X1471">
            <v>45868</v>
          </cell>
          <cell r="Y1471">
            <v>135</v>
          </cell>
          <cell r="Z1471" t="str">
            <v>Out SLA</v>
          </cell>
          <cell r="AC1471" t="str">
            <v>OG</v>
          </cell>
          <cell r="AD1471" t="e">
            <v>#N/A</v>
          </cell>
          <cell r="AF1471" t="str">
            <v/>
          </cell>
          <cell r="AG1471" t="str">
            <v>NY Start</v>
          </cell>
          <cell r="AH1471" t="str">
            <v>NY Start</v>
          </cell>
          <cell r="AI1471" t="str">
            <v>08.SIS</v>
          </cell>
          <cell r="AJ1471" t="str">
            <v/>
          </cell>
        </row>
        <row r="1472">
          <cell r="F1472" t="str">
            <v>BKX038</v>
          </cell>
          <cell r="G1472" t="str">
            <v>KOMPLEK BINTARA 2</v>
          </cell>
          <cell r="H1472" t="str">
            <v/>
          </cell>
          <cell r="I1472" t="str">
            <v>Area2</v>
          </cell>
          <cell r="J1472" t="str">
            <v>Jabodetabek</v>
          </cell>
          <cell r="K1472" t="str">
            <v>Jawa Barat</v>
          </cell>
          <cell r="L1472" t="str">
            <v>Kota Bekasi</v>
          </cell>
          <cell r="M1472" t="str">
            <v>-6.235426,106.948697</v>
          </cell>
          <cell r="N1472" t="str">
            <v>-</v>
          </cell>
          <cell r="O1472" t="str">
            <v>Internal</v>
          </cell>
          <cell r="P1472" t="str">
            <v>B2S</v>
          </cell>
          <cell r="Q1472" t="str">
            <v>Refinement</v>
          </cell>
          <cell r="R1472" t="str">
            <v>Reheight</v>
          </cell>
          <cell r="T1472" t="str">
            <v>re-height on top</v>
          </cell>
          <cell r="U1472">
            <v>42</v>
          </cell>
          <cell r="V1472" t="str">
            <v/>
          </cell>
          <cell r="W1472" t="str">
            <v/>
          </cell>
          <cell r="X1472">
            <v>45868</v>
          </cell>
          <cell r="Y1472">
            <v>135</v>
          </cell>
          <cell r="Z1472" t="str">
            <v>Out SLA</v>
          </cell>
          <cell r="AC1472" t="str">
            <v>OG</v>
          </cell>
          <cell r="AD1472" t="e">
            <v>#N/A</v>
          </cell>
          <cell r="AF1472" t="str">
            <v/>
          </cell>
          <cell r="AG1472" t="str">
            <v>NY Start</v>
          </cell>
          <cell r="AH1472" t="str">
            <v>NY Start</v>
          </cell>
          <cell r="AI1472" t="str">
            <v>08.SIS</v>
          </cell>
          <cell r="AJ1472" t="str">
            <v/>
          </cell>
        </row>
        <row r="1473">
          <cell r="F1473" t="str">
            <v>BKX043</v>
          </cell>
          <cell r="G1473" t="str">
            <v>ALFA JATIRANGGA</v>
          </cell>
          <cell r="H1473" t="str">
            <v/>
          </cell>
          <cell r="I1473" t="str">
            <v>Area2</v>
          </cell>
          <cell r="J1473" t="str">
            <v>Jabodetabek</v>
          </cell>
          <cell r="K1473" t="str">
            <v>Jawa Barat</v>
          </cell>
          <cell r="L1473" t="str">
            <v>Kota Bekasi</v>
          </cell>
          <cell r="M1473" t="str">
            <v>-6.35705,106.93901</v>
          </cell>
          <cell r="N1473" t="str">
            <v>-</v>
          </cell>
          <cell r="O1473" t="str">
            <v>Internal</v>
          </cell>
          <cell r="P1473" t="str">
            <v>B2S</v>
          </cell>
          <cell r="Q1473" t="str">
            <v>Refinement</v>
          </cell>
          <cell r="R1473" t="str">
            <v>Reheight</v>
          </cell>
          <cell r="T1473" t="str">
            <v>re-height on top</v>
          </cell>
          <cell r="U1473">
            <v>18</v>
          </cell>
          <cell r="V1473" t="str">
            <v/>
          </cell>
          <cell r="W1473" t="str">
            <v/>
          </cell>
          <cell r="X1473">
            <v>45868</v>
          </cell>
          <cell r="Y1473">
            <v>135</v>
          </cell>
          <cell r="Z1473" t="str">
            <v>Out SLA</v>
          </cell>
          <cell r="AC1473" t="str">
            <v>OG</v>
          </cell>
          <cell r="AD1473" t="e">
            <v>#N/A</v>
          </cell>
          <cell r="AF1473" t="str">
            <v/>
          </cell>
          <cell r="AG1473" t="str">
            <v>NY Start</v>
          </cell>
          <cell r="AH1473" t="str">
            <v>NY Start</v>
          </cell>
          <cell r="AI1473" t="str">
            <v>08.SIS</v>
          </cell>
          <cell r="AJ1473" t="str">
            <v/>
          </cell>
        </row>
        <row r="1474">
          <cell r="F1474" t="str">
            <v>BKX048</v>
          </cell>
          <cell r="G1474" t="str">
            <v>Trisatya Bekasi</v>
          </cell>
          <cell r="H1474" t="str">
            <v/>
          </cell>
          <cell r="I1474" t="str">
            <v>Area2</v>
          </cell>
          <cell r="J1474" t="str">
            <v>Jabodetabek</v>
          </cell>
          <cell r="K1474" t="str">
            <v>Jawa Barat</v>
          </cell>
          <cell r="L1474" t="str">
            <v>Kota Bekasi</v>
          </cell>
          <cell r="M1474" t="str">
            <v>-6.26847,107.00098</v>
          </cell>
          <cell r="N1474" t="str">
            <v>-</v>
          </cell>
          <cell r="O1474" t="str">
            <v>Internal</v>
          </cell>
          <cell r="P1474" t="str">
            <v>B2S</v>
          </cell>
          <cell r="Q1474" t="str">
            <v>Refinement</v>
          </cell>
          <cell r="R1474" t="str">
            <v>Reheight</v>
          </cell>
          <cell r="T1474" t="str">
            <v>re-height on top</v>
          </cell>
          <cell r="U1474">
            <v>42</v>
          </cell>
          <cell r="V1474" t="str">
            <v/>
          </cell>
          <cell r="W1474" t="str">
            <v/>
          </cell>
          <cell r="X1474">
            <v>45868</v>
          </cell>
          <cell r="Y1474">
            <v>135</v>
          </cell>
          <cell r="Z1474" t="str">
            <v>Out SLA</v>
          </cell>
          <cell r="AC1474" t="str">
            <v>OG</v>
          </cell>
          <cell r="AD1474" t="e">
            <v>#N/A</v>
          </cell>
          <cell r="AF1474" t="str">
            <v/>
          </cell>
          <cell r="AG1474" t="str">
            <v>NY Start</v>
          </cell>
          <cell r="AH1474" t="str">
            <v>NY Start</v>
          </cell>
          <cell r="AI1474" t="str">
            <v>08.SIS</v>
          </cell>
          <cell r="AJ1474" t="str">
            <v/>
          </cell>
        </row>
        <row r="1475">
          <cell r="F1475" t="str">
            <v>BKS076</v>
          </cell>
          <cell r="G1475" t="str">
            <v>Perjuangan</v>
          </cell>
          <cell r="H1475" t="str">
            <v/>
          </cell>
          <cell r="I1475" t="str">
            <v>Area2</v>
          </cell>
          <cell r="J1475" t="str">
            <v>Jabodetabek</v>
          </cell>
          <cell r="K1475" t="str">
            <v>Jawa Barat</v>
          </cell>
          <cell r="L1475" t="str">
            <v>Kota Bekasi</v>
          </cell>
          <cell r="M1475" t="str">
            <v>-6.21977,107.02878</v>
          </cell>
          <cell r="N1475" t="str">
            <v>-</v>
          </cell>
          <cell r="O1475" t="str">
            <v>Internal</v>
          </cell>
          <cell r="P1475" t="str">
            <v>B2S</v>
          </cell>
          <cell r="Q1475" t="str">
            <v>Refinement</v>
          </cell>
          <cell r="R1475" t="str">
            <v>Reheight</v>
          </cell>
          <cell r="T1475" t="str">
            <v>re-height on top</v>
          </cell>
          <cell r="U1475">
            <v>42</v>
          </cell>
          <cell r="V1475" t="str">
            <v/>
          </cell>
          <cell r="W1475" t="str">
            <v/>
          </cell>
          <cell r="X1475">
            <v>45868</v>
          </cell>
          <cell r="Y1475">
            <v>135</v>
          </cell>
          <cell r="Z1475" t="str">
            <v>Out SLA</v>
          </cell>
          <cell r="AC1475" t="str">
            <v>OG</v>
          </cell>
          <cell r="AD1475" t="e">
            <v>#N/A</v>
          </cell>
          <cell r="AF1475" t="str">
            <v/>
          </cell>
          <cell r="AG1475" t="str">
            <v>NY Start</v>
          </cell>
          <cell r="AH1475" t="str">
            <v>NY Start</v>
          </cell>
          <cell r="AI1475" t="str">
            <v>08.SIS</v>
          </cell>
          <cell r="AJ1475" t="str">
            <v/>
          </cell>
        </row>
        <row r="1476">
          <cell r="F1476" t="str">
            <v>TNG498</v>
          </cell>
          <cell r="G1476" t="str">
            <v>Jalan Padasuka</v>
          </cell>
          <cell r="H1476" t="str">
            <v/>
          </cell>
          <cell r="I1476" t="str">
            <v>Area2</v>
          </cell>
          <cell r="J1476" t="str">
            <v>Jabodetabek</v>
          </cell>
          <cell r="K1476" t="str">
            <v>Banten</v>
          </cell>
          <cell r="L1476" t="str">
            <v>Kota Tangerang</v>
          </cell>
          <cell r="M1476" t="str">
            <v>-6.17182,106.61728</v>
          </cell>
          <cell r="N1476" t="str">
            <v>-</v>
          </cell>
          <cell r="O1476" t="str">
            <v>Internal</v>
          </cell>
          <cell r="P1476" t="str">
            <v>B2S</v>
          </cell>
          <cell r="Q1476" t="str">
            <v>Refinement</v>
          </cell>
          <cell r="R1476" t="str">
            <v>Reheight</v>
          </cell>
          <cell r="T1476" t="str">
            <v>re-height on top</v>
          </cell>
          <cell r="U1476">
            <v>72</v>
          </cell>
          <cell r="V1476" t="str">
            <v/>
          </cell>
          <cell r="W1476" t="str">
            <v/>
          </cell>
          <cell r="X1476">
            <v>45868</v>
          </cell>
          <cell r="Y1476">
            <v>135</v>
          </cell>
          <cell r="Z1476" t="str">
            <v>Out SLA</v>
          </cell>
          <cell r="AC1476" t="str">
            <v>OG</v>
          </cell>
          <cell r="AD1476" t="e">
            <v>#N/A</v>
          </cell>
          <cell r="AF1476" t="str">
            <v/>
          </cell>
          <cell r="AG1476" t="str">
            <v>NY Start</v>
          </cell>
          <cell r="AH1476" t="str">
            <v>NY Start</v>
          </cell>
          <cell r="AI1476" t="str">
            <v>08.SIS</v>
          </cell>
          <cell r="AJ1476" t="str">
            <v/>
          </cell>
        </row>
        <row r="1477">
          <cell r="F1477" t="str">
            <v>BKS869</v>
          </cell>
          <cell r="G1477" t="str">
            <v>Jl Harimau2</v>
          </cell>
          <cell r="H1477" t="str">
            <v/>
          </cell>
          <cell r="I1477" t="str">
            <v>Area2</v>
          </cell>
          <cell r="J1477" t="str">
            <v>Jabodetabek</v>
          </cell>
          <cell r="K1477" t="str">
            <v>Jawa Barat</v>
          </cell>
          <cell r="L1477" t="str">
            <v>Kab. Bekasi</v>
          </cell>
          <cell r="M1477" t="str">
            <v>-6.284221,107.016111</v>
          </cell>
          <cell r="N1477" t="str">
            <v>-</v>
          </cell>
          <cell r="O1477" t="str">
            <v>Internal</v>
          </cell>
          <cell r="P1477" t="str">
            <v>B2S</v>
          </cell>
          <cell r="Q1477" t="str">
            <v>Refinement</v>
          </cell>
          <cell r="R1477" t="str">
            <v>Reheight</v>
          </cell>
          <cell r="T1477" t="str">
            <v>re-height on top</v>
          </cell>
          <cell r="U1477">
            <v>42</v>
          </cell>
          <cell r="V1477" t="str">
            <v/>
          </cell>
          <cell r="W1477" t="str">
            <v/>
          </cell>
          <cell r="X1477">
            <v>45868</v>
          </cell>
          <cell r="Y1477">
            <v>135</v>
          </cell>
          <cell r="Z1477" t="str">
            <v>Out SLA</v>
          </cell>
          <cell r="AC1477" t="str">
            <v>OG</v>
          </cell>
          <cell r="AD1477" t="e">
            <v>#N/A</v>
          </cell>
          <cell r="AF1477" t="str">
            <v/>
          </cell>
          <cell r="AG1477" t="str">
            <v>NY Start</v>
          </cell>
          <cell r="AH1477" t="str">
            <v>NY Start</v>
          </cell>
          <cell r="AI1477" t="str">
            <v>08.SIS</v>
          </cell>
          <cell r="AJ1477" t="str">
            <v/>
          </cell>
        </row>
        <row r="1478">
          <cell r="F1478" t="str">
            <v>TNG496</v>
          </cell>
          <cell r="G1478" t="str">
            <v>Poris Plawad Indah</v>
          </cell>
          <cell r="H1478" t="str">
            <v/>
          </cell>
          <cell r="I1478" t="str">
            <v>Area2</v>
          </cell>
          <cell r="J1478" t="str">
            <v>Jabodetabek</v>
          </cell>
          <cell r="K1478" t="str">
            <v>Banten</v>
          </cell>
          <cell r="L1478" t="str">
            <v>Kota Tangerang</v>
          </cell>
          <cell r="M1478" t="str">
            <v>-6.19659,106.66198</v>
          </cell>
          <cell r="N1478" t="str">
            <v>-</v>
          </cell>
          <cell r="O1478" t="str">
            <v>Internal</v>
          </cell>
          <cell r="P1478" t="str">
            <v>B2S</v>
          </cell>
          <cell r="Q1478" t="str">
            <v>Refinement</v>
          </cell>
          <cell r="R1478" t="str">
            <v>Reheight</v>
          </cell>
          <cell r="T1478" t="str">
            <v>re-height on top</v>
          </cell>
          <cell r="U1478">
            <v>42</v>
          </cell>
          <cell r="V1478" t="str">
            <v/>
          </cell>
          <cell r="W1478" t="str">
            <v/>
          </cell>
          <cell r="X1478">
            <v>45868</v>
          </cell>
          <cell r="Y1478">
            <v>135</v>
          </cell>
          <cell r="Z1478" t="str">
            <v>Out SLA</v>
          </cell>
          <cell r="AC1478" t="str">
            <v>OG</v>
          </cell>
          <cell r="AD1478" t="e">
            <v>#N/A</v>
          </cell>
          <cell r="AF1478" t="str">
            <v/>
          </cell>
          <cell r="AG1478" t="str">
            <v>NY Start</v>
          </cell>
          <cell r="AH1478" t="str">
            <v>NY Start</v>
          </cell>
          <cell r="AI1478" t="str">
            <v>08.SIS</v>
          </cell>
          <cell r="AJ1478" t="str">
            <v/>
          </cell>
        </row>
        <row r="1479">
          <cell r="F1479" t="str">
            <v>TNG477</v>
          </cell>
          <cell r="G1479" t="str">
            <v>Soka Karang Tengah</v>
          </cell>
          <cell r="H1479" t="str">
            <v/>
          </cell>
          <cell r="I1479" t="str">
            <v>Area2</v>
          </cell>
          <cell r="J1479" t="str">
            <v>Jabodetabek</v>
          </cell>
          <cell r="K1479" t="str">
            <v>Banten</v>
          </cell>
          <cell r="L1479" t="str">
            <v>Kota Tangerang</v>
          </cell>
          <cell r="M1479" t="str">
            <v>-6.21118,106.71797</v>
          </cell>
          <cell r="N1479" t="str">
            <v>-</v>
          </cell>
          <cell r="O1479" t="str">
            <v>Internal</v>
          </cell>
          <cell r="P1479" t="str">
            <v>B2S</v>
          </cell>
          <cell r="Q1479" t="str">
            <v>Refinement</v>
          </cell>
          <cell r="R1479" t="str">
            <v>Reheight</v>
          </cell>
          <cell r="T1479" t="str">
            <v>re-height on top</v>
          </cell>
          <cell r="U1479">
            <v>42</v>
          </cell>
          <cell r="V1479" t="str">
            <v/>
          </cell>
          <cell r="W1479" t="str">
            <v/>
          </cell>
          <cell r="X1479">
            <v>45868</v>
          </cell>
          <cell r="Y1479">
            <v>135</v>
          </cell>
          <cell r="Z1479" t="str">
            <v>Out SLA</v>
          </cell>
          <cell r="AC1479" t="str">
            <v>OG</v>
          </cell>
          <cell r="AD1479" t="e">
            <v>#N/A</v>
          </cell>
          <cell r="AF1479" t="str">
            <v/>
          </cell>
          <cell r="AG1479" t="str">
            <v>NY Start</v>
          </cell>
          <cell r="AH1479" t="str">
            <v>NY Start</v>
          </cell>
          <cell r="AI1479" t="str">
            <v>08.SIS</v>
          </cell>
          <cell r="AJ1479" t="str">
            <v/>
          </cell>
        </row>
        <row r="1480">
          <cell r="F1480" t="str">
            <v>TNG434</v>
          </cell>
          <cell r="G1480" t="str">
            <v>CILEDUGINDAHUTAMAMW</v>
          </cell>
          <cell r="H1480" t="str">
            <v/>
          </cell>
          <cell r="I1480" t="str">
            <v>Area2</v>
          </cell>
          <cell r="J1480" t="str">
            <v>Jabodetabek</v>
          </cell>
          <cell r="K1480" t="str">
            <v>Banten</v>
          </cell>
          <cell r="L1480" t="str">
            <v>Kota Tangerang</v>
          </cell>
          <cell r="M1480" t="str">
            <v>-6.21013,106.69808</v>
          </cell>
          <cell r="N1480" t="str">
            <v>-</v>
          </cell>
          <cell r="O1480" t="str">
            <v>Internal</v>
          </cell>
          <cell r="P1480" t="str">
            <v>B2S</v>
          </cell>
          <cell r="Q1480" t="str">
            <v>Refinement</v>
          </cell>
          <cell r="R1480" t="str">
            <v>Reheight</v>
          </cell>
          <cell r="T1480" t="str">
            <v>re-height on top</v>
          </cell>
          <cell r="U1480">
            <v>42</v>
          </cell>
          <cell r="V1480" t="str">
            <v/>
          </cell>
          <cell r="W1480" t="str">
            <v/>
          </cell>
          <cell r="X1480">
            <v>45868</v>
          </cell>
          <cell r="Y1480">
            <v>135</v>
          </cell>
          <cell r="Z1480" t="str">
            <v>Out SLA</v>
          </cell>
          <cell r="AC1480" t="str">
            <v>OG</v>
          </cell>
          <cell r="AD1480" t="e">
            <v>#N/A</v>
          </cell>
          <cell r="AF1480" t="str">
            <v/>
          </cell>
          <cell r="AG1480" t="str">
            <v>NY Start</v>
          </cell>
          <cell r="AH1480" t="str">
            <v>NY Start</v>
          </cell>
          <cell r="AI1480" t="str">
            <v>08.SIS</v>
          </cell>
          <cell r="AJ1480" t="str">
            <v/>
          </cell>
        </row>
        <row r="1481">
          <cell r="F1481" t="str">
            <v>BOO353</v>
          </cell>
          <cell r="G1481" t="str">
            <v>CIDOKOMMG</v>
          </cell>
          <cell r="H1481" t="str">
            <v/>
          </cell>
          <cell r="I1481" t="str">
            <v>Area2</v>
          </cell>
          <cell r="J1481" t="str">
            <v>Jabodetabek</v>
          </cell>
          <cell r="K1481" t="str">
            <v>Jawa Barat</v>
          </cell>
          <cell r="L1481" t="str">
            <v>Kab. Bogor</v>
          </cell>
          <cell r="M1481" t="str">
            <v>-6.40864,106.70796</v>
          </cell>
          <cell r="N1481" t="str">
            <v>-</v>
          </cell>
          <cell r="O1481" t="str">
            <v>Internal</v>
          </cell>
          <cell r="P1481" t="str">
            <v>B2S</v>
          </cell>
          <cell r="Q1481" t="str">
            <v>Refinement</v>
          </cell>
          <cell r="R1481" t="str">
            <v>Reheight</v>
          </cell>
          <cell r="T1481" t="str">
            <v>re-height on top</v>
          </cell>
          <cell r="U1481">
            <v>52</v>
          </cell>
          <cell r="V1481" t="str">
            <v/>
          </cell>
          <cell r="W1481" t="str">
            <v/>
          </cell>
          <cell r="X1481">
            <v>45868</v>
          </cell>
          <cell r="Y1481">
            <v>135</v>
          </cell>
          <cell r="Z1481" t="str">
            <v>Out SLA</v>
          </cell>
          <cell r="AC1481" t="str">
            <v>OG</v>
          </cell>
          <cell r="AD1481" t="e">
            <v>#N/A</v>
          </cell>
          <cell r="AF1481" t="str">
            <v/>
          </cell>
          <cell r="AG1481" t="str">
            <v>NY Start</v>
          </cell>
          <cell r="AH1481" t="str">
            <v>NY Start</v>
          </cell>
          <cell r="AI1481" t="str">
            <v>08.SIS</v>
          </cell>
          <cell r="AJ1481" t="str">
            <v/>
          </cell>
        </row>
        <row r="1482">
          <cell r="F1482" t="str">
            <v>BOO354</v>
          </cell>
          <cell r="G1482" t="str">
            <v>Warujaya Hajimawi</v>
          </cell>
          <cell r="H1482" t="str">
            <v/>
          </cell>
          <cell r="I1482" t="str">
            <v>Area2</v>
          </cell>
          <cell r="J1482" t="str">
            <v>Jabodetabek</v>
          </cell>
          <cell r="K1482" t="str">
            <v>Jawa Barat</v>
          </cell>
          <cell r="L1482" t="str">
            <v>Kab. Bogor</v>
          </cell>
          <cell r="M1482" t="str">
            <v>-6.4408,106.72094</v>
          </cell>
          <cell r="N1482" t="str">
            <v>-</v>
          </cell>
          <cell r="O1482" t="str">
            <v>Internal</v>
          </cell>
          <cell r="P1482" t="str">
            <v>B2S</v>
          </cell>
          <cell r="Q1482" t="str">
            <v>Refinement</v>
          </cell>
          <cell r="R1482" t="str">
            <v>Reheight</v>
          </cell>
          <cell r="T1482" t="str">
            <v>re-height on top</v>
          </cell>
          <cell r="U1482">
            <v>52</v>
          </cell>
          <cell r="V1482" t="str">
            <v/>
          </cell>
          <cell r="W1482" t="str">
            <v/>
          </cell>
          <cell r="X1482">
            <v>45868</v>
          </cell>
          <cell r="Y1482">
            <v>135</v>
          </cell>
          <cell r="Z1482" t="str">
            <v>Out SLA</v>
          </cell>
          <cell r="AC1482" t="str">
            <v>OG</v>
          </cell>
          <cell r="AD1482" t="e">
            <v>#N/A</v>
          </cell>
          <cell r="AF1482" t="str">
            <v/>
          </cell>
          <cell r="AG1482" t="str">
            <v>NY Start</v>
          </cell>
          <cell r="AH1482" t="str">
            <v>NY Start</v>
          </cell>
          <cell r="AI1482" t="str">
            <v>08.SIS</v>
          </cell>
          <cell r="AJ1482" t="str">
            <v/>
          </cell>
        </row>
        <row r="1483">
          <cell r="F1483" t="str">
            <v>TNG158</v>
          </cell>
          <cell r="G1483" t="str">
            <v>PINANGGRIYAPERMAIMW</v>
          </cell>
          <cell r="H1483" t="str">
            <v/>
          </cell>
          <cell r="I1483" t="str">
            <v>Area2</v>
          </cell>
          <cell r="J1483" t="str">
            <v>Jabodetabek</v>
          </cell>
          <cell r="K1483" t="str">
            <v>Banten</v>
          </cell>
          <cell r="L1483" t="str">
            <v>Kota Tangerang</v>
          </cell>
          <cell r="M1483" t="str">
            <v>-6.21392,106.69309</v>
          </cell>
          <cell r="N1483" t="str">
            <v>-</v>
          </cell>
          <cell r="O1483" t="str">
            <v>Internal</v>
          </cell>
          <cell r="P1483" t="str">
            <v>B2S</v>
          </cell>
          <cell r="Q1483" t="str">
            <v>Refinement</v>
          </cell>
          <cell r="R1483" t="str">
            <v>Reheight</v>
          </cell>
          <cell r="T1483" t="str">
            <v>re-height on top</v>
          </cell>
          <cell r="U1483">
            <v>42</v>
          </cell>
          <cell r="V1483" t="str">
            <v/>
          </cell>
          <cell r="W1483" t="str">
            <v/>
          </cell>
          <cell r="X1483">
            <v>45868</v>
          </cell>
          <cell r="Y1483">
            <v>135</v>
          </cell>
          <cell r="Z1483" t="str">
            <v>Out SLA</v>
          </cell>
          <cell r="AC1483" t="str">
            <v>OG</v>
          </cell>
          <cell r="AD1483" t="e">
            <v>#N/A</v>
          </cell>
          <cell r="AF1483" t="str">
            <v/>
          </cell>
          <cell r="AG1483" t="str">
            <v>NY Start</v>
          </cell>
          <cell r="AH1483" t="str">
            <v>NY Start</v>
          </cell>
          <cell r="AI1483" t="str">
            <v>08.SIS</v>
          </cell>
          <cell r="AJ1483" t="str">
            <v/>
          </cell>
        </row>
        <row r="1484">
          <cell r="F1484" t="str">
            <v>BOO480</v>
          </cell>
          <cell r="G1484" t="str">
            <v>LAUTTIMOR</v>
          </cell>
          <cell r="H1484" t="str">
            <v/>
          </cell>
          <cell r="I1484" t="str">
            <v>Area2</v>
          </cell>
          <cell r="J1484" t="str">
            <v>Jabodetabek</v>
          </cell>
          <cell r="K1484" t="str">
            <v>Jawa Barat</v>
          </cell>
          <cell r="L1484" t="str">
            <v>Kota Bekasi</v>
          </cell>
          <cell r="M1484" t="str">
            <v>-6.35502,106.94818</v>
          </cell>
          <cell r="N1484" t="str">
            <v>-</v>
          </cell>
          <cell r="O1484" t="str">
            <v>Internal</v>
          </cell>
          <cell r="P1484" t="str">
            <v>B2S</v>
          </cell>
          <cell r="Q1484" t="str">
            <v>Refinement</v>
          </cell>
          <cell r="R1484" t="str">
            <v>Reheight</v>
          </cell>
          <cell r="T1484" t="str">
            <v>re-height on top</v>
          </cell>
          <cell r="U1484">
            <v>32</v>
          </cell>
          <cell r="V1484" t="str">
            <v/>
          </cell>
          <cell r="W1484" t="str">
            <v/>
          </cell>
          <cell r="X1484">
            <v>45868</v>
          </cell>
          <cell r="Y1484">
            <v>135</v>
          </cell>
          <cell r="Z1484" t="str">
            <v>Out SLA</v>
          </cell>
          <cell r="AC1484" t="str">
            <v>OG</v>
          </cell>
          <cell r="AD1484" t="e">
            <v>#N/A</v>
          </cell>
          <cell r="AF1484" t="str">
            <v/>
          </cell>
          <cell r="AG1484" t="str">
            <v>NY Start</v>
          </cell>
          <cell r="AH1484" t="str">
            <v>NY Start</v>
          </cell>
          <cell r="AI1484" t="str">
            <v>08.SIS</v>
          </cell>
          <cell r="AJ1484" t="str">
            <v/>
          </cell>
        </row>
        <row r="1485">
          <cell r="F1485" t="str">
            <v>TGR160</v>
          </cell>
          <cell r="G1485" t="str">
            <v>Karetmaukjaya2</v>
          </cell>
          <cell r="H1485" t="str">
            <v/>
          </cell>
          <cell r="I1485" t="str">
            <v>Area2</v>
          </cell>
          <cell r="J1485" t="str">
            <v>Jabodetabek</v>
          </cell>
          <cell r="K1485" t="str">
            <v>Banten</v>
          </cell>
          <cell r="L1485" t="str">
            <v>Kab. Tangerang</v>
          </cell>
          <cell r="M1485" t="str">
            <v>-6.12827,106.59486</v>
          </cell>
          <cell r="N1485" t="str">
            <v>-</v>
          </cell>
          <cell r="O1485" t="str">
            <v>Internal</v>
          </cell>
          <cell r="P1485" t="str">
            <v>B2S</v>
          </cell>
          <cell r="Q1485" t="str">
            <v>Refinement</v>
          </cell>
          <cell r="R1485" t="str">
            <v>Reheight</v>
          </cell>
          <cell r="T1485" t="str">
            <v>re-height on top</v>
          </cell>
          <cell r="U1485">
            <v>42</v>
          </cell>
          <cell r="V1485" t="str">
            <v/>
          </cell>
          <cell r="W1485" t="str">
            <v/>
          </cell>
          <cell r="X1485">
            <v>45868</v>
          </cell>
          <cell r="Y1485">
            <v>135</v>
          </cell>
          <cell r="Z1485" t="str">
            <v>Out SLA</v>
          </cell>
          <cell r="AC1485" t="str">
            <v>OG</v>
          </cell>
          <cell r="AD1485" t="e">
            <v>#N/A</v>
          </cell>
          <cell r="AF1485" t="str">
            <v/>
          </cell>
          <cell r="AG1485" t="str">
            <v>NY Start</v>
          </cell>
          <cell r="AH1485" t="str">
            <v>NY Start</v>
          </cell>
          <cell r="AI1485" t="str">
            <v>08.SIS</v>
          </cell>
          <cell r="AJ1485" t="str">
            <v/>
          </cell>
        </row>
        <row r="1486">
          <cell r="F1486" t="str">
            <v>BOO842</v>
          </cell>
          <cell r="G1486" t="str">
            <v>PABUARANMD</v>
          </cell>
          <cell r="H1486" t="str">
            <v/>
          </cell>
          <cell r="I1486" t="str">
            <v>Area2</v>
          </cell>
          <cell r="J1486" t="str">
            <v>Jabodetabek</v>
          </cell>
          <cell r="K1486" t="str">
            <v>Jawa Barat</v>
          </cell>
          <cell r="L1486" t="str">
            <v>Kab. Bogor</v>
          </cell>
          <cell r="M1486" t="str">
            <v>-6.37599,106.67252</v>
          </cell>
          <cell r="N1486" t="str">
            <v>-</v>
          </cell>
          <cell r="O1486" t="str">
            <v>Internal</v>
          </cell>
          <cell r="P1486" t="str">
            <v>B2S</v>
          </cell>
          <cell r="Q1486" t="str">
            <v>Refinement</v>
          </cell>
          <cell r="R1486" t="str">
            <v>Reheight</v>
          </cell>
          <cell r="T1486" t="str">
            <v>re-height on top</v>
          </cell>
          <cell r="U1486">
            <v>52</v>
          </cell>
          <cell r="V1486" t="str">
            <v/>
          </cell>
          <cell r="W1486" t="str">
            <v/>
          </cell>
          <cell r="X1486">
            <v>45868</v>
          </cell>
          <cell r="Y1486">
            <v>135</v>
          </cell>
          <cell r="Z1486" t="str">
            <v>Out SLA</v>
          </cell>
          <cell r="AC1486" t="str">
            <v>OG</v>
          </cell>
          <cell r="AD1486" t="e">
            <v>#N/A</v>
          </cell>
          <cell r="AF1486" t="str">
            <v/>
          </cell>
          <cell r="AG1486" t="str">
            <v>NY Start</v>
          </cell>
          <cell r="AH1486" t="str">
            <v>NY Start</v>
          </cell>
          <cell r="AI1486" t="str">
            <v>08.SIS</v>
          </cell>
          <cell r="AJ1486" t="str">
            <v/>
          </cell>
        </row>
        <row r="1487">
          <cell r="F1487" t="str">
            <v>TGN058</v>
          </cell>
          <cell r="G1487" t="str">
            <v>SUDARMANPANGKALANDMT</v>
          </cell>
          <cell r="H1487" t="str">
            <v/>
          </cell>
          <cell r="I1487" t="str">
            <v>Area2</v>
          </cell>
          <cell r="J1487" t="str">
            <v>Jabodetabek</v>
          </cell>
          <cell r="K1487" t="str">
            <v>Banten</v>
          </cell>
          <cell r="L1487" t="str">
            <v>Kab. Tangerang</v>
          </cell>
          <cell r="M1487" t="str">
            <v>-6.062665,106.64451</v>
          </cell>
          <cell r="N1487" t="str">
            <v>-</v>
          </cell>
          <cell r="O1487" t="str">
            <v>Internal</v>
          </cell>
          <cell r="P1487" t="str">
            <v>B2S</v>
          </cell>
          <cell r="Q1487" t="str">
            <v>Refinement</v>
          </cell>
          <cell r="R1487" t="str">
            <v>Reheight</v>
          </cell>
          <cell r="T1487" t="str">
            <v>re-height on top</v>
          </cell>
          <cell r="U1487">
            <v>52</v>
          </cell>
          <cell r="V1487" t="str">
            <v/>
          </cell>
          <cell r="W1487" t="str">
            <v/>
          </cell>
          <cell r="X1487">
            <v>45868</v>
          </cell>
          <cell r="Y1487">
            <v>135</v>
          </cell>
          <cell r="Z1487" t="str">
            <v>Out SLA</v>
          </cell>
          <cell r="AC1487" t="str">
            <v>OG</v>
          </cell>
          <cell r="AD1487" t="e">
            <v>#N/A</v>
          </cell>
          <cell r="AF1487" t="str">
            <v/>
          </cell>
          <cell r="AG1487" t="str">
            <v>NY Start</v>
          </cell>
          <cell r="AH1487" t="str">
            <v>NY Start</v>
          </cell>
          <cell r="AI1487" t="str">
            <v>08.SIS</v>
          </cell>
          <cell r="AJ1487" t="str">
            <v/>
          </cell>
        </row>
        <row r="1488">
          <cell r="F1488" t="str">
            <v>BOO976</v>
          </cell>
          <cell r="G1488" t="str">
            <v>cihedeng-cijeruk</v>
          </cell>
          <cell r="H1488" t="str">
            <v/>
          </cell>
          <cell r="I1488" t="str">
            <v>Area2</v>
          </cell>
          <cell r="J1488" t="str">
            <v>Jabodetabek</v>
          </cell>
          <cell r="K1488" t="str">
            <v>Jawa Barat</v>
          </cell>
          <cell r="L1488" t="str">
            <v>Kab. Bogor</v>
          </cell>
          <cell r="M1488" t="str">
            <v>-6.66701,106.77285</v>
          </cell>
          <cell r="N1488" t="str">
            <v>-</v>
          </cell>
          <cell r="O1488" t="str">
            <v>Internal</v>
          </cell>
          <cell r="P1488" t="str">
            <v>B2S</v>
          </cell>
          <cell r="Q1488" t="str">
            <v>Refinement</v>
          </cell>
          <cell r="R1488" t="str">
            <v>Reheight</v>
          </cell>
          <cell r="T1488" t="str">
            <v>re-height on top</v>
          </cell>
          <cell r="U1488">
            <v>62</v>
          </cell>
          <cell r="V1488" t="str">
            <v/>
          </cell>
          <cell r="W1488" t="str">
            <v/>
          </cell>
          <cell r="X1488">
            <v>45868</v>
          </cell>
          <cell r="Y1488">
            <v>135</v>
          </cell>
          <cell r="Z1488" t="str">
            <v>Out SLA</v>
          </cell>
          <cell r="AC1488" t="str">
            <v>OG</v>
          </cell>
          <cell r="AD1488" t="e">
            <v>#N/A</v>
          </cell>
          <cell r="AF1488" t="str">
            <v/>
          </cell>
          <cell r="AG1488" t="str">
            <v>NY Start</v>
          </cell>
          <cell r="AH1488" t="str">
            <v>NY Start</v>
          </cell>
          <cell r="AI1488" t="str">
            <v>08.SIS</v>
          </cell>
          <cell r="AJ1488" t="str">
            <v/>
          </cell>
        </row>
        <row r="1489">
          <cell r="F1489" t="str">
            <v>CBN118</v>
          </cell>
          <cell r="G1489" t="str">
            <v>Pabuaran Indah</v>
          </cell>
          <cell r="H1489" t="str">
            <v/>
          </cell>
          <cell r="I1489" t="str">
            <v>Area2</v>
          </cell>
          <cell r="J1489" t="str">
            <v>Jabodetabek</v>
          </cell>
          <cell r="K1489" t="str">
            <v>Jawa Barat</v>
          </cell>
          <cell r="L1489" t="str">
            <v>Kab. Bogor</v>
          </cell>
          <cell r="M1489" t="str">
            <v>-6.43968,106.84572</v>
          </cell>
          <cell r="N1489" t="str">
            <v>-</v>
          </cell>
          <cell r="O1489" t="str">
            <v>Internal</v>
          </cell>
          <cell r="P1489" t="str">
            <v>B2S</v>
          </cell>
          <cell r="Q1489" t="str">
            <v>Refinement</v>
          </cell>
          <cell r="R1489" t="str">
            <v>Reheight</v>
          </cell>
          <cell r="T1489" t="str">
            <v>re-height on top</v>
          </cell>
          <cell r="U1489">
            <v>42</v>
          </cell>
          <cell r="V1489" t="str">
            <v/>
          </cell>
          <cell r="W1489" t="str">
            <v/>
          </cell>
          <cell r="X1489">
            <v>45868</v>
          </cell>
          <cell r="Y1489">
            <v>135</v>
          </cell>
          <cell r="Z1489" t="str">
            <v>Out SLA</v>
          </cell>
          <cell r="AC1489" t="str">
            <v>OG</v>
          </cell>
          <cell r="AD1489" t="e">
            <v>#N/A</v>
          </cell>
          <cell r="AF1489" t="str">
            <v/>
          </cell>
          <cell r="AG1489" t="str">
            <v>NY Start</v>
          </cell>
          <cell r="AH1489" t="str">
            <v>NY Start</v>
          </cell>
          <cell r="AI1489" t="str">
            <v>08.SIS</v>
          </cell>
          <cell r="AJ1489" t="str">
            <v/>
          </cell>
        </row>
        <row r="1490">
          <cell r="F1490" t="str">
            <v>TGR088</v>
          </cell>
          <cell r="G1490" t="str">
            <v>PANGADEGAN2MW</v>
          </cell>
          <cell r="H1490" t="str">
            <v/>
          </cell>
          <cell r="I1490" t="str">
            <v>Area2</v>
          </cell>
          <cell r="J1490" t="str">
            <v>Jabodetabek</v>
          </cell>
          <cell r="K1490" t="str">
            <v>Banten</v>
          </cell>
          <cell r="L1490" t="str">
            <v>Kab. Tangerang</v>
          </cell>
          <cell r="M1490" t="str">
            <v>-6.15165,106.55234</v>
          </cell>
          <cell r="N1490" t="str">
            <v>-</v>
          </cell>
          <cell r="O1490" t="str">
            <v>Internal</v>
          </cell>
          <cell r="P1490" t="str">
            <v>B2S</v>
          </cell>
          <cell r="Q1490" t="str">
            <v>Refinement</v>
          </cell>
          <cell r="R1490" t="str">
            <v>Reheight</v>
          </cell>
          <cell r="T1490" t="str">
            <v>re-height on top</v>
          </cell>
          <cell r="U1490">
            <v>42</v>
          </cell>
          <cell r="V1490" t="str">
            <v/>
          </cell>
          <cell r="W1490" t="str">
            <v/>
          </cell>
          <cell r="X1490">
            <v>45868</v>
          </cell>
          <cell r="Y1490">
            <v>135</v>
          </cell>
          <cell r="Z1490" t="str">
            <v>Out SLA</v>
          </cell>
          <cell r="AC1490" t="str">
            <v>OG</v>
          </cell>
          <cell r="AD1490" t="e">
            <v>#N/A</v>
          </cell>
          <cell r="AF1490" t="str">
            <v/>
          </cell>
          <cell r="AG1490" t="str">
            <v>NY Start</v>
          </cell>
          <cell r="AH1490" t="str">
            <v>NY Start</v>
          </cell>
          <cell r="AI1490" t="str">
            <v>08.SIS</v>
          </cell>
          <cell r="AJ1490" t="str">
            <v/>
          </cell>
        </row>
        <row r="1491">
          <cell r="F1491" t="str">
            <v>CBN124</v>
          </cell>
          <cell r="G1491" t="str">
            <v>PASIRANGIN3</v>
          </cell>
          <cell r="H1491" t="str">
            <v/>
          </cell>
          <cell r="I1491" t="str">
            <v>Area2</v>
          </cell>
          <cell r="J1491" t="str">
            <v>Jabodetabek</v>
          </cell>
          <cell r="K1491" t="str">
            <v>Jawa Barat</v>
          </cell>
          <cell r="L1491" t="str">
            <v>Kab. Bogor</v>
          </cell>
          <cell r="M1491" t="str">
            <v>-6.382228,106.992095</v>
          </cell>
          <cell r="N1491" t="str">
            <v>-</v>
          </cell>
          <cell r="O1491" t="str">
            <v>Internal</v>
          </cell>
          <cell r="P1491" t="str">
            <v>B2S</v>
          </cell>
          <cell r="Q1491" t="str">
            <v>Refinement</v>
          </cell>
          <cell r="R1491" t="str">
            <v>Reheight</v>
          </cell>
          <cell r="T1491" t="str">
            <v>re-height on top</v>
          </cell>
          <cell r="U1491">
            <v>42</v>
          </cell>
          <cell r="V1491" t="str">
            <v/>
          </cell>
          <cell r="W1491" t="str">
            <v/>
          </cell>
          <cell r="X1491">
            <v>45868</v>
          </cell>
          <cell r="Y1491">
            <v>135</v>
          </cell>
          <cell r="Z1491" t="str">
            <v>Out SLA</v>
          </cell>
          <cell r="AC1491" t="str">
            <v>OG</v>
          </cell>
          <cell r="AD1491" t="e">
            <v>#N/A</v>
          </cell>
          <cell r="AF1491" t="str">
            <v/>
          </cell>
          <cell r="AG1491" t="str">
            <v>NY Start</v>
          </cell>
          <cell r="AH1491" t="str">
            <v>NY Start</v>
          </cell>
          <cell r="AI1491" t="str">
            <v>08.SIS</v>
          </cell>
          <cell r="AJ1491" t="str">
            <v/>
          </cell>
        </row>
        <row r="1492">
          <cell r="F1492" t="str">
            <v>TGR078</v>
          </cell>
          <cell r="G1492" t="str">
            <v>KSICURUGMW</v>
          </cell>
          <cell r="H1492" t="str">
            <v/>
          </cell>
          <cell r="I1492" t="str">
            <v>Area2</v>
          </cell>
          <cell r="J1492" t="str">
            <v>Jabodetabek</v>
          </cell>
          <cell r="K1492" t="str">
            <v>Banten</v>
          </cell>
          <cell r="L1492" t="str">
            <v>Kab. Tangerang</v>
          </cell>
          <cell r="M1492" t="str">
            <v>-6.2489,106.56371</v>
          </cell>
          <cell r="N1492" t="str">
            <v>-</v>
          </cell>
          <cell r="O1492" t="str">
            <v>Internal</v>
          </cell>
          <cell r="P1492" t="str">
            <v>B2S</v>
          </cell>
          <cell r="Q1492" t="str">
            <v>Refinement</v>
          </cell>
          <cell r="R1492" t="str">
            <v>Reheight</v>
          </cell>
          <cell r="T1492" t="str">
            <v>re-height on top</v>
          </cell>
          <cell r="U1492">
            <v>42</v>
          </cell>
          <cell r="V1492" t="str">
            <v/>
          </cell>
          <cell r="W1492" t="str">
            <v/>
          </cell>
          <cell r="X1492">
            <v>45868</v>
          </cell>
          <cell r="Y1492">
            <v>135</v>
          </cell>
          <cell r="Z1492" t="str">
            <v>Out SLA</v>
          </cell>
          <cell r="AC1492" t="str">
            <v>OG</v>
          </cell>
          <cell r="AD1492" t="e">
            <v>#N/A</v>
          </cell>
          <cell r="AF1492" t="str">
            <v/>
          </cell>
          <cell r="AG1492" t="str">
            <v>NY Start</v>
          </cell>
          <cell r="AH1492" t="str">
            <v>NY Start</v>
          </cell>
          <cell r="AI1492" t="str">
            <v>08.SIS</v>
          </cell>
          <cell r="AJ1492" t="str">
            <v/>
          </cell>
        </row>
        <row r="1493">
          <cell r="F1493" t="str">
            <v>TGR077</v>
          </cell>
          <cell r="G1493" t="str">
            <v>Danau Villa Tomang</v>
          </cell>
          <cell r="H1493" t="str">
            <v/>
          </cell>
          <cell r="I1493" t="str">
            <v>Area2</v>
          </cell>
          <cell r="J1493" t="str">
            <v>Jabodetabek</v>
          </cell>
          <cell r="K1493" t="str">
            <v>Banten</v>
          </cell>
          <cell r="L1493" t="str">
            <v>Kab. Tangerang</v>
          </cell>
          <cell r="M1493" t="str">
            <v>-6.15875,106.59076</v>
          </cell>
          <cell r="N1493" t="str">
            <v>-</v>
          </cell>
          <cell r="O1493" t="str">
            <v>Internal</v>
          </cell>
          <cell r="P1493" t="str">
            <v>B2S</v>
          </cell>
          <cell r="Q1493" t="str">
            <v>Refinement</v>
          </cell>
          <cell r="R1493" t="str">
            <v>Reheight</v>
          </cell>
          <cell r="T1493" t="str">
            <v>re-height on top</v>
          </cell>
          <cell r="U1493">
            <v>42</v>
          </cell>
          <cell r="V1493" t="str">
            <v/>
          </cell>
          <cell r="W1493" t="str">
            <v/>
          </cell>
          <cell r="X1493">
            <v>45868</v>
          </cell>
          <cell r="Y1493">
            <v>135</v>
          </cell>
          <cell r="Z1493" t="str">
            <v>Out SLA</v>
          </cell>
          <cell r="AC1493" t="str">
            <v>OG</v>
          </cell>
          <cell r="AD1493" t="e">
            <v>#N/A</v>
          </cell>
          <cell r="AF1493" t="str">
            <v/>
          </cell>
          <cell r="AG1493" t="str">
            <v>NY Start</v>
          </cell>
          <cell r="AH1493" t="str">
            <v>NY Start</v>
          </cell>
          <cell r="AI1493" t="str">
            <v>08.SIS</v>
          </cell>
          <cell r="AJ1493" t="str">
            <v/>
          </cell>
        </row>
        <row r="1494">
          <cell r="F1494" t="str">
            <v>CBN168</v>
          </cell>
          <cell r="G1494" t="str">
            <v>Taman Safari 2</v>
          </cell>
          <cell r="H1494" t="str">
            <v/>
          </cell>
          <cell r="I1494" t="str">
            <v>Area2</v>
          </cell>
          <cell r="J1494" t="str">
            <v>Jabodetabek</v>
          </cell>
          <cell r="K1494" t="str">
            <v>Jawa Barat</v>
          </cell>
          <cell r="L1494" t="str">
            <v>Kab. Bogor</v>
          </cell>
          <cell r="M1494" t="str">
            <v>-6.71379,106.95023</v>
          </cell>
          <cell r="N1494" t="str">
            <v>-</v>
          </cell>
          <cell r="O1494" t="str">
            <v>Internal</v>
          </cell>
          <cell r="P1494" t="str">
            <v>B2S</v>
          </cell>
          <cell r="Q1494" t="str">
            <v>Refinement</v>
          </cell>
          <cell r="R1494" t="str">
            <v>Reheight</v>
          </cell>
          <cell r="T1494" t="str">
            <v>re-height on top</v>
          </cell>
          <cell r="U1494">
            <v>52</v>
          </cell>
          <cell r="V1494" t="str">
            <v/>
          </cell>
          <cell r="W1494" t="str">
            <v/>
          </cell>
          <cell r="X1494">
            <v>45868</v>
          </cell>
          <cell r="Y1494">
            <v>135</v>
          </cell>
          <cell r="Z1494" t="str">
            <v>Out SLA</v>
          </cell>
          <cell r="AC1494" t="str">
            <v>OG</v>
          </cell>
          <cell r="AD1494" t="e">
            <v>#N/A</v>
          </cell>
          <cell r="AF1494" t="str">
            <v/>
          </cell>
          <cell r="AG1494" t="str">
            <v>NY Start</v>
          </cell>
          <cell r="AH1494" t="str">
            <v>NY Start</v>
          </cell>
          <cell r="AI1494" t="str">
            <v>08.SIS</v>
          </cell>
          <cell r="AJ1494" t="str">
            <v/>
          </cell>
        </row>
        <row r="1495">
          <cell r="F1495" t="str">
            <v>TGR051</v>
          </cell>
          <cell r="G1495" t="str">
            <v>Curug Raya</v>
          </cell>
          <cell r="H1495" t="str">
            <v/>
          </cell>
          <cell r="I1495" t="str">
            <v>Area2</v>
          </cell>
          <cell r="J1495" t="str">
            <v>Jabodetabek</v>
          </cell>
          <cell r="K1495" t="str">
            <v>Banten</v>
          </cell>
          <cell r="L1495" t="str">
            <v>Kab. Tangerang</v>
          </cell>
          <cell r="M1495" t="str">
            <v>-6.23549,106.56265</v>
          </cell>
          <cell r="N1495" t="str">
            <v>-</v>
          </cell>
          <cell r="O1495" t="str">
            <v>Internal</v>
          </cell>
          <cell r="P1495" t="str">
            <v>B2S</v>
          </cell>
          <cell r="Q1495" t="str">
            <v>Refinement</v>
          </cell>
          <cell r="R1495" t="str">
            <v>Reheight</v>
          </cell>
          <cell r="T1495" t="str">
            <v>re-height on top</v>
          </cell>
          <cell r="U1495">
            <v>36</v>
          </cell>
          <cell r="V1495" t="str">
            <v/>
          </cell>
          <cell r="W1495" t="str">
            <v/>
          </cell>
          <cell r="X1495">
            <v>45868</v>
          </cell>
          <cell r="Y1495">
            <v>135</v>
          </cell>
          <cell r="Z1495" t="str">
            <v>Out SLA</v>
          </cell>
          <cell r="AC1495" t="str">
            <v>OG</v>
          </cell>
          <cell r="AD1495" t="e">
            <v>#N/A</v>
          </cell>
          <cell r="AF1495" t="str">
            <v/>
          </cell>
          <cell r="AG1495" t="str">
            <v>NY Start</v>
          </cell>
          <cell r="AH1495" t="str">
            <v>NY Start</v>
          </cell>
          <cell r="AI1495" t="str">
            <v>08.SIS</v>
          </cell>
          <cell r="AJ1495" t="str">
            <v/>
          </cell>
        </row>
        <row r="1496">
          <cell r="F1496" t="str">
            <v>CBN058</v>
          </cell>
          <cell r="G1496" t="str">
            <v>PERUMINKOPADPARUNGDMT</v>
          </cell>
          <cell r="H1496" t="str">
            <v/>
          </cell>
          <cell r="I1496" t="str">
            <v>Area2</v>
          </cell>
          <cell r="J1496" t="str">
            <v>Jabodetabek</v>
          </cell>
          <cell r="K1496" t="str">
            <v>Jawa Barat</v>
          </cell>
          <cell r="L1496" t="str">
            <v>Kab. Bogor</v>
          </cell>
          <cell r="M1496" t="str">
            <v>-6.458858,106.745105</v>
          </cell>
          <cell r="N1496" t="str">
            <v>-</v>
          </cell>
          <cell r="O1496" t="str">
            <v>Internal</v>
          </cell>
          <cell r="P1496" t="str">
            <v>B2S</v>
          </cell>
          <cell r="Q1496" t="str">
            <v>Refinement</v>
          </cell>
          <cell r="R1496" t="str">
            <v>Reheight</v>
          </cell>
          <cell r="T1496" t="str">
            <v>re-height on top</v>
          </cell>
          <cell r="U1496">
            <v>52</v>
          </cell>
          <cell r="V1496" t="str">
            <v/>
          </cell>
          <cell r="W1496" t="str">
            <v/>
          </cell>
          <cell r="X1496">
            <v>45868</v>
          </cell>
          <cell r="Y1496">
            <v>135</v>
          </cell>
          <cell r="Z1496" t="str">
            <v>Out SLA</v>
          </cell>
          <cell r="AC1496" t="str">
            <v>OG</v>
          </cell>
          <cell r="AD1496" t="e">
            <v>#N/A</v>
          </cell>
          <cell r="AF1496" t="str">
            <v/>
          </cell>
          <cell r="AG1496" t="str">
            <v>NY Start</v>
          </cell>
          <cell r="AH1496" t="str">
            <v>NY Start</v>
          </cell>
          <cell r="AI1496" t="str">
            <v>08.SIS</v>
          </cell>
          <cell r="AJ1496" t="str">
            <v/>
          </cell>
        </row>
        <row r="1497">
          <cell r="F1497" t="str">
            <v>TGR050</v>
          </cell>
          <cell r="G1497" t="str">
            <v>Curug gandasari</v>
          </cell>
          <cell r="H1497" t="str">
            <v/>
          </cell>
          <cell r="I1497" t="str">
            <v>Area2</v>
          </cell>
          <cell r="J1497" t="str">
            <v>Jabodetabek</v>
          </cell>
          <cell r="K1497" t="str">
            <v>Banten</v>
          </cell>
          <cell r="L1497" t="str">
            <v>Kab. Tangerang</v>
          </cell>
          <cell r="M1497" t="str">
            <v>-6.24158,106.57392</v>
          </cell>
          <cell r="N1497" t="str">
            <v>-</v>
          </cell>
          <cell r="O1497" t="str">
            <v>Internal</v>
          </cell>
          <cell r="P1497" t="str">
            <v>B2S</v>
          </cell>
          <cell r="Q1497" t="str">
            <v>Refinement</v>
          </cell>
          <cell r="R1497" t="str">
            <v>Reheight</v>
          </cell>
          <cell r="T1497" t="str">
            <v>re-height on top</v>
          </cell>
          <cell r="U1497">
            <v>42</v>
          </cell>
          <cell r="V1497" t="str">
            <v/>
          </cell>
          <cell r="W1497" t="str">
            <v/>
          </cell>
          <cell r="X1497">
            <v>45868</v>
          </cell>
          <cell r="Y1497">
            <v>135</v>
          </cell>
          <cell r="Z1497" t="str">
            <v>Out SLA</v>
          </cell>
          <cell r="AC1497" t="str">
            <v>OG</v>
          </cell>
          <cell r="AD1497" t="e">
            <v>#N/A</v>
          </cell>
          <cell r="AF1497" t="str">
            <v/>
          </cell>
          <cell r="AG1497" t="str">
            <v>NY Start</v>
          </cell>
          <cell r="AH1497" t="str">
            <v>NY Start</v>
          </cell>
          <cell r="AI1497" t="str">
            <v>08.SIS</v>
          </cell>
          <cell r="AJ1497" t="str">
            <v/>
          </cell>
        </row>
        <row r="1498">
          <cell r="F1498" t="str">
            <v>TGR047</v>
          </cell>
          <cell r="G1498" t="str">
            <v>Citra Raya Gardenia</v>
          </cell>
          <cell r="H1498" t="str">
            <v/>
          </cell>
          <cell r="I1498" t="str">
            <v>Area2</v>
          </cell>
          <cell r="J1498" t="str">
            <v>Jabodetabek</v>
          </cell>
          <cell r="K1498" t="str">
            <v>Banten</v>
          </cell>
          <cell r="L1498" t="str">
            <v>Kab. Tangerang</v>
          </cell>
          <cell r="M1498" t="str">
            <v>-6.25892,106.51785</v>
          </cell>
          <cell r="N1498" t="str">
            <v>-</v>
          </cell>
          <cell r="O1498" t="str">
            <v>Internal</v>
          </cell>
          <cell r="P1498" t="str">
            <v>B2S</v>
          </cell>
          <cell r="Q1498" t="str">
            <v>Refinement</v>
          </cell>
          <cell r="R1498" t="str">
            <v>Reheight</v>
          </cell>
          <cell r="T1498" t="str">
            <v>re-height on top</v>
          </cell>
          <cell r="U1498">
            <v>42</v>
          </cell>
          <cell r="V1498" t="str">
            <v/>
          </cell>
          <cell r="W1498" t="str">
            <v/>
          </cell>
          <cell r="X1498">
            <v>45868</v>
          </cell>
          <cell r="Y1498">
            <v>135</v>
          </cell>
          <cell r="Z1498" t="str">
            <v>Out SLA</v>
          </cell>
          <cell r="AC1498" t="str">
            <v>OG</v>
          </cell>
          <cell r="AD1498" t="e">
            <v>#N/A</v>
          </cell>
          <cell r="AF1498" t="str">
            <v/>
          </cell>
          <cell r="AG1498" t="str">
            <v>NY Start</v>
          </cell>
          <cell r="AH1498" t="str">
            <v>NY Start</v>
          </cell>
          <cell r="AI1498" t="str">
            <v>08.SIS</v>
          </cell>
          <cell r="AJ1498" t="str">
            <v/>
          </cell>
        </row>
        <row r="1499">
          <cell r="F1499" t="str">
            <v>TGR045</v>
          </cell>
          <cell r="G1499" t="str">
            <v>Citra Raya 2</v>
          </cell>
          <cell r="H1499" t="str">
            <v/>
          </cell>
          <cell r="I1499" t="str">
            <v>Area2</v>
          </cell>
          <cell r="J1499" t="str">
            <v>Jabodetabek</v>
          </cell>
          <cell r="K1499" t="str">
            <v>Banten</v>
          </cell>
          <cell r="L1499" t="str">
            <v>Kab. Tangerang</v>
          </cell>
          <cell r="M1499" t="str">
            <v>-6.2363,106.5283</v>
          </cell>
          <cell r="N1499" t="str">
            <v>-</v>
          </cell>
          <cell r="O1499" t="str">
            <v>Internal</v>
          </cell>
          <cell r="P1499" t="str">
            <v>B2S</v>
          </cell>
          <cell r="Q1499" t="str">
            <v>Refinement</v>
          </cell>
          <cell r="R1499" t="str">
            <v>Reheight</v>
          </cell>
          <cell r="T1499" t="str">
            <v>re-height on top</v>
          </cell>
          <cell r="U1499">
            <v>42</v>
          </cell>
          <cell r="V1499" t="str">
            <v/>
          </cell>
          <cell r="W1499" t="str">
            <v/>
          </cell>
          <cell r="X1499">
            <v>45868</v>
          </cell>
          <cell r="Y1499">
            <v>135</v>
          </cell>
          <cell r="Z1499" t="str">
            <v>Out SLA</v>
          </cell>
          <cell r="AC1499" t="str">
            <v>OG</v>
          </cell>
          <cell r="AD1499" t="e">
            <v>#N/A</v>
          </cell>
          <cell r="AF1499" t="str">
            <v/>
          </cell>
          <cell r="AG1499" t="str">
            <v>NY Start</v>
          </cell>
          <cell r="AH1499" t="str">
            <v>NY Start</v>
          </cell>
          <cell r="AI1499" t="str">
            <v>08.SIS</v>
          </cell>
          <cell r="AJ1499" t="str">
            <v/>
          </cell>
        </row>
        <row r="1500">
          <cell r="F1500" t="str">
            <v>TGR044</v>
          </cell>
          <cell r="G1500" t="str">
            <v>CIJANTRAMW</v>
          </cell>
          <cell r="H1500" t="str">
            <v/>
          </cell>
          <cell r="I1500" t="str">
            <v>Area2</v>
          </cell>
          <cell r="J1500" t="str">
            <v>Jabodetabek</v>
          </cell>
          <cell r="K1500" t="str">
            <v>Banten</v>
          </cell>
          <cell r="L1500" t="str">
            <v>Kab. Tangerang</v>
          </cell>
          <cell r="M1500" t="str">
            <v>-6.28328,106.61706</v>
          </cell>
          <cell r="N1500" t="str">
            <v>-</v>
          </cell>
          <cell r="O1500" t="str">
            <v>Internal</v>
          </cell>
          <cell r="P1500" t="str">
            <v>B2S</v>
          </cell>
          <cell r="Q1500" t="str">
            <v>Refinement</v>
          </cell>
          <cell r="R1500" t="str">
            <v>Reheight</v>
          </cell>
          <cell r="T1500" t="str">
            <v>re-height on top</v>
          </cell>
          <cell r="U1500">
            <v>42</v>
          </cell>
          <cell r="V1500" t="str">
            <v/>
          </cell>
          <cell r="W1500" t="str">
            <v/>
          </cell>
          <cell r="X1500">
            <v>45868</v>
          </cell>
          <cell r="Y1500">
            <v>135</v>
          </cell>
          <cell r="Z1500" t="str">
            <v>Out SLA</v>
          </cell>
          <cell r="AC1500" t="str">
            <v>OG</v>
          </cell>
          <cell r="AD1500" t="e">
            <v>#N/A</v>
          </cell>
          <cell r="AF1500" t="str">
            <v/>
          </cell>
          <cell r="AG1500" t="str">
            <v>NY Start</v>
          </cell>
          <cell r="AH1500" t="str">
            <v>NY Start</v>
          </cell>
          <cell r="AI1500" t="str">
            <v>08.SIS</v>
          </cell>
          <cell r="AJ1500" t="str">
            <v/>
          </cell>
        </row>
        <row r="1501">
          <cell r="F1501" t="str">
            <v>CKR037</v>
          </cell>
          <cell r="G1501" t="str">
            <v>ALAMINDUSTRIDMT</v>
          </cell>
          <cell r="H1501" t="str">
            <v/>
          </cell>
          <cell r="I1501" t="str">
            <v>Area2</v>
          </cell>
          <cell r="J1501" t="str">
            <v>Jabodetabek</v>
          </cell>
          <cell r="K1501" t="str">
            <v>Jawa Barat</v>
          </cell>
          <cell r="L1501" t="str">
            <v>Kab. Bekasi</v>
          </cell>
          <cell r="M1501" t="str">
            <v>-6.29545,107.14559</v>
          </cell>
          <cell r="N1501" t="str">
            <v>-</v>
          </cell>
          <cell r="O1501" t="str">
            <v>Internal</v>
          </cell>
          <cell r="P1501" t="str">
            <v>B2S</v>
          </cell>
          <cell r="Q1501" t="str">
            <v>Refinement</v>
          </cell>
          <cell r="R1501" t="str">
            <v>Reheight</v>
          </cell>
          <cell r="T1501" t="str">
            <v>re-height on top</v>
          </cell>
          <cell r="U1501">
            <v>60</v>
          </cell>
          <cell r="V1501" t="str">
            <v/>
          </cell>
          <cell r="W1501" t="str">
            <v/>
          </cell>
          <cell r="X1501">
            <v>45868</v>
          </cell>
          <cell r="Y1501">
            <v>135</v>
          </cell>
          <cell r="Z1501" t="str">
            <v>Out SLA</v>
          </cell>
          <cell r="AC1501" t="str">
            <v>OG</v>
          </cell>
          <cell r="AD1501" t="e">
            <v>#N/A</v>
          </cell>
          <cell r="AF1501" t="str">
            <v/>
          </cell>
          <cell r="AG1501" t="str">
            <v>NY Start</v>
          </cell>
          <cell r="AH1501" t="str">
            <v>NY Start</v>
          </cell>
          <cell r="AI1501" t="str">
            <v>08.SIS</v>
          </cell>
          <cell r="AJ1501" t="str">
            <v/>
          </cell>
        </row>
        <row r="1502">
          <cell r="F1502" t="str">
            <v>CKR058</v>
          </cell>
          <cell r="G1502" t="str">
            <v>Greendland Kota Deltamas</v>
          </cell>
          <cell r="H1502" t="str">
            <v/>
          </cell>
          <cell r="I1502" t="str">
            <v>Area2</v>
          </cell>
          <cell r="J1502" t="str">
            <v>Jabodetabek</v>
          </cell>
          <cell r="K1502" t="str">
            <v>Jawa Barat</v>
          </cell>
          <cell r="L1502" t="str">
            <v>Kab. Bekasi</v>
          </cell>
          <cell r="M1502" t="str">
            <v>-6.36498,107.18119</v>
          </cell>
          <cell r="N1502" t="str">
            <v>-</v>
          </cell>
          <cell r="O1502" t="str">
            <v>Internal</v>
          </cell>
          <cell r="P1502" t="str">
            <v>B2S</v>
          </cell>
          <cell r="Q1502" t="str">
            <v>Refinement</v>
          </cell>
          <cell r="R1502" t="str">
            <v>Reheight</v>
          </cell>
          <cell r="T1502" t="str">
            <v>re-height on top</v>
          </cell>
          <cell r="U1502">
            <v>42</v>
          </cell>
          <cell r="V1502" t="str">
            <v/>
          </cell>
          <cell r="W1502" t="str">
            <v/>
          </cell>
          <cell r="X1502">
            <v>45868</v>
          </cell>
          <cell r="Y1502">
            <v>135</v>
          </cell>
          <cell r="Z1502" t="str">
            <v>Out SLA</v>
          </cell>
          <cell r="AC1502" t="str">
            <v>OG</v>
          </cell>
          <cell r="AD1502" t="e">
            <v>#N/A</v>
          </cell>
          <cell r="AF1502" t="str">
            <v/>
          </cell>
          <cell r="AG1502" t="str">
            <v>NY Start</v>
          </cell>
          <cell r="AH1502" t="str">
            <v>NY Start</v>
          </cell>
          <cell r="AI1502" t="str">
            <v>08.SIS</v>
          </cell>
          <cell r="AJ1502" t="str">
            <v/>
          </cell>
        </row>
        <row r="1503">
          <cell r="F1503" t="str">
            <v>CKR091</v>
          </cell>
          <cell r="G1503" t="str">
            <v>Komplek Bekasi Timur Regency2</v>
          </cell>
          <cell r="H1503" t="str">
            <v/>
          </cell>
          <cell r="I1503" t="str">
            <v>Area2</v>
          </cell>
          <cell r="J1503" t="str">
            <v>Jabodetabek</v>
          </cell>
          <cell r="K1503" t="str">
            <v>Jawa Barat</v>
          </cell>
          <cell r="L1503" t="str">
            <v>Kab. Bekasi</v>
          </cell>
          <cell r="M1503" t="str">
            <v>-6.33385,107.0194</v>
          </cell>
          <cell r="N1503" t="str">
            <v>-</v>
          </cell>
          <cell r="O1503" t="str">
            <v>Internal</v>
          </cell>
          <cell r="P1503" t="str">
            <v>B2S</v>
          </cell>
          <cell r="Q1503" t="str">
            <v>Refinement</v>
          </cell>
          <cell r="R1503" t="str">
            <v>Reheight</v>
          </cell>
          <cell r="T1503" t="str">
            <v>re-height on top</v>
          </cell>
          <cell r="U1503">
            <v>42</v>
          </cell>
          <cell r="V1503" t="str">
            <v/>
          </cell>
          <cell r="W1503" t="str">
            <v/>
          </cell>
          <cell r="X1503">
            <v>45868</v>
          </cell>
          <cell r="Y1503">
            <v>135</v>
          </cell>
          <cell r="Z1503" t="str">
            <v>Out SLA</v>
          </cell>
          <cell r="AC1503" t="str">
            <v>OG</v>
          </cell>
          <cell r="AD1503" t="e">
            <v>#N/A</v>
          </cell>
          <cell r="AF1503" t="str">
            <v/>
          </cell>
          <cell r="AG1503" t="str">
            <v>NY Start</v>
          </cell>
          <cell r="AH1503" t="str">
            <v>NY Start</v>
          </cell>
          <cell r="AI1503" t="str">
            <v>08.SIS</v>
          </cell>
          <cell r="AJ1503" t="str">
            <v/>
          </cell>
        </row>
        <row r="1504">
          <cell r="F1504" t="str">
            <v>CKR093</v>
          </cell>
          <cell r="G1504" t="str">
            <v>KP IRIAN</v>
          </cell>
          <cell r="H1504" t="str">
            <v/>
          </cell>
          <cell r="I1504" t="str">
            <v>Area2</v>
          </cell>
          <cell r="J1504" t="str">
            <v>Jabodetabek</v>
          </cell>
          <cell r="K1504" t="str">
            <v>Jawa Barat</v>
          </cell>
          <cell r="L1504" t="str">
            <v>Kota Bekasi</v>
          </cell>
          <cell r="M1504" t="str">
            <v>-6.2022,107.02943</v>
          </cell>
          <cell r="N1504" t="str">
            <v>-</v>
          </cell>
          <cell r="O1504" t="str">
            <v>Internal</v>
          </cell>
          <cell r="P1504" t="str">
            <v>B2S</v>
          </cell>
          <cell r="Q1504" t="str">
            <v>Refinement</v>
          </cell>
          <cell r="R1504" t="str">
            <v>Reheight</v>
          </cell>
          <cell r="T1504" t="str">
            <v>re-height on top</v>
          </cell>
          <cell r="U1504">
            <v>42</v>
          </cell>
          <cell r="V1504" t="str">
            <v/>
          </cell>
          <cell r="W1504" t="str">
            <v/>
          </cell>
          <cell r="X1504">
            <v>45868</v>
          </cell>
          <cell r="Y1504">
            <v>135</v>
          </cell>
          <cell r="Z1504" t="str">
            <v>Out SLA</v>
          </cell>
          <cell r="AC1504" t="str">
            <v>OG</v>
          </cell>
          <cell r="AD1504" t="e">
            <v>#N/A</v>
          </cell>
          <cell r="AF1504" t="str">
            <v/>
          </cell>
          <cell r="AG1504" t="str">
            <v>NY Start</v>
          </cell>
          <cell r="AH1504" t="str">
            <v>NY Start</v>
          </cell>
          <cell r="AI1504" t="str">
            <v>08.SIS</v>
          </cell>
          <cell r="AJ1504" t="str">
            <v/>
          </cell>
        </row>
        <row r="1505">
          <cell r="F1505" t="str">
            <v>CKR126</v>
          </cell>
          <cell r="G1505" t="str">
            <v>Sukaresmi Cikarang</v>
          </cell>
          <cell r="H1505" t="str">
            <v/>
          </cell>
          <cell r="I1505" t="str">
            <v>Area2</v>
          </cell>
          <cell r="J1505" t="str">
            <v>Jabodetabek</v>
          </cell>
          <cell r="K1505" t="str">
            <v>Jawa Barat</v>
          </cell>
          <cell r="L1505" t="str">
            <v>Kab. Bekasi</v>
          </cell>
          <cell r="M1505" t="str">
            <v>-6.334581,107.126237</v>
          </cell>
          <cell r="N1505" t="str">
            <v>-</v>
          </cell>
          <cell r="O1505" t="str">
            <v>Internal</v>
          </cell>
          <cell r="P1505" t="str">
            <v>B2S</v>
          </cell>
          <cell r="Q1505" t="str">
            <v>Refinement</v>
          </cell>
          <cell r="R1505" t="str">
            <v>Reheight</v>
          </cell>
          <cell r="T1505" t="str">
            <v>re-height on top</v>
          </cell>
          <cell r="U1505">
            <v>32</v>
          </cell>
          <cell r="V1505" t="str">
            <v/>
          </cell>
          <cell r="W1505" t="str">
            <v/>
          </cell>
          <cell r="X1505">
            <v>45868</v>
          </cell>
          <cell r="Y1505">
            <v>135</v>
          </cell>
          <cell r="Z1505" t="str">
            <v>Out SLA</v>
          </cell>
          <cell r="AC1505" t="str">
            <v>OG</v>
          </cell>
          <cell r="AD1505" t="e">
            <v>#N/A</v>
          </cell>
          <cell r="AF1505" t="str">
            <v/>
          </cell>
          <cell r="AG1505" t="str">
            <v>NY Start</v>
          </cell>
          <cell r="AH1505" t="str">
            <v>NY Start</v>
          </cell>
          <cell r="AI1505" t="str">
            <v>08.SIS</v>
          </cell>
          <cell r="AJ1505" t="str">
            <v/>
          </cell>
        </row>
        <row r="1506">
          <cell r="F1506" t="str">
            <v>TGR032</v>
          </cell>
          <cell r="G1506" t="str">
            <v>Balaraja Interchange</v>
          </cell>
          <cell r="H1506" t="str">
            <v/>
          </cell>
          <cell r="I1506" t="str">
            <v>Area2</v>
          </cell>
          <cell r="J1506" t="str">
            <v>Jabodetabek</v>
          </cell>
          <cell r="K1506" t="str">
            <v>Banten</v>
          </cell>
          <cell r="L1506" t="str">
            <v>Kab. Tangerang</v>
          </cell>
          <cell r="M1506" t="str">
            <v>-6.19912,106.44688</v>
          </cell>
          <cell r="N1506" t="str">
            <v>-</v>
          </cell>
          <cell r="O1506" t="str">
            <v>Internal</v>
          </cell>
          <cell r="P1506" t="str">
            <v>B2S</v>
          </cell>
          <cell r="Q1506" t="str">
            <v>Refinement</v>
          </cell>
          <cell r="R1506" t="str">
            <v>Reheight</v>
          </cell>
          <cell r="T1506" t="str">
            <v>re-height on top</v>
          </cell>
          <cell r="U1506">
            <v>72</v>
          </cell>
          <cell r="V1506" t="str">
            <v/>
          </cell>
          <cell r="W1506" t="str">
            <v/>
          </cell>
          <cell r="X1506">
            <v>45868</v>
          </cell>
          <cell r="Y1506">
            <v>135</v>
          </cell>
          <cell r="Z1506" t="str">
            <v>Out SLA</v>
          </cell>
          <cell r="AC1506" t="str">
            <v>OG</v>
          </cell>
          <cell r="AD1506" t="e">
            <v>#N/A</v>
          </cell>
          <cell r="AF1506" t="str">
            <v/>
          </cell>
          <cell r="AG1506" t="str">
            <v>NY Start</v>
          </cell>
          <cell r="AH1506" t="str">
            <v>NY Start</v>
          </cell>
          <cell r="AI1506" t="str">
            <v>08.SIS</v>
          </cell>
          <cell r="AJ1506" t="str">
            <v/>
          </cell>
        </row>
        <row r="1507">
          <cell r="F1507" t="str">
            <v>TGR018</v>
          </cell>
          <cell r="G1507" t="str">
            <v>PESONA KARAWACI</v>
          </cell>
          <cell r="H1507" t="str">
            <v/>
          </cell>
          <cell r="I1507" t="str">
            <v>Area2</v>
          </cell>
          <cell r="J1507" t="str">
            <v>Jabodetabek</v>
          </cell>
          <cell r="K1507" t="str">
            <v>Banten</v>
          </cell>
          <cell r="L1507" t="str">
            <v>Kab. Tangerang</v>
          </cell>
          <cell r="M1507" t="str">
            <v>-6.25882,106.59928</v>
          </cell>
          <cell r="N1507" t="str">
            <v>-</v>
          </cell>
          <cell r="O1507" t="str">
            <v>Internal</v>
          </cell>
          <cell r="P1507" t="str">
            <v>B2S</v>
          </cell>
          <cell r="Q1507" t="str">
            <v>Refinement</v>
          </cell>
          <cell r="R1507" t="str">
            <v>Reheight</v>
          </cell>
          <cell r="T1507" t="str">
            <v>re-height on top</v>
          </cell>
          <cell r="U1507">
            <v>32</v>
          </cell>
          <cell r="V1507" t="str">
            <v/>
          </cell>
          <cell r="W1507" t="str">
            <v/>
          </cell>
          <cell r="X1507">
            <v>45868</v>
          </cell>
          <cell r="Y1507">
            <v>135</v>
          </cell>
          <cell r="Z1507" t="str">
            <v>Out SLA</v>
          </cell>
          <cell r="AC1507" t="str">
            <v>OG</v>
          </cell>
          <cell r="AD1507" t="e">
            <v>#N/A</v>
          </cell>
          <cell r="AF1507" t="str">
            <v/>
          </cell>
          <cell r="AG1507" t="str">
            <v>NY Start</v>
          </cell>
          <cell r="AH1507" t="str">
            <v>NY Start</v>
          </cell>
          <cell r="AI1507" t="str">
            <v>08.SIS</v>
          </cell>
          <cell r="AJ1507" t="str">
            <v/>
          </cell>
        </row>
        <row r="1508">
          <cell r="F1508" t="str">
            <v>CKR231</v>
          </cell>
          <cell r="G1508" t="str">
            <v>KONGSIPAPANDMT</v>
          </cell>
          <cell r="H1508" t="str">
            <v/>
          </cell>
          <cell r="I1508" t="str">
            <v>Area2</v>
          </cell>
          <cell r="J1508" t="str">
            <v>Jabodetabek</v>
          </cell>
          <cell r="K1508" t="str">
            <v>Jawa Barat</v>
          </cell>
          <cell r="L1508" t="str">
            <v>Kab. Bekasi</v>
          </cell>
          <cell r="M1508" t="str">
            <v>-6.370667,107.089889</v>
          </cell>
          <cell r="N1508" t="str">
            <v>-</v>
          </cell>
          <cell r="O1508" t="str">
            <v>Internal</v>
          </cell>
          <cell r="P1508" t="str">
            <v>B2S</v>
          </cell>
          <cell r="Q1508" t="str">
            <v>Refinement</v>
          </cell>
          <cell r="R1508" t="str">
            <v>Reheight</v>
          </cell>
          <cell r="T1508" t="str">
            <v>re-height on top</v>
          </cell>
          <cell r="U1508">
            <v>72</v>
          </cell>
          <cell r="V1508" t="str">
            <v/>
          </cell>
          <cell r="W1508" t="str">
            <v/>
          </cell>
          <cell r="X1508">
            <v>45868</v>
          </cell>
          <cell r="Y1508">
            <v>135</v>
          </cell>
          <cell r="Z1508" t="str">
            <v>Out SLA</v>
          </cell>
          <cell r="AC1508" t="str">
            <v>OG</v>
          </cell>
          <cell r="AD1508" t="e">
            <v>#N/A</v>
          </cell>
          <cell r="AF1508" t="str">
            <v/>
          </cell>
          <cell r="AG1508" t="str">
            <v>NY Start</v>
          </cell>
          <cell r="AH1508" t="str">
            <v>NY Start</v>
          </cell>
          <cell r="AI1508" t="str">
            <v>08.SIS</v>
          </cell>
          <cell r="AJ1508" t="str">
            <v/>
          </cell>
        </row>
        <row r="1509">
          <cell r="F1509" t="str">
            <v>SKB755</v>
          </cell>
          <cell r="G1509" t="str">
            <v>Lippo Cikarang Industri</v>
          </cell>
          <cell r="H1509" t="str">
            <v/>
          </cell>
          <cell r="I1509" t="str">
            <v>Area2</v>
          </cell>
          <cell r="J1509" t="str">
            <v>Jabodetabek</v>
          </cell>
          <cell r="K1509" t="str">
            <v>Jawa Barat</v>
          </cell>
          <cell r="L1509" t="str">
            <v>Kab. Sukabumi</v>
          </cell>
          <cell r="M1509" t="str">
            <v>-6.7824,106.48355</v>
          </cell>
          <cell r="N1509" t="str">
            <v>-</v>
          </cell>
          <cell r="O1509" t="str">
            <v>Internal</v>
          </cell>
          <cell r="P1509" t="str">
            <v>B2S</v>
          </cell>
          <cell r="Q1509" t="str">
            <v>Refinement</v>
          </cell>
          <cell r="R1509" t="str">
            <v>Reheight</v>
          </cell>
          <cell r="T1509" t="str">
            <v>re-height on top</v>
          </cell>
          <cell r="U1509">
            <v>72</v>
          </cell>
          <cell r="V1509" t="str">
            <v/>
          </cell>
          <cell r="W1509" t="str">
            <v/>
          </cell>
          <cell r="X1509">
            <v>45868</v>
          </cell>
          <cell r="Y1509">
            <v>135</v>
          </cell>
          <cell r="Z1509" t="str">
            <v>Out SLA</v>
          </cell>
          <cell r="AC1509" t="str">
            <v>OG</v>
          </cell>
          <cell r="AD1509" t="e">
            <v>#N/A</v>
          </cell>
          <cell r="AF1509" t="str">
            <v/>
          </cell>
          <cell r="AG1509" t="str">
            <v>NY Start</v>
          </cell>
          <cell r="AH1509" t="str">
            <v>NY Start</v>
          </cell>
          <cell r="AI1509" t="str">
            <v>08.SIS</v>
          </cell>
          <cell r="AJ1509" t="str">
            <v/>
          </cell>
        </row>
        <row r="1510">
          <cell r="F1510" t="str">
            <v>SKB753</v>
          </cell>
          <cell r="G1510" t="str">
            <v>Mekarsari Cicurug</v>
          </cell>
          <cell r="H1510" t="str">
            <v/>
          </cell>
          <cell r="I1510" t="str">
            <v>Area2</v>
          </cell>
          <cell r="J1510" t="str">
            <v>Jabodetabek</v>
          </cell>
          <cell r="K1510" t="str">
            <v>Jawa Barat</v>
          </cell>
          <cell r="L1510" t="str">
            <v>Kab. Sukabumi</v>
          </cell>
          <cell r="M1510" t="str">
            <v>-6.79819,106.76736</v>
          </cell>
          <cell r="N1510" t="str">
            <v>-</v>
          </cell>
          <cell r="O1510" t="str">
            <v>Internal</v>
          </cell>
          <cell r="P1510" t="str">
            <v>B2S</v>
          </cell>
          <cell r="Q1510" t="str">
            <v>Refinement</v>
          </cell>
          <cell r="R1510" t="str">
            <v>Reheight</v>
          </cell>
          <cell r="T1510" t="str">
            <v>re-height on top</v>
          </cell>
          <cell r="U1510">
            <v>42</v>
          </cell>
          <cell r="V1510" t="str">
            <v/>
          </cell>
          <cell r="W1510" t="str">
            <v/>
          </cell>
          <cell r="X1510">
            <v>45868</v>
          </cell>
          <cell r="Y1510">
            <v>135</v>
          </cell>
          <cell r="Z1510" t="str">
            <v>Out SLA</v>
          </cell>
          <cell r="AC1510" t="str">
            <v>OG</v>
          </cell>
          <cell r="AD1510" t="e">
            <v>#N/A</v>
          </cell>
          <cell r="AF1510" t="str">
            <v/>
          </cell>
          <cell r="AG1510" t="str">
            <v>NY Start</v>
          </cell>
          <cell r="AH1510" t="str">
            <v>NY Start</v>
          </cell>
          <cell r="AI1510" t="str">
            <v>08.SIS</v>
          </cell>
          <cell r="AJ1510" t="str">
            <v/>
          </cell>
        </row>
        <row r="1511">
          <cell r="F1511" t="str">
            <v>CLG023</v>
          </cell>
          <cell r="G1511" t="str">
            <v>RAWAGONDANGDMT</v>
          </cell>
          <cell r="H1511" t="str">
            <v/>
          </cell>
          <cell r="I1511" t="str">
            <v>Area2</v>
          </cell>
          <cell r="J1511" t="str">
            <v>Jabodetabek</v>
          </cell>
          <cell r="K1511" t="str">
            <v>Banten</v>
          </cell>
          <cell r="L1511" t="str">
            <v>Kota Cilegon</v>
          </cell>
          <cell r="M1511" t="str">
            <v>-6.0202,106.03354</v>
          </cell>
          <cell r="N1511" t="str">
            <v>-</v>
          </cell>
          <cell r="O1511" t="str">
            <v>Internal</v>
          </cell>
          <cell r="P1511" t="str">
            <v>B2S</v>
          </cell>
          <cell r="Q1511" t="str">
            <v>Refinement</v>
          </cell>
          <cell r="R1511" t="str">
            <v>Reheight</v>
          </cell>
          <cell r="T1511" t="str">
            <v>re-height on top</v>
          </cell>
          <cell r="U1511">
            <v>32</v>
          </cell>
          <cell r="V1511" t="str">
            <v/>
          </cell>
          <cell r="W1511" t="str">
            <v/>
          </cell>
          <cell r="X1511">
            <v>45868</v>
          </cell>
          <cell r="Y1511">
            <v>135</v>
          </cell>
          <cell r="Z1511" t="str">
            <v>Out SLA</v>
          </cell>
          <cell r="AC1511" t="str">
            <v>OG</v>
          </cell>
          <cell r="AD1511" t="e">
            <v>#N/A</v>
          </cell>
          <cell r="AF1511" t="str">
            <v/>
          </cell>
          <cell r="AG1511" t="str">
            <v>NY Start</v>
          </cell>
          <cell r="AH1511" t="str">
            <v>NY Start</v>
          </cell>
          <cell r="AI1511" t="str">
            <v>08.SIS</v>
          </cell>
          <cell r="AJ1511" t="str">
            <v/>
          </cell>
        </row>
        <row r="1512">
          <cell r="F1512" t="str">
            <v>PWK061</v>
          </cell>
          <cell r="G1512" t="str">
            <v>Veteran</v>
          </cell>
          <cell r="H1512" t="str">
            <v/>
          </cell>
          <cell r="I1512" t="str">
            <v>Area2</v>
          </cell>
          <cell r="J1512" t="str">
            <v>Jabodetabek</v>
          </cell>
          <cell r="K1512" t="str">
            <v>Jawa Barat</v>
          </cell>
          <cell r="L1512" t="str">
            <v>Kab. Purwakarta</v>
          </cell>
          <cell r="M1512" t="str">
            <v>-6.52589,107.44121</v>
          </cell>
          <cell r="N1512" t="str">
            <v>-</v>
          </cell>
          <cell r="O1512" t="str">
            <v>Internal</v>
          </cell>
          <cell r="P1512" t="str">
            <v>B2S</v>
          </cell>
          <cell r="Q1512" t="str">
            <v>Refinement</v>
          </cell>
          <cell r="R1512" t="str">
            <v>Reheight</v>
          </cell>
          <cell r="T1512" t="str">
            <v>re-height on top</v>
          </cell>
          <cell r="U1512">
            <v>42</v>
          </cell>
          <cell r="V1512" t="str">
            <v/>
          </cell>
          <cell r="W1512" t="str">
            <v/>
          </cell>
          <cell r="X1512">
            <v>45868</v>
          </cell>
          <cell r="Y1512">
            <v>135</v>
          </cell>
          <cell r="Z1512" t="str">
            <v>Out SLA</v>
          </cell>
          <cell r="AC1512" t="str">
            <v>OG</v>
          </cell>
          <cell r="AD1512" t="e">
            <v>#N/A</v>
          </cell>
          <cell r="AF1512" t="str">
            <v/>
          </cell>
          <cell r="AG1512" t="str">
            <v>NY Start</v>
          </cell>
          <cell r="AH1512" t="str">
            <v>NY Start</v>
          </cell>
          <cell r="AI1512" t="str">
            <v>08.SIS</v>
          </cell>
          <cell r="AJ1512" t="str">
            <v/>
          </cell>
        </row>
        <row r="1513">
          <cell r="F1513" t="str">
            <v>CLG065</v>
          </cell>
          <cell r="G1513" t="str">
            <v>Jalan Raya merak</v>
          </cell>
          <cell r="H1513" t="str">
            <v/>
          </cell>
          <cell r="I1513" t="str">
            <v>Area2</v>
          </cell>
          <cell r="J1513" t="str">
            <v>Jabodetabek</v>
          </cell>
          <cell r="K1513" t="str">
            <v>Banten</v>
          </cell>
          <cell r="L1513" t="str">
            <v>Kota Cilegon</v>
          </cell>
          <cell r="M1513" t="str">
            <v>-5.98457,106.02097</v>
          </cell>
          <cell r="N1513" t="str">
            <v>-</v>
          </cell>
          <cell r="O1513" t="str">
            <v>Internal</v>
          </cell>
          <cell r="P1513" t="str">
            <v>B2S</v>
          </cell>
          <cell r="Q1513" t="str">
            <v>Refinement</v>
          </cell>
          <cell r="R1513" t="str">
            <v>Reheight</v>
          </cell>
          <cell r="T1513" t="str">
            <v>re-height on top</v>
          </cell>
          <cell r="U1513">
            <v>62</v>
          </cell>
          <cell r="V1513" t="str">
            <v/>
          </cell>
          <cell r="W1513" t="str">
            <v/>
          </cell>
          <cell r="X1513">
            <v>45868</v>
          </cell>
          <cell r="Y1513">
            <v>135</v>
          </cell>
          <cell r="Z1513" t="str">
            <v>Out SLA</v>
          </cell>
          <cell r="AC1513" t="str">
            <v>OG</v>
          </cell>
          <cell r="AD1513" t="e">
            <v>#N/A</v>
          </cell>
          <cell r="AF1513" t="str">
            <v/>
          </cell>
          <cell r="AG1513" t="str">
            <v>NY Start</v>
          </cell>
          <cell r="AH1513" t="str">
            <v>NY Start</v>
          </cell>
          <cell r="AI1513" t="str">
            <v>08.SIS</v>
          </cell>
          <cell r="AJ1513" t="str">
            <v/>
          </cell>
        </row>
        <row r="1514">
          <cell r="F1514" t="str">
            <v>CLG075</v>
          </cell>
          <cell r="G1514" t="str">
            <v>KARANGASEMCLG996</v>
          </cell>
          <cell r="H1514" t="str">
            <v/>
          </cell>
          <cell r="I1514" t="str">
            <v>Area2</v>
          </cell>
          <cell r="J1514" t="str">
            <v>Jabodetabek</v>
          </cell>
          <cell r="K1514" t="str">
            <v>Banten</v>
          </cell>
          <cell r="L1514" t="str">
            <v>Kota Cilegon</v>
          </cell>
          <cell r="M1514" t="str">
            <v>-6.05389,106.05323</v>
          </cell>
          <cell r="N1514" t="str">
            <v>-</v>
          </cell>
          <cell r="O1514" t="str">
            <v>Internal</v>
          </cell>
          <cell r="P1514" t="str">
            <v>B2S</v>
          </cell>
          <cell r="Q1514" t="str">
            <v>Refinement</v>
          </cell>
          <cell r="R1514" t="str">
            <v>Reheight</v>
          </cell>
          <cell r="T1514" t="str">
            <v>re-height on top</v>
          </cell>
          <cell r="U1514">
            <v>42</v>
          </cell>
          <cell r="V1514" t="str">
            <v/>
          </cell>
          <cell r="W1514" t="str">
            <v/>
          </cell>
          <cell r="X1514">
            <v>45868</v>
          </cell>
          <cell r="Y1514">
            <v>135</v>
          </cell>
          <cell r="Z1514" t="str">
            <v>Out SLA</v>
          </cell>
          <cell r="AC1514" t="str">
            <v>OG</v>
          </cell>
          <cell r="AD1514" t="e">
            <v>#N/A</v>
          </cell>
          <cell r="AF1514" t="str">
            <v/>
          </cell>
          <cell r="AG1514" t="str">
            <v>NY Start</v>
          </cell>
          <cell r="AH1514" t="str">
            <v>NY Start</v>
          </cell>
          <cell r="AI1514" t="str">
            <v>08.SIS</v>
          </cell>
          <cell r="AJ1514" t="str">
            <v/>
          </cell>
        </row>
        <row r="1515">
          <cell r="F1515" t="str">
            <v>CPT011</v>
          </cell>
          <cell r="G1515" t="str">
            <v>JALANAKASIAKOMPDEPLU</v>
          </cell>
          <cell r="H1515" t="str">
            <v/>
          </cell>
          <cell r="I1515" t="str">
            <v>Area2</v>
          </cell>
          <cell r="J1515" t="str">
            <v>Jabodetabek</v>
          </cell>
          <cell r="K1515" t="str">
            <v>Banten</v>
          </cell>
          <cell r="L1515" t="str">
            <v>Kota Tangerang Selatan</v>
          </cell>
          <cell r="M1515" t="str">
            <v>-6.25548,106.74576</v>
          </cell>
          <cell r="N1515" t="str">
            <v>-</v>
          </cell>
          <cell r="O1515" t="str">
            <v>Internal</v>
          </cell>
          <cell r="P1515" t="str">
            <v>B2S</v>
          </cell>
          <cell r="Q1515" t="str">
            <v>Refinement</v>
          </cell>
          <cell r="R1515" t="str">
            <v>Reheight</v>
          </cell>
          <cell r="T1515" t="str">
            <v>re-height on top</v>
          </cell>
          <cell r="U1515">
            <v>52</v>
          </cell>
          <cell r="V1515" t="str">
            <v/>
          </cell>
          <cell r="W1515" t="str">
            <v/>
          </cell>
          <cell r="X1515">
            <v>45868</v>
          </cell>
          <cell r="Y1515">
            <v>135</v>
          </cell>
          <cell r="Z1515" t="str">
            <v>Out SLA</v>
          </cell>
          <cell r="AC1515" t="str">
            <v>OG</v>
          </cell>
          <cell r="AD1515" t="e">
            <v>#N/A</v>
          </cell>
          <cell r="AF1515" t="str">
            <v/>
          </cell>
          <cell r="AG1515" t="str">
            <v>NY Start</v>
          </cell>
          <cell r="AH1515" t="str">
            <v>NY Start</v>
          </cell>
          <cell r="AI1515" t="str">
            <v>08.SIS</v>
          </cell>
          <cell r="AJ1515" t="str">
            <v/>
          </cell>
        </row>
        <row r="1516">
          <cell r="F1516" t="str">
            <v>JKB823</v>
          </cell>
          <cell r="G1516" t="str">
            <v>Kedoya Albasia</v>
          </cell>
          <cell r="H1516" t="str">
            <v/>
          </cell>
          <cell r="I1516" t="str">
            <v>Area2</v>
          </cell>
          <cell r="J1516" t="str">
            <v>Jabodetabek</v>
          </cell>
          <cell r="K1516" t="str">
            <v>Banten</v>
          </cell>
          <cell r="L1516" t="str">
            <v>Kab. Pandeglang</v>
          </cell>
          <cell r="M1516" t="str">
            <v>-6.3574,106.07838</v>
          </cell>
          <cell r="N1516" t="str">
            <v>-</v>
          </cell>
          <cell r="O1516" t="str">
            <v>Internal</v>
          </cell>
          <cell r="P1516" t="str">
            <v>B2S</v>
          </cell>
          <cell r="Q1516" t="str">
            <v>Refinement</v>
          </cell>
          <cell r="R1516" t="str">
            <v>Reheight</v>
          </cell>
          <cell r="T1516" t="str">
            <v>re-height on top</v>
          </cell>
          <cell r="U1516">
            <v>52</v>
          </cell>
          <cell r="V1516" t="str">
            <v/>
          </cell>
          <cell r="W1516" t="str">
            <v/>
          </cell>
          <cell r="X1516">
            <v>45868</v>
          </cell>
          <cell r="Y1516">
            <v>135</v>
          </cell>
          <cell r="Z1516" t="str">
            <v>Out SLA</v>
          </cell>
          <cell r="AC1516" t="str">
            <v>OG</v>
          </cell>
          <cell r="AD1516" t="e">
            <v>#N/A</v>
          </cell>
          <cell r="AF1516" t="str">
            <v/>
          </cell>
          <cell r="AG1516" t="str">
            <v>NY Start</v>
          </cell>
          <cell r="AH1516" t="str">
            <v>NY Start</v>
          </cell>
          <cell r="AI1516" t="str">
            <v>08.SIS</v>
          </cell>
          <cell r="AJ1516" t="str">
            <v/>
          </cell>
        </row>
        <row r="1517">
          <cell r="F1517" t="str">
            <v>CPT034</v>
          </cell>
          <cell r="G1517" t="str">
            <v>ASTEKSERPONGINDAH</v>
          </cell>
          <cell r="H1517" t="str">
            <v/>
          </cell>
          <cell r="I1517" t="str">
            <v>Area2</v>
          </cell>
          <cell r="J1517" t="str">
            <v>Jabodetabek</v>
          </cell>
          <cell r="K1517" t="str">
            <v>Banten</v>
          </cell>
          <cell r="L1517" t="str">
            <v>Kota Tangerang Selatan</v>
          </cell>
          <cell r="M1517" t="str">
            <v>-6.29358,106.69024</v>
          </cell>
          <cell r="N1517" t="str">
            <v>-</v>
          </cell>
          <cell r="O1517" t="str">
            <v>Internal</v>
          </cell>
          <cell r="P1517" t="str">
            <v>B2S</v>
          </cell>
          <cell r="Q1517" t="str">
            <v>Refinement</v>
          </cell>
          <cell r="R1517" t="str">
            <v>Reheight</v>
          </cell>
          <cell r="T1517" t="str">
            <v>re-height on top</v>
          </cell>
          <cell r="U1517">
            <v>42</v>
          </cell>
          <cell r="V1517" t="str">
            <v/>
          </cell>
          <cell r="W1517" t="str">
            <v/>
          </cell>
          <cell r="X1517">
            <v>45868</v>
          </cell>
          <cell r="Y1517">
            <v>135</v>
          </cell>
          <cell r="Z1517" t="str">
            <v>Out SLA</v>
          </cell>
          <cell r="AC1517" t="str">
            <v>OG</v>
          </cell>
          <cell r="AD1517" t="e">
            <v>#N/A</v>
          </cell>
          <cell r="AF1517" t="str">
            <v/>
          </cell>
          <cell r="AG1517" t="str">
            <v>NY Start</v>
          </cell>
          <cell r="AH1517" t="str">
            <v>NY Start</v>
          </cell>
          <cell r="AI1517" t="str">
            <v>08.SIS</v>
          </cell>
          <cell r="AJ1517" t="str">
            <v/>
          </cell>
        </row>
        <row r="1518">
          <cell r="F1518" t="str">
            <v>CPT037</v>
          </cell>
          <cell r="G1518" t="str">
            <v>Binus International SchoolSerpong</v>
          </cell>
          <cell r="H1518" t="str">
            <v/>
          </cell>
          <cell r="I1518" t="str">
            <v>Area2</v>
          </cell>
          <cell r="J1518" t="str">
            <v>Jabodetabek</v>
          </cell>
          <cell r="K1518" t="str">
            <v>Banten</v>
          </cell>
          <cell r="L1518" t="str">
            <v>Kota Tangerang Selatan</v>
          </cell>
          <cell r="M1518" t="str">
            <v>-6.28081,106.67487</v>
          </cell>
          <cell r="N1518" t="str">
            <v>-</v>
          </cell>
          <cell r="O1518" t="str">
            <v>Internal</v>
          </cell>
          <cell r="P1518" t="str">
            <v>B2S</v>
          </cell>
          <cell r="Q1518" t="str">
            <v>Refinement</v>
          </cell>
          <cell r="R1518" t="str">
            <v>Reheight</v>
          </cell>
          <cell r="T1518" t="str">
            <v>re-height on top</v>
          </cell>
          <cell r="U1518">
            <v>42</v>
          </cell>
          <cell r="V1518" t="str">
            <v/>
          </cell>
          <cell r="W1518" t="str">
            <v/>
          </cell>
          <cell r="X1518">
            <v>45868</v>
          </cell>
          <cell r="Y1518">
            <v>135</v>
          </cell>
          <cell r="Z1518" t="str">
            <v>Out SLA</v>
          </cell>
          <cell r="AC1518" t="str">
            <v>OG</v>
          </cell>
          <cell r="AD1518" t="e">
            <v>#N/A</v>
          </cell>
          <cell r="AF1518" t="str">
            <v/>
          </cell>
          <cell r="AG1518" t="str">
            <v>NY Start</v>
          </cell>
          <cell r="AH1518" t="str">
            <v>NY Start</v>
          </cell>
          <cell r="AI1518" t="str">
            <v>08.SIS</v>
          </cell>
          <cell r="AJ1518" t="str">
            <v/>
          </cell>
        </row>
        <row r="1519">
          <cell r="F1519" t="str">
            <v>CPT039</v>
          </cell>
          <cell r="G1519" t="str">
            <v>BSDBINTAROMW</v>
          </cell>
          <cell r="H1519" t="str">
            <v/>
          </cell>
          <cell r="I1519" t="str">
            <v>Area2</v>
          </cell>
          <cell r="J1519" t="str">
            <v>Jabodetabek</v>
          </cell>
          <cell r="K1519" t="str">
            <v>Banten</v>
          </cell>
          <cell r="L1519" t="str">
            <v>Kota Tangerang Selatan</v>
          </cell>
          <cell r="M1519" t="str">
            <v>-6.28629,106.6926</v>
          </cell>
          <cell r="N1519" t="str">
            <v>-</v>
          </cell>
          <cell r="O1519" t="str">
            <v>Internal</v>
          </cell>
          <cell r="P1519" t="str">
            <v>B2S</v>
          </cell>
          <cell r="Q1519" t="str">
            <v>Refinement</v>
          </cell>
          <cell r="R1519" t="str">
            <v>Reheight</v>
          </cell>
          <cell r="T1519" t="str">
            <v>re-height on top</v>
          </cell>
          <cell r="U1519">
            <v>42</v>
          </cell>
          <cell r="V1519" t="str">
            <v/>
          </cell>
          <cell r="W1519" t="str">
            <v/>
          </cell>
          <cell r="X1519">
            <v>45868</v>
          </cell>
          <cell r="Y1519">
            <v>135</v>
          </cell>
          <cell r="Z1519" t="str">
            <v>Out SLA</v>
          </cell>
          <cell r="AC1519" t="str">
            <v>OG</v>
          </cell>
          <cell r="AD1519" t="e">
            <v>#N/A</v>
          </cell>
          <cell r="AF1519" t="str">
            <v/>
          </cell>
          <cell r="AG1519" t="str">
            <v>NY Start</v>
          </cell>
          <cell r="AH1519" t="str">
            <v>NY Start</v>
          </cell>
          <cell r="AI1519" t="str">
            <v>08.SIS</v>
          </cell>
          <cell r="AJ1519" t="str">
            <v/>
          </cell>
        </row>
        <row r="1520">
          <cell r="F1520" t="str">
            <v>CPT040</v>
          </cell>
          <cell r="G1520" t="str">
            <v>Bukit Pratama Cirende</v>
          </cell>
          <cell r="H1520" t="str">
            <v/>
          </cell>
          <cell r="I1520" t="str">
            <v>Area2</v>
          </cell>
          <cell r="J1520" t="str">
            <v>Jabodetabek</v>
          </cell>
          <cell r="K1520" t="str">
            <v>Banten</v>
          </cell>
          <cell r="L1520" t="str">
            <v>Kota Tangerang Selatan</v>
          </cell>
          <cell r="M1520" t="str">
            <v>-6.297,106.76673</v>
          </cell>
          <cell r="N1520" t="str">
            <v>-</v>
          </cell>
          <cell r="O1520" t="str">
            <v>Internal</v>
          </cell>
          <cell r="P1520" t="str">
            <v>B2S</v>
          </cell>
          <cell r="Q1520" t="str">
            <v>Refinement</v>
          </cell>
          <cell r="R1520" t="str">
            <v>Reheight</v>
          </cell>
          <cell r="T1520" t="str">
            <v>re-height on top</v>
          </cell>
          <cell r="U1520">
            <v>42</v>
          </cell>
          <cell r="V1520" t="str">
            <v/>
          </cell>
          <cell r="W1520" t="str">
            <v/>
          </cell>
          <cell r="X1520">
            <v>45868</v>
          </cell>
          <cell r="Y1520">
            <v>135</v>
          </cell>
          <cell r="Z1520" t="str">
            <v>Out SLA</v>
          </cell>
          <cell r="AC1520" t="str">
            <v>OG</v>
          </cell>
          <cell r="AD1520" t="e">
            <v>#N/A</v>
          </cell>
          <cell r="AF1520" t="str">
            <v/>
          </cell>
          <cell r="AG1520" t="str">
            <v>NY Start</v>
          </cell>
          <cell r="AH1520" t="str">
            <v>NY Start</v>
          </cell>
          <cell r="AI1520" t="str">
            <v>08.SIS</v>
          </cell>
          <cell r="AJ1520" t="str">
            <v/>
          </cell>
        </row>
        <row r="1521">
          <cell r="F1521" t="str">
            <v>KRW753</v>
          </cell>
          <cell r="G1521" t="str">
            <v>Unipack</v>
          </cell>
          <cell r="H1521" t="str">
            <v/>
          </cell>
          <cell r="I1521" t="str">
            <v>Area2</v>
          </cell>
          <cell r="J1521" t="str">
            <v>Jabodetabek</v>
          </cell>
          <cell r="K1521" t="str">
            <v>Jawa Barat</v>
          </cell>
          <cell r="L1521" t="str">
            <v>Kab. Karawang</v>
          </cell>
          <cell r="M1521" t="str">
            <v>-6.35141,107.3398</v>
          </cell>
          <cell r="N1521" t="str">
            <v>-</v>
          </cell>
          <cell r="O1521" t="str">
            <v>Internal</v>
          </cell>
          <cell r="P1521" t="str">
            <v>B2S</v>
          </cell>
          <cell r="Q1521" t="str">
            <v>Refinement</v>
          </cell>
          <cell r="R1521" t="str">
            <v>Reheight</v>
          </cell>
          <cell r="T1521" t="str">
            <v>re-height on top</v>
          </cell>
          <cell r="U1521">
            <v>42</v>
          </cell>
          <cell r="V1521" t="str">
            <v/>
          </cell>
          <cell r="W1521" t="str">
            <v/>
          </cell>
          <cell r="X1521">
            <v>45868</v>
          </cell>
          <cell r="Y1521">
            <v>135</v>
          </cell>
          <cell r="Z1521" t="str">
            <v>Out SLA</v>
          </cell>
          <cell r="AC1521" t="str">
            <v>OG</v>
          </cell>
          <cell r="AD1521" t="e">
            <v>#N/A</v>
          </cell>
          <cell r="AF1521" t="str">
            <v/>
          </cell>
          <cell r="AG1521" t="str">
            <v>NY Start</v>
          </cell>
          <cell r="AH1521" t="str">
            <v>NY Start</v>
          </cell>
          <cell r="AI1521" t="str">
            <v>08.SIS</v>
          </cell>
          <cell r="AJ1521" t="str">
            <v/>
          </cell>
        </row>
        <row r="1522">
          <cell r="F1522" t="str">
            <v>CPT057</v>
          </cell>
          <cell r="G1522" t="str">
            <v>Jalan Cilenggang 2</v>
          </cell>
          <cell r="H1522" t="str">
            <v/>
          </cell>
          <cell r="I1522" t="str">
            <v>Area2</v>
          </cell>
          <cell r="J1522" t="str">
            <v>Jabodetabek</v>
          </cell>
          <cell r="K1522" t="str">
            <v>Banten</v>
          </cell>
          <cell r="L1522" t="str">
            <v>Kota Tangerang Selatan</v>
          </cell>
          <cell r="M1522" t="str">
            <v>-6.30677,106.66204</v>
          </cell>
          <cell r="N1522" t="str">
            <v>-</v>
          </cell>
          <cell r="O1522" t="str">
            <v>Internal</v>
          </cell>
          <cell r="P1522" t="str">
            <v>B2S</v>
          </cell>
          <cell r="Q1522" t="str">
            <v>Refinement</v>
          </cell>
          <cell r="R1522" t="str">
            <v>Reheight</v>
          </cell>
          <cell r="T1522" t="str">
            <v>re-height on top</v>
          </cell>
          <cell r="U1522">
            <v>42</v>
          </cell>
          <cell r="V1522" t="str">
            <v/>
          </cell>
          <cell r="W1522" t="str">
            <v/>
          </cell>
          <cell r="X1522">
            <v>45868</v>
          </cell>
          <cell r="Y1522">
            <v>135</v>
          </cell>
          <cell r="Z1522" t="str">
            <v>Out SLA</v>
          </cell>
          <cell r="AC1522" t="str">
            <v>OG</v>
          </cell>
          <cell r="AD1522" t="e">
            <v>#N/A</v>
          </cell>
          <cell r="AF1522" t="str">
            <v/>
          </cell>
          <cell r="AG1522" t="str">
            <v>NY Start</v>
          </cell>
          <cell r="AH1522" t="str">
            <v>NY Start</v>
          </cell>
          <cell r="AI1522" t="str">
            <v>08.SIS</v>
          </cell>
          <cell r="AJ1522" t="str">
            <v/>
          </cell>
        </row>
        <row r="1523">
          <cell r="F1523" t="str">
            <v>KRW170</v>
          </cell>
          <cell r="G1523" t="str">
            <v>paseurjaya-cikampekkm49tbg</v>
          </cell>
          <cell r="H1523" t="str">
            <v/>
          </cell>
          <cell r="I1523" t="str">
            <v>Area2</v>
          </cell>
          <cell r="J1523" t="str">
            <v>Jabodetabek</v>
          </cell>
          <cell r="K1523" t="str">
            <v>Jawa Barat</v>
          </cell>
          <cell r="L1523" t="str">
            <v>Kab. Karawang</v>
          </cell>
          <cell r="M1523" t="str">
            <v>-6.34281,107.28865</v>
          </cell>
          <cell r="N1523" t="str">
            <v>-</v>
          </cell>
          <cell r="O1523" t="str">
            <v>Internal</v>
          </cell>
          <cell r="P1523" t="str">
            <v>B2S</v>
          </cell>
          <cell r="Q1523" t="str">
            <v>Refinement</v>
          </cell>
          <cell r="R1523" t="str">
            <v>Reheight</v>
          </cell>
          <cell r="T1523" t="str">
            <v>re-height on top</v>
          </cell>
          <cell r="U1523">
            <v>42</v>
          </cell>
          <cell r="V1523" t="str">
            <v/>
          </cell>
          <cell r="W1523" t="str">
            <v/>
          </cell>
          <cell r="X1523">
            <v>45868</v>
          </cell>
          <cell r="Y1523">
            <v>135</v>
          </cell>
          <cell r="Z1523" t="str">
            <v>Out SLA</v>
          </cell>
          <cell r="AC1523" t="str">
            <v>OG</v>
          </cell>
          <cell r="AD1523" t="e">
            <v>#N/A</v>
          </cell>
          <cell r="AF1523" t="str">
            <v/>
          </cell>
          <cell r="AG1523" t="str">
            <v>NY Start</v>
          </cell>
          <cell r="AH1523" t="str">
            <v>NY Start</v>
          </cell>
          <cell r="AI1523" t="str">
            <v>08.SIS</v>
          </cell>
          <cell r="AJ1523" t="str">
            <v/>
          </cell>
        </row>
        <row r="1524">
          <cell r="F1524" t="str">
            <v>TGN080</v>
          </cell>
          <cell r="G1524" t="str">
            <v>PARISTINAPPDMT</v>
          </cell>
          <cell r="H1524" t="str">
            <v/>
          </cell>
          <cell r="I1524" t="str">
            <v>Area2</v>
          </cell>
          <cell r="J1524" t="str">
            <v>Jabodetabek</v>
          </cell>
          <cell r="K1524" t="str">
            <v>Banten</v>
          </cell>
          <cell r="L1524" t="str">
            <v>Kab. Tangerang</v>
          </cell>
          <cell r="M1524" t="str">
            <v>-6.351842,106.709342</v>
          </cell>
          <cell r="N1524" t="str">
            <v>-</v>
          </cell>
          <cell r="O1524" t="str">
            <v>Internal</v>
          </cell>
          <cell r="P1524" t="str">
            <v>B2S</v>
          </cell>
          <cell r="Q1524" t="str">
            <v>Refinement</v>
          </cell>
          <cell r="R1524" t="str">
            <v>Reheight</v>
          </cell>
          <cell r="T1524" t="str">
            <v>re-height on top</v>
          </cell>
          <cell r="U1524">
            <v>52</v>
          </cell>
          <cell r="V1524" t="str">
            <v/>
          </cell>
          <cell r="W1524" t="str">
            <v/>
          </cell>
          <cell r="X1524">
            <v>45868</v>
          </cell>
          <cell r="Y1524">
            <v>135</v>
          </cell>
          <cell r="Z1524" t="str">
            <v>Out SLA</v>
          </cell>
          <cell r="AC1524" t="str">
            <v>OG</v>
          </cell>
          <cell r="AD1524" t="e">
            <v>#N/A</v>
          </cell>
          <cell r="AF1524" t="str">
            <v/>
          </cell>
          <cell r="AG1524" t="str">
            <v>NY Start</v>
          </cell>
          <cell r="AH1524" t="str">
            <v>NY Start</v>
          </cell>
          <cell r="AI1524" t="str">
            <v>08.SIS</v>
          </cell>
          <cell r="AJ1524" t="str">
            <v/>
          </cell>
        </row>
        <row r="1525">
          <cell r="F1525" t="str">
            <v>CPT102</v>
          </cell>
          <cell r="G1525" t="str">
            <v>Serpong Green Park</v>
          </cell>
          <cell r="H1525" t="str">
            <v/>
          </cell>
          <cell r="I1525" t="str">
            <v>Area2</v>
          </cell>
          <cell r="J1525" t="str">
            <v>Jabodetabek</v>
          </cell>
          <cell r="K1525" t="str">
            <v>Banten</v>
          </cell>
          <cell r="L1525" t="str">
            <v>Kota Tangerang Selatan</v>
          </cell>
          <cell r="M1525" t="str">
            <v>-6.31191,106.70389</v>
          </cell>
          <cell r="N1525" t="str">
            <v>-</v>
          </cell>
          <cell r="O1525" t="str">
            <v>Internal</v>
          </cell>
          <cell r="P1525" t="str">
            <v>B2S</v>
          </cell>
          <cell r="Q1525" t="str">
            <v>Refinement</v>
          </cell>
          <cell r="R1525" t="str">
            <v>Reheight</v>
          </cell>
          <cell r="T1525" t="str">
            <v>re-height on top</v>
          </cell>
          <cell r="U1525">
            <v>42</v>
          </cell>
          <cell r="V1525" t="str">
            <v/>
          </cell>
          <cell r="W1525" t="str">
            <v/>
          </cell>
          <cell r="X1525">
            <v>45868</v>
          </cell>
          <cell r="Y1525">
            <v>135</v>
          </cell>
          <cell r="Z1525" t="str">
            <v>Out SLA</v>
          </cell>
          <cell r="AC1525" t="str">
            <v>OG</v>
          </cell>
          <cell r="AD1525" t="e">
            <v>#N/A</v>
          </cell>
          <cell r="AF1525" t="str">
            <v/>
          </cell>
          <cell r="AG1525" t="str">
            <v>NY Start</v>
          </cell>
          <cell r="AH1525" t="str">
            <v>NY Start</v>
          </cell>
          <cell r="AI1525" t="str">
            <v>08.SIS</v>
          </cell>
          <cell r="AJ1525" t="str">
            <v/>
          </cell>
        </row>
        <row r="1526">
          <cell r="F1526" t="str">
            <v>CPT115</v>
          </cell>
          <cell r="G1526" t="str">
            <v>TOWERSTOSERUAINDAHDMT</v>
          </cell>
          <cell r="H1526" t="str">
            <v/>
          </cell>
          <cell r="I1526" t="str">
            <v>Area2</v>
          </cell>
          <cell r="J1526" t="str">
            <v>Jabodetabek</v>
          </cell>
          <cell r="K1526" t="str">
            <v>Banten</v>
          </cell>
          <cell r="L1526" t="str">
            <v>Kota Tangerang Selatan</v>
          </cell>
          <cell r="M1526" t="str">
            <v>-6.31197,106.72196</v>
          </cell>
          <cell r="N1526" t="str">
            <v>-</v>
          </cell>
          <cell r="O1526" t="str">
            <v>Internal</v>
          </cell>
          <cell r="P1526" t="str">
            <v>B2S</v>
          </cell>
          <cell r="Q1526" t="str">
            <v>Refinement</v>
          </cell>
          <cell r="R1526" t="str">
            <v>Reheight</v>
          </cell>
          <cell r="T1526" t="str">
            <v>re-height on top</v>
          </cell>
          <cell r="U1526">
            <v>42</v>
          </cell>
          <cell r="V1526" t="str">
            <v/>
          </cell>
          <cell r="W1526" t="str">
            <v/>
          </cell>
          <cell r="X1526">
            <v>45868</v>
          </cell>
          <cell r="Y1526">
            <v>135</v>
          </cell>
          <cell r="Z1526" t="str">
            <v>Out SLA</v>
          </cell>
          <cell r="AC1526" t="str">
            <v>OG</v>
          </cell>
          <cell r="AD1526" t="e">
            <v>#N/A</v>
          </cell>
          <cell r="AF1526" t="str">
            <v/>
          </cell>
          <cell r="AG1526" t="str">
            <v>NY Start</v>
          </cell>
          <cell r="AH1526" t="str">
            <v>NY Start</v>
          </cell>
          <cell r="AI1526" t="str">
            <v>08.SIS</v>
          </cell>
          <cell r="AJ1526" t="str">
            <v/>
          </cell>
        </row>
        <row r="1527">
          <cell r="F1527" t="str">
            <v>CPT121</v>
          </cell>
          <cell r="G1527" t="str">
            <v>Benda Baru</v>
          </cell>
          <cell r="H1527" t="str">
            <v/>
          </cell>
          <cell r="I1527" t="str">
            <v>Area2</v>
          </cell>
          <cell r="J1527" t="str">
            <v>Jabodetabek</v>
          </cell>
          <cell r="K1527" t="str">
            <v>Banten</v>
          </cell>
          <cell r="L1527" t="str">
            <v>Kota Tangerang</v>
          </cell>
          <cell r="M1527" t="str">
            <v>-6.31998,106.72092</v>
          </cell>
          <cell r="N1527" t="str">
            <v>-</v>
          </cell>
          <cell r="O1527" t="str">
            <v>Internal</v>
          </cell>
          <cell r="P1527" t="str">
            <v>B2S</v>
          </cell>
          <cell r="Q1527" t="str">
            <v>Refinement</v>
          </cell>
          <cell r="R1527" t="str">
            <v>Reheight</v>
          </cell>
          <cell r="T1527" t="str">
            <v>re-height on top</v>
          </cell>
          <cell r="U1527">
            <v>42</v>
          </cell>
          <cell r="V1527" t="str">
            <v/>
          </cell>
          <cell r="W1527" t="str">
            <v/>
          </cell>
          <cell r="X1527">
            <v>45868</v>
          </cell>
          <cell r="Y1527">
            <v>135</v>
          </cell>
          <cell r="Z1527" t="str">
            <v>Out SLA</v>
          </cell>
          <cell r="AC1527" t="str">
            <v>OG</v>
          </cell>
          <cell r="AD1527" t="e">
            <v>#N/A</v>
          </cell>
          <cell r="AF1527" t="str">
            <v/>
          </cell>
          <cell r="AG1527" t="str">
            <v>NY Start</v>
          </cell>
          <cell r="AH1527" t="str">
            <v>NY Start</v>
          </cell>
          <cell r="AI1527" t="str">
            <v>08.SIS</v>
          </cell>
          <cell r="AJ1527" t="str">
            <v/>
          </cell>
        </row>
        <row r="1528">
          <cell r="F1528" t="str">
            <v>CPT122</v>
          </cell>
          <cell r="G1528" t="str">
            <v>Jalan Pamulang Barat 1</v>
          </cell>
          <cell r="H1528" t="str">
            <v/>
          </cell>
          <cell r="I1528" t="str">
            <v>Area2</v>
          </cell>
          <cell r="J1528" t="str">
            <v>Jabodetabek</v>
          </cell>
          <cell r="K1528" t="str">
            <v>Banten</v>
          </cell>
          <cell r="L1528" t="str">
            <v>Kota Tangerang Selatan</v>
          </cell>
          <cell r="M1528" t="str">
            <v>-6.33857,106.73154</v>
          </cell>
          <cell r="N1528" t="str">
            <v>-</v>
          </cell>
          <cell r="O1528" t="str">
            <v>Internal</v>
          </cell>
          <cell r="P1528" t="str">
            <v>B2S</v>
          </cell>
          <cell r="Q1528" t="str">
            <v>Refinement</v>
          </cell>
          <cell r="R1528" t="str">
            <v>Reheight</v>
          </cell>
          <cell r="T1528" t="str">
            <v>re-height on top</v>
          </cell>
          <cell r="U1528">
            <v>42</v>
          </cell>
          <cell r="V1528" t="str">
            <v/>
          </cell>
          <cell r="W1528" t="str">
            <v/>
          </cell>
          <cell r="X1528">
            <v>45868</v>
          </cell>
          <cell r="Y1528">
            <v>135</v>
          </cell>
          <cell r="Z1528" t="str">
            <v>Out SLA</v>
          </cell>
          <cell r="AC1528" t="str">
            <v>OG</v>
          </cell>
          <cell r="AD1528" t="e">
            <v>#N/A</v>
          </cell>
          <cell r="AF1528" t="str">
            <v/>
          </cell>
          <cell r="AG1528" t="str">
            <v>NY Start</v>
          </cell>
          <cell r="AH1528" t="str">
            <v>NY Start</v>
          </cell>
          <cell r="AI1528" t="str">
            <v>08.SIS</v>
          </cell>
          <cell r="AJ1528" t="str">
            <v/>
          </cell>
        </row>
        <row r="1529">
          <cell r="F1529" t="str">
            <v>CPT124</v>
          </cell>
          <cell r="G1529" t="str">
            <v>Santiago District</v>
          </cell>
          <cell r="H1529" t="str">
            <v/>
          </cell>
          <cell r="I1529" t="str">
            <v>Area2</v>
          </cell>
          <cell r="J1529" t="str">
            <v>Jabodetabek</v>
          </cell>
          <cell r="K1529" t="str">
            <v>Banten</v>
          </cell>
          <cell r="L1529" t="str">
            <v>Kota Tangerang Selatan</v>
          </cell>
          <cell r="M1529" t="str">
            <v>-6.31992,106.67487</v>
          </cell>
          <cell r="N1529" t="str">
            <v>-</v>
          </cell>
          <cell r="O1529" t="str">
            <v>Internal</v>
          </cell>
          <cell r="P1529" t="str">
            <v>B2S</v>
          </cell>
          <cell r="Q1529" t="str">
            <v>Refinement</v>
          </cell>
          <cell r="R1529" t="str">
            <v>Reheight</v>
          </cell>
          <cell r="T1529" t="str">
            <v>re-height on top</v>
          </cell>
          <cell r="U1529">
            <v>42</v>
          </cell>
          <cell r="V1529" t="str">
            <v/>
          </cell>
          <cell r="W1529" t="str">
            <v/>
          </cell>
          <cell r="X1529">
            <v>45868</v>
          </cell>
          <cell r="Y1529">
            <v>135</v>
          </cell>
          <cell r="Z1529" t="str">
            <v>Out SLA</v>
          </cell>
          <cell r="AC1529" t="str">
            <v>OG</v>
          </cell>
          <cell r="AD1529" t="e">
            <v>#N/A</v>
          </cell>
          <cell r="AF1529" t="str">
            <v/>
          </cell>
          <cell r="AG1529" t="str">
            <v>NY Start</v>
          </cell>
          <cell r="AH1529" t="str">
            <v>NY Start</v>
          </cell>
          <cell r="AI1529" t="str">
            <v>08.SIS</v>
          </cell>
          <cell r="AJ1529" t="str">
            <v/>
          </cell>
        </row>
        <row r="1530">
          <cell r="F1530" t="str">
            <v>CPT028</v>
          </cell>
          <cell r="G1530" t="str">
            <v>CIATERPERMAIMW</v>
          </cell>
          <cell r="H1530" t="str">
            <v/>
          </cell>
          <cell r="I1530" t="str">
            <v>Area2</v>
          </cell>
          <cell r="J1530" t="str">
            <v>Jabodetabek</v>
          </cell>
          <cell r="K1530" t="str">
            <v>Banten</v>
          </cell>
          <cell r="L1530" t="str">
            <v>Kota Tangerang Selatan</v>
          </cell>
          <cell r="M1530" t="str">
            <v>-6.32005,106.69453</v>
          </cell>
          <cell r="N1530" t="str">
            <v>-</v>
          </cell>
          <cell r="O1530" t="str">
            <v>Internal</v>
          </cell>
          <cell r="P1530" t="str">
            <v>B2S</v>
          </cell>
          <cell r="Q1530" t="str">
            <v>Refinement</v>
          </cell>
          <cell r="R1530" t="str">
            <v>Reheight</v>
          </cell>
          <cell r="T1530" t="str">
            <v>re-height on top</v>
          </cell>
          <cell r="U1530">
            <v>42</v>
          </cell>
          <cell r="V1530" t="str">
            <v/>
          </cell>
          <cell r="W1530" t="str">
            <v/>
          </cell>
          <cell r="X1530">
            <v>45868</v>
          </cell>
          <cell r="Y1530">
            <v>135</v>
          </cell>
          <cell r="Z1530" t="str">
            <v>Out SLA</v>
          </cell>
          <cell r="AC1530" t="str">
            <v>OG</v>
          </cell>
          <cell r="AD1530" t="e">
            <v>#N/A</v>
          </cell>
          <cell r="AF1530" t="str">
            <v/>
          </cell>
          <cell r="AG1530" t="str">
            <v>NY Start</v>
          </cell>
          <cell r="AH1530" t="str">
            <v>NY Start</v>
          </cell>
          <cell r="AI1530" t="str">
            <v>08.SIS</v>
          </cell>
          <cell r="AJ1530" t="str">
            <v/>
          </cell>
        </row>
        <row r="1531">
          <cell r="F1531" t="str">
            <v>DPK185</v>
          </cell>
          <cell r="G1531" t="str">
            <v>Pangkalan Jati 1</v>
          </cell>
          <cell r="H1531" t="str">
            <v/>
          </cell>
          <cell r="I1531" t="str">
            <v>Area2</v>
          </cell>
          <cell r="J1531" t="str">
            <v>Jabodetabek</v>
          </cell>
          <cell r="K1531" t="str">
            <v>Jawa Barat</v>
          </cell>
          <cell r="L1531" t="str">
            <v>Kota Depok</v>
          </cell>
          <cell r="M1531" t="str">
            <v>-6.33138,106.80107</v>
          </cell>
          <cell r="N1531" t="str">
            <v>-</v>
          </cell>
          <cell r="O1531" t="str">
            <v>Internal</v>
          </cell>
          <cell r="P1531" t="str">
            <v>B2S</v>
          </cell>
          <cell r="Q1531" t="str">
            <v>Refinement</v>
          </cell>
          <cell r="R1531" t="str">
            <v>Reheight</v>
          </cell>
          <cell r="T1531" t="str">
            <v>re-height on top</v>
          </cell>
          <cell r="U1531">
            <v>42</v>
          </cell>
          <cell r="V1531" t="str">
            <v/>
          </cell>
          <cell r="W1531" t="str">
            <v/>
          </cell>
          <cell r="X1531">
            <v>45868</v>
          </cell>
          <cell r="Y1531">
            <v>135</v>
          </cell>
          <cell r="Z1531" t="str">
            <v>Out SLA</v>
          </cell>
          <cell r="AC1531" t="str">
            <v>OG</v>
          </cell>
          <cell r="AD1531" t="e">
            <v>#N/A</v>
          </cell>
          <cell r="AF1531" t="str">
            <v/>
          </cell>
          <cell r="AG1531" t="str">
            <v>NY Start</v>
          </cell>
          <cell r="AH1531" t="str">
            <v>NY Start</v>
          </cell>
          <cell r="AI1531" t="str">
            <v>08.SIS</v>
          </cell>
          <cell r="AJ1531" t="str">
            <v/>
          </cell>
        </row>
        <row r="1532">
          <cell r="F1532" t="str">
            <v>DPK203</v>
          </cell>
          <cell r="G1532" t="str">
            <v>RADARAURISRIKANDIDMT</v>
          </cell>
          <cell r="H1532" t="str">
            <v/>
          </cell>
          <cell r="I1532" t="str">
            <v>Area2</v>
          </cell>
          <cell r="J1532" t="str">
            <v>Jabodetabek</v>
          </cell>
          <cell r="K1532" t="str">
            <v>DKI Jakarta</v>
          </cell>
          <cell r="L1532" t="str">
            <v>Kota Adm. Jakarta Timur</v>
          </cell>
          <cell r="M1532" t="str">
            <v>-6.37295,106.88581</v>
          </cell>
          <cell r="N1532" t="str">
            <v>-</v>
          </cell>
          <cell r="O1532" t="str">
            <v>Internal</v>
          </cell>
          <cell r="P1532" t="str">
            <v>B2S</v>
          </cell>
          <cell r="Q1532" t="str">
            <v>Refinement</v>
          </cell>
          <cell r="R1532" t="str">
            <v>Reheight</v>
          </cell>
          <cell r="T1532" t="str">
            <v>re-height on top</v>
          </cell>
          <cell r="U1532">
            <v>53</v>
          </cell>
          <cell r="V1532" t="str">
            <v/>
          </cell>
          <cell r="W1532" t="str">
            <v/>
          </cell>
          <cell r="X1532">
            <v>45868</v>
          </cell>
          <cell r="Y1532">
            <v>135</v>
          </cell>
          <cell r="Z1532" t="str">
            <v>Out SLA</v>
          </cell>
          <cell r="AC1532" t="str">
            <v>OG</v>
          </cell>
          <cell r="AD1532" t="e">
            <v>#N/A</v>
          </cell>
          <cell r="AF1532" t="str">
            <v/>
          </cell>
          <cell r="AG1532" t="str">
            <v>NY Start</v>
          </cell>
          <cell r="AH1532" t="str">
            <v>NY Start</v>
          </cell>
          <cell r="AI1532" t="str">
            <v>08.SIS</v>
          </cell>
          <cell r="AJ1532" t="str">
            <v/>
          </cell>
        </row>
        <row r="1533">
          <cell r="F1533" t="str">
            <v>DPK044</v>
          </cell>
          <cell r="G1533" t="str">
            <v>RYBOGORKM37DMT</v>
          </cell>
          <cell r="H1533" t="str">
            <v/>
          </cell>
          <cell r="I1533" t="str">
            <v>Area2</v>
          </cell>
          <cell r="J1533" t="str">
            <v>Jabodetabek</v>
          </cell>
          <cell r="K1533" t="str">
            <v>Jawa Barat</v>
          </cell>
          <cell r="L1533" t="str">
            <v>Kota Depok</v>
          </cell>
          <cell r="M1533" t="str">
            <v>-6.42049,106.85804</v>
          </cell>
          <cell r="N1533" t="str">
            <v>-</v>
          </cell>
          <cell r="O1533" t="str">
            <v>Internal</v>
          </cell>
          <cell r="P1533" t="str">
            <v>B2S</v>
          </cell>
          <cell r="Q1533" t="str">
            <v>Refinement</v>
          </cell>
          <cell r="R1533" t="str">
            <v>Reheight</v>
          </cell>
          <cell r="T1533" t="str">
            <v>re-height on top</v>
          </cell>
          <cell r="U1533">
            <v>72</v>
          </cell>
          <cell r="V1533" t="str">
            <v/>
          </cell>
          <cell r="W1533" t="str">
            <v/>
          </cell>
          <cell r="X1533">
            <v>45868</v>
          </cell>
          <cell r="Y1533">
            <v>135</v>
          </cell>
          <cell r="Z1533" t="str">
            <v>Out SLA</v>
          </cell>
          <cell r="AC1533" t="str">
            <v>OG</v>
          </cell>
          <cell r="AD1533" t="e">
            <v>#N/A</v>
          </cell>
          <cell r="AF1533" t="str">
            <v/>
          </cell>
          <cell r="AG1533" t="str">
            <v>NY Start</v>
          </cell>
          <cell r="AH1533" t="str">
            <v>NY Start</v>
          </cell>
          <cell r="AI1533" t="str">
            <v>08.SIS</v>
          </cell>
          <cell r="AJ1533" t="str">
            <v/>
          </cell>
        </row>
        <row r="1534">
          <cell r="F1534" t="str">
            <v>DPK469</v>
          </cell>
          <cell r="G1534" t="str">
            <v>Banjaran Pulung</v>
          </cell>
          <cell r="H1534" t="str">
            <v/>
          </cell>
          <cell r="I1534" t="str">
            <v>Area2</v>
          </cell>
          <cell r="J1534" t="str">
            <v>Jabodetabek</v>
          </cell>
          <cell r="K1534" t="str">
            <v>Jawa Barat</v>
          </cell>
          <cell r="L1534" t="str">
            <v>Kota Depok</v>
          </cell>
          <cell r="M1534" t="str">
            <v>-6.42844,106.86334</v>
          </cell>
          <cell r="N1534" t="str">
            <v>-</v>
          </cell>
          <cell r="O1534" t="str">
            <v>Internal</v>
          </cell>
          <cell r="P1534" t="str">
            <v>B2S</v>
          </cell>
          <cell r="Q1534" t="str">
            <v>Refinement</v>
          </cell>
          <cell r="R1534" t="str">
            <v>Reheight</v>
          </cell>
          <cell r="T1534" t="str">
            <v>re-height on top</v>
          </cell>
          <cell r="U1534">
            <v>42</v>
          </cell>
          <cell r="V1534" t="str">
            <v/>
          </cell>
          <cell r="W1534" t="str">
            <v/>
          </cell>
          <cell r="X1534">
            <v>45868</v>
          </cell>
          <cell r="Y1534">
            <v>135</v>
          </cell>
          <cell r="Z1534" t="str">
            <v>Out SLA</v>
          </cell>
          <cell r="AC1534" t="str">
            <v>OG</v>
          </cell>
          <cell r="AD1534" t="e">
            <v>#N/A</v>
          </cell>
          <cell r="AF1534" t="str">
            <v/>
          </cell>
          <cell r="AG1534" t="str">
            <v>NY Start</v>
          </cell>
          <cell r="AH1534" t="str">
            <v>NY Start</v>
          </cell>
          <cell r="AI1534" t="str">
            <v>08.SIS</v>
          </cell>
          <cell r="AJ1534" t="str">
            <v/>
          </cell>
        </row>
        <row r="1535">
          <cell r="F1535" t="str">
            <v>MTP039</v>
          </cell>
          <cell r="G1535" t="str">
            <v>DMT
SEIRANGG
AS</v>
          </cell>
          <cell r="H1535" t="str">
            <v>MT_Seirangas</v>
          </cell>
          <cell r="I1535" t="str">
            <v>Area4</v>
          </cell>
          <cell r="J1535" t="str">
            <v>Kalimantan</v>
          </cell>
          <cell r="K1535" t="str">
            <v>Kalimantan Selatan</v>
          </cell>
          <cell r="L1535" t="str">
            <v>Kabupaten Banjar</v>
          </cell>
          <cell r="M1535" t="str">
            <v>-3.32432367, 114.7755792</v>
          </cell>
          <cell r="N1535" t="str">
            <v>-</v>
          </cell>
          <cell r="O1535" t="str">
            <v>External</v>
          </cell>
          <cell r="P1535" t="str">
            <v>CoRe</v>
          </cell>
          <cell r="Q1535" t="str">
            <v>Reg_2025</v>
          </cell>
          <cell r="R1535" t="str">
            <v>Collocation</v>
          </cell>
          <cell r="T1535" t="str">
            <v>Colo Add</v>
          </cell>
          <cell r="U1535">
            <v>50</v>
          </cell>
          <cell r="V1535">
            <v>50</v>
          </cell>
          <cell r="W1535" t="str">
            <v/>
          </cell>
          <cell r="X1535">
            <v>45847</v>
          </cell>
          <cell r="Y1535">
            <v>96</v>
          </cell>
          <cell r="Z1535" t="str">
            <v>In SLA</v>
          </cell>
          <cell r="AC1535" t="str">
            <v>RFI</v>
          </cell>
          <cell r="AD1535" t="str">
            <v>eRFI NY</v>
          </cell>
          <cell r="AF1535" t="str">
            <v/>
          </cell>
          <cell r="AG1535" t="str">
            <v>Connect PLN &amp; RFI</v>
          </cell>
          <cell r="AH1535" t="str">
            <v>02.RFI</v>
          </cell>
          <cell r="AI1535" t="str">
            <v>03.RFI</v>
          </cell>
          <cell r="AJ1535" t="str">
            <v>05.RFI</v>
          </cell>
        </row>
        <row r="1536">
          <cell r="F1536" t="str">
            <v>KOB024</v>
          </cell>
          <cell r="G1536" t="str">
            <v>RAMADHON
SUNGAISEL
AN</v>
          </cell>
          <cell r="H1536" t="str">
            <v>RAMADHON
SUNGAISEL
AN</v>
          </cell>
          <cell r="I1536" t="str">
            <v>Area1</v>
          </cell>
          <cell r="J1536" t="str">
            <v>Sumbagsel</v>
          </cell>
          <cell r="K1536" t="str">
            <v>Kepulauan Bangka Belitung</v>
          </cell>
          <cell r="L1536" t="str">
            <v>Kab. Bangka Tengah</v>
          </cell>
          <cell r="M1536" t="str">
            <v>-2.29165, 105.9917</v>
          </cell>
          <cell r="N1536" t="str">
            <v>-</v>
          </cell>
          <cell r="O1536" t="str">
            <v>External</v>
          </cell>
          <cell r="P1536" t="str">
            <v>CoRe</v>
          </cell>
          <cell r="Q1536" t="str">
            <v>Reg_2025</v>
          </cell>
          <cell r="R1536" t="str">
            <v>Collocation</v>
          </cell>
          <cell r="T1536" t="str">
            <v>Colo Solution</v>
          </cell>
          <cell r="U1536">
            <v>42</v>
          </cell>
          <cell r="V1536" t="str">
            <v/>
          </cell>
          <cell r="W1536" t="str">
            <v/>
          </cell>
          <cell r="X1536">
            <v>45856</v>
          </cell>
          <cell r="Y1536">
            <v>41</v>
          </cell>
          <cell r="Z1536" t="str">
            <v>In SLA</v>
          </cell>
          <cell r="AA1536" t="str">
            <v>PT AGUNGMAS PRIMA SEMPURNA</v>
          </cell>
          <cell r="AC1536" t="str">
            <v>RFI</v>
          </cell>
          <cell r="AD1536" t="str">
            <v>eRFI Done</v>
          </cell>
          <cell r="AF1536" t="str">
            <v/>
          </cell>
          <cell r="AG1536" t="str">
            <v>Connect PLN &amp; RFI</v>
          </cell>
          <cell r="AH1536" t="str">
            <v>02.RFI</v>
          </cell>
          <cell r="AI1536" t="str">
            <v>03.RFI</v>
          </cell>
          <cell r="AJ1536" t="str">
            <v>05.RFI</v>
          </cell>
        </row>
        <row r="1537">
          <cell r="F1537" t="str">
            <v>PLG072</v>
          </cell>
          <cell r="G1537" t="str">
            <v>HOTELASTON</v>
          </cell>
          <cell r="H1537" t="str">
            <v>HOTELASTON</v>
          </cell>
          <cell r="I1537" t="str">
            <v>Area1</v>
          </cell>
          <cell r="J1537" t="str">
            <v>Sumbagsel</v>
          </cell>
          <cell r="K1537" t="str">
            <v>Sumatera Selatan</v>
          </cell>
          <cell r="L1537" t="str">
            <v>Kota Palembang</v>
          </cell>
          <cell r="M1537" t="str">
            <v>-2.976975,
104.742124</v>
          </cell>
          <cell r="N1537" t="str">
            <v>-</v>
          </cell>
          <cell r="O1537" t="str">
            <v>Internal</v>
          </cell>
          <cell r="P1537" t="str">
            <v>B2S</v>
          </cell>
          <cell r="Q1537" t="str">
            <v>Solution</v>
          </cell>
          <cell r="R1537" t="str">
            <v>Solution_25</v>
          </cell>
          <cell r="U1537">
            <v>25</v>
          </cell>
          <cell r="V1537" t="str">
            <v/>
          </cell>
          <cell r="W1537" t="str">
            <v/>
          </cell>
          <cell r="X1537">
            <v>45854</v>
          </cell>
          <cell r="Y1537">
            <v>149</v>
          </cell>
          <cell r="Z1537" t="str">
            <v>Out SLA</v>
          </cell>
          <cell r="AA1537" t="str">
            <v>PT INDOTEKNIK TJANDRA UTAMA</v>
          </cell>
          <cell r="AB1537" t="str">
            <v>PT UPTRANS TELEKOMUNIKASI</v>
          </cell>
          <cell r="AC1537" t="str">
            <v>OG</v>
          </cell>
          <cell r="AD1537" t="str">
            <v>No Need</v>
          </cell>
          <cell r="AF1537" t="str">
            <v/>
          </cell>
          <cell r="AG1537" t="str">
            <v>Validasi</v>
          </cell>
          <cell r="AH1537" t="str">
            <v>06.SIS</v>
          </cell>
          <cell r="AI1537" t="str">
            <v>08.SIS</v>
          </cell>
          <cell r="AJ1537" t="str">
            <v>28.Validasi</v>
          </cell>
        </row>
        <row r="1538">
          <cell r="F1538" t="str">
            <v>PLG469</v>
          </cell>
          <cell r="G1538" t="str">
            <v>Kesucian PLG</v>
          </cell>
          <cell r="H1538" t="str">
            <v>Kesucian PLG</v>
          </cell>
          <cell r="I1538" t="str">
            <v>Area1</v>
          </cell>
          <cell r="J1538" t="str">
            <v>Sumbagsel</v>
          </cell>
          <cell r="K1538" t="str">
            <v>Sumatera Selatan</v>
          </cell>
          <cell r="L1538" t="str">
            <v>Kota Palembang</v>
          </cell>
          <cell r="M1538" t="str">
            <v>-2.928425,
104.702499</v>
          </cell>
          <cell r="N1538" t="str">
            <v>-</v>
          </cell>
          <cell r="O1538" t="str">
            <v>Internal</v>
          </cell>
          <cell r="P1538" t="str">
            <v>B2S</v>
          </cell>
          <cell r="Q1538" t="str">
            <v>Solution</v>
          </cell>
          <cell r="R1538" t="str">
            <v>Solution_25</v>
          </cell>
          <cell r="U1538">
            <v>20</v>
          </cell>
          <cell r="V1538" t="str">
            <v/>
          </cell>
          <cell r="W1538" t="str">
            <v/>
          </cell>
          <cell r="X1538">
            <v>45854</v>
          </cell>
          <cell r="Y1538">
            <v>132</v>
          </cell>
          <cell r="Z1538" t="str">
            <v>Out SLA</v>
          </cell>
          <cell r="AA1538" t="str">
            <v>PT. INFINITI LAUTAN ARTHA</v>
          </cell>
          <cell r="AB1538" t="str">
            <v>PT UPTRANS TELEKOMUNIKASI</v>
          </cell>
          <cell r="AC1538" t="str">
            <v>RFI</v>
          </cell>
          <cell r="AD1538" t="str">
            <v>No Need</v>
          </cell>
          <cell r="AF1538" t="str">
            <v/>
          </cell>
          <cell r="AG1538" t="str">
            <v>Connect PLN &amp; RFI</v>
          </cell>
          <cell r="AH1538" t="str">
            <v>02.RFI</v>
          </cell>
          <cell r="AI1538" t="str">
            <v>03.RFI</v>
          </cell>
          <cell r="AJ1538" t="str">
            <v>05.RFI</v>
          </cell>
        </row>
        <row r="1539">
          <cell r="F1539" t="str">
            <v>SGE005</v>
          </cell>
          <cell r="G1539" t="str">
            <v>Simpang Tuan</v>
          </cell>
          <cell r="H1539" t="str">
            <v>Simpang Tuan</v>
          </cell>
          <cell r="I1539" t="str">
            <v>Area1</v>
          </cell>
          <cell r="J1539" t="str">
            <v>Sumbagsel</v>
          </cell>
          <cell r="K1539" t="str">
            <v>Jambi</v>
          </cell>
          <cell r="L1539" t="str">
            <v>Kab. Muaro Jambi</v>
          </cell>
          <cell r="M1539" t="str">
            <v>-1.411575,
103.488632</v>
          </cell>
          <cell r="N1539" t="str">
            <v>-</v>
          </cell>
          <cell r="O1539" t="str">
            <v>Internal</v>
          </cell>
          <cell r="P1539" t="str">
            <v>B2S</v>
          </cell>
          <cell r="Q1539" t="str">
            <v>Solution</v>
          </cell>
          <cell r="R1539" t="str">
            <v>Solution_25</v>
          </cell>
          <cell r="U1539">
            <v>72</v>
          </cell>
          <cell r="V1539" t="str">
            <v/>
          </cell>
          <cell r="W1539" t="str">
            <v/>
          </cell>
          <cell r="X1539">
            <v>45873</v>
          </cell>
          <cell r="Y1539">
            <v>130</v>
          </cell>
          <cell r="Z1539" t="str">
            <v>Out SLA</v>
          </cell>
          <cell r="AA1539" t="str">
            <v>PT INDOTEKNIK TJANDRA UTAMA</v>
          </cell>
          <cell r="AB1539" t="str">
            <v>PT UPTRANS TELEKOMUNIKASI</v>
          </cell>
          <cell r="AC1539" t="str">
            <v>OG</v>
          </cell>
          <cell r="AD1539" t="str">
            <v>No Need</v>
          </cell>
          <cell r="AF1539" t="str">
            <v/>
          </cell>
          <cell r="AG1539" t="str">
            <v>Validasi</v>
          </cell>
          <cell r="AH1539" t="str">
            <v>06.SIS</v>
          </cell>
          <cell r="AI1539" t="str">
            <v>08b.SIS Done</v>
          </cell>
          <cell r="AJ1539" t="str">
            <v>28.Validasi</v>
          </cell>
        </row>
        <row r="1540">
          <cell r="F1540" t="str">
            <v>COI707</v>
          </cell>
          <cell r="G1540" t="str">
            <v>IAAS_PETROSEA_PAKAL</v>
          </cell>
          <cell r="H1540" t="str">
            <v>IAAS_PETROSEA_PAKAL</v>
          </cell>
          <cell r="I1540" t="str">
            <v>Area4</v>
          </cell>
          <cell r="J1540" t="str">
            <v>Sulawesi</v>
          </cell>
          <cell r="K1540" t="str">
            <v>Maluku Utara</v>
          </cell>
          <cell r="L1540" t="str">
            <v>Kab. Halmahera Timur</v>
          </cell>
          <cell r="M1540" t="str">
            <v>0.778236 128.331803</v>
          </cell>
          <cell r="N1540" t="str">
            <v>-</v>
          </cell>
          <cell r="O1540" t="str">
            <v>External</v>
          </cell>
          <cell r="P1540" t="str">
            <v>Combat</v>
          </cell>
          <cell r="Q1540" t="str">
            <v>Non Reguler</v>
          </cell>
          <cell r="R1540" t="str">
            <v>Sewa Combat</v>
          </cell>
          <cell r="U1540">
            <v>39</v>
          </cell>
          <cell r="V1540" t="str">
            <v/>
          </cell>
          <cell r="W1540" t="str">
            <v/>
          </cell>
          <cell r="X1540">
            <v>45874</v>
          </cell>
          <cell r="Y1540">
            <v>23</v>
          </cell>
          <cell r="Z1540" t="str">
            <v>In SLA</v>
          </cell>
          <cell r="AA1540" t="str">
            <v>PT QUADRAN EMPAT PERSADA</v>
          </cell>
          <cell r="AC1540" t="str">
            <v>RFI</v>
          </cell>
          <cell r="AD1540" t="str">
            <v>eRFI NY</v>
          </cell>
          <cell r="AF1540" t="str">
            <v/>
          </cell>
          <cell r="AG1540" t="str">
            <v>Connect PLN &amp; RFI</v>
          </cell>
          <cell r="AH1540" t="str">
            <v>02.RFI</v>
          </cell>
          <cell r="AI1540" t="str">
            <v>03.RFI</v>
          </cell>
          <cell r="AJ1540" t="str">
            <v>05.RFI</v>
          </cell>
        </row>
        <row r="1541">
          <cell r="F1541" t="str">
            <v>KDI141</v>
          </cell>
          <cell r="G1541" t="str">
            <v>DMT Graha Asri Kendari</v>
          </cell>
          <cell r="H1541" t="str">
            <v>DMT Graha Asri Kendari</v>
          </cell>
          <cell r="I1541" t="str">
            <v>Area4</v>
          </cell>
          <cell r="J1541" t="str">
            <v>Sulawesi</v>
          </cell>
          <cell r="K1541" t="str">
            <v>Sulawesi Tenggara</v>
          </cell>
          <cell r="L1541" t="str">
            <v>Kota Kendari</v>
          </cell>
          <cell r="M1541" t="str">
            <v>-3.968488,
122.473798</v>
          </cell>
          <cell r="N1541" t="str">
            <v>-</v>
          </cell>
          <cell r="O1541" t="str">
            <v>Internal</v>
          </cell>
          <cell r="P1541" t="str">
            <v>B2S</v>
          </cell>
          <cell r="Q1541" t="str">
            <v>Solution</v>
          </cell>
          <cell r="R1541" t="str">
            <v>Solution_25</v>
          </cell>
          <cell r="U1541">
            <v>62</v>
          </cell>
          <cell r="V1541" t="str">
            <v/>
          </cell>
          <cell r="W1541" t="str">
            <v>SST 62 3 Leg C</v>
          </cell>
          <cell r="X1541">
            <v>45874</v>
          </cell>
          <cell r="Y1541">
            <v>72</v>
          </cell>
          <cell r="Z1541" t="str">
            <v>In SLA</v>
          </cell>
          <cell r="AA1541" t="str">
            <v>PT.BERKAH MAPPOTUWO JAYA</v>
          </cell>
          <cell r="AB1541" t="str">
            <v>PT DIGJAYA MANDIRI TEKNIK</v>
          </cell>
          <cell r="AC1541" t="str">
            <v>RFI</v>
          </cell>
          <cell r="AD1541" t="str">
            <v>No Need</v>
          </cell>
          <cell r="AF1541" t="str">
            <v/>
          </cell>
          <cell r="AG1541" t="str">
            <v>Connect PLN &amp; RFI</v>
          </cell>
          <cell r="AH1541" t="str">
            <v>02.RFI</v>
          </cell>
          <cell r="AI1541" t="str">
            <v>03.RFI</v>
          </cell>
          <cell r="AJ1541" t="str">
            <v>05.RFI</v>
          </cell>
        </row>
        <row r="1542">
          <cell r="F1542" t="str">
            <v>PAL013</v>
          </cell>
          <cell r="G1542" t="str">
            <v>PALU PLAZA</v>
          </cell>
          <cell r="H1542" t="str">
            <v>PALU PLAZA</v>
          </cell>
          <cell r="I1542" t="str">
            <v>Area4</v>
          </cell>
          <cell r="J1542" t="str">
            <v>Sulawesi</v>
          </cell>
          <cell r="K1542" t="str">
            <v>Sulawesi Tengah</v>
          </cell>
          <cell r="L1542" t="str">
            <v>Kota Palu</v>
          </cell>
          <cell r="M1542" t="str">
            <v>-0.90011,
119.8623</v>
          </cell>
          <cell r="N1542" t="str">
            <v>-</v>
          </cell>
          <cell r="O1542" t="str">
            <v>Internal</v>
          </cell>
          <cell r="P1542" t="str">
            <v>B2S</v>
          </cell>
          <cell r="Q1542" t="str">
            <v>Solution</v>
          </cell>
          <cell r="R1542" t="str">
            <v>Solution_25</v>
          </cell>
          <cell r="U1542">
            <v>30</v>
          </cell>
          <cell r="V1542" t="str">
            <v/>
          </cell>
          <cell r="W1542" t="str">
            <v>Monopole 30</v>
          </cell>
          <cell r="X1542">
            <v>45874</v>
          </cell>
          <cell r="Y1542">
            <v>129</v>
          </cell>
          <cell r="Z1542" t="str">
            <v>Out SLA</v>
          </cell>
          <cell r="AA1542" t="str">
            <v>PT TRITELL PROSPERO INDONESIA</v>
          </cell>
          <cell r="AB1542" t="str">
            <v>PT DIGJAYA MANDIRI TEKNIK</v>
          </cell>
          <cell r="AC1542" t="str">
            <v>OG</v>
          </cell>
          <cell r="AD1542" t="str">
            <v>No Need</v>
          </cell>
          <cell r="AF1542" t="str">
            <v/>
          </cell>
          <cell r="AG1542" t="str">
            <v>Survey/Rehunting</v>
          </cell>
          <cell r="AH1542" t="str">
            <v>06.SIS</v>
          </cell>
          <cell r="AI1542" t="str">
            <v>08b.SIS Done</v>
          </cell>
          <cell r="AJ1542" t="str">
            <v>26.ReHunting</v>
          </cell>
        </row>
        <row r="1543">
          <cell r="F1543" t="str">
            <v>SKL100</v>
          </cell>
          <cell r="G1543" t="str">
            <v>SUBULUSSALAMRELOC</v>
          </cell>
          <cell r="H1543" t="str">
            <v/>
          </cell>
          <cell r="I1543" t="str">
            <v>Area1</v>
          </cell>
          <cell r="J1543" t="str">
            <v>Sumbagut</v>
          </cell>
          <cell r="K1543" t="str">
            <v>Aceh</v>
          </cell>
          <cell r="L1543" t="str">
            <v>Kota Subulussalam</v>
          </cell>
          <cell r="M1543" t="str">
            <v>2.643421 98.001111</v>
          </cell>
          <cell r="N1543" t="str">
            <v>-</v>
          </cell>
          <cell r="O1543" t="str">
            <v>External</v>
          </cell>
          <cell r="P1543" t="str">
            <v>CoRe</v>
          </cell>
          <cell r="Q1543" t="str">
            <v>Reg_2025</v>
          </cell>
          <cell r="R1543" t="str">
            <v>Collocation</v>
          </cell>
          <cell r="U1543">
            <v>37</v>
          </cell>
          <cell r="V1543" t="str">
            <v/>
          </cell>
          <cell r="W1543" t="str">
            <v/>
          </cell>
          <cell r="X1543">
            <v>45876</v>
          </cell>
          <cell r="Y1543">
            <v>47</v>
          </cell>
          <cell r="Z1543" t="str">
            <v>In SLA</v>
          </cell>
          <cell r="AC1543" t="str">
            <v>RFI</v>
          </cell>
          <cell r="AD1543" t="str">
            <v>eRFI NY</v>
          </cell>
          <cell r="AF1543" t="str">
            <v/>
          </cell>
          <cell r="AG1543" t="str">
            <v>Connect PLN &amp; RFI</v>
          </cell>
          <cell r="AH1543" t="str">
            <v>02.RFI</v>
          </cell>
          <cell r="AI1543" t="str">
            <v>03.RFI</v>
          </cell>
          <cell r="AJ1543" t="str">
            <v>05.RFI</v>
          </cell>
        </row>
        <row r="1544">
          <cell r="F1544" t="str">
            <v>COG265</v>
          </cell>
          <cell r="G1544" t="str">
            <v>CombatDesaRehakRCI</v>
          </cell>
          <cell r="H1544" t="str">
            <v/>
          </cell>
          <cell r="I1544" t="str">
            <v>Area3</v>
          </cell>
          <cell r="J1544" t="str">
            <v>Balinusra</v>
          </cell>
          <cell r="K1544" t="str">
            <v>Nusa Tenggara Timur</v>
          </cell>
          <cell r="L1544" t="str">
            <v>Kab. Manggarai Barat</v>
          </cell>
          <cell r="M1544" t="str">
            <v>-8.636557,
120.283287</v>
          </cell>
          <cell r="N1544" t="str">
            <v>-</v>
          </cell>
          <cell r="O1544" t="str">
            <v>External</v>
          </cell>
          <cell r="P1544" t="str">
            <v>Combat</v>
          </cell>
          <cell r="Q1544" t="str">
            <v>Non Reguler</v>
          </cell>
          <cell r="R1544" t="str">
            <v>Sewa Combat</v>
          </cell>
          <cell r="U1544">
            <v>42</v>
          </cell>
          <cell r="V1544">
            <v>42</v>
          </cell>
          <cell r="W1544" t="str">
            <v/>
          </cell>
          <cell r="X1544">
            <v>45877</v>
          </cell>
          <cell r="Y1544">
            <v>38</v>
          </cell>
          <cell r="Z1544" t="str">
            <v>In SLA</v>
          </cell>
          <cell r="AA1544" t="str">
            <v>PT QUADRAN EMPAT PERSADA</v>
          </cell>
          <cell r="AC1544" t="str">
            <v>RFI</v>
          </cell>
          <cell r="AD1544" t="str">
            <v>No Need</v>
          </cell>
          <cell r="AF1544" t="str">
            <v/>
          </cell>
          <cell r="AG1544" t="str">
            <v>RFI Combat</v>
          </cell>
          <cell r="AH1544" t="str">
            <v>02.RFI</v>
          </cell>
          <cell r="AI1544" t="str">
            <v>03a.RFI Combat</v>
          </cell>
          <cell r="AJ1544" t="str">
            <v>05A.RFICombat</v>
          </cell>
        </row>
        <row r="1545">
          <cell r="F1545" t="str">
            <v>COG266</v>
          </cell>
          <cell r="G1545" t="str">
            <v>CombatSplitGololonRCI</v>
          </cell>
          <cell r="H1545" t="str">
            <v/>
          </cell>
          <cell r="I1545" t="str">
            <v>Area3</v>
          </cell>
          <cell r="J1545" t="str">
            <v>Balinusra</v>
          </cell>
          <cell r="K1545" t="str">
            <v>Nusa Tenggara Timur</v>
          </cell>
          <cell r="L1545" t="str">
            <v>Kab. Manggarai Timur</v>
          </cell>
          <cell r="M1545" t="str">
            <v>-8.692183,
120.582187</v>
          </cell>
          <cell r="N1545" t="str">
            <v>-</v>
          </cell>
          <cell r="O1545" t="str">
            <v>External</v>
          </cell>
          <cell r="P1545" t="str">
            <v>Combat</v>
          </cell>
          <cell r="Q1545" t="str">
            <v>Non Reguler</v>
          </cell>
          <cell r="R1545" t="str">
            <v>Sewa Combat</v>
          </cell>
          <cell r="U1545">
            <v>42</v>
          </cell>
          <cell r="V1545">
            <v>42</v>
          </cell>
          <cell r="W1545" t="str">
            <v/>
          </cell>
          <cell r="X1545">
            <v>45877</v>
          </cell>
          <cell r="Y1545">
            <v>109</v>
          </cell>
          <cell r="Z1545" t="str">
            <v>In SLA</v>
          </cell>
          <cell r="AA1545" t="str">
            <v>PT QUADRAN EMPAT PERSADA</v>
          </cell>
          <cell r="AC1545" t="str">
            <v>RFI</v>
          </cell>
          <cell r="AD1545" t="str">
            <v>No Need</v>
          </cell>
          <cell r="AF1545" t="str">
            <v/>
          </cell>
          <cell r="AG1545" t="str">
            <v>RFI Combat</v>
          </cell>
          <cell r="AH1545" t="str">
            <v>02.RFI</v>
          </cell>
          <cell r="AI1545" t="str">
            <v>03a.RFI Combat</v>
          </cell>
          <cell r="AJ1545" t="str">
            <v>05A.RFICombat</v>
          </cell>
        </row>
        <row r="1546">
          <cell r="F1546" t="str">
            <v>COG325</v>
          </cell>
          <cell r="G1546" t="str">
            <v>CombatRantaiLigotaRCI</v>
          </cell>
          <cell r="H1546" t="str">
            <v/>
          </cell>
          <cell r="I1546" t="str">
            <v>Area3</v>
          </cell>
          <cell r="J1546" t="str">
            <v>Balinusra</v>
          </cell>
          <cell r="K1546" t="str">
            <v>Nusa Tenggara Timur</v>
          </cell>
          <cell r="L1546" t="str">
            <v>Kab. Manggarai Timur</v>
          </cell>
          <cell r="M1546" t="str">
            <v>-8.812322,
120.559976</v>
          </cell>
          <cell r="N1546" t="str">
            <v>-</v>
          </cell>
          <cell r="O1546" t="str">
            <v>External</v>
          </cell>
          <cell r="P1546" t="str">
            <v>Combat</v>
          </cell>
          <cell r="Q1546" t="str">
            <v>Non Reguler</v>
          </cell>
          <cell r="R1546" t="str">
            <v>Sewa Combat</v>
          </cell>
          <cell r="U1546">
            <v>42</v>
          </cell>
          <cell r="V1546">
            <v>42</v>
          </cell>
          <cell r="W1546" t="str">
            <v/>
          </cell>
          <cell r="X1546">
            <v>45877</v>
          </cell>
          <cell r="Y1546">
            <v>33</v>
          </cell>
          <cell r="Z1546" t="str">
            <v>In SLA</v>
          </cell>
          <cell r="AA1546" t="str">
            <v>PT QUADRAN EMPAT PERSADA</v>
          </cell>
          <cell r="AC1546" t="str">
            <v>RFI</v>
          </cell>
          <cell r="AD1546" t="str">
            <v>No Need</v>
          </cell>
          <cell r="AF1546" t="str">
            <v/>
          </cell>
          <cell r="AG1546" t="str">
            <v>RFI Combat</v>
          </cell>
          <cell r="AH1546" t="str">
            <v>02.RFI</v>
          </cell>
          <cell r="AI1546" t="str">
            <v>03a.RFI Combat</v>
          </cell>
          <cell r="AJ1546" t="str">
            <v>05A.RFICombat</v>
          </cell>
        </row>
        <row r="1547">
          <cell r="F1547" t="str">
            <v>COG328</v>
          </cell>
          <cell r="G1547" t="str">
            <v>CombatDesaNangatobongRCI</v>
          </cell>
          <cell r="H1547" t="str">
            <v/>
          </cell>
          <cell r="I1547" t="str">
            <v>Area3</v>
          </cell>
          <cell r="J1547" t="str">
            <v>Balinusra</v>
          </cell>
          <cell r="K1547" t="str">
            <v>Nusa Tenggara Timur</v>
          </cell>
          <cell r="L1547" t="str">
            <v>Kab. Sikka</v>
          </cell>
          <cell r="M1547" t="str">
            <v>-8.618632,
122.442877</v>
          </cell>
          <cell r="N1547" t="str">
            <v>-</v>
          </cell>
          <cell r="O1547" t="str">
            <v>External</v>
          </cell>
          <cell r="P1547" t="str">
            <v>Combat</v>
          </cell>
          <cell r="Q1547" t="str">
            <v>Non Reguler</v>
          </cell>
          <cell r="R1547" t="str">
            <v>Sewa Combat</v>
          </cell>
          <cell r="U1547">
            <v>42</v>
          </cell>
          <cell r="V1547">
            <v>42</v>
          </cell>
          <cell r="W1547" t="str">
            <v/>
          </cell>
          <cell r="X1547">
            <v>45877</v>
          </cell>
          <cell r="Y1547">
            <v>33</v>
          </cell>
          <cell r="Z1547" t="str">
            <v>In SLA</v>
          </cell>
          <cell r="AA1547" t="str">
            <v>PT QUADRAN EMPAT PERSADA</v>
          </cell>
          <cell r="AC1547" t="str">
            <v>RFI</v>
          </cell>
          <cell r="AD1547" t="str">
            <v>No Need</v>
          </cell>
          <cell r="AF1547" t="str">
            <v/>
          </cell>
          <cell r="AG1547" t="str">
            <v>RFI Combat</v>
          </cell>
          <cell r="AH1547" t="str">
            <v>02.RFI</v>
          </cell>
          <cell r="AI1547" t="str">
            <v>03a.RFI Combat</v>
          </cell>
          <cell r="AJ1547" t="str">
            <v>05A.RFICombat</v>
          </cell>
        </row>
        <row r="1548">
          <cell r="F1548" t="str">
            <v>COG253</v>
          </cell>
          <cell r="G1548" t="str">
            <v>CombatSplitBajawa2RCI</v>
          </cell>
          <cell r="H1548" t="str">
            <v/>
          </cell>
          <cell r="I1548" t="str">
            <v>Area3</v>
          </cell>
          <cell r="J1548" t="str">
            <v>Balinusra</v>
          </cell>
          <cell r="K1548" t="str">
            <v>Nusa Tenggara Timur</v>
          </cell>
          <cell r="L1548" t="str">
            <v>Kab. Ngada</v>
          </cell>
          <cell r="M1548" t="str">
            <v>-8.825826,
120.961602</v>
          </cell>
          <cell r="N1548" t="str">
            <v>-</v>
          </cell>
          <cell r="O1548" t="str">
            <v>External</v>
          </cell>
          <cell r="P1548" t="str">
            <v>Combat</v>
          </cell>
          <cell r="Q1548" t="str">
            <v>Non Reguler</v>
          </cell>
          <cell r="R1548" t="str">
            <v>Sewa Combat</v>
          </cell>
          <cell r="U1548">
            <v>42</v>
          </cell>
          <cell r="V1548">
            <v>42</v>
          </cell>
          <cell r="W1548" t="str">
            <v/>
          </cell>
          <cell r="X1548">
            <v>45877</v>
          </cell>
          <cell r="Y1548">
            <v>126</v>
          </cell>
          <cell r="Z1548" t="str">
            <v>Out SLA</v>
          </cell>
          <cell r="AA1548" t="str">
            <v>PT QUADRAN EMPAT PERSADA</v>
          </cell>
          <cell r="AC1548" t="str">
            <v>OG</v>
          </cell>
          <cell r="AD1548" t="str">
            <v>No Need</v>
          </cell>
          <cell r="AF1548" t="str">
            <v/>
          </cell>
          <cell r="AG1548" t="str">
            <v>BAN BAK</v>
          </cell>
          <cell r="AH1548" t="str">
            <v>05.SITAC1</v>
          </cell>
          <cell r="AI1548" t="str">
            <v>06.SITAC</v>
          </cell>
          <cell r="AJ1548" t="str">
            <v>25a.MiniSitac</v>
          </cell>
        </row>
        <row r="1549">
          <cell r="F1549" t="str">
            <v>KRS015</v>
          </cell>
          <cell r="G1549" t="str">
            <v>PAITONJABUNGWETAN1</v>
          </cell>
          <cell r="H1549" t="str">
            <v/>
          </cell>
          <cell r="I1549" t="str">
            <v>Area3</v>
          </cell>
          <cell r="J1549" t="str">
            <v>Jatim</v>
          </cell>
          <cell r="K1549" t="str">
            <v>Jawa TImur</v>
          </cell>
          <cell r="L1549" t="str">
            <v>Kab. Probolinggo</v>
          </cell>
          <cell r="M1549" t="str">
            <v>-7.741994, 113.482312</v>
          </cell>
          <cell r="N1549" t="str">
            <v>-7,74162 113,48276</v>
          </cell>
          <cell r="O1549" t="str">
            <v>External</v>
          </cell>
          <cell r="P1549" t="str">
            <v>B2S</v>
          </cell>
          <cell r="Q1549" t="str">
            <v>B#1_2025</v>
          </cell>
          <cell r="R1549" t="str">
            <v>B#136B2S</v>
          </cell>
          <cell r="S1549" t="str">
            <v>Q1_B2S</v>
          </cell>
          <cell r="T1549" t="str">
            <v>Acceptor</v>
          </cell>
          <cell r="U1549">
            <v>62</v>
          </cell>
          <cell r="V1549">
            <v>32</v>
          </cell>
          <cell r="W1549" t="str">
            <v>SST 62 3 Leg C</v>
          </cell>
          <cell r="X1549">
            <v>45880</v>
          </cell>
          <cell r="Y1549">
            <v>2</v>
          </cell>
          <cell r="Z1549" t="str">
            <v>In SLA</v>
          </cell>
          <cell r="AA1549" t="str">
            <v>PT IDE SEHATI</v>
          </cell>
          <cell r="AB1549" t="str">
            <v>PT AMARATIRTA NUSANTARA</v>
          </cell>
          <cell r="AC1549" t="str">
            <v>RFI</v>
          </cell>
          <cell r="AD1549" t="str">
            <v>eRFI Done</v>
          </cell>
          <cell r="AF1549" t="str">
            <v/>
          </cell>
          <cell r="AG1549" t="str">
            <v>Connect PLN &amp; RFI</v>
          </cell>
          <cell r="AH1549" t="str">
            <v>02.RFI</v>
          </cell>
          <cell r="AI1549" t="str">
            <v>03.RFI</v>
          </cell>
          <cell r="AJ1549" t="str">
            <v>05.RFI</v>
          </cell>
        </row>
        <row r="1550">
          <cell r="F1550" t="str">
            <v>WAT044</v>
          </cell>
          <cell r="G1550" t="str">
            <v>KEBONREJOTEMON</v>
          </cell>
          <cell r="H1550" t="str">
            <v>Hargobinangun Pakem</v>
          </cell>
          <cell r="I1550" t="str">
            <v>Area3</v>
          </cell>
          <cell r="J1550" t="str">
            <v>Jateng</v>
          </cell>
          <cell r="K1550" t="str">
            <v>DI Yogyakarta</v>
          </cell>
          <cell r="L1550" t="str">
            <v>Kab. Kulon Progo</v>
          </cell>
          <cell r="M1550" t="str">
            <v>-7.8860121, 110.065627</v>
          </cell>
          <cell r="N1550" t="str">
            <v>-07.88716 110.07009</v>
          </cell>
          <cell r="O1550" t="str">
            <v>External</v>
          </cell>
          <cell r="P1550" t="str">
            <v>B2S</v>
          </cell>
          <cell r="Q1550" t="str">
            <v>B#2_2025</v>
          </cell>
          <cell r="R1550" t="str">
            <v>B#2_B2S</v>
          </cell>
          <cell r="S1550" t="str">
            <v>B#2-B2S</v>
          </cell>
          <cell r="T1550" t="str">
            <v>New Order</v>
          </cell>
          <cell r="U1550">
            <v>72</v>
          </cell>
          <cell r="V1550" t="str">
            <v/>
          </cell>
          <cell r="W1550" t="str">
            <v/>
          </cell>
          <cell r="X1550">
            <v>45880</v>
          </cell>
          <cell r="Y1550">
            <v>99</v>
          </cell>
          <cell r="Z1550" t="str">
            <v>In SLA</v>
          </cell>
          <cell r="AA1550" t="str">
            <v>PT AJIAN TRI SUKSES</v>
          </cell>
          <cell r="AB1550" t="str">
            <v>KOPERASI JASA DAYAMITRA TELEKOMUNIKASI</v>
          </cell>
          <cell r="AC1550" t="str">
            <v>RFI</v>
          </cell>
          <cell r="AD1550" t="str">
            <v>eRFI NY</v>
          </cell>
          <cell r="AF1550" t="str">
            <v/>
          </cell>
          <cell r="AG1550" t="str">
            <v>Connect PLN &amp; RFI</v>
          </cell>
          <cell r="AH1550" t="str">
            <v>02.RFI</v>
          </cell>
          <cell r="AI1550" t="str">
            <v>03.RFI</v>
          </cell>
          <cell r="AJ1550" t="str">
            <v>05.RFI</v>
          </cell>
        </row>
        <row r="1551">
          <cell r="F1551" t="str">
            <v>GST001</v>
          </cell>
          <cell r="G1551" t="str">
            <v>OLADANO</v>
          </cell>
          <cell r="H1551" t="str">
            <v/>
          </cell>
          <cell r="I1551" t="str">
            <v>Area1</v>
          </cell>
          <cell r="J1551" t="str">
            <v>Sumbagut</v>
          </cell>
          <cell r="K1551" t="str">
            <v>Sumatera Utara</v>
          </cell>
          <cell r="L1551" t="str">
            <v>Nias</v>
          </cell>
          <cell r="M1551" t="str">
            <v>0.9954, 97.7515</v>
          </cell>
          <cell r="N1551" t="str">
            <v>-</v>
          </cell>
          <cell r="O1551" t="str">
            <v>External</v>
          </cell>
          <cell r="P1551" t="str">
            <v>CoRe</v>
          </cell>
          <cell r="Q1551" t="str">
            <v>B#2_2025</v>
          </cell>
          <cell r="R1551" t="str">
            <v>B#2_Colo</v>
          </cell>
          <cell r="S1551" t="str">
            <v>Colo Blacksite</v>
          </cell>
          <cell r="T1551" t="str">
            <v>MV done</v>
          </cell>
          <cell r="U1551">
            <v>52</v>
          </cell>
          <cell r="V1551" t="str">
            <v/>
          </cell>
          <cell r="W1551" t="str">
            <v/>
          </cell>
          <cell r="X1551">
            <v>45880</v>
          </cell>
          <cell r="Y1551">
            <v>2</v>
          </cell>
          <cell r="Z1551" t="str">
            <v>In SLA</v>
          </cell>
          <cell r="AC1551" t="str">
            <v>RFI</v>
          </cell>
          <cell r="AD1551" t="str">
            <v>eRFI Done</v>
          </cell>
          <cell r="AF1551" t="str">
            <v/>
          </cell>
          <cell r="AG1551" t="str">
            <v>Connect PLN &amp; RFI</v>
          </cell>
          <cell r="AH1551" t="str">
            <v>02.RFI</v>
          </cell>
          <cell r="AI1551" t="str">
            <v>03.RFI</v>
          </cell>
          <cell r="AJ1551" t="str">
            <v>05.RFI</v>
          </cell>
        </row>
        <row r="1552">
          <cell r="F1552" t="str">
            <v>KIS700</v>
          </cell>
          <cell r="G1552" t="str">
            <v>BUNGATANJUNG</v>
          </cell>
          <cell r="H1552" t="str">
            <v/>
          </cell>
          <cell r="I1552" t="str">
            <v>Area1</v>
          </cell>
          <cell r="J1552" t="str">
            <v>Sumbagut</v>
          </cell>
          <cell r="K1552" t="str">
            <v>Sumatera Utara</v>
          </cell>
          <cell r="L1552" t="str">
            <v>Asahan</v>
          </cell>
          <cell r="M1552" t="str">
            <v>2.9282, 99.8042</v>
          </cell>
          <cell r="N1552" t="str">
            <v>-</v>
          </cell>
          <cell r="O1552" t="str">
            <v>External</v>
          </cell>
          <cell r="P1552" t="str">
            <v>CoRe</v>
          </cell>
          <cell r="Q1552" t="str">
            <v>B#2_2025</v>
          </cell>
          <cell r="R1552" t="str">
            <v>B#2_Colo</v>
          </cell>
          <cell r="S1552" t="str">
            <v>Colo Blacksite</v>
          </cell>
          <cell r="T1552" t="str">
            <v>MV done</v>
          </cell>
          <cell r="U1552">
            <v>52</v>
          </cell>
          <cell r="V1552" t="str">
            <v/>
          </cell>
          <cell r="W1552" t="str">
            <v/>
          </cell>
          <cell r="X1552">
            <v>45880</v>
          </cell>
          <cell r="Y1552">
            <v>2</v>
          </cell>
          <cell r="Z1552" t="str">
            <v>In SLA</v>
          </cell>
          <cell r="AC1552" t="str">
            <v>RFI</v>
          </cell>
          <cell r="AD1552" t="str">
            <v>eRFI Done</v>
          </cell>
          <cell r="AF1552" t="str">
            <v/>
          </cell>
          <cell r="AG1552" t="str">
            <v>Connect PLN &amp; RFI</v>
          </cell>
          <cell r="AH1552" t="str">
            <v>02.RFI</v>
          </cell>
          <cell r="AI1552" t="str">
            <v>03.RFI</v>
          </cell>
          <cell r="AJ1552" t="str">
            <v>05.RFI</v>
          </cell>
        </row>
        <row r="1553">
          <cell r="F1553" t="str">
            <v>SDK009</v>
          </cell>
          <cell r="G1553" t="str">
            <v>PEGAGANJULUIV</v>
          </cell>
          <cell r="H1553" t="str">
            <v/>
          </cell>
          <cell r="I1553" t="str">
            <v>Area1</v>
          </cell>
          <cell r="J1553" t="str">
            <v>Sumbagut</v>
          </cell>
          <cell r="K1553" t="str">
            <v>Sumatera Utara</v>
          </cell>
          <cell r="L1553" t="str">
            <v>Kab. Dairi</v>
          </cell>
          <cell r="M1553" t="str">
            <v>2.70729, 98.47066</v>
          </cell>
          <cell r="N1553" t="str">
            <v>-</v>
          </cell>
          <cell r="O1553" t="str">
            <v>External</v>
          </cell>
          <cell r="P1553" t="str">
            <v>CoRe</v>
          </cell>
          <cell r="Q1553" t="str">
            <v>B#2_2025</v>
          </cell>
          <cell r="R1553" t="str">
            <v>B#2_Colo</v>
          </cell>
          <cell r="S1553" t="str">
            <v>Colo Blacksite</v>
          </cell>
          <cell r="T1553" t="str">
            <v>MV done</v>
          </cell>
          <cell r="U1553">
            <v>72</v>
          </cell>
          <cell r="V1553" t="str">
            <v/>
          </cell>
          <cell r="W1553" t="str">
            <v/>
          </cell>
          <cell r="X1553">
            <v>45880</v>
          </cell>
          <cell r="Y1553">
            <v>2</v>
          </cell>
          <cell r="Z1553" t="str">
            <v>In SLA</v>
          </cell>
          <cell r="AC1553" t="str">
            <v>RFI</v>
          </cell>
          <cell r="AD1553" t="str">
            <v>eRFI Done</v>
          </cell>
          <cell r="AF1553" t="str">
            <v/>
          </cell>
          <cell r="AG1553" t="str">
            <v>Connect PLN &amp; RFI</v>
          </cell>
          <cell r="AH1553" t="str">
            <v>02.RFI</v>
          </cell>
          <cell r="AI1553" t="str">
            <v>03.RFI</v>
          </cell>
          <cell r="AJ1553" t="str">
            <v>05.RFI</v>
          </cell>
        </row>
        <row r="1554">
          <cell r="F1554" t="str">
            <v>TJS033</v>
          </cell>
          <cell r="G1554" t="str">
            <v>JELARAI_SELOR_SPLIT_TJS001_S12</v>
          </cell>
          <cell r="H1554" t="str">
            <v>DMT_JELARAI BUKIT INDAH</v>
          </cell>
          <cell r="I1554" t="str">
            <v>Area4</v>
          </cell>
          <cell r="J1554" t="str">
            <v>Kalimantan</v>
          </cell>
          <cell r="K1554" t="str">
            <v>Kalimantan Utara</v>
          </cell>
          <cell r="L1554" t="str">
            <v>Bulungan</v>
          </cell>
          <cell r="M1554" t="str">
            <v>2.829107, 117.401126</v>
          </cell>
          <cell r="N1554" t="str">
            <v>117,401126 2,829107</v>
          </cell>
          <cell r="O1554" t="str">
            <v>External</v>
          </cell>
          <cell r="P1554" t="str">
            <v>B2S</v>
          </cell>
          <cell r="Q1554" t="str">
            <v>B#2_2025</v>
          </cell>
          <cell r="R1554" t="str">
            <v>B#2_B2S</v>
          </cell>
          <cell r="S1554" t="str">
            <v>B2S Blacksite</v>
          </cell>
          <cell r="T1554" t="str">
            <v>New Order</v>
          </cell>
          <cell r="U1554">
            <v>72</v>
          </cell>
          <cell r="V1554">
            <v>52</v>
          </cell>
          <cell r="W1554" t="str">
            <v>SST 42 NL</v>
          </cell>
          <cell r="X1554">
            <v>45880</v>
          </cell>
          <cell r="Y1554">
            <v>123</v>
          </cell>
          <cell r="Z1554" t="str">
            <v>Out SLA</v>
          </cell>
          <cell r="AA1554" t="str">
            <v>DEA</v>
          </cell>
          <cell r="AB1554" t="str">
            <v>PT TRIMATRA UTAMA KONSULTAN</v>
          </cell>
          <cell r="AC1554" t="str">
            <v>OG</v>
          </cell>
          <cell r="AD1554" t="str">
            <v>eRFI NY</v>
          </cell>
          <cell r="AF1554" t="str">
            <v/>
          </cell>
          <cell r="AG1554" t="str">
            <v>Pouring &amp; Curing</v>
          </cell>
          <cell r="AH1554" t="str">
            <v>03.CONSTRUCTION</v>
          </cell>
          <cell r="AI1554" t="str">
            <v>04.CME</v>
          </cell>
          <cell r="AJ1554" t="str">
            <v>12.Pouring</v>
          </cell>
        </row>
        <row r="1555">
          <cell r="F1555" t="str">
            <v>SDW051</v>
          </cell>
          <cell r="G1555" t="str">
            <v>PUSKESMAS_DEMPAR</v>
          </cell>
          <cell r="H1555" t="str">
            <v>DMT DEMPAR</v>
          </cell>
          <cell r="I1555" t="str">
            <v>Area4</v>
          </cell>
          <cell r="J1555" t="str">
            <v>Kalimantan</v>
          </cell>
          <cell r="K1555" t="str">
            <v>Kalimantan Timur</v>
          </cell>
          <cell r="L1555" t="str">
            <v>Kutai Barat</v>
          </cell>
          <cell r="M1555" t="str">
            <v>-0.34159, 115.51184</v>
          </cell>
          <cell r="N1555" t="str">
            <v>115,51184 -0,34159</v>
          </cell>
          <cell r="O1555" t="str">
            <v>External</v>
          </cell>
          <cell r="P1555" t="str">
            <v>B2S</v>
          </cell>
          <cell r="Q1555" t="str">
            <v>B#2_2025</v>
          </cell>
          <cell r="R1555" t="str">
            <v>B#2_B2S</v>
          </cell>
          <cell r="S1555" t="str">
            <v>B2S Blacksite</v>
          </cell>
          <cell r="T1555" t="str">
            <v>New Order</v>
          </cell>
          <cell r="U1555">
            <v>72</v>
          </cell>
          <cell r="V1555">
            <v>72</v>
          </cell>
          <cell r="W1555" t="str">
            <v>SST 72 3 Leg C</v>
          </cell>
          <cell r="X1555">
            <v>45880</v>
          </cell>
          <cell r="Y1555">
            <v>71</v>
          </cell>
          <cell r="Z1555" t="str">
            <v>In SLA</v>
          </cell>
          <cell r="AA1555" t="str">
            <v>PT SINERGI REKTA DENTA</v>
          </cell>
          <cell r="AB1555" t="str">
            <v>PT TUNAS GEOTEKNIK INDONESIA</v>
          </cell>
          <cell r="AC1555" t="str">
            <v>RFI</v>
          </cell>
          <cell r="AD1555" t="str">
            <v>eRFI Done</v>
          </cell>
          <cell r="AF1555" t="str">
            <v/>
          </cell>
          <cell r="AG1555" t="str">
            <v>Connect PLN &amp; RFI</v>
          </cell>
          <cell r="AH1555" t="str">
            <v>02.RFI</v>
          </cell>
          <cell r="AI1555" t="str">
            <v>03.RFI</v>
          </cell>
          <cell r="AJ1555" t="str">
            <v>05.RFI</v>
          </cell>
        </row>
        <row r="1556">
          <cell r="F1556" t="str">
            <v>MSH739</v>
          </cell>
          <cell r="G1556" t="str">
            <v>KAMPUNGGOROM</v>
          </cell>
          <cell r="H1556" t="str">
            <v>DMT WAILOLA ATAS</v>
          </cell>
          <cell r="I1556" t="str">
            <v>Area4</v>
          </cell>
          <cell r="J1556" t="str">
            <v>Puma</v>
          </cell>
          <cell r="K1556" t="str">
            <v>Maluku</v>
          </cell>
          <cell r="L1556" t="str">
            <v>Kab. Seram Bagian Timur</v>
          </cell>
          <cell r="M1556" t="str">
            <v>-3.08549, 130.47772</v>
          </cell>
          <cell r="N1556" t="str">
            <v>-</v>
          </cell>
          <cell r="O1556" t="str">
            <v>External</v>
          </cell>
          <cell r="P1556" t="str">
            <v>B2S</v>
          </cell>
          <cell r="Q1556" t="str">
            <v>B#2_2025</v>
          </cell>
          <cell r="R1556" t="str">
            <v>B#2_B2S</v>
          </cell>
          <cell r="S1556" t="str">
            <v>B#2-B2S</v>
          </cell>
          <cell r="T1556" t="str">
            <v>New Order</v>
          </cell>
          <cell r="U1556">
            <v>52</v>
          </cell>
          <cell r="V1556" t="str">
            <v/>
          </cell>
          <cell r="W1556" t="str">
            <v>SST 72 3 Leg C</v>
          </cell>
          <cell r="X1556">
            <v>45880</v>
          </cell>
          <cell r="Y1556">
            <v>79</v>
          </cell>
          <cell r="Z1556" t="str">
            <v>In SLA</v>
          </cell>
          <cell r="AA1556" t="str">
            <v>PT AMALA</v>
          </cell>
          <cell r="AB1556" t="str">
            <v>PT DIGJAYA MANDIRI TEKNIK</v>
          </cell>
          <cell r="AC1556" t="str">
            <v>RFI</v>
          </cell>
          <cell r="AD1556" t="str">
            <v>eRFI NY</v>
          </cell>
          <cell r="AF1556" t="str">
            <v/>
          </cell>
          <cell r="AG1556" t="str">
            <v>Connect PLN &amp; RFI</v>
          </cell>
          <cell r="AH1556" t="str">
            <v>02.RFI</v>
          </cell>
          <cell r="AI1556" t="str">
            <v>03.RFI</v>
          </cell>
          <cell r="AJ1556" t="str">
            <v>05.RFI</v>
          </cell>
        </row>
        <row r="1557">
          <cell r="F1557" t="str">
            <v>LBP403</v>
          </cell>
          <cell r="G1557" t="str">
            <v>DUSUN5HAMPARANPERAK</v>
          </cell>
          <cell r="H1557" t="str">
            <v/>
          </cell>
          <cell r="I1557" t="str">
            <v>Area1</v>
          </cell>
          <cell r="J1557" t="str">
            <v>Sumbagut</v>
          </cell>
          <cell r="K1557" t="str">
            <v>Sumatera Utara</v>
          </cell>
          <cell r="L1557" t="str">
            <v>Kab. Serdang</v>
          </cell>
          <cell r="M1557" t="str">
            <v>3.71246, 98.613</v>
          </cell>
          <cell r="N1557" t="str">
            <v>-</v>
          </cell>
          <cell r="O1557" t="str">
            <v>External</v>
          </cell>
          <cell r="P1557" t="str">
            <v>CoRe</v>
          </cell>
          <cell r="Q1557" t="str">
            <v>B#2_2025</v>
          </cell>
          <cell r="R1557" t="str">
            <v>B#2_Colo</v>
          </cell>
          <cell r="S1557" t="str">
            <v>Colo Blacksite</v>
          </cell>
          <cell r="T1557" t="str">
            <v>New Order</v>
          </cell>
          <cell r="U1557">
            <v>52</v>
          </cell>
          <cell r="V1557" t="str">
            <v/>
          </cell>
          <cell r="W1557" t="str">
            <v/>
          </cell>
          <cell r="X1557">
            <v>45880</v>
          </cell>
          <cell r="Y1557">
            <v>30</v>
          </cell>
          <cell r="Z1557" t="str">
            <v>In SLA</v>
          </cell>
          <cell r="AA1557" t="str">
            <v>PT KONCERFO SUKSES CEMERLANG</v>
          </cell>
          <cell r="AC1557" t="str">
            <v>RFI</v>
          </cell>
          <cell r="AD1557" t="str">
            <v>eRFI NY</v>
          </cell>
          <cell r="AF1557" t="str">
            <v/>
          </cell>
          <cell r="AG1557" t="str">
            <v>Connect PLN &amp; RFI</v>
          </cell>
          <cell r="AH1557" t="str">
            <v>02.RFI</v>
          </cell>
          <cell r="AI1557" t="str">
            <v>03.RFI</v>
          </cell>
          <cell r="AJ1557" t="str">
            <v>05.RFI</v>
          </cell>
        </row>
        <row r="1558">
          <cell r="F1558" t="str">
            <v>PNN033</v>
          </cell>
          <cell r="G1558" t="str">
            <v>KAMBANGBARAT</v>
          </cell>
          <cell r="H1558" t="str">
            <v/>
          </cell>
          <cell r="I1558" t="str">
            <v>Area1</v>
          </cell>
          <cell r="J1558" t="str">
            <v>Sumbagteng</v>
          </cell>
          <cell r="K1558" t="str">
            <v>Sumatera Barat</v>
          </cell>
          <cell r="L1558" t="str">
            <v>Pesisir Selatan</v>
          </cell>
          <cell r="M1558" t="str">
            <v>-1.67799, 100.70124</v>
          </cell>
          <cell r="N1558" t="str">
            <v>-</v>
          </cell>
          <cell r="O1558" t="str">
            <v>External</v>
          </cell>
          <cell r="P1558" t="str">
            <v>CoRe</v>
          </cell>
          <cell r="Q1558" t="str">
            <v>B#2_2025</v>
          </cell>
          <cell r="R1558" t="str">
            <v>B#2_Colo</v>
          </cell>
          <cell r="S1558" t="str">
            <v>Colo Blacksite</v>
          </cell>
          <cell r="T1558" t="str">
            <v>New Order</v>
          </cell>
          <cell r="U1558">
            <v>40</v>
          </cell>
          <cell r="V1558" t="str">
            <v/>
          </cell>
          <cell r="W1558" t="str">
            <v/>
          </cell>
          <cell r="X1558">
            <v>45880</v>
          </cell>
          <cell r="Y1558">
            <v>15</v>
          </cell>
          <cell r="Z1558" t="str">
            <v>In SLA</v>
          </cell>
          <cell r="AA1558" t="str">
            <v>PT TRANSDATA SATKOMINDO</v>
          </cell>
          <cell r="AC1558" t="str">
            <v>RFI</v>
          </cell>
          <cell r="AD1558" t="str">
            <v>eRFI Done</v>
          </cell>
          <cell r="AF1558" t="str">
            <v/>
          </cell>
          <cell r="AG1558" t="str">
            <v>Connect PLN &amp; RFI</v>
          </cell>
          <cell r="AH1558" t="str">
            <v>02.RFI</v>
          </cell>
          <cell r="AI1558" t="str">
            <v>03.RFI</v>
          </cell>
          <cell r="AJ1558" t="str">
            <v>05.RFI</v>
          </cell>
        </row>
        <row r="1559">
          <cell r="F1559" t="str">
            <v>KKN036</v>
          </cell>
          <cell r="G1559" t="str">
            <v>TELUKLAWAH</v>
          </cell>
          <cell r="H1559" t="str">
            <v>DMT TELUK LAWAH</v>
          </cell>
          <cell r="I1559" t="str">
            <v>Area4</v>
          </cell>
          <cell r="J1559" t="str">
            <v>Kalimantan</v>
          </cell>
          <cell r="K1559" t="str">
            <v>Kalimantan Tengah</v>
          </cell>
          <cell r="L1559" t="str">
            <v>Kabupaten Gunung Mas</v>
          </cell>
          <cell r="M1559" t="str">
            <v>-1.01353, 113.71575</v>
          </cell>
          <cell r="N1559" t="str">
            <v>113,71575 -1,01353</v>
          </cell>
          <cell r="O1559" t="str">
            <v>External</v>
          </cell>
          <cell r="P1559" t="str">
            <v>CoRe</v>
          </cell>
          <cell r="Q1559" t="str">
            <v>B#2_2025</v>
          </cell>
          <cell r="R1559" t="str">
            <v>B#2_Colo</v>
          </cell>
          <cell r="S1559" t="str">
            <v>Colo Blacksite</v>
          </cell>
          <cell r="T1559" t="str">
            <v>New Order</v>
          </cell>
          <cell r="U1559">
            <v>52</v>
          </cell>
          <cell r="V1559">
            <v>52</v>
          </cell>
          <cell r="W1559" t="str">
            <v/>
          </cell>
          <cell r="X1559">
            <v>45880</v>
          </cell>
          <cell r="Y1559">
            <v>15</v>
          </cell>
          <cell r="Z1559" t="str">
            <v>In SLA</v>
          </cell>
          <cell r="AA1559" t="str">
            <v>PT ANGKAMOR KHATULISTIWA MANDIRI</v>
          </cell>
          <cell r="AC1559" t="str">
            <v>RFI</v>
          </cell>
          <cell r="AD1559" t="str">
            <v>eRFI Done</v>
          </cell>
          <cell r="AF1559" t="str">
            <v/>
          </cell>
          <cell r="AG1559" t="str">
            <v>Connect PLN &amp; RFI</v>
          </cell>
          <cell r="AH1559" t="str">
            <v>02.RFI</v>
          </cell>
          <cell r="AI1559" t="str">
            <v>03.RFI</v>
          </cell>
          <cell r="AJ1559" t="str">
            <v>05.RFI</v>
          </cell>
        </row>
        <row r="1560">
          <cell r="F1560" t="str">
            <v>SDK010</v>
          </cell>
          <cell r="G1560" t="str">
            <v>LAKLAKSIDIANGKAT</v>
          </cell>
          <cell r="H1560" t="str">
            <v/>
          </cell>
          <cell r="I1560" t="str">
            <v>Area1</v>
          </cell>
          <cell r="J1560" t="str">
            <v>Sumbagut</v>
          </cell>
          <cell r="K1560" t="str">
            <v>Sumatera Utara</v>
          </cell>
          <cell r="L1560" t="str">
            <v>Kab. Dairi</v>
          </cell>
          <cell r="M1560" t="str">
            <v>2.71445, 98.30963</v>
          </cell>
          <cell r="N1560" t="str">
            <v>-</v>
          </cell>
          <cell r="O1560" t="str">
            <v>External</v>
          </cell>
          <cell r="P1560" t="str">
            <v>CoRe</v>
          </cell>
          <cell r="Q1560" t="str">
            <v>B#2_2025</v>
          </cell>
          <cell r="R1560" t="str">
            <v>B#2_Colo</v>
          </cell>
          <cell r="S1560" t="str">
            <v>Colo Blacksite</v>
          </cell>
          <cell r="T1560" t="str">
            <v>New Order</v>
          </cell>
          <cell r="U1560">
            <v>51</v>
          </cell>
          <cell r="V1560" t="str">
            <v/>
          </cell>
          <cell r="W1560" t="str">
            <v/>
          </cell>
          <cell r="X1560">
            <v>45880</v>
          </cell>
          <cell r="Y1560">
            <v>30</v>
          </cell>
          <cell r="Z1560" t="str">
            <v>In SLA</v>
          </cell>
          <cell r="AA1560" t="str">
            <v>PT RAYATEHUTAMA TELADAN CANGGIH</v>
          </cell>
          <cell r="AC1560" t="str">
            <v>RFI</v>
          </cell>
          <cell r="AD1560" t="str">
            <v>eRFI NY</v>
          </cell>
          <cell r="AF1560" t="str">
            <v/>
          </cell>
          <cell r="AG1560" t="str">
            <v>Connect PLN &amp; RFI</v>
          </cell>
          <cell r="AH1560" t="str">
            <v>02.RFI</v>
          </cell>
          <cell r="AI1560" t="str">
            <v>03.RFI</v>
          </cell>
          <cell r="AJ1560" t="str">
            <v>05.RFI</v>
          </cell>
        </row>
        <row r="1561">
          <cell r="F1561" t="str">
            <v>CBN321</v>
          </cell>
          <cell r="G1561" t="str">
            <v>PERUMGRANDSUTERA</v>
          </cell>
          <cell r="H1561" t="str">
            <v/>
          </cell>
          <cell r="I1561" t="str">
            <v>Area2</v>
          </cell>
          <cell r="J1561" t="str">
            <v>Jabodetabek</v>
          </cell>
          <cell r="K1561" t="str">
            <v>Jawa Barat</v>
          </cell>
          <cell r="L1561" t="str">
            <v>Kab. Bogor</v>
          </cell>
          <cell r="M1561" t="str">
            <v>-6.583438, 106.628493</v>
          </cell>
          <cell r="N1561" t="str">
            <v>-</v>
          </cell>
          <cell r="O1561" t="str">
            <v>External</v>
          </cell>
          <cell r="P1561" t="str">
            <v>B2S</v>
          </cell>
          <cell r="Q1561" t="str">
            <v>B#2_2025</v>
          </cell>
          <cell r="R1561" t="str">
            <v>B#2_B2S</v>
          </cell>
          <cell r="S1561" t="str">
            <v>B2S Blacksite</v>
          </cell>
          <cell r="T1561" t="str">
            <v>New Order</v>
          </cell>
          <cell r="U1561">
            <v>51</v>
          </cell>
          <cell r="V1561" t="str">
            <v/>
          </cell>
          <cell r="W1561" t="str">
            <v>SST 52 3 Leg C</v>
          </cell>
          <cell r="X1561">
            <v>45880</v>
          </cell>
          <cell r="Y1561">
            <v>76</v>
          </cell>
          <cell r="Z1561" t="str">
            <v>In SLA</v>
          </cell>
          <cell r="AA1561" t="str">
            <v>PT ASA BERKAT BERSAMA</v>
          </cell>
          <cell r="AB1561" t="str">
            <v>PT TUNAS GEOTEKNIK INDONESIA</v>
          </cell>
          <cell r="AC1561" t="str">
            <v>RFI</v>
          </cell>
          <cell r="AD1561" t="str">
            <v>eRFI NY</v>
          </cell>
          <cell r="AF1561" t="str">
            <v/>
          </cell>
          <cell r="AG1561" t="str">
            <v>Connect PLN &amp; RFI</v>
          </cell>
          <cell r="AH1561" t="str">
            <v>02.RFI</v>
          </cell>
          <cell r="AI1561" t="str">
            <v>03.RFI</v>
          </cell>
          <cell r="AJ1561" t="str">
            <v>05.RFI</v>
          </cell>
        </row>
        <row r="1562">
          <cell r="F1562" t="str">
            <v>CKR118</v>
          </cell>
          <cell r="G1562" t="str">
            <v>PERM_PERUMTAMANCIKARANGINDAH</v>
          </cell>
          <cell r="H1562" t="str">
            <v/>
          </cell>
          <cell r="I1562" t="str">
            <v>Area2</v>
          </cell>
          <cell r="J1562" t="str">
            <v>Jabodetabek</v>
          </cell>
          <cell r="K1562" t="str">
            <v>Jawa Barat</v>
          </cell>
          <cell r="L1562" t="str">
            <v>Kab. Bekasi</v>
          </cell>
          <cell r="M1562" t="str">
            <v>-6.364346, 107.091204</v>
          </cell>
          <cell r="N1562" t="str">
            <v>-</v>
          </cell>
          <cell r="O1562" t="str">
            <v>External</v>
          </cell>
          <cell r="P1562" t="str">
            <v>B2S</v>
          </cell>
          <cell r="Q1562" t="str">
            <v>B#2_2025</v>
          </cell>
          <cell r="R1562" t="str">
            <v>B#2_B2S</v>
          </cell>
          <cell r="S1562" t="str">
            <v>B2S Blacksite</v>
          </cell>
          <cell r="T1562" t="str">
            <v>New Order</v>
          </cell>
          <cell r="U1562">
            <v>72</v>
          </cell>
          <cell r="V1562" t="str">
            <v/>
          </cell>
          <cell r="W1562" t="str">
            <v>SST 52 3 Leg C</v>
          </cell>
          <cell r="X1562">
            <v>45880</v>
          </cell>
          <cell r="Y1562">
            <v>110</v>
          </cell>
          <cell r="Z1562" t="str">
            <v>In SLA</v>
          </cell>
          <cell r="AA1562" t="str">
            <v>PT. Samanta Fibra Abadi</v>
          </cell>
          <cell r="AB1562" t="str">
            <v>PT TUNAS GEOTEKNIK INDONESIA</v>
          </cell>
          <cell r="AC1562" t="str">
            <v>RFI</v>
          </cell>
          <cell r="AD1562" t="str">
            <v>eRFI NY</v>
          </cell>
          <cell r="AF1562" t="str">
            <v/>
          </cell>
          <cell r="AG1562" t="str">
            <v>Connect PLN &amp; RFI</v>
          </cell>
          <cell r="AH1562" t="str">
            <v>02.RFI</v>
          </cell>
          <cell r="AI1562" t="str">
            <v>03.RFI</v>
          </cell>
          <cell r="AJ1562" t="str">
            <v>05.RFI</v>
          </cell>
        </row>
        <row r="1563">
          <cell r="F1563" t="str">
            <v>WSI200</v>
          </cell>
          <cell r="G1563" t="str">
            <v>YENBESER</v>
          </cell>
          <cell r="H1563" t="str">
            <v>DMT FRIWEN</v>
          </cell>
          <cell r="I1563" t="str">
            <v>Area4</v>
          </cell>
          <cell r="J1563" t="str">
            <v>Puma</v>
          </cell>
          <cell r="K1563" t="str">
            <v>Papua Barat</v>
          </cell>
          <cell r="L1563" t="str">
            <v>Kab. Raja Ampat</v>
          </cell>
          <cell r="M1563" t="str">
            <v>-0.46357, 130.68307</v>
          </cell>
          <cell r="N1563" t="str">
            <v>-</v>
          </cell>
          <cell r="O1563" t="str">
            <v>External</v>
          </cell>
          <cell r="P1563" t="str">
            <v>B2S</v>
          </cell>
          <cell r="Q1563" t="str">
            <v>B#2_2025</v>
          </cell>
          <cell r="R1563" t="str">
            <v>B#2_B2S</v>
          </cell>
          <cell r="S1563" t="str">
            <v>B2S Blacksite</v>
          </cell>
          <cell r="T1563" t="str">
            <v>New Order</v>
          </cell>
          <cell r="U1563">
            <v>72</v>
          </cell>
          <cell r="V1563" t="str">
            <v/>
          </cell>
          <cell r="W1563" t="str">
            <v>SST 72 3 Leg C</v>
          </cell>
          <cell r="X1563">
            <v>45880</v>
          </cell>
          <cell r="Y1563">
            <v>123</v>
          </cell>
          <cell r="Z1563" t="str">
            <v>Out SLA</v>
          </cell>
          <cell r="AA1563" t="str">
            <v>Sekawan Akusara Yatita</v>
          </cell>
          <cell r="AB1563" t="str">
            <v>PT DIGJAYA MANDIRI TEKNIK</v>
          </cell>
          <cell r="AC1563" t="str">
            <v>OG</v>
          </cell>
          <cell r="AD1563" t="str">
            <v>eRFI NY</v>
          </cell>
          <cell r="AF1563" t="str">
            <v/>
          </cell>
          <cell r="AG1563" t="str">
            <v>Rebaring</v>
          </cell>
          <cell r="AH1563" t="str">
            <v>03.CONSTRUCTION</v>
          </cell>
          <cell r="AI1563" t="str">
            <v>04.CME</v>
          </cell>
          <cell r="AJ1563" t="str">
            <v>13.Rebaring</v>
          </cell>
        </row>
        <row r="1564">
          <cell r="F1564" t="str">
            <v>DHP002</v>
          </cell>
          <cell r="G1564" t="str">
            <v>PERMANISASIMXW076</v>
          </cell>
          <cell r="H1564" t="str">
            <v>DMT TAHALUPU</v>
          </cell>
          <cell r="I1564" t="str">
            <v>Area4</v>
          </cell>
          <cell r="J1564" t="str">
            <v>Puma</v>
          </cell>
          <cell r="K1564" t="str">
            <v>Maluku</v>
          </cell>
          <cell r="L1564" t="str">
            <v>Kab. Seram Bagian Barat</v>
          </cell>
          <cell r="M1564" t="str">
            <v>-3.23235, 127.65865</v>
          </cell>
          <cell r="N1564" t="str">
            <v>-</v>
          </cell>
          <cell r="O1564" t="str">
            <v>External</v>
          </cell>
          <cell r="P1564" t="str">
            <v>B2S</v>
          </cell>
          <cell r="Q1564" t="str">
            <v>B#2_2025</v>
          </cell>
          <cell r="R1564" t="str">
            <v>B#2_B2S</v>
          </cell>
          <cell r="S1564" t="str">
            <v>B2S Blacksite</v>
          </cell>
          <cell r="T1564" t="str">
            <v>New Order</v>
          </cell>
          <cell r="U1564">
            <v>72</v>
          </cell>
          <cell r="V1564" t="str">
            <v/>
          </cell>
          <cell r="W1564" t="str">
            <v>SST 72 3 Leg C</v>
          </cell>
          <cell r="X1564">
            <v>45880</v>
          </cell>
          <cell r="Y1564">
            <v>99</v>
          </cell>
          <cell r="Z1564" t="str">
            <v>In SLA</v>
          </cell>
          <cell r="AA1564" t="str">
            <v>PT ANUGERAH SELARAS RAYA</v>
          </cell>
          <cell r="AB1564" t="str">
            <v>PT DIGJAYA MANDIRI TEKNIK</v>
          </cell>
          <cell r="AC1564" t="str">
            <v>RFI</v>
          </cell>
          <cell r="AD1564" t="str">
            <v>eRFI NY</v>
          </cell>
          <cell r="AF1564" t="str">
            <v/>
          </cell>
          <cell r="AG1564" t="str">
            <v>Connect PLN &amp; RFI</v>
          </cell>
          <cell r="AH1564" t="str">
            <v>02.RFI</v>
          </cell>
          <cell r="AI1564" t="str">
            <v>03.RFI</v>
          </cell>
          <cell r="AJ1564" t="str">
            <v>05.RFI</v>
          </cell>
        </row>
        <row r="1565">
          <cell r="F1565" t="str">
            <v>KIS046</v>
          </cell>
          <cell r="G1565" t="str">
            <v>PERKEBUNANNAGODANG</v>
          </cell>
          <cell r="H1565" t="str">
            <v>LABUHAN RUKU TELKOM</v>
          </cell>
          <cell r="I1565" t="str">
            <v>Area1</v>
          </cell>
          <cell r="J1565" t="str">
            <v>Sumbagut</v>
          </cell>
          <cell r="K1565" t="str">
            <v>Sumatera Utara</v>
          </cell>
          <cell r="L1565" t="str">
            <v>Kab. Labuhanbatu Selatan</v>
          </cell>
          <cell r="M1565" t="str">
            <v>1.891199, 100.0366</v>
          </cell>
          <cell r="N1565" t="str">
            <v>-</v>
          </cell>
          <cell r="O1565" t="str">
            <v>External</v>
          </cell>
          <cell r="P1565" t="str">
            <v>B2S</v>
          </cell>
          <cell r="Q1565" t="str">
            <v>B#2_2025</v>
          </cell>
          <cell r="R1565" t="str">
            <v>B#2_B2S</v>
          </cell>
          <cell r="S1565" t="str">
            <v>B2S Blacksite</v>
          </cell>
          <cell r="T1565" t="str">
            <v>New Order</v>
          </cell>
          <cell r="U1565">
            <v>72</v>
          </cell>
          <cell r="V1565" t="str">
            <v/>
          </cell>
          <cell r="W1565" t="str">
            <v/>
          </cell>
          <cell r="X1565">
            <v>45880</v>
          </cell>
          <cell r="Y1565">
            <v>123</v>
          </cell>
          <cell r="Z1565" t="str">
            <v>Out SLA</v>
          </cell>
          <cell r="AA1565" t="str">
            <v>PT WINER INSAN SUKSES HUTAMA</v>
          </cell>
          <cell r="AB1565" t="str">
            <v>PT DIGJAYA MANDIRI TEKNIK</v>
          </cell>
          <cell r="AC1565" t="str">
            <v>RFI</v>
          </cell>
          <cell r="AD1565" t="str">
            <v>eRFI NY</v>
          </cell>
          <cell r="AF1565" t="str">
            <v/>
          </cell>
          <cell r="AG1565" t="str">
            <v>Connect PLN &amp; RFI</v>
          </cell>
          <cell r="AH1565" t="str">
            <v>02.RFI</v>
          </cell>
          <cell r="AI1565" t="str">
            <v>03.RFI</v>
          </cell>
          <cell r="AJ1565" t="str">
            <v>05.RFI</v>
          </cell>
        </row>
        <row r="1566">
          <cell r="F1566" t="str">
            <v>TUK002</v>
          </cell>
          <cell r="G1566" t="str">
            <v>TELOSILIMAEWALI</v>
          </cell>
          <cell r="H1566" t="str">
            <v/>
          </cell>
          <cell r="I1566" t="str">
            <v>Area1</v>
          </cell>
          <cell r="J1566" t="str">
            <v>Sumbagut</v>
          </cell>
          <cell r="K1566" t="str">
            <v>Sumatera Utara</v>
          </cell>
          <cell r="L1566" t="str">
            <v>Kab. Nias Selatan</v>
          </cell>
          <cell r="M1566" t="str">
            <v>-0.066709, 98.2863</v>
          </cell>
          <cell r="N1566" t="str">
            <v>-</v>
          </cell>
          <cell r="O1566" t="str">
            <v>External</v>
          </cell>
          <cell r="P1566" t="str">
            <v>B2S</v>
          </cell>
          <cell r="Q1566" t="str">
            <v>B#2_2025</v>
          </cell>
          <cell r="R1566" t="str">
            <v>B#2_B2S</v>
          </cell>
          <cell r="S1566" t="str">
            <v>B2S Blacksite</v>
          </cell>
          <cell r="T1566" t="str">
            <v>New Order</v>
          </cell>
          <cell r="U1566">
            <v>72</v>
          </cell>
          <cell r="V1566" t="str">
            <v/>
          </cell>
          <cell r="W1566" t="str">
            <v>SST 72 3 Leg C</v>
          </cell>
          <cell r="X1566">
            <v>45880</v>
          </cell>
          <cell r="Y1566">
            <v>123</v>
          </cell>
          <cell r="Z1566" t="str">
            <v>Out SLA</v>
          </cell>
          <cell r="AA1566" t="str">
            <v>PT GLOBAL COMTECH SEJAHTERA</v>
          </cell>
          <cell r="AB1566" t="str">
            <v>PT DIGJAYA MANDIRI TEKNIK</v>
          </cell>
          <cell r="AC1566" t="str">
            <v>OG</v>
          </cell>
          <cell r="AD1566" t="str">
            <v>eRFI NY</v>
          </cell>
          <cell r="AF1566" t="str">
            <v/>
          </cell>
          <cell r="AG1566" t="str">
            <v>Excavation</v>
          </cell>
          <cell r="AH1566" t="str">
            <v>03.CONSTRUCTION</v>
          </cell>
          <cell r="AI1566" t="str">
            <v>04.CME</v>
          </cell>
          <cell r="AJ1566" t="str">
            <v>15.Excavation</v>
          </cell>
        </row>
        <row r="1567">
          <cell r="F1567" t="str">
            <v>MBA036</v>
          </cell>
          <cell r="G1567" t="str">
            <v>SULAWESI04384</v>
          </cell>
          <cell r="H1567" t="str">
            <v>WAIJOI_DMT</v>
          </cell>
          <cell r="I1567" t="str">
            <v>Area4</v>
          </cell>
          <cell r="J1567" t="str">
            <v>Sulawesi</v>
          </cell>
          <cell r="K1567" t="str">
            <v>Maluku Utara</v>
          </cell>
          <cell r="L1567" t="str">
            <v>Kab. Halmahera Timur</v>
          </cell>
          <cell r="M1567" t="str">
            <v>0.876254, 127.932175</v>
          </cell>
          <cell r="N1567" t="str">
            <v>127,93328 0,87822</v>
          </cell>
          <cell r="O1567" t="str">
            <v>External</v>
          </cell>
          <cell r="P1567" t="str">
            <v>B2S</v>
          </cell>
          <cell r="Q1567" t="str">
            <v>B#2_2025</v>
          </cell>
          <cell r="R1567" t="str">
            <v>B#2_B2S</v>
          </cell>
          <cell r="S1567" t="str">
            <v>B2S Blacksite</v>
          </cell>
          <cell r="T1567" t="str">
            <v>New Order</v>
          </cell>
          <cell r="U1567">
            <v>72</v>
          </cell>
          <cell r="V1567">
            <v>72</v>
          </cell>
          <cell r="W1567" t="str">
            <v>SST 72 3 Leg D</v>
          </cell>
          <cell r="X1567">
            <v>45880</v>
          </cell>
          <cell r="Y1567">
            <v>123</v>
          </cell>
          <cell r="Z1567" t="str">
            <v>Out SLA</v>
          </cell>
          <cell r="AA1567" t="str">
            <v>PT MIRAJ TEGAR MANDIRI</v>
          </cell>
          <cell r="AB1567" t="str">
            <v>PT DIGJAYA MANDIRI TEKNIK</v>
          </cell>
          <cell r="AC1567" t="str">
            <v>RFI</v>
          </cell>
          <cell r="AD1567" t="str">
            <v>eRFI NY</v>
          </cell>
          <cell r="AF1567" t="str">
            <v/>
          </cell>
          <cell r="AG1567" t="str">
            <v>Connect PLN &amp; RFI</v>
          </cell>
          <cell r="AH1567" t="str">
            <v>02.RFI</v>
          </cell>
          <cell r="AI1567" t="str">
            <v>03.RFI</v>
          </cell>
          <cell r="AJ1567" t="str">
            <v>05.RFI</v>
          </cell>
        </row>
        <row r="1568">
          <cell r="F1568" t="str">
            <v>TKN019</v>
          </cell>
          <cell r="G1568" t="str">
            <v>SEGENEBALIK</v>
          </cell>
          <cell r="H1568" t="str">
            <v/>
          </cell>
          <cell r="I1568" t="str">
            <v>Area1</v>
          </cell>
          <cell r="J1568" t="str">
            <v>Sumbagut</v>
          </cell>
          <cell r="K1568" t="str">
            <v>Aceh</v>
          </cell>
          <cell r="L1568" t="str">
            <v>Kab. Aceh Tengah</v>
          </cell>
          <cell r="M1568" t="str">
            <v>4.71566, 96.7394</v>
          </cell>
          <cell r="N1568" t="str">
            <v>-</v>
          </cell>
          <cell r="O1568" t="str">
            <v>External</v>
          </cell>
          <cell r="P1568" t="str">
            <v>B2S</v>
          </cell>
          <cell r="Q1568" t="str">
            <v>B#2_2025</v>
          </cell>
          <cell r="R1568" t="str">
            <v>B#2_B2S</v>
          </cell>
          <cell r="S1568" t="str">
            <v>B2S Blacksite</v>
          </cell>
          <cell r="T1568" t="str">
            <v>New Order</v>
          </cell>
          <cell r="U1568">
            <v>72</v>
          </cell>
          <cell r="V1568" t="str">
            <v/>
          </cell>
          <cell r="W1568" t="str">
            <v>SST 72 3 Leg C</v>
          </cell>
          <cell r="X1568">
            <v>45880</v>
          </cell>
          <cell r="Y1568">
            <v>77</v>
          </cell>
          <cell r="Z1568" t="str">
            <v>In SLA</v>
          </cell>
          <cell r="AA1568" t="str">
            <v>PT ANTONIO JAYA ABADI</v>
          </cell>
          <cell r="AB1568" t="str">
            <v>PT DIGJAYA MANDIRI TEKNIK</v>
          </cell>
          <cell r="AC1568" t="str">
            <v>RFI</v>
          </cell>
          <cell r="AD1568" t="str">
            <v>eRFI NY</v>
          </cell>
          <cell r="AF1568" t="str">
            <v/>
          </cell>
          <cell r="AG1568" t="str">
            <v>Connect PLN &amp; RFI</v>
          </cell>
          <cell r="AH1568" t="str">
            <v>02.RFI</v>
          </cell>
          <cell r="AI1568" t="str">
            <v>03.RFI</v>
          </cell>
          <cell r="AJ1568" t="str">
            <v>05.RFI</v>
          </cell>
        </row>
        <row r="1569">
          <cell r="F1569" t="str">
            <v>JLO023</v>
          </cell>
          <cell r="G1569" t="str">
            <v>IBUNGAWET</v>
          </cell>
          <cell r="H1569" t="str">
            <v>NANAS_DMT</v>
          </cell>
          <cell r="I1569" t="str">
            <v>Area4</v>
          </cell>
          <cell r="J1569" t="str">
            <v>Sulawesi</v>
          </cell>
          <cell r="K1569" t="str">
            <v>Maluku Utara</v>
          </cell>
          <cell r="L1569" t="str">
            <v>Kab. Halmahera Barat</v>
          </cell>
          <cell r="M1569" t="str">
            <v>1.386238, 127.490891</v>
          </cell>
          <cell r="N1569" t="str">
            <v>-</v>
          </cell>
          <cell r="O1569" t="str">
            <v>External</v>
          </cell>
          <cell r="P1569" t="str">
            <v>B2S</v>
          </cell>
          <cell r="Q1569" t="str">
            <v>B#2_2025</v>
          </cell>
          <cell r="R1569" t="str">
            <v>B#2_B2S</v>
          </cell>
          <cell r="S1569" t="str">
            <v>B2S Blacksite</v>
          </cell>
          <cell r="T1569" t="str">
            <v>New Order</v>
          </cell>
          <cell r="U1569">
            <v>72</v>
          </cell>
          <cell r="V1569">
            <v>72</v>
          </cell>
          <cell r="W1569" t="str">
            <v>SST 72 3 Leg C</v>
          </cell>
          <cell r="X1569">
            <v>45880</v>
          </cell>
          <cell r="Y1569">
            <v>79</v>
          </cell>
          <cell r="Z1569" t="str">
            <v>In SLA</v>
          </cell>
          <cell r="AA1569" t="str">
            <v>PT MIRAJ TEGAR MANDIRI</v>
          </cell>
          <cell r="AB1569" t="str">
            <v>PT DIGJAYA MANDIRI TEKNIK</v>
          </cell>
          <cell r="AC1569" t="str">
            <v>RFI</v>
          </cell>
          <cell r="AD1569" t="str">
            <v>eRFI NY</v>
          </cell>
          <cell r="AF1569" t="str">
            <v/>
          </cell>
          <cell r="AG1569" t="str">
            <v>Connect PLN &amp; RFI</v>
          </cell>
          <cell r="AH1569" t="str">
            <v>02.RFI</v>
          </cell>
          <cell r="AI1569" t="str">
            <v>03.RFI</v>
          </cell>
          <cell r="AJ1569" t="str">
            <v>05.RFI</v>
          </cell>
        </row>
        <row r="1570">
          <cell r="F1570" t="str">
            <v>JLO025</v>
          </cell>
          <cell r="G1570" t="str">
            <v>KOTATIDOREKEPULAUAN1</v>
          </cell>
          <cell r="H1570" t="str">
            <v>TABA_DAMAI_DMT</v>
          </cell>
          <cell r="I1570" t="str">
            <v>Area4</v>
          </cell>
          <cell r="J1570" t="str">
            <v>Sulawesi</v>
          </cell>
          <cell r="K1570" t="str">
            <v>Maluku Utara</v>
          </cell>
          <cell r="L1570" t="str">
            <v>Kab. Halmahera Barat</v>
          </cell>
          <cell r="M1570" t="str">
            <v>0.7847, 127.643501</v>
          </cell>
          <cell r="N1570" t="str">
            <v>127,64555 0,7846</v>
          </cell>
          <cell r="O1570" t="str">
            <v>External</v>
          </cell>
          <cell r="P1570" t="str">
            <v>B2S</v>
          </cell>
          <cell r="Q1570" t="str">
            <v>B#2_2025</v>
          </cell>
          <cell r="R1570" t="str">
            <v>B#2_B2S</v>
          </cell>
          <cell r="S1570" t="str">
            <v>B2S Blacksite</v>
          </cell>
          <cell r="T1570" t="str">
            <v>New Order</v>
          </cell>
          <cell r="U1570">
            <v>72</v>
          </cell>
          <cell r="V1570">
            <v>72</v>
          </cell>
          <cell r="W1570" t="str">
            <v>SST 72 3 Leg C</v>
          </cell>
          <cell r="X1570">
            <v>45880</v>
          </cell>
          <cell r="Y1570">
            <v>75</v>
          </cell>
          <cell r="Z1570" t="str">
            <v>In SLA</v>
          </cell>
          <cell r="AA1570" t="str">
            <v>PT MIRAJ TEGAR MANDIRI</v>
          </cell>
          <cell r="AB1570" t="str">
            <v>PT DIGJAYA MANDIRI TEKNIK</v>
          </cell>
          <cell r="AC1570" t="str">
            <v>RFI</v>
          </cell>
          <cell r="AD1570" t="str">
            <v>eRFI NY</v>
          </cell>
          <cell r="AF1570" t="str">
            <v/>
          </cell>
          <cell r="AG1570" t="str">
            <v>Connect PLN &amp; RFI</v>
          </cell>
          <cell r="AH1570" t="str">
            <v>02.RFI</v>
          </cell>
          <cell r="AI1570" t="str">
            <v>03.RFI</v>
          </cell>
          <cell r="AJ1570" t="str">
            <v>05.RFI</v>
          </cell>
        </row>
        <row r="1571">
          <cell r="F1571" t="str">
            <v>MBA042</v>
          </cell>
          <cell r="G1571" t="str">
            <v>HALMAHERATIMUR0</v>
          </cell>
          <cell r="H1571" t="str">
            <v>BINA_GARA_DMT</v>
          </cell>
          <cell r="I1571" t="str">
            <v>Area4</v>
          </cell>
          <cell r="J1571" t="str">
            <v>Sulawesi</v>
          </cell>
          <cell r="K1571" t="str">
            <v>Maluku Utara</v>
          </cell>
          <cell r="L1571" t="str">
            <v>Kab. Halmahera Timur</v>
          </cell>
          <cell r="M1571" t="str">
            <v>0.7625, 127.813301</v>
          </cell>
          <cell r="N1571" t="str">
            <v>127,81283 0,75919</v>
          </cell>
          <cell r="O1571" t="str">
            <v>External</v>
          </cell>
          <cell r="P1571" t="str">
            <v>B2S</v>
          </cell>
          <cell r="Q1571" t="str">
            <v>B#2_2025</v>
          </cell>
          <cell r="R1571" t="str">
            <v>B#2_B2S</v>
          </cell>
          <cell r="S1571" t="str">
            <v>B2S Blacksite</v>
          </cell>
          <cell r="T1571" t="str">
            <v>New Order</v>
          </cell>
          <cell r="U1571">
            <v>52</v>
          </cell>
          <cell r="V1571">
            <v>72</v>
          </cell>
          <cell r="W1571" t="str">
            <v>SST 72 3 Leg C</v>
          </cell>
          <cell r="X1571">
            <v>45880</v>
          </cell>
          <cell r="Y1571">
            <v>81</v>
          </cell>
          <cell r="Z1571" t="str">
            <v>In SLA</v>
          </cell>
          <cell r="AA1571" t="str">
            <v>PT MIRAJ TEGAR MANDIRI</v>
          </cell>
          <cell r="AB1571" t="str">
            <v>PT DIGJAYA MANDIRI TEKNIK</v>
          </cell>
          <cell r="AC1571" t="str">
            <v>RFI</v>
          </cell>
          <cell r="AD1571" t="str">
            <v>eRFI NY</v>
          </cell>
          <cell r="AF1571" t="str">
            <v/>
          </cell>
          <cell r="AG1571" t="str">
            <v>Connect PLN &amp; RFI</v>
          </cell>
          <cell r="AH1571" t="str">
            <v>02.RFI</v>
          </cell>
          <cell r="AI1571" t="str">
            <v>03.RFI</v>
          </cell>
          <cell r="AJ1571" t="str">
            <v>05.RFI</v>
          </cell>
        </row>
        <row r="1572">
          <cell r="F1572" t="str">
            <v>IRY028</v>
          </cell>
          <cell r="G1572" t="str">
            <v>ALUECEKDOY</v>
          </cell>
          <cell r="H1572" t="str">
            <v/>
          </cell>
          <cell r="I1572" t="str">
            <v>Area1</v>
          </cell>
          <cell r="J1572" t="str">
            <v>Sumbagut</v>
          </cell>
          <cell r="K1572" t="str">
            <v>Aceh</v>
          </cell>
          <cell r="L1572" t="str">
            <v>Kab. Aceh Timur</v>
          </cell>
          <cell r="M1572" t="str">
            <v>5.05965, 97.5826</v>
          </cell>
          <cell r="N1572" t="str">
            <v>-</v>
          </cell>
          <cell r="O1572" t="str">
            <v>External</v>
          </cell>
          <cell r="P1572" t="str">
            <v>B2S</v>
          </cell>
          <cell r="Q1572" t="str">
            <v>B#2_2025</v>
          </cell>
          <cell r="R1572" t="str">
            <v>B#2_B2S</v>
          </cell>
          <cell r="S1572" t="str">
            <v>B2S Blacksite</v>
          </cell>
          <cell r="T1572" t="str">
            <v>New Order</v>
          </cell>
          <cell r="U1572">
            <v>72</v>
          </cell>
          <cell r="V1572" t="str">
            <v/>
          </cell>
          <cell r="W1572" t="str">
            <v>SST 52 3 Leg C</v>
          </cell>
          <cell r="X1572">
            <v>45880</v>
          </cell>
          <cell r="Y1572">
            <v>123</v>
          </cell>
          <cell r="Z1572" t="str">
            <v>Out SLA</v>
          </cell>
          <cell r="AA1572" t="str">
            <v>PT M. JUSUF &amp; SONS</v>
          </cell>
          <cell r="AB1572" t="str">
            <v>PT DIGJAYA MANDIRI TEKNIK</v>
          </cell>
          <cell r="AC1572" t="str">
            <v>OG</v>
          </cell>
          <cell r="AD1572" t="str">
            <v>eRFI NY</v>
          </cell>
          <cell r="AF1572" t="str">
            <v/>
          </cell>
          <cell r="AG1572" t="str">
            <v>Erection</v>
          </cell>
          <cell r="AH1572" t="str">
            <v>03.CONSTRUCTION</v>
          </cell>
          <cell r="AI1572" t="str">
            <v>04.CME</v>
          </cell>
          <cell r="AJ1572" t="str">
            <v>10.TowerErection</v>
          </cell>
        </row>
        <row r="1573">
          <cell r="F1573" t="str">
            <v>THN027</v>
          </cell>
          <cell r="G1573" t="str">
            <v>SULAWESI03924</v>
          </cell>
          <cell r="H1573" t="str">
            <v>MENGGAWA_DMT</v>
          </cell>
          <cell r="I1573" t="str">
            <v>Area4</v>
          </cell>
          <cell r="J1573" t="str">
            <v>Sulawesi</v>
          </cell>
          <cell r="K1573" t="str">
            <v>Sulawesi Utara</v>
          </cell>
          <cell r="L1573" t="str">
            <v>Kab. Kepulauan Sangihe</v>
          </cell>
          <cell r="M1573" t="str">
            <v>3.462704, 125.516419</v>
          </cell>
          <cell r="N1573" t="str">
            <v>-</v>
          </cell>
          <cell r="O1573" t="str">
            <v>External</v>
          </cell>
          <cell r="P1573" t="str">
            <v>B2S</v>
          </cell>
          <cell r="Q1573" t="str">
            <v>B#2_2025</v>
          </cell>
          <cell r="R1573" t="str">
            <v>B#2_B2S</v>
          </cell>
          <cell r="S1573" t="str">
            <v>B2S Blacksite</v>
          </cell>
          <cell r="T1573" t="str">
            <v>New Order</v>
          </cell>
          <cell r="U1573">
            <v>72</v>
          </cell>
          <cell r="V1573">
            <v>72</v>
          </cell>
          <cell r="W1573" t="str">
            <v>SST 72 3 Leg C</v>
          </cell>
          <cell r="X1573">
            <v>45880</v>
          </cell>
          <cell r="Y1573">
            <v>123</v>
          </cell>
          <cell r="Z1573" t="str">
            <v>Out SLA</v>
          </cell>
          <cell r="AA1573" t="str">
            <v>PT.BERKAH MAPPOTUWO JAYA</v>
          </cell>
          <cell r="AB1573" t="str">
            <v>PT TUNAS GEOTEKNIK INDONESIA</v>
          </cell>
          <cell r="AC1573" t="str">
            <v>RFI</v>
          </cell>
          <cell r="AD1573" t="str">
            <v>eRFI NY</v>
          </cell>
          <cell r="AF1573" t="str">
            <v/>
          </cell>
          <cell r="AG1573" t="str">
            <v>Connect PLN &amp; RFI</v>
          </cell>
          <cell r="AH1573" t="str">
            <v>02.RFI</v>
          </cell>
          <cell r="AI1573" t="str">
            <v>03.RFI</v>
          </cell>
          <cell r="AJ1573" t="str">
            <v>05.RFI</v>
          </cell>
        </row>
        <row r="1574">
          <cell r="F1574" t="str">
            <v>SNS088</v>
          </cell>
          <cell r="G1574" t="str">
            <v>GOWA3</v>
          </cell>
          <cell r="H1574" t="str">
            <v>JULUKANAYA_BIRINGBULU_DMT</v>
          </cell>
          <cell r="I1574" t="str">
            <v>Area4</v>
          </cell>
          <cell r="J1574" t="str">
            <v>Sulawesi</v>
          </cell>
          <cell r="K1574" t="str">
            <v>Sulawesi Selatan</v>
          </cell>
          <cell r="L1574" t="str">
            <v>Kab. Gowa</v>
          </cell>
          <cell r="M1574" t="str">
            <v>-5.4603, 119.755302</v>
          </cell>
          <cell r="N1574" t="str">
            <v>-</v>
          </cell>
          <cell r="O1574" t="str">
            <v>External</v>
          </cell>
          <cell r="P1574" t="str">
            <v>B2S</v>
          </cell>
          <cell r="Q1574" t="str">
            <v>B#2_2025</v>
          </cell>
          <cell r="R1574" t="str">
            <v>B#2_B2S</v>
          </cell>
          <cell r="S1574" t="str">
            <v>B2S Blacksite</v>
          </cell>
          <cell r="T1574" t="str">
            <v>New Order</v>
          </cell>
          <cell r="U1574">
            <v>72</v>
          </cell>
          <cell r="V1574">
            <v>72</v>
          </cell>
          <cell r="W1574" t="str">
            <v>SST 72 3 Leg C</v>
          </cell>
          <cell r="X1574">
            <v>45880</v>
          </cell>
          <cell r="Y1574">
            <v>51</v>
          </cell>
          <cell r="Z1574" t="str">
            <v>In SLA</v>
          </cell>
          <cell r="AA1574" t="str">
            <v>PT BINOTEL ARLINTANG PRATAMA</v>
          </cell>
          <cell r="AB1574" t="str">
            <v>PT TUNAS GEOTEKNIK INDONESIA</v>
          </cell>
          <cell r="AC1574" t="str">
            <v>RFI</v>
          </cell>
          <cell r="AD1574" t="str">
            <v>eRFI NY</v>
          </cell>
          <cell r="AF1574" t="str">
            <v/>
          </cell>
          <cell r="AG1574" t="str">
            <v>Connect PLN &amp; RFI</v>
          </cell>
          <cell r="AH1574" t="str">
            <v>02.RFI</v>
          </cell>
          <cell r="AI1574" t="str">
            <v>03.RFI</v>
          </cell>
          <cell r="AJ1574" t="str">
            <v>05.RFI</v>
          </cell>
        </row>
        <row r="1575">
          <cell r="F1575" t="str">
            <v>SKG093</v>
          </cell>
          <cell r="G1575" t="str">
            <v>CANDCP#12401677</v>
          </cell>
          <cell r="H1575" t="str">
            <v>TANRONGI_ADHAM_DMT</v>
          </cell>
          <cell r="I1575" t="str">
            <v>Area4</v>
          </cell>
          <cell r="J1575" t="str">
            <v>Sulawesi</v>
          </cell>
          <cell r="K1575" t="str">
            <v>Sulawesi Selatan</v>
          </cell>
          <cell r="L1575" t="str">
            <v>Kab. Wajo</v>
          </cell>
          <cell r="M1575" t="str">
            <v>-3.695678, 120.355789</v>
          </cell>
          <cell r="N1575" t="str">
            <v>-</v>
          </cell>
          <cell r="O1575" t="str">
            <v>External</v>
          </cell>
          <cell r="P1575" t="str">
            <v>B2S</v>
          </cell>
          <cell r="Q1575" t="str">
            <v>B#2_2025</v>
          </cell>
          <cell r="R1575" t="str">
            <v>B#2_B2S</v>
          </cell>
          <cell r="S1575" t="str">
            <v>B2S Blacksite</v>
          </cell>
          <cell r="T1575" t="str">
            <v>New Order</v>
          </cell>
          <cell r="U1575">
            <v>72</v>
          </cell>
          <cell r="V1575">
            <v>72</v>
          </cell>
          <cell r="W1575" t="str">
            <v>SST 72 3 Leg C</v>
          </cell>
          <cell r="X1575">
            <v>45880</v>
          </cell>
          <cell r="Y1575">
            <v>51</v>
          </cell>
          <cell r="Z1575" t="str">
            <v>In SLA</v>
          </cell>
          <cell r="AA1575" t="str">
            <v>PT XLA CIPTA PERKASA</v>
          </cell>
          <cell r="AB1575" t="str">
            <v>PT DIGJAYA MANDIRI TEKNIK</v>
          </cell>
          <cell r="AC1575" t="str">
            <v>RFI</v>
          </cell>
          <cell r="AD1575" t="str">
            <v>eRFI NY</v>
          </cell>
          <cell r="AF1575" t="str">
            <v/>
          </cell>
          <cell r="AG1575" t="str">
            <v>Connect PLN &amp; RFI</v>
          </cell>
          <cell r="AH1575" t="str">
            <v>02.RFI</v>
          </cell>
          <cell r="AI1575" t="str">
            <v>03.RFI</v>
          </cell>
          <cell r="AJ1575" t="str">
            <v>05.RFI</v>
          </cell>
        </row>
        <row r="1576">
          <cell r="F1576" t="str">
            <v>KTG054</v>
          </cell>
          <cell r="G1576" t="str">
            <v>SULAWESI00581</v>
          </cell>
          <cell r="H1576" t="str">
            <v>DUMOGA_II_DMT</v>
          </cell>
          <cell r="I1576" t="str">
            <v>Area4</v>
          </cell>
          <cell r="J1576" t="str">
            <v>Sulawesi</v>
          </cell>
          <cell r="K1576" t="str">
            <v>Sulawesi Utara</v>
          </cell>
          <cell r="L1576" t="str">
            <v>Kab. Bolaang Mongondow</v>
          </cell>
          <cell r="M1576" t="str">
            <v>0.598011, 124.043884</v>
          </cell>
          <cell r="N1576" t="str">
            <v>-</v>
          </cell>
          <cell r="O1576" t="str">
            <v>External</v>
          </cell>
          <cell r="P1576" t="str">
            <v>B2S</v>
          </cell>
          <cell r="Q1576" t="str">
            <v>B#2_2025</v>
          </cell>
          <cell r="R1576" t="str">
            <v>B#2_B2S</v>
          </cell>
          <cell r="S1576" t="str">
            <v>B2S Blacksite</v>
          </cell>
          <cell r="T1576" t="str">
            <v>New Order</v>
          </cell>
          <cell r="U1576">
            <v>72</v>
          </cell>
          <cell r="V1576">
            <v>72</v>
          </cell>
          <cell r="W1576" t="str">
            <v>SST 72 3 Leg C</v>
          </cell>
          <cell r="X1576">
            <v>45880</v>
          </cell>
          <cell r="Y1576">
            <v>79</v>
          </cell>
          <cell r="Z1576" t="str">
            <v>In SLA</v>
          </cell>
          <cell r="AA1576" t="str">
            <v>PT.BERKAH MAPPOTUWO JAYA</v>
          </cell>
          <cell r="AB1576" t="str">
            <v>PT TUNAS GEOTEKNIK INDONESIA</v>
          </cell>
          <cell r="AC1576" t="str">
            <v>RFI</v>
          </cell>
          <cell r="AD1576" t="str">
            <v>eRFI NY</v>
          </cell>
          <cell r="AF1576" t="str">
            <v/>
          </cell>
          <cell r="AG1576" t="str">
            <v>Connect PLN &amp; RFI</v>
          </cell>
          <cell r="AH1576" t="str">
            <v>02.RFI</v>
          </cell>
          <cell r="AI1576" t="str">
            <v>03.RFI</v>
          </cell>
          <cell r="AJ1576" t="str">
            <v>05.RFI</v>
          </cell>
        </row>
        <row r="1577">
          <cell r="F1577" t="str">
            <v>LKN500</v>
          </cell>
          <cell r="G1577" t="str">
            <v>SIDOMULYO</v>
          </cell>
          <cell r="H1577" t="str">
            <v/>
          </cell>
          <cell r="I1577" t="str">
            <v>Area1</v>
          </cell>
          <cell r="J1577" t="str">
            <v>Sumbagut</v>
          </cell>
          <cell r="K1577" t="str">
            <v>Aceh</v>
          </cell>
          <cell r="L1577" t="str">
            <v>Kab. Aceh Utara</v>
          </cell>
          <cell r="M1577" t="str">
            <v>5.03286, 96.9954</v>
          </cell>
          <cell r="N1577" t="str">
            <v>-</v>
          </cell>
          <cell r="O1577" t="str">
            <v>External</v>
          </cell>
          <cell r="P1577" t="str">
            <v>B2S</v>
          </cell>
          <cell r="Q1577" t="str">
            <v>B#2_2025</v>
          </cell>
          <cell r="R1577" t="str">
            <v>B#2_B2S</v>
          </cell>
          <cell r="S1577" t="str">
            <v>B2S Blacksite</v>
          </cell>
          <cell r="T1577" t="str">
            <v>New Order</v>
          </cell>
          <cell r="U1577">
            <v>72</v>
          </cell>
          <cell r="V1577" t="str">
            <v/>
          </cell>
          <cell r="W1577" t="str">
            <v>SST 72 3 Leg C</v>
          </cell>
          <cell r="X1577">
            <v>45880</v>
          </cell>
          <cell r="Y1577">
            <v>67</v>
          </cell>
          <cell r="Z1577" t="str">
            <v>In SLA</v>
          </cell>
          <cell r="AA1577" t="str">
            <v>PT RAYATEHUTAMA TELADAN CANGGIH</v>
          </cell>
          <cell r="AB1577" t="str">
            <v>PT DIGJAYA MANDIRI TEKNIK</v>
          </cell>
          <cell r="AC1577" t="str">
            <v>RFI</v>
          </cell>
          <cell r="AD1577" t="str">
            <v>eRFI NY</v>
          </cell>
          <cell r="AF1577" t="str">
            <v/>
          </cell>
          <cell r="AG1577" t="str">
            <v>Connect PLN &amp; RFI</v>
          </cell>
          <cell r="AH1577" t="str">
            <v>02.RFI</v>
          </cell>
          <cell r="AI1577" t="str">
            <v>03.RFI</v>
          </cell>
          <cell r="AJ1577" t="str">
            <v>05.RFI</v>
          </cell>
        </row>
        <row r="1578">
          <cell r="F1578" t="str">
            <v>SLY128</v>
          </cell>
          <cell r="G1578" t="str">
            <v>BONE0</v>
          </cell>
          <cell r="H1578" t="str">
            <v>PASAR_BENTENG_SELAYAR_DMT</v>
          </cell>
          <cell r="I1578" t="str">
            <v>Area4</v>
          </cell>
          <cell r="J1578" t="str">
            <v>Sulawesi</v>
          </cell>
          <cell r="K1578" t="str">
            <v>Sulawesi Selatan</v>
          </cell>
          <cell r="L1578" t="str">
            <v>Kab. Bone</v>
          </cell>
          <cell r="M1578" t="str">
            <v>-5.0314, 119.9935</v>
          </cell>
          <cell r="N1578" t="str">
            <v>-</v>
          </cell>
          <cell r="O1578" t="str">
            <v>External</v>
          </cell>
          <cell r="P1578" t="str">
            <v>B2S</v>
          </cell>
          <cell r="Q1578" t="str">
            <v>B#2_2025</v>
          </cell>
          <cell r="R1578" t="str">
            <v>B#2_B2S</v>
          </cell>
          <cell r="S1578" t="str">
            <v>B2S Blacksite</v>
          </cell>
          <cell r="T1578" t="str">
            <v>New Order</v>
          </cell>
          <cell r="U1578">
            <v>52</v>
          </cell>
          <cell r="V1578">
            <v>72</v>
          </cell>
          <cell r="W1578" t="str">
            <v>SST 72 3 Leg C</v>
          </cell>
          <cell r="X1578">
            <v>45880</v>
          </cell>
          <cell r="Y1578">
            <v>100</v>
          </cell>
          <cell r="Z1578" t="str">
            <v>In SLA</v>
          </cell>
          <cell r="AA1578" t="str">
            <v>PT MENARA MITRA SELARAS</v>
          </cell>
          <cell r="AB1578" t="str">
            <v>PT DIGJAYA MANDIRI TEKNIK</v>
          </cell>
          <cell r="AC1578" t="str">
            <v>RFI</v>
          </cell>
          <cell r="AD1578" t="str">
            <v>eRFI NY</v>
          </cell>
          <cell r="AF1578" t="str">
            <v/>
          </cell>
          <cell r="AG1578" t="str">
            <v>Connect PLN &amp; RFI</v>
          </cell>
          <cell r="AH1578" t="str">
            <v>02.RFI</v>
          </cell>
          <cell r="AI1578" t="str">
            <v>03.RFI</v>
          </cell>
          <cell r="AJ1578" t="str">
            <v>05.RFI</v>
          </cell>
        </row>
        <row r="1579">
          <cell r="F1579" t="str">
            <v>PJG023</v>
          </cell>
          <cell r="G1579" t="str">
            <v>KURNIAKOTOSALAK</v>
          </cell>
          <cell r="H1579" t="str">
            <v/>
          </cell>
          <cell r="I1579" t="str">
            <v>Area1</v>
          </cell>
          <cell r="J1579" t="str">
            <v>Sumbagteng</v>
          </cell>
          <cell r="K1579" t="str">
            <v>Sumatera Barat</v>
          </cell>
          <cell r="L1579" t="str">
            <v>Kab. Dharmasraya</v>
          </cell>
          <cell r="M1579" t="str">
            <v>-1.198839, 101.751815</v>
          </cell>
          <cell r="N1579" t="str">
            <v>-</v>
          </cell>
          <cell r="O1579" t="str">
            <v>External</v>
          </cell>
          <cell r="P1579" t="str">
            <v>B2S</v>
          </cell>
          <cell r="Q1579" t="str">
            <v>B#2_2025</v>
          </cell>
          <cell r="R1579" t="str">
            <v>B#2_B2S</v>
          </cell>
          <cell r="S1579" t="str">
            <v>B2S Blacksite</v>
          </cell>
          <cell r="T1579" t="str">
            <v>New Order</v>
          </cell>
          <cell r="U1579">
            <v>72</v>
          </cell>
          <cell r="V1579" t="str">
            <v/>
          </cell>
          <cell r="W1579" t="str">
            <v>SST 52 3 Leg C</v>
          </cell>
          <cell r="X1579">
            <v>45880</v>
          </cell>
          <cell r="Y1579">
            <v>123</v>
          </cell>
          <cell r="Z1579" t="str">
            <v>Out SLA</v>
          </cell>
          <cell r="AA1579" t="str">
            <v>PT KONCERFO SUKSES CEMERLANG</v>
          </cell>
          <cell r="AB1579" t="str">
            <v>PT DWIRAY SUKSES MULIA</v>
          </cell>
          <cell r="AC1579" t="str">
            <v>RFI</v>
          </cell>
          <cell r="AD1579" t="str">
            <v>eRFI Done</v>
          </cell>
          <cell r="AF1579" t="str">
            <v/>
          </cell>
          <cell r="AG1579" t="str">
            <v>Connect PLN &amp; RFI</v>
          </cell>
          <cell r="AH1579" t="str">
            <v>01.BAUK</v>
          </cell>
          <cell r="AI1579" t="str">
            <v>02.BAUK</v>
          </cell>
          <cell r="AJ1579" t="str">
            <v>04.ATPprocess</v>
          </cell>
        </row>
        <row r="1580">
          <cell r="F1580" t="str">
            <v>OKI203</v>
          </cell>
          <cell r="G1580" t="str">
            <v>BUKITBATUAIRSUGIHAN</v>
          </cell>
          <cell r="H1580" t="str">
            <v>BUKITBATUAIRSUGIHAN</v>
          </cell>
          <cell r="I1580" t="str">
            <v>Area1</v>
          </cell>
          <cell r="J1580" t="str">
            <v>Sumbagsel</v>
          </cell>
          <cell r="K1580" t="str">
            <v>Sumatera Selatan</v>
          </cell>
          <cell r="L1580" t="str">
            <v>Kab. Ogan Komering Ilir</v>
          </cell>
          <cell r="M1580" t="str">
            <v>-2.70827, 105.24555</v>
          </cell>
          <cell r="N1580" t="str">
            <v>-</v>
          </cell>
          <cell r="O1580" t="str">
            <v>External</v>
          </cell>
          <cell r="P1580" t="str">
            <v>B2S</v>
          </cell>
          <cell r="Q1580" t="str">
            <v>B#2_2025</v>
          </cell>
          <cell r="R1580" t="str">
            <v>B#2_B2S</v>
          </cell>
          <cell r="S1580" t="str">
            <v>B2S Blacksite</v>
          </cell>
          <cell r="T1580" t="str">
            <v>New Order</v>
          </cell>
          <cell r="U1580">
            <v>72</v>
          </cell>
          <cell r="V1580" t="str">
            <v/>
          </cell>
          <cell r="W1580" t="str">
            <v>SST 72 3 Leg C</v>
          </cell>
          <cell r="X1580">
            <v>45880</v>
          </cell>
          <cell r="Y1580">
            <v>79</v>
          </cell>
          <cell r="Z1580" t="str">
            <v>In SLA</v>
          </cell>
          <cell r="AA1580" t="str">
            <v>PT INDOTEKNIK TJANDRA UTAMA</v>
          </cell>
          <cell r="AB1580" t="str">
            <v>PT UPTRANS TELEKOMUNIKASI</v>
          </cell>
          <cell r="AC1580" t="str">
            <v>RFI</v>
          </cell>
          <cell r="AD1580" t="str">
            <v>eRFI NY</v>
          </cell>
          <cell r="AF1580" t="str">
            <v/>
          </cell>
          <cell r="AG1580" t="str">
            <v>Connect PLN &amp; RFI</v>
          </cell>
          <cell r="AH1580" t="str">
            <v>02.RFI</v>
          </cell>
          <cell r="AI1580" t="str">
            <v>03.RFI</v>
          </cell>
          <cell r="AJ1580" t="str">
            <v>05.RFI</v>
          </cell>
        </row>
        <row r="1581">
          <cell r="F1581" t="str">
            <v>RAI005</v>
          </cell>
          <cell r="G1581" t="str">
            <v>MELIAHSELATAN</v>
          </cell>
          <cell r="H1581" t="str">
            <v/>
          </cell>
          <cell r="I1581" t="str">
            <v>Area1</v>
          </cell>
          <cell r="J1581" t="str">
            <v>Sumbagteng</v>
          </cell>
          <cell r="K1581" t="str">
            <v>Kepulauan Riau</v>
          </cell>
          <cell r="L1581" t="str">
            <v>Kab. Natuna</v>
          </cell>
          <cell r="M1581" t="str">
            <v>3.032285, 108.861431</v>
          </cell>
          <cell r="N1581" t="str">
            <v>-</v>
          </cell>
          <cell r="O1581" t="str">
            <v>External</v>
          </cell>
          <cell r="P1581" t="str">
            <v>B2S</v>
          </cell>
          <cell r="Q1581" t="str">
            <v>B#2_2025</v>
          </cell>
          <cell r="R1581" t="str">
            <v>B#2_B2S</v>
          </cell>
          <cell r="S1581" t="str">
            <v>B2S Blacksite</v>
          </cell>
          <cell r="T1581" t="str">
            <v>New Order</v>
          </cell>
          <cell r="U1581">
            <v>42</v>
          </cell>
          <cell r="V1581" t="str">
            <v/>
          </cell>
          <cell r="W1581" t="str">
            <v>SST 72 3 Leg D</v>
          </cell>
          <cell r="X1581">
            <v>45880</v>
          </cell>
          <cell r="Y1581">
            <v>110</v>
          </cell>
          <cell r="Z1581" t="str">
            <v>In SLA</v>
          </cell>
          <cell r="AA1581" t="str">
            <v>PT AGUNGMAS PRIMA SEMPURNA</v>
          </cell>
          <cell r="AB1581" t="str">
            <v>PT DWIRAY SUKSES MULIA</v>
          </cell>
          <cell r="AC1581" t="str">
            <v>RFI</v>
          </cell>
          <cell r="AD1581" t="str">
            <v>eRFI NY</v>
          </cell>
          <cell r="AF1581" t="str">
            <v/>
          </cell>
          <cell r="AG1581" t="str">
            <v>Connect PLN &amp; RFI</v>
          </cell>
          <cell r="AH1581" t="str">
            <v>02.RFI</v>
          </cell>
          <cell r="AI1581" t="str">
            <v>03.RFI</v>
          </cell>
          <cell r="AJ1581" t="str">
            <v>05.RFI</v>
          </cell>
        </row>
        <row r="1582">
          <cell r="F1582" t="str">
            <v>PNN030</v>
          </cell>
          <cell r="G1582" t="str">
            <v>GURUNPJGBARAT</v>
          </cell>
          <cell r="H1582" t="str">
            <v/>
          </cell>
          <cell r="I1582" t="str">
            <v>Area1</v>
          </cell>
          <cell r="J1582" t="str">
            <v>Sumbagteng</v>
          </cell>
          <cell r="K1582" t="str">
            <v>Sumatera Barat</v>
          </cell>
          <cell r="L1582" t="str">
            <v>Kab. Pesisir Selatan</v>
          </cell>
          <cell r="M1582" t="str">
            <v>-1.29607, 100.52585</v>
          </cell>
          <cell r="N1582" t="str">
            <v>-</v>
          </cell>
          <cell r="O1582" t="str">
            <v>External</v>
          </cell>
          <cell r="P1582" t="str">
            <v>B2S</v>
          </cell>
          <cell r="Q1582" t="str">
            <v>B#2_2025</v>
          </cell>
          <cell r="R1582" t="str">
            <v>B#2_B2S</v>
          </cell>
          <cell r="S1582" t="str">
            <v>B2S Blacksite</v>
          </cell>
          <cell r="T1582" t="str">
            <v>New Order</v>
          </cell>
          <cell r="U1582">
            <v>72</v>
          </cell>
          <cell r="V1582" t="str">
            <v/>
          </cell>
          <cell r="W1582" t="str">
            <v>SST 42 NL</v>
          </cell>
          <cell r="X1582">
            <v>45880</v>
          </cell>
          <cell r="Y1582">
            <v>123</v>
          </cell>
          <cell r="Z1582" t="str">
            <v>Out SLA</v>
          </cell>
          <cell r="AA1582" t="str">
            <v>PT AGUNGMAS PRIMA SEMPURNA</v>
          </cell>
          <cell r="AB1582" t="str">
            <v>PT DWIRAY SUKSES MULIA</v>
          </cell>
          <cell r="AC1582" t="str">
            <v>RFI</v>
          </cell>
          <cell r="AD1582" t="str">
            <v>eRFI Done</v>
          </cell>
          <cell r="AF1582" t="str">
            <v/>
          </cell>
          <cell r="AG1582" t="str">
            <v>Connect PLN &amp; RFI</v>
          </cell>
          <cell r="AH1582" t="str">
            <v>01.BAUK</v>
          </cell>
          <cell r="AI1582" t="str">
            <v>02.BAUK</v>
          </cell>
          <cell r="AJ1582" t="str">
            <v>03.ATPDone</v>
          </cell>
        </row>
        <row r="1583">
          <cell r="F1583" t="str">
            <v>TPJ010</v>
          </cell>
          <cell r="G1583" t="str">
            <v>KATUREI</v>
          </cell>
          <cell r="H1583" t="str">
            <v/>
          </cell>
          <cell r="I1583" t="str">
            <v>Area1</v>
          </cell>
          <cell r="J1583" t="str">
            <v>Sumbagteng</v>
          </cell>
          <cell r="K1583" t="str">
            <v>Sumatera Barat</v>
          </cell>
          <cell r="L1583" t="str">
            <v>Kab. Kepulauan Mentawai</v>
          </cell>
          <cell r="M1583" t="str">
            <v>-1.747709, 99.27789</v>
          </cell>
          <cell r="N1583" t="str">
            <v>-</v>
          </cell>
          <cell r="O1583" t="str">
            <v>External</v>
          </cell>
          <cell r="P1583" t="str">
            <v>B2S</v>
          </cell>
          <cell r="Q1583" t="str">
            <v>B#2_2025</v>
          </cell>
          <cell r="R1583" t="str">
            <v>B#2_B2S</v>
          </cell>
          <cell r="S1583" t="str">
            <v>B2S Blacksite</v>
          </cell>
          <cell r="T1583" t="str">
            <v>New Order</v>
          </cell>
          <cell r="U1583">
            <v>72</v>
          </cell>
          <cell r="V1583" t="str">
            <v/>
          </cell>
          <cell r="W1583" t="str">
            <v>SST 72 3 Leg C</v>
          </cell>
          <cell r="X1583">
            <v>45880</v>
          </cell>
          <cell r="Y1583">
            <v>106</v>
          </cell>
          <cell r="Z1583" t="str">
            <v>In SLA</v>
          </cell>
          <cell r="AA1583" t="str">
            <v>PT AGUNGMAS PRIMA SEMPURNA</v>
          </cell>
          <cell r="AB1583" t="str">
            <v>PT DWIRAY SUKSES MULIA</v>
          </cell>
          <cell r="AC1583" t="str">
            <v>RFI</v>
          </cell>
          <cell r="AD1583" t="str">
            <v>Drop</v>
          </cell>
          <cell r="AF1583" t="str">
            <v/>
          </cell>
          <cell r="AG1583" t="str">
            <v>Connect PLN &amp; RFI</v>
          </cell>
          <cell r="AH1583" t="str">
            <v>02.RFI</v>
          </cell>
          <cell r="AI1583" t="str">
            <v>03.RFI</v>
          </cell>
          <cell r="AJ1583" t="str">
            <v>05.RFI</v>
          </cell>
        </row>
        <row r="1584">
          <cell r="F1584" t="str">
            <v>DUM029</v>
          </cell>
          <cell r="G1584" t="str">
            <v>SEIGENIOT2</v>
          </cell>
          <cell r="H1584" t="str">
            <v/>
          </cell>
          <cell r="I1584" t="str">
            <v>Area1</v>
          </cell>
          <cell r="J1584" t="str">
            <v>Sumbagteng</v>
          </cell>
          <cell r="K1584" t="str">
            <v>Riau</v>
          </cell>
          <cell r="L1584" t="str">
            <v>Kota Dumai</v>
          </cell>
          <cell r="M1584" t="str">
            <v>1.94486, 101.31157</v>
          </cell>
          <cell r="N1584" t="str">
            <v>-</v>
          </cell>
          <cell r="O1584" t="str">
            <v>External</v>
          </cell>
          <cell r="P1584" t="str">
            <v>B2S</v>
          </cell>
          <cell r="Q1584" t="str">
            <v>B#2_2025</v>
          </cell>
          <cell r="R1584" t="str">
            <v>B#2_B2S</v>
          </cell>
          <cell r="S1584" t="str">
            <v>B2S Blacksite</v>
          </cell>
          <cell r="T1584" t="str">
            <v>New Order</v>
          </cell>
          <cell r="U1584">
            <v>32</v>
          </cell>
          <cell r="V1584" t="str">
            <v/>
          </cell>
          <cell r="W1584" t="str">
            <v>SST 72 3 Leg C</v>
          </cell>
          <cell r="X1584">
            <v>45880</v>
          </cell>
          <cell r="Y1584">
            <v>123</v>
          </cell>
          <cell r="Z1584" t="str">
            <v>Out SLA</v>
          </cell>
          <cell r="AA1584" t="str">
            <v>PT SIDOMA JAYA MANDIRI</v>
          </cell>
          <cell r="AB1584" t="str">
            <v>PT DWIRAY SUKSES MULIA</v>
          </cell>
          <cell r="AC1584" t="str">
            <v>RFI</v>
          </cell>
          <cell r="AD1584" t="str">
            <v>eRFI Done</v>
          </cell>
          <cell r="AF1584" t="str">
            <v/>
          </cell>
          <cell r="AG1584" t="str">
            <v>Connect PLN &amp; RFI</v>
          </cell>
          <cell r="AH1584" t="str">
            <v>01.BAUK</v>
          </cell>
          <cell r="AI1584" t="str">
            <v>02.BAUK</v>
          </cell>
          <cell r="AJ1584" t="str">
            <v>03.ATPDone</v>
          </cell>
        </row>
        <row r="1585">
          <cell r="F1585" t="str">
            <v>BTM157</v>
          </cell>
          <cell r="G1585" t="str">
            <v>TUNASINDUSTRI</v>
          </cell>
          <cell r="H1585" t="str">
            <v/>
          </cell>
          <cell r="I1585" t="str">
            <v>Area1</v>
          </cell>
          <cell r="J1585" t="str">
            <v>Sumbagteng</v>
          </cell>
          <cell r="K1585" t="str">
            <v>Kepulauan Riau</v>
          </cell>
          <cell r="L1585" t="str">
            <v>Kota Batam</v>
          </cell>
          <cell r="M1585" t="str">
            <v>1.10845, 104.07022</v>
          </cell>
          <cell r="N1585" t="str">
            <v>-</v>
          </cell>
          <cell r="O1585" t="str">
            <v>External</v>
          </cell>
          <cell r="P1585" t="str">
            <v>B2S</v>
          </cell>
          <cell r="Q1585" t="str">
            <v>B#2_2025</v>
          </cell>
          <cell r="R1585" t="str">
            <v>B#2_B2S</v>
          </cell>
          <cell r="S1585" t="str">
            <v>B2S Blacksite</v>
          </cell>
          <cell r="T1585" t="str">
            <v>New Order</v>
          </cell>
          <cell r="U1585">
            <v>52</v>
          </cell>
          <cell r="V1585" t="str">
            <v/>
          </cell>
          <cell r="W1585" t="str">
            <v/>
          </cell>
          <cell r="X1585">
            <v>45880</v>
          </cell>
          <cell r="Y1585">
            <v>123</v>
          </cell>
          <cell r="Z1585" t="str">
            <v>Out SLA</v>
          </cell>
          <cell r="AA1585" t="str">
            <v>PT AGUNGMAS PRIMA SEMPURNA</v>
          </cell>
          <cell r="AB1585" t="str">
            <v>PT DWIRAY SUKSES MULIA</v>
          </cell>
          <cell r="AC1585" t="str">
            <v>DROP</v>
          </cell>
          <cell r="AD1585" t="str">
            <v>eRFI NY</v>
          </cell>
          <cell r="AF1585" t="str">
            <v/>
          </cell>
          <cell r="AG1585" t="str">
            <v>PropCancel/Hold</v>
          </cell>
          <cell r="AH1585" t="str">
            <v>07.Pro.Cancel</v>
          </cell>
          <cell r="AI1585" t="str">
            <v>09.Pro.Cancel</v>
          </cell>
          <cell r="AJ1585" t="str">
            <v>30.Pro.Cancel</v>
          </cell>
        </row>
        <row r="1586">
          <cell r="F1586" t="str">
            <v>PMG022</v>
          </cell>
          <cell r="G1586" t="str">
            <v>BISATI</v>
          </cell>
          <cell r="H1586" t="str">
            <v/>
          </cell>
          <cell r="I1586" t="str">
            <v>Area1</v>
          </cell>
          <cell r="J1586" t="str">
            <v>Sumbagteng</v>
          </cell>
          <cell r="K1586" t="str">
            <v>Sumatera Barat</v>
          </cell>
          <cell r="L1586" t="str">
            <v>Kab. Padang Pariaman</v>
          </cell>
          <cell r="M1586" t="str">
            <v>-0.60427, 100.23068</v>
          </cell>
          <cell r="N1586" t="str">
            <v>-</v>
          </cell>
          <cell r="O1586" t="str">
            <v>External</v>
          </cell>
          <cell r="P1586" t="str">
            <v>B2S</v>
          </cell>
          <cell r="Q1586" t="str">
            <v>B#2_2025</v>
          </cell>
          <cell r="R1586" t="str">
            <v>B#2_B2S</v>
          </cell>
          <cell r="S1586" t="str">
            <v>B2S Blacksite</v>
          </cell>
          <cell r="T1586" t="str">
            <v>New Order</v>
          </cell>
          <cell r="U1586">
            <v>72</v>
          </cell>
          <cell r="V1586" t="str">
            <v/>
          </cell>
          <cell r="W1586" t="str">
            <v>SST 52 3 Leg C</v>
          </cell>
          <cell r="X1586">
            <v>45880</v>
          </cell>
          <cell r="Y1586">
            <v>74</v>
          </cell>
          <cell r="Z1586" t="str">
            <v>In SLA</v>
          </cell>
          <cell r="AA1586" t="str">
            <v>PT SANJIWAHANA PERSADA</v>
          </cell>
          <cell r="AB1586" t="str">
            <v>PT DWIRAY SUKSES MULIA</v>
          </cell>
          <cell r="AC1586" t="str">
            <v>RFI</v>
          </cell>
          <cell r="AD1586" t="str">
            <v>eRFI Done</v>
          </cell>
          <cell r="AF1586" t="str">
            <v/>
          </cell>
          <cell r="AG1586" t="str">
            <v>Connect PLN &amp; RFI</v>
          </cell>
          <cell r="AH1586" t="str">
            <v>02.RFI</v>
          </cell>
          <cell r="AI1586" t="str">
            <v>03.RFI</v>
          </cell>
          <cell r="AJ1586" t="str">
            <v>05.RFI</v>
          </cell>
        </row>
        <row r="1587">
          <cell r="F1587" t="str">
            <v>PNN041</v>
          </cell>
          <cell r="G1587" t="str">
            <v>SITINJAULAUT</v>
          </cell>
          <cell r="H1587" t="str">
            <v>Teluk Kabung</v>
          </cell>
          <cell r="I1587" t="str">
            <v>Area1</v>
          </cell>
          <cell r="J1587" t="str">
            <v>Sumbagteng</v>
          </cell>
          <cell r="K1587" t="str">
            <v>Sumatera Barat</v>
          </cell>
          <cell r="L1587" t="str">
            <v>Kota Padang</v>
          </cell>
          <cell r="M1587" t="str">
            <v>-0.9446, 100.52265</v>
          </cell>
          <cell r="N1587" t="str">
            <v>-</v>
          </cell>
          <cell r="O1587" t="str">
            <v>External</v>
          </cell>
          <cell r="P1587" t="str">
            <v>B2S</v>
          </cell>
          <cell r="Q1587" t="str">
            <v>B#2_2025</v>
          </cell>
          <cell r="R1587" t="str">
            <v>B#2_B2S</v>
          </cell>
          <cell r="S1587" t="str">
            <v>B2S Blacksite</v>
          </cell>
          <cell r="T1587" t="str">
            <v>New Order</v>
          </cell>
          <cell r="U1587">
            <v>42</v>
          </cell>
          <cell r="V1587" t="str">
            <v/>
          </cell>
          <cell r="W1587" t="str">
            <v>SST 72 3 Leg C</v>
          </cell>
          <cell r="X1587">
            <v>45880</v>
          </cell>
          <cell r="Y1587">
            <v>123</v>
          </cell>
          <cell r="Z1587" t="str">
            <v>Out SLA</v>
          </cell>
          <cell r="AA1587" t="str">
            <v>PT SANJIWAHANA PERSADA</v>
          </cell>
          <cell r="AB1587" t="str">
            <v>PT DWIRAY SUKSES MULIA</v>
          </cell>
          <cell r="AC1587" t="str">
            <v>OG</v>
          </cell>
          <cell r="AD1587" t="str">
            <v>eRFI NY</v>
          </cell>
          <cell r="AF1587" t="str">
            <v/>
          </cell>
          <cell r="AG1587" t="str">
            <v>ME</v>
          </cell>
          <cell r="AH1587" t="str">
            <v>03.CONSTRUCTION</v>
          </cell>
          <cell r="AI1587" t="str">
            <v>04.CME</v>
          </cell>
          <cell r="AJ1587" t="str">
            <v>07.CMEColocation</v>
          </cell>
        </row>
        <row r="1588">
          <cell r="F1588" t="str">
            <v>PNN031</v>
          </cell>
          <cell r="G1588" t="str">
            <v>RIAKDANAUTAPAN</v>
          </cell>
          <cell r="H1588" t="str">
            <v/>
          </cell>
          <cell r="I1588" t="str">
            <v>Area1</v>
          </cell>
          <cell r="J1588" t="str">
            <v>Sumbagteng</v>
          </cell>
          <cell r="K1588" t="str">
            <v>Sumatera Barat</v>
          </cell>
          <cell r="L1588" t="str">
            <v>Kab. Pesisir Selatan</v>
          </cell>
          <cell r="M1588" t="str">
            <v>-2.12453, 101.07003</v>
          </cell>
          <cell r="N1588" t="str">
            <v>-</v>
          </cell>
          <cell r="O1588" t="str">
            <v>External</v>
          </cell>
          <cell r="P1588" t="str">
            <v>B2S</v>
          </cell>
          <cell r="Q1588" t="str">
            <v>B#2_2025</v>
          </cell>
          <cell r="R1588" t="str">
            <v>B#2_B2S</v>
          </cell>
          <cell r="S1588" t="str">
            <v>B2S Blacksite</v>
          </cell>
          <cell r="T1588" t="str">
            <v>New Order</v>
          </cell>
          <cell r="U1588">
            <v>62</v>
          </cell>
          <cell r="V1588" t="str">
            <v/>
          </cell>
          <cell r="W1588" t="str">
            <v>SST 42 NL</v>
          </cell>
          <cell r="X1588">
            <v>45880</v>
          </cell>
          <cell r="Y1588">
            <v>123</v>
          </cell>
          <cell r="Z1588" t="str">
            <v>Out SLA</v>
          </cell>
          <cell r="AA1588" t="str">
            <v>PT AGUNGMAS PRIMA SEMPURNA</v>
          </cell>
          <cell r="AB1588" t="str">
            <v>PT DWIRAY SUKSES MULIA</v>
          </cell>
          <cell r="AC1588" t="str">
            <v>RFI</v>
          </cell>
          <cell r="AD1588" t="str">
            <v>eRFI Done</v>
          </cell>
          <cell r="AF1588" t="str">
            <v/>
          </cell>
          <cell r="AG1588" t="str">
            <v>Connect PLN &amp; RFI</v>
          </cell>
          <cell r="AH1588" t="str">
            <v>01.BAUK</v>
          </cell>
          <cell r="AI1588" t="str">
            <v>02.BAUK</v>
          </cell>
          <cell r="AJ1588" t="str">
            <v>04.ATPprocess</v>
          </cell>
        </row>
        <row r="1589">
          <cell r="F1589" t="str">
            <v>MKO067</v>
          </cell>
          <cell r="G1589" t="str">
            <v>PELOKAN</v>
          </cell>
          <cell r="H1589" t="str">
            <v>PELOKAN</v>
          </cell>
          <cell r="I1589" t="str">
            <v>Area1</v>
          </cell>
          <cell r="J1589" t="str">
            <v>Sumbagsel</v>
          </cell>
          <cell r="K1589" t="str">
            <v>Bengkulu</v>
          </cell>
          <cell r="L1589" t="str">
            <v>Kab. Muko Muko</v>
          </cell>
          <cell r="M1589" t="str">
            <v>-2.50022, 101.08451</v>
          </cell>
          <cell r="N1589" t="str">
            <v>-</v>
          </cell>
          <cell r="O1589" t="str">
            <v>External</v>
          </cell>
          <cell r="P1589" t="str">
            <v>B2S</v>
          </cell>
          <cell r="Q1589" t="str">
            <v>B#2_2025</v>
          </cell>
          <cell r="R1589" t="str">
            <v>B#2_B2S</v>
          </cell>
          <cell r="S1589" t="str">
            <v>B2S Blacksite</v>
          </cell>
          <cell r="T1589" t="str">
            <v>New Order</v>
          </cell>
          <cell r="U1589">
            <v>62</v>
          </cell>
          <cell r="V1589" t="str">
            <v/>
          </cell>
          <cell r="W1589" t="str">
            <v>SST 62 3 Leg C</v>
          </cell>
          <cell r="X1589">
            <v>45880</v>
          </cell>
          <cell r="Y1589">
            <v>50</v>
          </cell>
          <cell r="Z1589" t="str">
            <v>In SLA</v>
          </cell>
          <cell r="AA1589" t="str">
            <v>PT. INFINITI LAUTAN ARTHA</v>
          </cell>
          <cell r="AB1589" t="str">
            <v>PT UPTRANS TELEKOMUNIKASI</v>
          </cell>
          <cell r="AC1589" t="str">
            <v>RFI</v>
          </cell>
          <cell r="AD1589" t="str">
            <v>eRFI Done</v>
          </cell>
          <cell r="AF1589" t="str">
            <v/>
          </cell>
          <cell r="AG1589" t="str">
            <v>Connect PLN &amp; RFI</v>
          </cell>
          <cell r="AH1589" t="str">
            <v>02.RFI</v>
          </cell>
          <cell r="AI1589" t="str">
            <v>03.RFI</v>
          </cell>
          <cell r="AJ1589" t="str">
            <v>05.RFI</v>
          </cell>
        </row>
        <row r="1590">
          <cell r="F1590" t="str">
            <v>KTL034</v>
          </cell>
          <cell r="G1590" t="str">
            <v>DESADUNGUN</v>
          </cell>
          <cell r="H1590" t="str">
            <v>DESADUNGUN</v>
          </cell>
          <cell r="I1590" t="str">
            <v>Area1</v>
          </cell>
          <cell r="J1590" t="str">
            <v>Sumbagsel</v>
          </cell>
          <cell r="K1590" t="str">
            <v>Jambi</v>
          </cell>
          <cell r="L1590" t="str">
            <v>Kab. Tanjung Jabung Barat</v>
          </cell>
          <cell r="M1590" t="str">
            <v>-0.94746, 103.55</v>
          </cell>
          <cell r="N1590" t="str">
            <v>-</v>
          </cell>
          <cell r="O1590" t="str">
            <v>External</v>
          </cell>
          <cell r="P1590" t="str">
            <v>B2S</v>
          </cell>
          <cell r="Q1590" t="str">
            <v>B#2_2025</v>
          </cell>
          <cell r="R1590" t="str">
            <v>B#2_B2S</v>
          </cell>
          <cell r="S1590" t="str">
            <v>B2S Blacksite</v>
          </cell>
          <cell r="T1590" t="str">
            <v>New Order</v>
          </cell>
          <cell r="U1590">
            <v>62</v>
          </cell>
          <cell r="V1590" t="str">
            <v/>
          </cell>
          <cell r="W1590" t="str">
            <v>SST 62 3 Leg C</v>
          </cell>
          <cell r="X1590">
            <v>45880</v>
          </cell>
          <cell r="Y1590">
            <v>63</v>
          </cell>
          <cell r="Z1590" t="str">
            <v>In SLA</v>
          </cell>
          <cell r="AA1590" t="str">
            <v>PT. INFINITI LAUTAN ARTHA</v>
          </cell>
          <cell r="AB1590" t="str">
            <v>PT UPTRANS TELEKOMUNIKASI</v>
          </cell>
          <cell r="AC1590" t="str">
            <v>RFI</v>
          </cell>
          <cell r="AD1590" t="str">
            <v>eRFI Done</v>
          </cell>
          <cell r="AF1590" t="str">
            <v/>
          </cell>
          <cell r="AG1590" t="str">
            <v>Connect PLN &amp; RFI</v>
          </cell>
          <cell r="AH1590" t="str">
            <v>02.RFI</v>
          </cell>
          <cell r="AI1590" t="str">
            <v>03.RFI</v>
          </cell>
          <cell r="AJ1590" t="str">
            <v>05.RFI</v>
          </cell>
        </row>
        <row r="1591">
          <cell r="F1591" t="str">
            <v>TIS050</v>
          </cell>
          <cell r="G1591" t="str">
            <v>DESAPAGARAGUNG</v>
          </cell>
          <cell r="H1591" t="str">
            <v>DESAPAGARAGUNG</v>
          </cell>
          <cell r="I1591" t="str">
            <v>Area1</v>
          </cell>
          <cell r="J1591" t="str">
            <v>Sumbagsel</v>
          </cell>
          <cell r="K1591" t="str">
            <v>Bengkulu</v>
          </cell>
          <cell r="L1591" t="str">
            <v>Kab. Seluma</v>
          </cell>
          <cell r="M1591" t="str">
            <v>-4.08494, 102.74549</v>
          </cell>
          <cell r="N1591" t="str">
            <v>-</v>
          </cell>
          <cell r="O1591" t="str">
            <v>External</v>
          </cell>
          <cell r="P1591" t="str">
            <v>B2S</v>
          </cell>
          <cell r="Q1591" t="str">
            <v>B#2_2025</v>
          </cell>
          <cell r="R1591" t="str">
            <v>B#2_B2S</v>
          </cell>
          <cell r="S1591" t="str">
            <v>B2S Blacksite</v>
          </cell>
          <cell r="T1591" t="str">
            <v>New Order</v>
          </cell>
          <cell r="U1591">
            <v>62</v>
          </cell>
          <cell r="V1591" t="str">
            <v/>
          </cell>
          <cell r="W1591" t="str">
            <v>SST 62 3 Leg C</v>
          </cell>
          <cell r="X1591">
            <v>45880</v>
          </cell>
          <cell r="Y1591">
            <v>63</v>
          </cell>
          <cell r="Z1591" t="str">
            <v>In SLA</v>
          </cell>
          <cell r="AA1591" t="str">
            <v>PT. INFINITI LAUTAN ARTHA</v>
          </cell>
          <cell r="AB1591" t="str">
            <v>PT UPTRANS TELEKOMUNIKASI</v>
          </cell>
          <cell r="AC1591" t="str">
            <v>RFI</v>
          </cell>
          <cell r="AD1591" t="str">
            <v>eRFI Done</v>
          </cell>
          <cell r="AF1591" t="str">
            <v/>
          </cell>
          <cell r="AG1591" t="str">
            <v>Connect PLN &amp; RFI</v>
          </cell>
          <cell r="AH1591" t="str">
            <v>02.RFI</v>
          </cell>
          <cell r="AI1591" t="str">
            <v>03.RFI</v>
          </cell>
          <cell r="AJ1591" t="str">
            <v>05.RFI</v>
          </cell>
        </row>
        <row r="1592">
          <cell r="F1592" t="str">
            <v>SAT159</v>
          </cell>
          <cell r="G1592" t="str">
            <v>DESAULAKBANDUNG</v>
          </cell>
          <cell r="H1592" t="str">
            <v>DESAULAKBANDUNG</v>
          </cell>
          <cell r="I1592" t="str">
            <v>Area1</v>
          </cell>
          <cell r="J1592" t="str">
            <v>Sumbagsel</v>
          </cell>
          <cell r="K1592" t="str">
            <v>Sumatera Selatan</v>
          </cell>
          <cell r="L1592" t="str">
            <v>Kab. Muara Enim</v>
          </cell>
          <cell r="M1592" t="str">
            <v>-3.50122, 103.76928</v>
          </cell>
          <cell r="N1592" t="str">
            <v>-</v>
          </cell>
          <cell r="O1592" t="str">
            <v>External</v>
          </cell>
          <cell r="P1592" t="str">
            <v>B2S</v>
          </cell>
          <cell r="Q1592" t="str">
            <v>B#2_2025</v>
          </cell>
          <cell r="R1592" t="str">
            <v>B#2_B2S</v>
          </cell>
          <cell r="S1592" t="str">
            <v>B2S Blacksite</v>
          </cell>
          <cell r="T1592" t="str">
            <v>New Order</v>
          </cell>
          <cell r="U1592">
            <v>62</v>
          </cell>
          <cell r="V1592" t="str">
            <v/>
          </cell>
          <cell r="W1592" t="str">
            <v>SST 62 3 Leg C</v>
          </cell>
          <cell r="X1592">
            <v>45880</v>
          </cell>
          <cell r="Y1592">
            <v>64</v>
          </cell>
          <cell r="Z1592" t="str">
            <v>In SLA</v>
          </cell>
          <cell r="AA1592" t="str">
            <v>PT INDOTEKNIK TJANDRA UTAMA</v>
          </cell>
          <cell r="AB1592" t="str">
            <v>PT UPTRANS TELEKOMUNIKASI</v>
          </cell>
          <cell r="AC1592" t="str">
            <v>RFI</v>
          </cell>
          <cell r="AD1592" t="str">
            <v>eRFI NY</v>
          </cell>
          <cell r="AF1592" t="str">
            <v/>
          </cell>
          <cell r="AG1592" t="str">
            <v>Connect PLN &amp; RFI</v>
          </cell>
          <cell r="AH1592" t="str">
            <v>02.RFI</v>
          </cell>
          <cell r="AI1592" t="str">
            <v>03.RFI</v>
          </cell>
          <cell r="AJ1592" t="str">
            <v>05.RFI</v>
          </cell>
        </row>
        <row r="1593">
          <cell r="F1593" t="str">
            <v>MES007</v>
          </cell>
          <cell r="G1593" t="str">
            <v>TANJUNGSARI</v>
          </cell>
          <cell r="H1593" t="str">
            <v>TANJUNGSARI</v>
          </cell>
          <cell r="I1593" t="str">
            <v>Area1</v>
          </cell>
          <cell r="J1593" t="str">
            <v>Sumbagsel</v>
          </cell>
          <cell r="K1593" t="str">
            <v>Lampung</v>
          </cell>
          <cell r="L1593" t="str">
            <v>Kab. Mesuji</v>
          </cell>
          <cell r="M1593" t="str">
            <v>-3.88293, 105.34879</v>
          </cell>
          <cell r="N1593" t="str">
            <v>-</v>
          </cell>
          <cell r="O1593" t="str">
            <v>External</v>
          </cell>
          <cell r="P1593" t="str">
            <v>B2S</v>
          </cell>
          <cell r="Q1593" t="str">
            <v>B#2_2025</v>
          </cell>
          <cell r="R1593" t="str">
            <v>B#2_B2S</v>
          </cell>
          <cell r="S1593" t="str">
            <v>B2S Blacksite</v>
          </cell>
          <cell r="T1593" t="str">
            <v>New Order</v>
          </cell>
          <cell r="U1593">
            <v>72</v>
          </cell>
          <cell r="V1593" t="str">
            <v/>
          </cell>
          <cell r="W1593" t="str">
            <v>SST 62 3 Leg C</v>
          </cell>
          <cell r="X1593">
            <v>45880</v>
          </cell>
          <cell r="Y1593">
            <v>50</v>
          </cell>
          <cell r="Z1593" t="str">
            <v>In SLA</v>
          </cell>
          <cell r="AA1593" t="str">
            <v>PT INDOTEKNIK TJANDRA UTAMA</v>
          </cell>
          <cell r="AB1593" t="str">
            <v>PT UPTRANS TELEKOMUNIKASI</v>
          </cell>
          <cell r="AC1593" t="str">
            <v>RFI</v>
          </cell>
          <cell r="AD1593" t="str">
            <v>eRFI Done</v>
          </cell>
          <cell r="AF1593" t="str">
            <v/>
          </cell>
          <cell r="AG1593" t="str">
            <v>Connect PLN &amp; RFI</v>
          </cell>
          <cell r="AH1593" t="str">
            <v>02.RFI</v>
          </cell>
          <cell r="AI1593" t="str">
            <v>03.RFI</v>
          </cell>
          <cell r="AJ1593" t="str">
            <v>05.RFI</v>
          </cell>
        </row>
        <row r="1594">
          <cell r="F1594" t="str">
            <v>LIW200</v>
          </cell>
          <cell r="G1594" t="str">
            <v>BATUKEBAYAN2</v>
          </cell>
          <cell r="H1594" t="str">
            <v>BATUKEBAYAN2</v>
          </cell>
          <cell r="I1594" t="str">
            <v>Area1</v>
          </cell>
          <cell r="J1594" t="str">
            <v>Sumbagsel</v>
          </cell>
          <cell r="K1594" t="str">
            <v>Lampung</v>
          </cell>
          <cell r="L1594" t="str">
            <v>Kab. Lampung Barat</v>
          </cell>
          <cell r="M1594" t="str">
            <v>-5.03172, 104.25063</v>
          </cell>
          <cell r="N1594" t="str">
            <v>-</v>
          </cell>
          <cell r="O1594" t="str">
            <v>External</v>
          </cell>
          <cell r="P1594" t="str">
            <v>B2S</v>
          </cell>
          <cell r="Q1594" t="str">
            <v>B#2_2025</v>
          </cell>
          <cell r="R1594" t="str">
            <v>B#2_B2S</v>
          </cell>
          <cell r="S1594" t="str">
            <v>B2S Blacksite</v>
          </cell>
          <cell r="T1594" t="str">
            <v>New Order</v>
          </cell>
          <cell r="U1594">
            <v>62</v>
          </cell>
          <cell r="V1594" t="str">
            <v/>
          </cell>
          <cell r="W1594" t="str">
            <v>SST 72 3 Leg C</v>
          </cell>
          <cell r="X1594">
            <v>45880</v>
          </cell>
          <cell r="Y1594">
            <v>64</v>
          </cell>
          <cell r="Z1594" t="str">
            <v>In SLA</v>
          </cell>
          <cell r="AA1594" t="str">
            <v>PT INDOTEKNIK TJANDRA UTAMA</v>
          </cell>
          <cell r="AB1594" t="str">
            <v>PT UPTRANS TELEKOMUNIKASI</v>
          </cell>
          <cell r="AC1594" t="str">
            <v>RFI</v>
          </cell>
          <cell r="AD1594" t="str">
            <v>eRFI NY</v>
          </cell>
          <cell r="AF1594" t="str">
            <v/>
          </cell>
          <cell r="AG1594" t="str">
            <v>Connect PLN &amp; RFI</v>
          </cell>
          <cell r="AH1594" t="str">
            <v>02.RFI</v>
          </cell>
          <cell r="AI1594" t="str">
            <v>03.RFI</v>
          </cell>
          <cell r="AJ1594" t="str">
            <v>05.RFI</v>
          </cell>
        </row>
        <row r="1595">
          <cell r="F1595" t="str">
            <v>SRJ079</v>
          </cell>
          <cell r="G1595" t="str">
            <v>KERTOPATI</v>
          </cell>
          <cell r="H1595" t="str">
            <v>KERTOPATI</v>
          </cell>
          <cell r="I1595" t="str">
            <v>Area1</v>
          </cell>
          <cell r="J1595" t="str">
            <v>Sumbagsel</v>
          </cell>
          <cell r="K1595" t="str">
            <v>Jambi</v>
          </cell>
          <cell r="L1595" t="str">
            <v>Kab. Sarolangun</v>
          </cell>
          <cell r="M1595" t="str">
            <v>-1.9942, 102.98484</v>
          </cell>
          <cell r="N1595" t="str">
            <v>-</v>
          </cell>
          <cell r="O1595" t="str">
            <v>External</v>
          </cell>
          <cell r="P1595" t="str">
            <v>B2S</v>
          </cell>
          <cell r="Q1595" t="str">
            <v>B#2_2025</v>
          </cell>
          <cell r="R1595" t="str">
            <v>B#2_B2S</v>
          </cell>
          <cell r="S1595" t="str">
            <v>B2S Blacksite</v>
          </cell>
          <cell r="T1595" t="str">
            <v>New Order</v>
          </cell>
          <cell r="U1595">
            <v>72</v>
          </cell>
          <cell r="V1595" t="str">
            <v/>
          </cell>
          <cell r="W1595" t="str">
            <v>SST 62 3 Leg C</v>
          </cell>
          <cell r="X1595">
            <v>45880</v>
          </cell>
          <cell r="Y1595">
            <v>64</v>
          </cell>
          <cell r="Z1595" t="str">
            <v>In SLA</v>
          </cell>
          <cell r="AA1595" t="str">
            <v>PT SUNAR REKA ARTHA</v>
          </cell>
          <cell r="AB1595" t="str">
            <v>PT UPTRANS TELEKOMUNIKASI</v>
          </cell>
          <cell r="AC1595" t="str">
            <v>RFI</v>
          </cell>
          <cell r="AD1595" t="str">
            <v>eRFI Done</v>
          </cell>
          <cell r="AF1595" t="str">
            <v/>
          </cell>
          <cell r="AG1595" t="str">
            <v>Connect PLN &amp; RFI</v>
          </cell>
          <cell r="AH1595" t="str">
            <v>02.RFI</v>
          </cell>
          <cell r="AI1595" t="str">
            <v>03.RFI</v>
          </cell>
          <cell r="AJ1595" t="str">
            <v>05.RFI</v>
          </cell>
        </row>
        <row r="1596">
          <cell r="F1596" t="str">
            <v>MBN056</v>
          </cell>
          <cell r="G1596" t="str">
            <v>RANTAUKAPASTUO</v>
          </cell>
          <cell r="H1596" t="str">
            <v>RANTAUKAPASTUO</v>
          </cell>
          <cell r="I1596" t="str">
            <v>Area1</v>
          </cell>
          <cell r="J1596" t="str">
            <v>Sumbagsel</v>
          </cell>
          <cell r="K1596" t="str">
            <v>Jambi</v>
          </cell>
          <cell r="L1596" t="str">
            <v>Kab. Batanghari</v>
          </cell>
          <cell r="M1596" t="str">
            <v>-1.68304, 103.10194</v>
          </cell>
          <cell r="N1596" t="str">
            <v>-</v>
          </cell>
          <cell r="O1596" t="str">
            <v>External</v>
          </cell>
          <cell r="P1596" t="str">
            <v>B2S</v>
          </cell>
          <cell r="Q1596" t="str">
            <v>B#2_2025</v>
          </cell>
          <cell r="R1596" t="str">
            <v>B#2_B2S</v>
          </cell>
          <cell r="S1596" t="str">
            <v>B2S Blacksite</v>
          </cell>
          <cell r="T1596" t="str">
            <v>New Order</v>
          </cell>
          <cell r="U1596">
            <v>72</v>
          </cell>
          <cell r="V1596" t="str">
            <v/>
          </cell>
          <cell r="W1596" t="str">
            <v>SST 72 3 Leg C</v>
          </cell>
          <cell r="X1596">
            <v>45880</v>
          </cell>
          <cell r="Y1596">
            <v>63</v>
          </cell>
          <cell r="Z1596" t="str">
            <v>In SLA</v>
          </cell>
          <cell r="AA1596" t="str">
            <v>PT. INFINITI LAUTAN ARTHA</v>
          </cell>
          <cell r="AB1596" t="str">
            <v>PT UPTRANS TELEKOMUNIKASI</v>
          </cell>
          <cell r="AC1596" t="str">
            <v>RFI</v>
          </cell>
          <cell r="AD1596" t="str">
            <v>eRFI Done</v>
          </cell>
          <cell r="AF1596" t="str">
            <v/>
          </cell>
          <cell r="AG1596" t="str">
            <v>Connect PLN &amp; RFI</v>
          </cell>
          <cell r="AH1596" t="str">
            <v>02.RFI</v>
          </cell>
          <cell r="AI1596" t="str">
            <v>03.RFI</v>
          </cell>
          <cell r="AJ1596" t="str">
            <v>05.RFI</v>
          </cell>
        </row>
        <row r="1597">
          <cell r="F1597" t="str">
            <v>MSK065</v>
          </cell>
          <cell r="G1597" t="str">
            <v>ALANGALANG</v>
          </cell>
          <cell r="H1597" t="str">
            <v>ALANGALANG</v>
          </cell>
          <cell r="I1597" t="str">
            <v>Area1</v>
          </cell>
          <cell r="J1597" t="str">
            <v>Sumbagsel</v>
          </cell>
          <cell r="K1597" t="str">
            <v>Jambi</v>
          </cell>
          <cell r="L1597" t="str">
            <v>Kab. Tanjung Jabung Timur</v>
          </cell>
          <cell r="M1597" t="str">
            <v>-1.01287, 103.87393</v>
          </cell>
          <cell r="N1597" t="str">
            <v>-</v>
          </cell>
          <cell r="O1597" t="str">
            <v>External</v>
          </cell>
          <cell r="P1597" t="str">
            <v>B2S</v>
          </cell>
          <cell r="Q1597" t="str">
            <v>B#2_2025</v>
          </cell>
          <cell r="R1597" t="str">
            <v>B#2_B2S</v>
          </cell>
          <cell r="S1597" t="str">
            <v>B2S Blacksite</v>
          </cell>
          <cell r="T1597" t="str">
            <v>New Order</v>
          </cell>
          <cell r="U1597">
            <v>72</v>
          </cell>
          <cell r="V1597" t="str">
            <v/>
          </cell>
          <cell r="W1597" t="str">
            <v>SST 72 3 Leg C</v>
          </cell>
          <cell r="X1597">
            <v>45880</v>
          </cell>
          <cell r="Y1597">
            <v>76</v>
          </cell>
          <cell r="Z1597" t="str">
            <v>In SLA</v>
          </cell>
          <cell r="AA1597" t="str">
            <v>PT. INFINITI LAUTAN ARTHA</v>
          </cell>
          <cell r="AB1597" t="str">
            <v>PT UPTRANS TELEKOMUNIKASI</v>
          </cell>
          <cell r="AC1597" t="str">
            <v>RFI</v>
          </cell>
          <cell r="AD1597" t="str">
            <v>eRFI Done</v>
          </cell>
          <cell r="AF1597" t="str">
            <v/>
          </cell>
          <cell r="AG1597" t="str">
            <v>Connect PLN &amp; RFI</v>
          </cell>
          <cell r="AH1597" t="str">
            <v>02.RFI</v>
          </cell>
          <cell r="AI1597" t="str">
            <v>03.RFI</v>
          </cell>
          <cell r="AJ1597" t="str">
            <v>05.RFI</v>
          </cell>
        </row>
        <row r="1598">
          <cell r="F1598" t="str">
            <v>MSK070</v>
          </cell>
          <cell r="G1598" t="str">
            <v>SUNGAITERING</v>
          </cell>
          <cell r="H1598" t="str">
            <v>SUNGAITERING</v>
          </cell>
          <cell r="I1598" t="str">
            <v>Area1</v>
          </cell>
          <cell r="J1598" t="str">
            <v>Sumbagsel</v>
          </cell>
          <cell r="K1598" t="str">
            <v>Jambi</v>
          </cell>
          <cell r="L1598" t="str">
            <v>Kab. Tanjung Jabung Timur</v>
          </cell>
          <cell r="M1598" t="str">
            <v>-1.11631, 104.1479</v>
          </cell>
          <cell r="N1598" t="str">
            <v>-</v>
          </cell>
          <cell r="O1598" t="str">
            <v>External</v>
          </cell>
          <cell r="P1598" t="str">
            <v>B2S</v>
          </cell>
          <cell r="Q1598" t="str">
            <v>B#2_2025</v>
          </cell>
          <cell r="R1598" t="str">
            <v>B#2_B2S</v>
          </cell>
          <cell r="S1598" t="str">
            <v>B2S Blacksite</v>
          </cell>
          <cell r="T1598" t="str">
            <v>New Order</v>
          </cell>
          <cell r="U1598">
            <v>52</v>
          </cell>
          <cell r="V1598" t="str">
            <v/>
          </cell>
          <cell r="W1598" t="str">
            <v>SST 72 3 Leg C</v>
          </cell>
          <cell r="X1598">
            <v>45880</v>
          </cell>
          <cell r="Y1598">
            <v>72</v>
          </cell>
          <cell r="Z1598" t="str">
            <v>In SLA</v>
          </cell>
          <cell r="AA1598" t="str">
            <v>PT. INFINITI LAUTAN ARTHA</v>
          </cell>
          <cell r="AB1598" t="str">
            <v>PT UPTRANS TELEKOMUNIKASI</v>
          </cell>
          <cell r="AC1598" t="str">
            <v>RFI</v>
          </cell>
          <cell r="AD1598" t="str">
            <v>eRFI Done</v>
          </cell>
          <cell r="AF1598" t="str">
            <v/>
          </cell>
          <cell r="AG1598" t="str">
            <v>Connect PLN &amp; RFI</v>
          </cell>
          <cell r="AH1598" t="str">
            <v>02.RFI</v>
          </cell>
          <cell r="AI1598" t="str">
            <v>03.RFI</v>
          </cell>
          <cell r="AJ1598" t="str">
            <v>05.RFI</v>
          </cell>
        </row>
        <row r="1599">
          <cell r="F1599" t="str">
            <v>SSI034</v>
          </cell>
          <cell r="G1599" t="str">
            <v>PEBADARAN2</v>
          </cell>
          <cell r="H1599" t="str">
            <v/>
          </cell>
          <cell r="I1599" t="str">
            <v>Area1</v>
          </cell>
          <cell r="J1599" t="str">
            <v>Sumbagteng</v>
          </cell>
          <cell r="K1599" t="str">
            <v>Riau</v>
          </cell>
          <cell r="L1599" t="str">
            <v>Kab. Siak</v>
          </cell>
          <cell r="M1599" t="str">
            <v>0.98982, 102.11268</v>
          </cell>
          <cell r="N1599" t="str">
            <v>-</v>
          </cell>
          <cell r="O1599" t="str">
            <v>External</v>
          </cell>
          <cell r="P1599" t="str">
            <v>B2S</v>
          </cell>
          <cell r="Q1599" t="str">
            <v>B#2_2025</v>
          </cell>
          <cell r="R1599" t="str">
            <v>B#2_B2S</v>
          </cell>
          <cell r="S1599" t="str">
            <v>B2S Blacksite</v>
          </cell>
          <cell r="T1599" t="str">
            <v>New Order</v>
          </cell>
          <cell r="U1599">
            <v>62</v>
          </cell>
          <cell r="V1599" t="str">
            <v/>
          </cell>
          <cell r="W1599" t="str">
            <v>SST 52 3 Leg C</v>
          </cell>
          <cell r="X1599">
            <v>45880</v>
          </cell>
          <cell r="Y1599">
            <v>123</v>
          </cell>
          <cell r="Z1599" t="str">
            <v>Out SLA</v>
          </cell>
          <cell r="AA1599" t="str">
            <v>PT SIDOMA JAYA MANDIRI</v>
          </cell>
          <cell r="AB1599" t="str">
            <v>PT DWIRAY SUKSES MULIA</v>
          </cell>
          <cell r="AC1599" t="str">
            <v>RFI</v>
          </cell>
          <cell r="AD1599" t="str">
            <v>eRFI Done</v>
          </cell>
          <cell r="AF1599" t="str">
            <v/>
          </cell>
          <cell r="AG1599" t="str">
            <v>Connect PLN &amp; RFI</v>
          </cell>
          <cell r="AH1599" t="str">
            <v>01.BAUK</v>
          </cell>
          <cell r="AI1599" t="str">
            <v>02.BAUK</v>
          </cell>
          <cell r="AJ1599" t="str">
            <v>03.ATPDone</v>
          </cell>
        </row>
        <row r="1600">
          <cell r="F1600" t="str">
            <v>SGE123</v>
          </cell>
          <cell r="G1600" t="str">
            <v>PEMATANGGAJAH2</v>
          </cell>
          <cell r="H1600" t="str">
            <v>PEMATANGGAJAH2</v>
          </cell>
          <cell r="I1600" t="str">
            <v>Area1</v>
          </cell>
          <cell r="J1600" t="str">
            <v>Sumbagsel</v>
          </cell>
          <cell r="K1600" t="str">
            <v>Jambi</v>
          </cell>
          <cell r="L1600" t="str">
            <v>Kab. Muaro Jambi</v>
          </cell>
          <cell r="M1600" t="str">
            <v>-1.64286, 103.52746</v>
          </cell>
          <cell r="N1600" t="str">
            <v>-</v>
          </cell>
          <cell r="O1600" t="str">
            <v>External</v>
          </cell>
          <cell r="P1600" t="str">
            <v>B2S</v>
          </cell>
          <cell r="Q1600" t="str">
            <v>B#2_2025</v>
          </cell>
          <cell r="R1600" t="str">
            <v>B#2_B2S</v>
          </cell>
          <cell r="S1600" t="str">
            <v>B2S Blacksite</v>
          </cell>
          <cell r="T1600" t="str">
            <v>New Order</v>
          </cell>
          <cell r="U1600">
            <v>62</v>
          </cell>
          <cell r="V1600" t="str">
            <v/>
          </cell>
          <cell r="W1600" t="str">
            <v>SST 62 3 Leg C</v>
          </cell>
          <cell r="X1600">
            <v>45880</v>
          </cell>
          <cell r="Y1600">
            <v>77</v>
          </cell>
          <cell r="Z1600" t="str">
            <v>In SLA</v>
          </cell>
          <cell r="AA1600" t="str">
            <v>PT Mink Media Utama</v>
          </cell>
          <cell r="AB1600" t="str">
            <v>PT UPTRANS TELEKOMUNIKASI</v>
          </cell>
          <cell r="AC1600" t="str">
            <v>RFI</v>
          </cell>
          <cell r="AD1600" t="str">
            <v>eRFI NY</v>
          </cell>
          <cell r="AF1600" t="str">
            <v/>
          </cell>
          <cell r="AG1600" t="str">
            <v>RFI Combat</v>
          </cell>
          <cell r="AH1600" t="str">
            <v>02.RFI</v>
          </cell>
          <cell r="AI1600" t="str">
            <v>03a.RFI Combat</v>
          </cell>
          <cell r="AJ1600" t="str">
            <v>05A.RFICombat</v>
          </cell>
        </row>
        <row r="1601">
          <cell r="F1601" t="str">
            <v>LHT107</v>
          </cell>
          <cell r="G1601" t="str">
            <v>UJUNGPULAU</v>
          </cell>
          <cell r="H1601" t="str">
            <v>UJUNGPULAU</v>
          </cell>
          <cell r="I1601" t="str">
            <v>Area1</v>
          </cell>
          <cell r="J1601" t="str">
            <v>Sumbagsel</v>
          </cell>
          <cell r="K1601" t="str">
            <v>Sumatera Selatan</v>
          </cell>
          <cell r="L1601" t="str">
            <v>Kab. Lahat</v>
          </cell>
          <cell r="M1601" t="str">
            <v>-4.11667, 103.04126</v>
          </cell>
          <cell r="N1601" t="str">
            <v>-</v>
          </cell>
          <cell r="O1601" t="str">
            <v>External</v>
          </cell>
          <cell r="P1601" t="str">
            <v>B2S</v>
          </cell>
          <cell r="Q1601" t="str">
            <v>B#2_2025</v>
          </cell>
          <cell r="R1601" t="str">
            <v>B#2_B2S</v>
          </cell>
          <cell r="S1601" t="str">
            <v>B2S Blacksite</v>
          </cell>
          <cell r="T1601" t="str">
            <v>New Order</v>
          </cell>
          <cell r="U1601">
            <v>62</v>
          </cell>
          <cell r="V1601" t="str">
            <v/>
          </cell>
          <cell r="W1601" t="str">
            <v>SST 62 3 Leg C</v>
          </cell>
          <cell r="X1601">
            <v>45880</v>
          </cell>
          <cell r="Y1601">
            <v>79</v>
          </cell>
          <cell r="Z1601" t="str">
            <v>In SLA</v>
          </cell>
          <cell r="AA1601" t="str">
            <v>PT INDOTEKNIK TJANDRA UTAMA</v>
          </cell>
          <cell r="AB1601" t="str">
            <v>PT UPTRANS TELEKOMUNIKASI</v>
          </cell>
          <cell r="AC1601" t="str">
            <v>RFI</v>
          </cell>
          <cell r="AD1601" t="str">
            <v>eRFI Done</v>
          </cell>
          <cell r="AF1601" t="str">
            <v/>
          </cell>
          <cell r="AG1601" t="str">
            <v>Connect PLN &amp; RFI</v>
          </cell>
          <cell r="AH1601" t="str">
            <v>02.RFI</v>
          </cell>
          <cell r="AI1601" t="str">
            <v>03.RFI</v>
          </cell>
          <cell r="AJ1601" t="str">
            <v>05.RFI</v>
          </cell>
        </row>
        <row r="1602">
          <cell r="F1602" t="str">
            <v>OKI205</v>
          </cell>
          <cell r="G1602" t="str">
            <v>PULUBERUANG</v>
          </cell>
          <cell r="H1602" t="str">
            <v>PULUBERUANG</v>
          </cell>
          <cell r="I1602" t="str">
            <v>Area1</v>
          </cell>
          <cell r="J1602" t="str">
            <v>Sumbagsel</v>
          </cell>
          <cell r="K1602" t="str">
            <v>Sumatera Selatan</v>
          </cell>
          <cell r="L1602" t="str">
            <v>Kab. Ogan Komering Ilir</v>
          </cell>
          <cell r="M1602" t="str">
            <v>-3.25779, 105.28402</v>
          </cell>
          <cell r="N1602" t="str">
            <v>-</v>
          </cell>
          <cell r="O1602" t="str">
            <v>External</v>
          </cell>
          <cell r="P1602" t="str">
            <v>B2S</v>
          </cell>
          <cell r="Q1602" t="str">
            <v>B#2_2025</v>
          </cell>
          <cell r="R1602" t="str">
            <v>B#2_B2S</v>
          </cell>
          <cell r="S1602" t="str">
            <v>B2S Blacksite</v>
          </cell>
          <cell r="T1602" t="str">
            <v>New Order</v>
          </cell>
          <cell r="U1602">
            <v>52</v>
          </cell>
          <cell r="V1602" t="str">
            <v/>
          </cell>
          <cell r="W1602" t="str">
            <v>SST 62 3 Leg C</v>
          </cell>
          <cell r="X1602">
            <v>45880</v>
          </cell>
          <cell r="Y1602">
            <v>51</v>
          </cell>
          <cell r="Z1602" t="str">
            <v>In SLA</v>
          </cell>
          <cell r="AA1602" t="str">
            <v>PT INDOTEKNIK TJANDRA UTAMA</v>
          </cell>
          <cell r="AB1602" t="str">
            <v>PT UPTRANS TELEKOMUNIKASI</v>
          </cell>
          <cell r="AC1602" t="str">
            <v>RFI</v>
          </cell>
          <cell r="AD1602" t="str">
            <v>eRFI Done</v>
          </cell>
          <cell r="AF1602" t="str">
            <v/>
          </cell>
          <cell r="AG1602" t="str">
            <v>Connect PLN &amp; RFI</v>
          </cell>
          <cell r="AH1602" t="str">
            <v>02.RFI</v>
          </cell>
          <cell r="AI1602" t="str">
            <v>03.RFI</v>
          </cell>
          <cell r="AJ1602" t="str">
            <v>05.RFI</v>
          </cell>
        </row>
        <row r="1603">
          <cell r="F1603" t="str">
            <v>KOB200</v>
          </cell>
          <cell r="G1603" t="str">
            <v>PADANGBARU</v>
          </cell>
          <cell r="H1603" t="str">
            <v>PADANGBARU</v>
          </cell>
          <cell r="I1603" t="str">
            <v>Area1</v>
          </cell>
          <cell r="J1603" t="str">
            <v>Sumbagsel</v>
          </cell>
          <cell r="K1603" t="str">
            <v>Kepulauan Bangka Belitung</v>
          </cell>
          <cell r="L1603" t="str">
            <v>Kab. Bangka Tengah</v>
          </cell>
          <cell r="M1603" t="str">
            <v>-2.17044, 106.1581</v>
          </cell>
          <cell r="N1603" t="str">
            <v>-</v>
          </cell>
          <cell r="O1603" t="str">
            <v>External</v>
          </cell>
          <cell r="P1603" t="str">
            <v>B2S</v>
          </cell>
          <cell r="Q1603" t="str">
            <v>B#2_2025</v>
          </cell>
          <cell r="R1603" t="str">
            <v>B#2_B2S</v>
          </cell>
          <cell r="S1603" t="str">
            <v>B2S Blacksite</v>
          </cell>
          <cell r="T1603" t="str">
            <v>New Order</v>
          </cell>
          <cell r="U1603">
            <v>72</v>
          </cell>
          <cell r="V1603" t="str">
            <v/>
          </cell>
          <cell r="W1603" t="str">
            <v/>
          </cell>
          <cell r="X1603">
            <v>45880</v>
          </cell>
          <cell r="Y1603">
            <v>70</v>
          </cell>
          <cell r="Z1603" t="str">
            <v>In SLA</v>
          </cell>
          <cell r="AA1603" t="str">
            <v>PT MANDAU JAYA KONTRINDO</v>
          </cell>
          <cell r="AB1603" t="str">
            <v>PT UPTRANS TELEKOMUNIKASI</v>
          </cell>
          <cell r="AC1603" t="str">
            <v>RFI</v>
          </cell>
          <cell r="AD1603" t="str">
            <v>eRFI NY</v>
          </cell>
          <cell r="AF1603" t="str">
            <v/>
          </cell>
          <cell r="AG1603" t="str">
            <v>RFI Combat</v>
          </cell>
          <cell r="AH1603" t="str">
            <v>02.RFI</v>
          </cell>
          <cell r="AI1603" t="str">
            <v>03a.RFI Combat</v>
          </cell>
          <cell r="AJ1603" t="str">
            <v>05A.RFICombat</v>
          </cell>
        </row>
        <row r="1604">
          <cell r="F1604" t="str">
            <v>MBN058</v>
          </cell>
          <cell r="G1604" t="str">
            <v>KEHIDUPANBARU</v>
          </cell>
          <cell r="H1604" t="str">
            <v>KEHIDUPANBARU</v>
          </cell>
          <cell r="I1604" t="str">
            <v>Area1</v>
          </cell>
          <cell r="J1604" t="str">
            <v>Sumbagsel</v>
          </cell>
          <cell r="K1604" t="str">
            <v>Jambi</v>
          </cell>
          <cell r="L1604" t="str">
            <v>Kab. Batanghari</v>
          </cell>
          <cell r="M1604" t="str">
            <v>-1.58381, 103.09695</v>
          </cell>
          <cell r="N1604" t="str">
            <v>-</v>
          </cell>
          <cell r="O1604" t="str">
            <v>External</v>
          </cell>
          <cell r="P1604" t="str">
            <v>B2S</v>
          </cell>
          <cell r="Q1604" t="str">
            <v>B#2_2025</v>
          </cell>
          <cell r="R1604" t="str">
            <v>B#2_B2S</v>
          </cell>
          <cell r="S1604" t="str">
            <v>B2S Blacksite</v>
          </cell>
          <cell r="T1604" t="str">
            <v>New Order</v>
          </cell>
          <cell r="U1604">
            <v>51</v>
          </cell>
          <cell r="V1604" t="str">
            <v/>
          </cell>
          <cell r="W1604" t="str">
            <v>SST 72 3 Leg C</v>
          </cell>
          <cell r="X1604">
            <v>45880</v>
          </cell>
          <cell r="Y1604">
            <v>51</v>
          </cell>
          <cell r="Z1604" t="str">
            <v>In SLA</v>
          </cell>
          <cell r="AA1604" t="str">
            <v>PT. INFINITI LAUTAN ARTHA</v>
          </cell>
          <cell r="AB1604" t="str">
            <v>PT UPTRANS TELEKOMUNIKASI</v>
          </cell>
          <cell r="AC1604" t="str">
            <v>RFI</v>
          </cell>
          <cell r="AD1604" t="str">
            <v>eRFI Done</v>
          </cell>
          <cell r="AF1604" t="str">
            <v/>
          </cell>
          <cell r="AG1604" t="str">
            <v>Connect PLN &amp; RFI</v>
          </cell>
          <cell r="AH1604" t="str">
            <v>02.RFI</v>
          </cell>
          <cell r="AI1604" t="str">
            <v>03.RFI</v>
          </cell>
          <cell r="AJ1604" t="str">
            <v>05.RFI</v>
          </cell>
        </row>
        <row r="1605">
          <cell r="F1605" t="str">
            <v>KRW292</v>
          </cell>
          <cell r="G1605" t="str">
            <v>SERASIALAMELOK</v>
          </cell>
          <cell r="H1605" t="str">
            <v/>
          </cell>
          <cell r="I1605" t="str">
            <v>Area2</v>
          </cell>
          <cell r="J1605" t="str">
            <v>Jabodetabek</v>
          </cell>
          <cell r="K1605" t="str">
            <v>Jawa Barat</v>
          </cell>
          <cell r="L1605" t="str">
            <v>Kab. Karawang</v>
          </cell>
          <cell r="M1605" t="str">
            <v>-6.32, 107.36389</v>
          </cell>
          <cell r="N1605" t="str">
            <v>-</v>
          </cell>
          <cell r="O1605" t="str">
            <v>External</v>
          </cell>
          <cell r="P1605" t="str">
            <v>B2S</v>
          </cell>
          <cell r="Q1605" t="str">
            <v>B#2_2025</v>
          </cell>
          <cell r="R1605" t="str">
            <v>B#2_B2S</v>
          </cell>
          <cell r="S1605" t="str">
            <v>B2S Blacksite</v>
          </cell>
          <cell r="T1605" t="str">
            <v>New Order</v>
          </cell>
          <cell r="U1605">
            <v>40</v>
          </cell>
          <cell r="V1605" t="str">
            <v/>
          </cell>
          <cell r="W1605" t="str">
            <v>SST 52 3 Leg C</v>
          </cell>
          <cell r="X1605">
            <v>45880</v>
          </cell>
          <cell r="Y1605">
            <v>77</v>
          </cell>
          <cell r="Z1605" t="str">
            <v>In SLA</v>
          </cell>
          <cell r="AA1605" t="str">
            <v>PT JAYA BINANGUN BHASKARA PRIMA</v>
          </cell>
          <cell r="AB1605" t="str">
            <v>PT TUNAS GEOTEKNIK INDONESIA</v>
          </cell>
          <cell r="AC1605" t="str">
            <v>RFI</v>
          </cell>
          <cell r="AD1605" t="str">
            <v>eRFI NY</v>
          </cell>
          <cell r="AF1605" t="str">
            <v/>
          </cell>
          <cell r="AG1605" t="str">
            <v>RFI Combat</v>
          </cell>
          <cell r="AH1605" t="str">
            <v>02.RFI</v>
          </cell>
          <cell r="AI1605" t="str">
            <v>03a.RFI Combat</v>
          </cell>
          <cell r="AJ1605" t="str">
            <v>05A.RFICombat</v>
          </cell>
        </row>
        <row r="1606">
          <cell r="F1606" t="str">
            <v>TGR192</v>
          </cell>
          <cell r="G1606" t="str">
            <v>CIKUPAINDUKSELATAN</v>
          </cell>
          <cell r="H1606" t="str">
            <v/>
          </cell>
          <cell r="I1606" t="str">
            <v>Area2</v>
          </cell>
          <cell r="J1606" t="str">
            <v>Jabodetabek</v>
          </cell>
          <cell r="K1606" t="str">
            <v>Banten</v>
          </cell>
          <cell r="L1606" t="str">
            <v>Kab. Tangerang</v>
          </cell>
          <cell r="M1606" t="str">
            <v>-6.259663, 106.504721</v>
          </cell>
          <cell r="N1606" t="str">
            <v>-</v>
          </cell>
          <cell r="O1606" t="str">
            <v>External</v>
          </cell>
          <cell r="P1606" t="str">
            <v>B2S</v>
          </cell>
          <cell r="Q1606" t="str">
            <v>B#2_2025</v>
          </cell>
          <cell r="R1606" t="str">
            <v>B#2_B2S</v>
          </cell>
          <cell r="S1606" t="str">
            <v>B2S Blacksite</v>
          </cell>
          <cell r="T1606" t="str">
            <v>New Order</v>
          </cell>
          <cell r="U1606">
            <v>61</v>
          </cell>
          <cell r="V1606" t="str">
            <v/>
          </cell>
          <cell r="W1606" t="str">
            <v>SST 42 NL</v>
          </cell>
          <cell r="X1606">
            <v>45880</v>
          </cell>
          <cell r="Y1606">
            <v>70</v>
          </cell>
          <cell r="Z1606" t="str">
            <v>In SLA</v>
          </cell>
          <cell r="AA1606" t="str">
            <v>PT JAGANATA SAKTI UNGGUL</v>
          </cell>
          <cell r="AB1606" t="str">
            <v>PT TUNAS GEOTEKNIK INDONESIA</v>
          </cell>
          <cell r="AC1606" t="str">
            <v>RFI</v>
          </cell>
          <cell r="AD1606" t="str">
            <v>eRFI NY</v>
          </cell>
          <cell r="AF1606" t="str">
            <v/>
          </cell>
          <cell r="AG1606" t="str">
            <v>Connect PLN &amp; RFI</v>
          </cell>
          <cell r="AH1606" t="str">
            <v>02.RFI</v>
          </cell>
          <cell r="AI1606" t="str">
            <v>03.RFI</v>
          </cell>
          <cell r="AJ1606" t="str">
            <v>05.RFI</v>
          </cell>
        </row>
        <row r="1607">
          <cell r="F1607" t="str">
            <v>CBN313</v>
          </cell>
          <cell r="G1607" t="str">
            <v>PERM_KUTAMEGAMENDUNG</v>
          </cell>
          <cell r="H1607" t="str">
            <v/>
          </cell>
          <cell r="I1607" t="str">
            <v>Area2</v>
          </cell>
          <cell r="J1607" t="str">
            <v>Jabodetabek</v>
          </cell>
          <cell r="K1607" t="str">
            <v>Jawa Barat</v>
          </cell>
          <cell r="L1607" t="str">
            <v>Kab. Bogor</v>
          </cell>
          <cell r="M1607" t="str">
            <v>-6.68103, 106.90796</v>
          </cell>
          <cell r="N1607" t="str">
            <v>-</v>
          </cell>
          <cell r="O1607" t="str">
            <v>External</v>
          </cell>
          <cell r="P1607" t="str">
            <v>B2S</v>
          </cell>
          <cell r="Q1607" t="str">
            <v>B#2_2025</v>
          </cell>
          <cell r="R1607" t="str">
            <v>B#2_B2S</v>
          </cell>
          <cell r="S1607" t="str">
            <v>B2S Blacksite</v>
          </cell>
          <cell r="T1607" t="str">
            <v>New Order</v>
          </cell>
          <cell r="U1607">
            <v>51</v>
          </cell>
          <cell r="V1607" t="str">
            <v/>
          </cell>
          <cell r="W1607" t="str">
            <v/>
          </cell>
          <cell r="X1607">
            <v>45880</v>
          </cell>
          <cell r="Y1607">
            <v>123</v>
          </cell>
          <cell r="Z1607" t="str">
            <v>Out SLA</v>
          </cell>
          <cell r="AA1607" t="str">
            <v>PT GEAF SOLUSIANDA PRATAMA</v>
          </cell>
          <cell r="AB1607" t="str">
            <v>PT TUNAS GEOTEKNIK INDONESIA</v>
          </cell>
          <cell r="AC1607" t="str">
            <v>DROP</v>
          </cell>
          <cell r="AD1607" t="str">
            <v>eRFI NY</v>
          </cell>
          <cell r="AF1607" t="str">
            <v/>
          </cell>
          <cell r="AG1607" t="str">
            <v>PropCancel/Hold</v>
          </cell>
          <cell r="AH1607" t="str">
            <v>07.Pro.Cancel</v>
          </cell>
          <cell r="AI1607" t="str">
            <v>09.Pro.Cancel</v>
          </cell>
          <cell r="AJ1607" t="str">
            <v>26.ReHunting</v>
          </cell>
        </row>
        <row r="1608">
          <cell r="F1608" t="str">
            <v>TGR252</v>
          </cell>
          <cell r="G1608" t="str">
            <v>PALASARILEGOK</v>
          </cell>
          <cell r="H1608" t="str">
            <v>EMPANGMASKARAWACIII-DMT</v>
          </cell>
          <cell r="I1608" t="str">
            <v>Area2</v>
          </cell>
          <cell r="J1608" t="str">
            <v>Jabodetabek</v>
          </cell>
          <cell r="K1608" t="str">
            <v>Banten</v>
          </cell>
          <cell r="L1608" t="str">
            <v>Kab. Tangerang</v>
          </cell>
          <cell r="M1608" t="str">
            <v>-6.30549, 106.55962</v>
          </cell>
          <cell r="N1608" t="str">
            <v>-</v>
          </cell>
          <cell r="O1608" t="str">
            <v>External</v>
          </cell>
          <cell r="P1608" t="str">
            <v>B2S</v>
          </cell>
          <cell r="Q1608" t="str">
            <v>B#2_2025</v>
          </cell>
          <cell r="R1608" t="str">
            <v>B#2_B2S</v>
          </cell>
          <cell r="S1608" t="str">
            <v>B2S Blacksite</v>
          </cell>
          <cell r="T1608" t="str">
            <v>New Order</v>
          </cell>
          <cell r="U1608">
            <v>72</v>
          </cell>
          <cell r="V1608" t="str">
            <v/>
          </cell>
          <cell r="W1608" t="str">
            <v/>
          </cell>
          <cell r="X1608">
            <v>45880</v>
          </cell>
          <cell r="Y1608">
            <v>123</v>
          </cell>
          <cell r="Z1608" t="str">
            <v>Out SLA</v>
          </cell>
          <cell r="AA1608" t="str">
            <v>PT SUMBERSOLUSINDO HITECH</v>
          </cell>
          <cell r="AB1608" t="str">
            <v>PT TUNAS GEOTEKNIK INDONESIA</v>
          </cell>
          <cell r="AC1608" t="str">
            <v>OG</v>
          </cell>
          <cell r="AD1608" t="str">
            <v>eRFI NY</v>
          </cell>
          <cell r="AF1608" t="str">
            <v/>
          </cell>
          <cell r="AG1608" t="str">
            <v>ME</v>
          </cell>
          <cell r="AH1608" t="str">
            <v>03.CONSTRUCTION</v>
          </cell>
          <cell r="AI1608" t="str">
            <v>04.CME</v>
          </cell>
          <cell r="AJ1608" t="str">
            <v>07.CMEColocation</v>
          </cell>
        </row>
        <row r="1609">
          <cell r="F1609" t="str">
            <v>LWA072</v>
          </cell>
          <cell r="G1609" t="str">
            <v>LEUWAYAN</v>
          </cell>
          <cell r="H1609" t="str">
            <v/>
          </cell>
          <cell r="I1609" t="str">
            <v>Area3</v>
          </cell>
          <cell r="J1609" t="str">
            <v>Balinusra</v>
          </cell>
          <cell r="K1609" t="str">
            <v>Nusa Tenggara Timur</v>
          </cell>
          <cell r="L1609" t="str">
            <v>Kab. Lembata</v>
          </cell>
          <cell r="M1609" t="str">
            <v>-8.192523, 123.752044</v>
          </cell>
          <cell r="N1609" t="str">
            <v>-</v>
          </cell>
          <cell r="O1609" t="str">
            <v>External</v>
          </cell>
          <cell r="P1609" t="str">
            <v>B2S</v>
          </cell>
          <cell r="Q1609" t="str">
            <v>B#2_2025</v>
          </cell>
          <cell r="R1609" t="str">
            <v>B#2_B2S</v>
          </cell>
          <cell r="S1609" t="str">
            <v>B2S Blacksite</v>
          </cell>
          <cell r="T1609" t="str">
            <v>New Order</v>
          </cell>
          <cell r="U1609">
            <v>72</v>
          </cell>
          <cell r="V1609">
            <v>72</v>
          </cell>
          <cell r="W1609" t="str">
            <v>SST 72 3 Leg C</v>
          </cell>
          <cell r="X1609">
            <v>45880</v>
          </cell>
          <cell r="Y1609">
            <v>74</v>
          </cell>
          <cell r="Z1609" t="str">
            <v>In SLA</v>
          </cell>
          <cell r="AA1609" t="str">
            <v>PT DENTRA MITRA ABADI</v>
          </cell>
          <cell r="AB1609" t="str">
            <v>PT MEGADAYA INDO PERKASA</v>
          </cell>
          <cell r="AC1609" t="str">
            <v>RFI</v>
          </cell>
          <cell r="AD1609" t="str">
            <v>eRFI Done</v>
          </cell>
          <cell r="AF1609" t="str">
            <v/>
          </cell>
          <cell r="AG1609" t="str">
            <v>Connect PLN &amp; RFI</v>
          </cell>
          <cell r="AH1609" t="str">
            <v>02.RFI</v>
          </cell>
          <cell r="AI1609" t="str">
            <v>03.RFI</v>
          </cell>
          <cell r="AJ1609" t="str">
            <v>05.RFI</v>
          </cell>
        </row>
        <row r="1610">
          <cell r="F1610" t="str">
            <v>KKN028</v>
          </cell>
          <cell r="G1610" t="str">
            <v>TUMBANG_TARIAK</v>
          </cell>
          <cell r="H1610" t="str">
            <v>DMT_TUMBANG TARIAK</v>
          </cell>
          <cell r="I1610" t="str">
            <v>Area4</v>
          </cell>
          <cell r="J1610" t="str">
            <v>Kalimantan</v>
          </cell>
          <cell r="K1610" t="str">
            <v>Kalimantan Tengah</v>
          </cell>
          <cell r="L1610" t="str">
            <v>Kab. Gunung Mas</v>
          </cell>
          <cell r="M1610" t="str">
            <v>-1.251263022, 113.8858795</v>
          </cell>
          <cell r="N1610" t="str">
            <v>113,88592 -1,25131</v>
          </cell>
          <cell r="O1610" t="str">
            <v>External</v>
          </cell>
          <cell r="P1610" t="str">
            <v>B2S</v>
          </cell>
          <cell r="Q1610" t="str">
            <v>B#2_2025</v>
          </cell>
          <cell r="R1610" t="str">
            <v>B#2_B2S</v>
          </cell>
          <cell r="S1610" t="str">
            <v>B2S Blacksite</v>
          </cell>
          <cell r="T1610" t="str">
            <v>New Order</v>
          </cell>
          <cell r="U1610">
            <v>72</v>
          </cell>
          <cell r="V1610">
            <v>72</v>
          </cell>
          <cell r="W1610" t="str">
            <v>SST 72 3 Leg C</v>
          </cell>
          <cell r="X1610">
            <v>45880</v>
          </cell>
          <cell r="Y1610">
            <v>66</v>
          </cell>
          <cell r="Z1610" t="str">
            <v>In SLA</v>
          </cell>
          <cell r="AA1610" t="str">
            <v>PT ANGKAMOR KHATULISTIWA MANDIRI</v>
          </cell>
          <cell r="AB1610" t="str">
            <v>PT TRIMATRA UTAMA KONSULTAN</v>
          </cell>
          <cell r="AC1610" t="str">
            <v>RFI</v>
          </cell>
          <cell r="AD1610" t="str">
            <v>eRFI Done</v>
          </cell>
          <cell r="AF1610" t="str">
            <v/>
          </cell>
          <cell r="AG1610" t="str">
            <v>Connect PLN &amp; RFI</v>
          </cell>
          <cell r="AH1610" t="str">
            <v>02.RFI</v>
          </cell>
          <cell r="AI1610" t="str">
            <v>03.RFI</v>
          </cell>
          <cell r="AJ1610" t="str">
            <v>05.RFI</v>
          </cell>
        </row>
        <row r="1611">
          <cell r="F1611" t="str">
            <v>AMT019</v>
          </cell>
          <cell r="G1611" t="str">
            <v>DESABARARAWA/SAPALA</v>
          </cell>
          <cell r="H1611" t="str">
            <v>DMT BARARAWA ABS</v>
          </cell>
          <cell r="I1611" t="str">
            <v>Area4</v>
          </cell>
          <cell r="J1611" t="str">
            <v>Kalimantan</v>
          </cell>
          <cell r="K1611" t="str">
            <v>Kalimantan Selatan</v>
          </cell>
          <cell r="L1611" t="str">
            <v>Kab. Hulu Sungai Utara</v>
          </cell>
          <cell r="M1611" t="str">
            <v>-2.45075, 114.98274</v>
          </cell>
          <cell r="N1611" t="str">
            <v>114,98274 -2,45075</v>
          </cell>
          <cell r="O1611" t="str">
            <v>External</v>
          </cell>
          <cell r="P1611" t="str">
            <v>B2S</v>
          </cell>
          <cell r="Q1611" t="str">
            <v>B#2_2025</v>
          </cell>
          <cell r="R1611" t="str">
            <v>B#2_B2S</v>
          </cell>
          <cell r="S1611" t="str">
            <v>B2S Blacksite</v>
          </cell>
          <cell r="T1611" t="str">
            <v>New Order</v>
          </cell>
          <cell r="U1611">
            <v>72</v>
          </cell>
          <cell r="V1611">
            <v>72</v>
          </cell>
          <cell r="W1611" t="str">
            <v>SST 72 3 Leg C</v>
          </cell>
          <cell r="X1611">
            <v>45880</v>
          </cell>
          <cell r="Y1611">
            <v>123</v>
          </cell>
          <cell r="Z1611" t="str">
            <v>Out SLA</v>
          </cell>
          <cell r="AA1611" t="str">
            <v>PT NAYAKA PRATAMA</v>
          </cell>
          <cell r="AB1611" t="str">
            <v>PT TUNAS GEOTEKNIK INDONESIA</v>
          </cell>
          <cell r="AC1611" t="str">
            <v>OG</v>
          </cell>
          <cell r="AD1611" t="str">
            <v>eRFI NY</v>
          </cell>
          <cell r="AF1611" t="str">
            <v/>
          </cell>
          <cell r="AG1611" t="str">
            <v>Rebaring</v>
          </cell>
          <cell r="AH1611" t="str">
            <v>03.CONSTRUCTION</v>
          </cell>
          <cell r="AI1611" t="str">
            <v>04.CME</v>
          </cell>
          <cell r="AJ1611" t="str">
            <v>14.Borepile</v>
          </cell>
        </row>
        <row r="1612">
          <cell r="F1612" t="str">
            <v>PTS036</v>
          </cell>
          <cell r="G1612" t="str">
            <v>NANGATUBUK</v>
          </cell>
          <cell r="H1612" t="str">
            <v>DMT_NANGA TUBUK</v>
          </cell>
          <cell r="I1612" t="str">
            <v>Area4</v>
          </cell>
          <cell r="J1612" t="str">
            <v>Kalimantan</v>
          </cell>
          <cell r="K1612" t="str">
            <v>Kalimantan Barat</v>
          </cell>
          <cell r="L1612" t="str">
            <v>Kab. Kapuas Hulu</v>
          </cell>
          <cell r="M1612" t="str">
            <v>0.61729, 112.91393</v>
          </cell>
          <cell r="N1612" t="str">
            <v>112,915401 0,617163</v>
          </cell>
          <cell r="O1612" t="str">
            <v>External</v>
          </cell>
          <cell r="P1612" t="str">
            <v>B2S</v>
          </cell>
          <cell r="Q1612" t="str">
            <v>B#2_2025</v>
          </cell>
          <cell r="R1612" t="str">
            <v>B#2_B2S</v>
          </cell>
          <cell r="S1612" t="str">
            <v>B2S Blacksite</v>
          </cell>
          <cell r="T1612" t="str">
            <v>New Order</v>
          </cell>
          <cell r="U1612">
            <v>72</v>
          </cell>
          <cell r="V1612">
            <v>72</v>
          </cell>
          <cell r="W1612" t="str">
            <v>SST 72 3 Leg C</v>
          </cell>
          <cell r="X1612">
            <v>45880</v>
          </cell>
          <cell r="Y1612">
            <v>70</v>
          </cell>
          <cell r="Z1612" t="str">
            <v>In SLA</v>
          </cell>
          <cell r="AA1612" t="str">
            <v>PT MULTI BAGASANTI MAHDY</v>
          </cell>
          <cell r="AB1612" t="str">
            <v>PT TRIMATRA UTAMA KONSULTAN</v>
          </cell>
          <cell r="AC1612" t="str">
            <v>RFI</v>
          </cell>
          <cell r="AD1612" t="str">
            <v>eRFI Done</v>
          </cell>
          <cell r="AF1612" t="str">
            <v/>
          </cell>
          <cell r="AG1612" t="str">
            <v>Connect PLN &amp; RFI</v>
          </cell>
          <cell r="AH1612" t="str">
            <v>02.RFI</v>
          </cell>
          <cell r="AI1612" t="str">
            <v>03.RFI</v>
          </cell>
          <cell r="AJ1612" t="str">
            <v>05.RFI</v>
          </cell>
        </row>
        <row r="1613">
          <cell r="F1613" t="str">
            <v>MTW011</v>
          </cell>
          <cell r="G1613" t="str">
            <v>LAHEIBARAT</v>
          </cell>
          <cell r="H1613" t="str">
            <v>DMT_LUWE HULU</v>
          </cell>
          <cell r="I1613" t="str">
            <v>Area4</v>
          </cell>
          <cell r="J1613" t="str">
            <v>Kalimantan</v>
          </cell>
          <cell r="K1613" t="str">
            <v>Kalimantan Tengah</v>
          </cell>
          <cell r="L1613" t="str">
            <v>Kab. Barito Utara</v>
          </cell>
          <cell r="M1613" t="str">
            <v>-0.78926, 114.93929</v>
          </cell>
          <cell r="N1613" t="str">
            <v>114,9386 -0,78923</v>
          </cell>
          <cell r="O1613" t="str">
            <v>External</v>
          </cell>
          <cell r="P1613" t="str">
            <v>B2S</v>
          </cell>
          <cell r="Q1613" t="str">
            <v>B#2_2025</v>
          </cell>
          <cell r="R1613" t="str">
            <v>B#2_B2S</v>
          </cell>
          <cell r="S1613" t="str">
            <v>B2S Blacksite</v>
          </cell>
          <cell r="T1613" t="str">
            <v>New Order</v>
          </cell>
          <cell r="U1613">
            <v>72</v>
          </cell>
          <cell r="V1613">
            <v>72</v>
          </cell>
          <cell r="W1613" t="str">
            <v>SST 72 3 Leg C</v>
          </cell>
          <cell r="X1613">
            <v>45880</v>
          </cell>
          <cell r="Y1613">
            <v>110</v>
          </cell>
          <cell r="Z1613" t="str">
            <v>In SLA</v>
          </cell>
          <cell r="AA1613" t="str">
            <v>PT PRIMATAMA KONSTRUKSI</v>
          </cell>
          <cell r="AB1613" t="str">
            <v>PT TRIMATRA UTAMA KONSULTAN</v>
          </cell>
          <cell r="AC1613" t="str">
            <v>RFI</v>
          </cell>
          <cell r="AD1613" t="str">
            <v>eRFI NY</v>
          </cell>
          <cell r="AF1613" t="str">
            <v/>
          </cell>
          <cell r="AG1613" t="str">
            <v>Connect PLN &amp; RFI</v>
          </cell>
          <cell r="AH1613" t="str">
            <v>02.RFI</v>
          </cell>
          <cell r="AI1613" t="str">
            <v>03.RFI</v>
          </cell>
          <cell r="AJ1613" t="str">
            <v>05.RFI</v>
          </cell>
        </row>
        <row r="1614">
          <cell r="F1614" t="str">
            <v>KSN030</v>
          </cell>
          <cell r="G1614" t="str">
            <v>SAMBADANUM</v>
          </cell>
          <cell r="H1614" t="str">
            <v>DMT_BANDARA TUMBANG SAMBA</v>
          </cell>
          <cell r="I1614" t="str">
            <v>Area4</v>
          </cell>
          <cell r="J1614" t="str">
            <v>Kalimantan</v>
          </cell>
          <cell r="K1614" t="str">
            <v>Kalimantan Tengah</v>
          </cell>
          <cell r="L1614" t="str">
            <v>Kab. Katingan</v>
          </cell>
          <cell r="M1614" t="str">
            <v>-1.4629, 113.07957</v>
          </cell>
          <cell r="N1614" t="str">
            <v>113,07939 -1,46089</v>
          </cell>
          <cell r="O1614" t="str">
            <v>External</v>
          </cell>
          <cell r="P1614" t="str">
            <v>B2S</v>
          </cell>
          <cell r="Q1614" t="str">
            <v>B#2_2025</v>
          </cell>
          <cell r="R1614" t="str">
            <v>B#2_B2S</v>
          </cell>
          <cell r="S1614" t="str">
            <v>B2S Blacksite</v>
          </cell>
          <cell r="T1614" t="str">
            <v>New Order</v>
          </cell>
          <cell r="U1614">
            <v>72</v>
          </cell>
          <cell r="V1614">
            <v>42</v>
          </cell>
          <cell r="W1614" t="str">
            <v>SST 52 3 Leg C</v>
          </cell>
          <cell r="X1614">
            <v>45880</v>
          </cell>
          <cell r="Y1614">
            <v>100</v>
          </cell>
          <cell r="Z1614" t="str">
            <v>In SLA</v>
          </cell>
          <cell r="AA1614" t="str">
            <v>PT MULTI BAGASANTI MAHDY</v>
          </cell>
          <cell r="AB1614" t="str">
            <v>PT TRIMATRA UTAMA KONSULTAN</v>
          </cell>
          <cell r="AC1614" t="str">
            <v>RFI</v>
          </cell>
          <cell r="AD1614" t="str">
            <v>eRFI NY</v>
          </cell>
          <cell r="AF1614" t="str">
            <v/>
          </cell>
          <cell r="AG1614" t="str">
            <v>Connect PLN &amp; RFI</v>
          </cell>
          <cell r="AH1614" t="str">
            <v>02.RFI</v>
          </cell>
          <cell r="AI1614" t="str">
            <v>03.RFI</v>
          </cell>
          <cell r="AJ1614" t="str">
            <v>05.RFI</v>
          </cell>
        </row>
        <row r="1615">
          <cell r="F1615" t="str">
            <v>TML008</v>
          </cell>
          <cell r="G1615" t="str">
            <v>MURUTUWU</v>
          </cell>
          <cell r="H1615" t="str">
            <v>DMT_MURUTUWU</v>
          </cell>
          <cell r="I1615" t="str">
            <v>Area4</v>
          </cell>
          <cell r="J1615" t="str">
            <v>Kalimantan</v>
          </cell>
          <cell r="K1615" t="str">
            <v>Kalimantan Tengah</v>
          </cell>
          <cell r="L1615" t="str">
            <v>Kab. Barito Timur</v>
          </cell>
          <cell r="M1615" t="str">
            <v>-2.10327, 115.06041</v>
          </cell>
          <cell r="N1615" t="str">
            <v>115,06045 -2,1033</v>
          </cell>
          <cell r="O1615" t="str">
            <v>External</v>
          </cell>
          <cell r="P1615" t="str">
            <v>B2S</v>
          </cell>
          <cell r="Q1615" t="str">
            <v>B#2_2025</v>
          </cell>
          <cell r="R1615" t="str">
            <v>B#2_B2S</v>
          </cell>
          <cell r="S1615" t="str">
            <v>B2S Blacksite</v>
          </cell>
          <cell r="T1615" t="str">
            <v>New Order</v>
          </cell>
          <cell r="U1615">
            <v>72</v>
          </cell>
          <cell r="V1615">
            <v>72</v>
          </cell>
          <cell r="W1615" t="str">
            <v>SST 72 3 Leg C</v>
          </cell>
          <cell r="X1615">
            <v>45880</v>
          </cell>
          <cell r="Y1615">
            <v>75</v>
          </cell>
          <cell r="Z1615" t="str">
            <v>In SLA</v>
          </cell>
          <cell r="AA1615" t="str">
            <v>PT PRIMATAMA KONSTRUKSI</v>
          </cell>
          <cell r="AB1615" t="str">
            <v>PT TRIMATRA UTAMA KONSULTAN</v>
          </cell>
          <cell r="AC1615" t="str">
            <v>RFI</v>
          </cell>
          <cell r="AD1615" t="str">
            <v>eRFI NY</v>
          </cell>
          <cell r="AF1615" t="str">
            <v/>
          </cell>
          <cell r="AG1615" t="str">
            <v>Connect PLN &amp; RFI</v>
          </cell>
          <cell r="AH1615" t="str">
            <v>02.RFI</v>
          </cell>
          <cell r="AI1615" t="str">
            <v>03.RFI</v>
          </cell>
          <cell r="AJ1615" t="str">
            <v>05.RFI</v>
          </cell>
        </row>
        <row r="1616">
          <cell r="F1616" t="str">
            <v>PLK005</v>
          </cell>
          <cell r="G1616" t="str">
            <v>PETUK_BARUNAI</v>
          </cell>
          <cell r="H1616" t="str">
            <v>DMT_PETUK BARUNAI</v>
          </cell>
          <cell r="I1616" t="str">
            <v>Area4</v>
          </cell>
          <cell r="J1616" t="str">
            <v>Kalimantan</v>
          </cell>
          <cell r="K1616" t="str">
            <v>Kalimantan Tengah</v>
          </cell>
          <cell r="L1616" t="str">
            <v>Kota Palangkaraya</v>
          </cell>
          <cell r="M1616" t="str">
            <v>-1.702187, 113.641</v>
          </cell>
          <cell r="N1616" t="str">
            <v>113,6418 -1,702187</v>
          </cell>
          <cell r="O1616" t="str">
            <v>External</v>
          </cell>
          <cell r="P1616" t="str">
            <v>B2S</v>
          </cell>
          <cell r="Q1616" t="str">
            <v>B#2_2025</v>
          </cell>
          <cell r="R1616" t="str">
            <v>B#2_B2S</v>
          </cell>
          <cell r="S1616" t="str">
            <v>B2S Blacksite</v>
          </cell>
          <cell r="T1616" t="str">
            <v>New Order</v>
          </cell>
          <cell r="U1616">
            <v>72</v>
          </cell>
          <cell r="V1616">
            <v>72</v>
          </cell>
          <cell r="W1616" t="str">
            <v>SST 72 3 Leg C</v>
          </cell>
          <cell r="X1616">
            <v>45880</v>
          </cell>
          <cell r="Y1616">
            <v>75</v>
          </cell>
          <cell r="Z1616" t="str">
            <v>In SLA</v>
          </cell>
          <cell r="AA1616" t="str">
            <v>PT RAFFASYA PUTRA SELATAN</v>
          </cell>
          <cell r="AB1616" t="str">
            <v>PT TRIMATRA UTAMA KONSULTAN</v>
          </cell>
          <cell r="AC1616" t="str">
            <v>RFI</v>
          </cell>
          <cell r="AD1616" t="str">
            <v>eRFI NY</v>
          </cell>
          <cell r="AF1616" t="str">
            <v/>
          </cell>
          <cell r="AG1616" t="str">
            <v>Connect PLN &amp; RFI</v>
          </cell>
          <cell r="AH1616" t="str">
            <v>02.RFI</v>
          </cell>
          <cell r="AI1616" t="str">
            <v>03.RFI</v>
          </cell>
          <cell r="AJ1616" t="str">
            <v>05.RFI</v>
          </cell>
        </row>
        <row r="1617">
          <cell r="F1617" t="str">
            <v>TRG156</v>
          </cell>
          <cell r="G1617" t="str">
            <v>SEBELIMBINGAN</v>
          </cell>
          <cell r="H1617" t="str">
            <v>DMT SEBELIMBINGAN</v>
          </cell>
          <cell r="I1617" t="str">
            <v>Area4</v>
          </cell>
          <cell r="J1617" t="str">
            <v>Kalimantan</v>
          </cell>
          <cell r="K1617" t="str">
            <v>Kalimantan Timur</v>
          </cell>
          <cell r="L1617" t="str">
            <v>Kab. Kutai Kartanegara</v>
          </cell>
          <cell r="M1617" t="str">
            <v>-0.17312, 116.506</v>
          </cell>
          <cell r="N1617" t="str">
            <v>116,506 -0,17312</v>
          </cell>
          <cell r="O1617" t="str">
            <v>External</v>
          </cell>
          <cell r="P1617" t="str">
            <v>B2S</v>
          </cell>
          <cell r="Q1617" t="str">
            <v>B#2_2025</v>
          </cell>
          <cell r="R1617" t="str">
            <v>B#2_B2S</v>
          </cell>
          <cell r="S1617" t="str">
            <v>B2S Blacksite</v>
          </cell>
          <cell r="T1617" t="str">
            <v>New Order</v>
          </cell>
          <cell r="U1617">
            <v>72</v>
          </cell>
          <cell r="V1617">
            <v>72</v>
          </cell>
          <cell r="W1617" t="str">
            <v>SST 72 3 Leg C</v>
          </cell>
          <cell r="X1617">
            <v>45880</v>
          </cell>
          <cell r="Y1617">
            <v>78</v>
          </cell>
          <cell r="Z1617" t="str">
            <v>In SLA</v>
          </cell>
          <cell r="AA1617" t="str">
            <v>PT SINERGI REKTA DENTA</v>
          </cell>
          <cell r="AB1617" t="str">
            <v>PT TUNAS GEOTEKNIK INDONESIA</v>
          </cell>
          <cell r="AC1617" t="str">
            <v>RFI</v>
          </cell>
          <cell r="AD1617" t="str">
            <v>eRFI NY</v>
          </cell>
          <cell r="AF1617" t="str">
            <v/>
          </cell>
          <cell r="AG1617" t="str">
            <v>Connect PLN &amp; RFI</v>
          </cell>
          <cell r="AH1617" t="str">
            <v>02.RFI</v>
          </cell>
          <cell r="AI1617" t="str">
            <v>03.RFI</v>
          </cell>
          <cell r="AJ1617" t="str">
            <v>05.RFI</v>
          </cell>
        </row>
        <row r="1618">
          <cell r="F1618" t="str">
            <v>KKN037</v>
          </cell>
          <cell r="G1618" t="str">
            <v>BUNTUTBALI</v>
          </cell>
          <cell r="H1618" t="str">
            <v>DMT_BATU TANGKUI</v>
          </cell>
          <cell r="I1618" t="str">
            <v>Area4</v>
          </cell>
          <cell r="J1618" t="str">
            <v>Kalimantan</v>
          </cell>
          <cell r="K1618" t="str">
            <v>Kalimantan Tengah</v>
          </cell>
          <cell r="L1618" t="str">
            <v>Kab. Katingan</v>
          </cell>
          <cell r="M1618" t="str">
            <v>-1.66244, 113.29898</v>
          </cell>
          <cell r="N1618" t="str">
            <v>113,51375 -0,89294</v>
          </cell>
          <cell r="O1618" t="str">
            <v>External</v>
          </cell>
          <cell r="P1618" t="str">
            <v>B2S</v>
          </cell>
          <cell r="Q1618" t="str">
            <v>B#2_2025</v>
          </cell>
          <cell r="R1618" t="str">
            <v>B#2_B2S</v>
          </cell>
          <cell r="S1618" t="str">
            <v>B2S Blacksite</v>
          </cell>
          <cell r="T1618" t="str">
            <v>New Order</v>
          </cell>
          <cell r="U1618">
            <v>72</v>
          </cell>
          <cell r="V1618">
            <v>72</v>
          </cell>
          <cell r="W1618" t="str">
            <v>SST 72 3 Leg C</v>
          </cell>
          <cell r="X1618">
            <v>45880</v>
          </cell>
          <cell r="Y1618">
            <v>79</v>
          </cell>
          <cell r="Z1618" t="str">
            <v>In SLA</v>
          </cell>
          <cell r="AA1618" t="str">
            <v>PT MULTI BAGASANTI MAHDY</v>
          </cell>
          <cell r="AB1618" t="str">
            <v>PT TRIMATRA UTAMA KONSULTAN</v>
          </cell>
          <cell r="AC1618" t="str">
            <v>RFI</v>
          </cell>
          <cell r="AD1618" t="str">
            <v>eRFI NY</v>
          </cell>
          <cell r="AF1618" t="str">
            <v/>
          </cell>
          <cell r="AG1618" t="str">
            <v>Connect PLN &amp; RFI</v>
          </cell>
          <cell r="AH1618" t="str">
            <v>02.RFI</v>
          </cell>
          <cell r="AI1618" t="str">
            <v>03.RFI</v>
          </cell>
          <cell r="AJ1618" t="str">
            <v>05.RFI</v>
          </cell>
        </row>
        <row r="1619">
          <cell r="F1619" t="str">
            <v>KBA063</v>
          </cell>
          <cell r="G1619" t="str">
            <v>KODAMSUNGAIULIN</v>
          </cell>
          <cell r="H1619" t="str">
            <v>DMT HARAPAN BARU ex DMT KODIM YONIF 623</v>
          </cell>
          <cell r="I1619" t="str">
            <v>Area4</v>
          </cell>
          <cell r="J1619" t="str">
            <v>Kalimantan</v>
          </cell>
          <cell r="K1619" t="str">
            <v>Kalimantan Selatan</v>
          </cell>
          <cell r="L1619" t="str">
            <v>Kota Banjarbaru</v>
          </cell>
          <cell r="M1619" t="str">
            <v>-3.45578, 114.89369</v>
          </cell>
          <cell r="N1619" t="str">
            <v>114,89369 -3,45578</v>
          </cell>
          <cell r="O1619" t="str">
            <v>External</v>
          </cell>
          <cell r="P1619" t="str">
            <v>B2S</v>
          </cell>
          <cell r="Q1619" t="str">
            <v>B#2_2025</v>
          </cell>
          <cell r="R1619" t="str">
            <v>B#2_B2S</v>
          </cell>
          <cell r="S1619" t="str">
            <v>B2S Blacksite</v>
          </cell>
          <cell r="T1619" t="str">
            <v>New Order</v>
          </cell>
          <cell r="U1619">
            <v>72</v>
          </cell>
          <cell r="V1619">
            <v>72</v>
          </cell>
          <cell r="W1619" t="str">
            <v>SST 72 3 Leg C</v>
          </cell>
          <cell r="X1619">
            <v>45880</v>
          </cell>
          <cell r="Y1619">
            <v>123</v>
          </cell>
          <cell r="Z1619" t="str">
            <v>Out SLA</v>
          </cell>
          <cell r="AA1619" t="str">
            <v>PT NAYAKA PRATAMA</v>
          </cell>
          <cell r="AB1619" t="str">
            <v>PT TUNAS GEOTEKNIK INDONESIA</v>
          </cell>
          <cell r="AC1619" t="str">
            <v>OG</v>
          </cell>
          <cell r="AD1619" t="str">
            <v>eRFI NY</v>
          </cell>
          <cell r="AF1619" t="str">
            <v/>
          </cell>
          <cell r="AG1619" t="str">
            <v>Pouring &amp; Curing</v>
          </cell>
          <cell r="AH1619" t="str">
            <v>03.CONSTRUCTION</v>
          </cell>
          <cell r="AI1619" t="str">
            <v>04.CME</v>
          </cell>
          <cell r="AJ1619" t="str">
            <v>11.Curing</v>
          </cell>
        </row>
        <row r="1620">
          <cell r="F1620" t="str">
            <v>KKP081</v>
          </cell>
          <cell r="G1620" t="str">
            <v>MARAPIT</v>
          </cell>
          <cell r="H1620" t="str">
            <v>DMT_MARAPIT LUAR</v>
          </cell>
          <cell r="I1620" t="str">
            <v>Area4</v>
          </cell>
          <cell r="J1620" t="str">
            <v>Kalimantan</v>
          </cell>
          <cell r="K1620" t="str">
            <v>Kalimantan Tengah</v>
          </cell>
          <cell r="L1620" t="str">
            <v>Kab. Kapuas</v>
          </cell>
          <cell r="M1620" t="str">
            <v>-1.335978, 114.35431</v>
          </cell>
          <cell r="N1620" t="str">
            <v>114,35529 -1,33566</v>
          </cell>
          <cell r="O1620" t="str">
            <v>External</v>
          </cell>
          <cell r="P1620" t="str">
            <v>B2S</v>
          </cell>
          <cell r="Q1620" t="str">
            <v>B#2_2025</v>
          </cell>
          <cell r="R1620" t="str">
            <v>B#2_B2S</v>
          </cell>
          <cell r="S1620" t="str">
            <v>B2S Blacksite</v>
          </cell>
          <cell r="T1620" t="str">
            <v>New Order</v>
          </cell>
          <cell r="U1620">
            <v>62</v>
          </cell>
          <cell r="V1620">
            <v>72</v>
          </cell>
          <cell r="W1620" t="str">
            <v>SST 72 3 Leg C</v>
          </cell>
          <cell r="X1620">
            <v>45880</v>
          </cell>
          <cell r="Y1620">
            <v>123</v>
          </cell>
          <cell r="Z1620" t="str">
            <v>Out SLA</v>
          </cell>
          <cell r="AA1620" t="str">
            <v>PT MULTI BAGASANTI MAHDY</v>
          </cell>
          <cell r="AB1620" t="str">
            <v>PT TRIMATRA UTAMA KONSULTAN</v>
          </cell>
          <cell r="AC1620" t="str">
            <v>OG</v>
          </cell>
          <cell r="AD1620" t="str">
            <v>eRFI NY</v>
          </cell>
          <cell r="AF1620" t="str">
            <v/>
          </cell>
          <cell r="AG1620" t="str">
            <v>Erection</v>
          </cell>
          <cell r="AH1620" t="str">
            <v>03.CONSTRUCTION</v>
          </cell>
          <cell r="AI1620" t="str">
            <v>04.CME</v>
          </cell>
          <cell r="AJ1620" t="str">
            <v>10.TowerErection</v>
          </cell>
        </row>
        <row r="1621">
          <cell r="F1621" t="str">
            <v>BOR004</v>
          </cell>
          <cell r="G1621" t="str">
            <v>SOPANGSESUR</v>
          </cell>
          <cell r="H1621" t="str">
            <v/>
          </cell>
          <cell r="I1621" t="str">
            <v>Area3</v>
          </cell>
          <cell r="J1621" t="str">
            <v>Balinusra</v>
          </cell>
          <cell r="K1621" t="str">
            <v>Nusa Tenggara Timur</v>
          </cell>
          <cell r="L1621" t="str">
            <v>Kab. Manggarai Timur</v>
          </cell>
          <cell r="M1621" t="str">
            <v>-8.620393, 120.823095</v>
          </cell>
          <cell r="N1621" t="str">
            <v>-</v>
          </cell>
          <cell r="O1621" t="str">
            <v>External</v>
          </cell>
          <cell r="P1621" t="str">
            <v>B2S</v>
          </cell>
          <cell r="Q1621" t="str">
            <v>B#2_2025</v>
          </cell>
          <cell r="R1621" t="str">
            <v>B#2_B2S</v>
          </cell>
          <cell r="S1621" t="str">
            <v>B2S Blacksite</v>
          </cell>
          <cell r="T1621" t="str">
            <v>New Order</v>
          </cell>
          <cell r="U1621">
            <v>62</v>
          </cell>
          <cell r="V1621">
            <v>62</v>
          </cell>
          <cell r="W1621" t="str">
            <v>SST 62 3 Leg C</v>
          </cell>
          <cell r="X1621">
            <v>45880</v>
          </cell>
          <cell r="Y1621">
            <v>123</v>
          </cell>
          <cell r="Z1621" t="str">
            <v>Out SLA</v>
          </cell>
          <cell r="AA1621" t="str">
            <v>PT PILAR GAPURA NUSA</v>
          </cell>
          <cell r="AB1621" t="str">
            <v>PT MEGADAYA INDO PERKASA</v>
          </cell>
          <cell r="AC1621" t="str">
            <v>OG</v>
          </cell>
          <cell r="AD1621" t="str">
            <v>eRFI NY</v>
          </cell>
          <cell r="AF1621" t="str">
            <v/>
          </cell>
          <cell r="AG1621" t="str">
            <v>ME</v>
          </cell>
          <cell r="AH1621" t="str">
            <v>02a. SRFI</v>
          </cell>
          <cell r="AI1621" t="str">
            <v>04.CME</v>
          </cell>
          <cell r="AJ1621" t="str">
            <v>06.SRFI</v>
          </cell>
        </row>
        <row r="1622">
          <cell r="F1622" t="str">
            <v>BOR003</v>
          </cell>
          <cell r="G1622" t="str">
            <v>WALINGBORONG</v>
          </cell>
          <cell r="H1622" t="str">
            <v/>
          </cell>
          <cell r="I1622" t="str">
            <v>Area3</v>
          </cell>
          <cell r="J1622" t="str">
            <v>Balinusra</v>
          </cell>
          <cell r="K1622" t="str">
            <v>Nusa Tenggara Timur</v>
          </cell>
          <cell r="L1622" t="str">
            <v>Kab. Manggarai Timur</v>
          </cell>
          <cell r="M1622" t="str">
            <v>-8.641767, 120.635145</v>
          </cell>
          <cell r="N1622" t="str">
            <v>-</v>
          </cell>
          <cell r="O1622" t="str">
            <v>External</v>
          </cell>
          <cell r="P1622" t="str">
            <v>B2S</v>
          </cell>
          <cell r="Q1622" t="str">
            <v>B#2_2025</v>
          </cell>
          <cell r="R1622" t="str">
            <v>B#2_B2S</v>
          </cell>
          <cell r="S1622" t="str">
            <v>B2S Blacksite</v>
          </cell>
          <cell r="T1622" t="str">
            <v>New Order</v>
          </cell>
          <cell r="U1622">
            <v>72</v>
          </cell>
          <cell r="V1622">
            <v>72</v>
          </cell>
          <cell r="W1622" t="str">
            <v>SST 62 3 Leg C</v>
          </cell>
          <cell r="X1622">
            <v>45880</v>
          </cell>
          <cell r="Y1622">
            <v>78</v>
          </cell>
          <cell r="Z1622" t="str">
            <v>In SLA</v>
          </cell>
          <cell r="AA1622" t="str">
            <v>PT PILAR GAPURA NUSA</v>
          </cell>
          <cell r="AB1622" t="str">
            <v>PT MEGADAYA INDO PERKASA</v>
          </cell>
          <cell r="AC1622" t="str">
            <v>RFI</v>
          </cell>
          <cell r="AD1622" t="str">
            <v>eRFI Done</v>
          </cell>
          <cell r="AF1622" t="str">
            <v/>
          </cell>
          <cell r="AG1622" t="str">
            <v>Connect PLN &amp; RFI</v>
          </cell>
          <cell r="AH1622" t="str">
            <v>02.RFI</v>
          </cell>
          <cell r="AI1622" t="str">
            <v>03.RFI</v>
          </cell>
          <cell r="AJ1622" t="str">
            <v>05.RFI</v>
          </cell>
        </row>
        <row r="1623">
          <cell r="F1623" t="str">
            <v>PRC014</v>
          </cell>
          <cell r="G1623" t="str">
            <v>MUARAHTUHUP</v>
          </cell>
          <cell r="H1623" t="str">
            <v>DMT_MUARAH TUHUP</v>
          </cell>
          <cell r="I1623" t="str">
            <v>Area4</v>
          </cell>
          <cell r="J1623" t="str">
            <v>Kalimantan</v>
          </cell>
          <cell r="K1623" t="str">
            <v>Kalimantan Tengah</v>
          </cell>
          <cell r="L1623" t="str">
            <v>Kab. Murung Raya</v>
          </cell>
          <cell r="M1623" t="str">
            <v>-0.62578, 114.81757</v>
          </cell>
          <cell r="N1623" t="str">
            <v>114,81556 -0,62376</v>
          </cell>
          <cell r="O1623" t="str">
            <v>External</v>
          </cell>
          <cell r="P1623" t="str">
            <v>B2S</v>
          </cell>
          <cell r="Q1623" t="str">
            <v>B#2_2025</v>
          </cell>
          <cell r="R1623" t="str">
            <v>B#2_B2S</v>
          </cell>
          <cell r="S1623" t="str">
            <v>B2S Blacksite</v>
          </cell>
          <cell r="T1623" t="str">
            <v>New Order</v>
          </cell>
          <cell r="U1623">
            <v>72</v>
          </cell>
          <cell r="V1623">
            <v>72</v>
          </cell>
          <cell r="W1623" t="str">
            <v>SST 72 3 Leg C</v>
          </cell>
          <cell r="X1623">
            <v>45880</v>
          </cell>
          <cell r="Y1623">
            <v>100</v>
          </cell>
          <cell r="Z1623" t="str">
            <v>In SLA</v>
          </cell>
          <cell r="AA1623" t="str">
            <v>PT PRIMATAMA KONSTRUKSI</v>
          </cell>
          <cell r="AB1623" t="str">
            <v>PT TRIMATRA UTAMA KONSULTAN</v>
          </cell>
          <cell r="AC1623" t="str">
            <v>RFI</v>
          </cell>
          <cell r="AD1623" t="str">
            <v>eRFI NY</v>
          </cell>
          <cell r="AF1623" t="str">
            <v/>
          </cell>
          <cell r="AG1623" t="str">
            <v>Connect PLN &amp; RFI</v>
          </cell>
          <cell r="AH1623" t="str">
            <v>02.RFI</v>
          </cell>
          <cell r="AI1623" t="str">
            <v>03.RFI</v>
          </cell>
          <cell r="AJ1623" t="str">
            <v>05.RFI</v>
          </cell>
        </row>
        <row r="1624">
          <cell r="F1624" t="str">
            <v>PRG023</v>
          </cell>
          <cell r="G1624" t="str">
            <v>DSBINJAI</v>
          </cell>
          <cell r="H1624" t="str">
            <v>DMT HAMARUNG</v>
          </cell>
          <cell r="I1624" t="str">
            <v>Area4</v>
          </cell>
          <cell r="J1624" t="str">
            <v>Kalimantan</v>
          </cell>
          <cell r="K1624" t="str">
            <v>Kalimantan Selatan</v>
          </cell>
          <cell r="L1624" t="str">
            <v>Kab. Balangan</v>
          </cell>
          <cell r="M1624" t="str">
            <v>-2.33052, 115.55298</v>
          </cell>
          <cell r="N1624" t="str">
            <v>115,55298 -2,33052</v>
          </cell>
          <cell r="O1624" t="str">
            <v>External</v>
          </cell>
          <cell r="P1624" t="str">
            <v>B2S</v>
          </cell>
          <cell r="Q1624" t="str">
            <v>B#2_2025</v>
          </cell>
          <cell r="R1624" t="str">
            <v>B#2_B2S</v>
          </cell>
          <cell r="S1624" t="str">
            <v>B2S Blacksite</v>
          </cell>
          <cell r="T1624" t="str">
            <v>New Order</v>
          </cell>
          <cell r="U1624">
            <v>72</v>
          </cell>
          <cell r="V1624">
            <v>72</v>
          </cell>
          <cell r="W1624" t="str">
            <v>SST 72 3 Leg C</v>
          </cell>
          <cell r="X1624">
            <v>45880</v>
          </cell>
          <cell r="Y1624">
            <v>68</v>
          </cell>
          <cell r="Z1624" t="str">
            <v>In SLA</v>
          </cell>
          <cell r="AA1624" t="str">
            <v>PT NAYAKA PRATAMA</v>
          </cell>
          <cell r="AB1624" t="str">
            <v>PT TUNAS GEOTEKNIK INDONESIA</v>
          </cell>
          <cell r="AC1624" t="str">
            <v>RFI</v>
          </cell>
          <cell r="AD1624" t="str">
            <v>eRFI NY</v>
          </cell>
          <cell r="AF1624" t="str">
            <v/>
          </cell>
          <cell r="AG1624" t="str">
            <v>Connect PLN &amp; RFI</v>
          </cell>
          <cell r="AH1624" t="str">
            <v>02.RFI</v>
          </cell>
          <cell r="AI1624" t="str">
            <v>03.RFI</v>
          </cell>
          <cell r="AJ1624" t="str">
            <v>05.RFI</v>
          </cell>
        </row>
        <row r="1625">
          <cell r="F1625" t="str">
            <v>MTP041</v>
          </cell>
          <cell r="G1625" t="str">
            <v>COLODSGARISHANYAR</v>
          </cell>
          <cell r="H1625" t="str">
            <v>DMT GARIS HANYAR</v>
          </cell>
          <cell r="I1625" t="str">
            <v>Area4</v>
          </cell>
          <cell r="J1625" t="str">
            <v>Kalimantan</v>
          </cell>
          <cell r="K1625" t="str">
            <v>Kalimantan Selatan</v>
          </cell>
          <cell r="L1625" t="str">
            <v>Kab. Banjar</v>
          </cell>
          <cell r="M1625" t="str">
            <v>-3.18466, 115.01806</v>
          </cell>
          <cell r="N1625" t="str">
            <v>115,01806 -3,18466</v>
          </cell>
          <cell r="O1625" t="str">
            <v>External</v>
          </cell>
          <cell r="P1625" t="str">
            <v>B2S</v>
          </cell>
          <cell r="Q1625" t="str">
            <v>B#2_2025</v>
          </cell>
          <cell r="R1625" t="str">
            <v>B#2_B2S</v>
          </cell>
          <cell r="S1625" t="str">
            <v>B2S Blacksite</v>
          </cell>
          <cell r="T1625" t="str">
            <v>New Order</v>
          </cell>
          <cell r="U1625">
            <v>72</v>
          </cell>
          <cell r="V1625">
            <v>72</v>
          </cell>
          <cell r="W1625" t="str">
            <v>SST 72 3 Leg C</v>
          </cell>
          <cell r="X1625">
            <v>45880</v>
          </cell>
          <cell r="Y1625">
            <v>68</v>
          </cell>
          <cell r="Z1625" t="str">
            <v>In SLA</v>
          </cell>
          <cell r="AA1625" t="str">
            <v>PT NAYAKA PRATAMA</v>
          </cell>
          <cell r="AB1625" t="str">
            <v>PT TUNAS GEOTEKNIK INDONESIA</v>
          </cell>
          <cell r="AC1625" t="str">
            <v>RFI</v>
          </cell>
          <cell r="AD1625" t="str">
            <v>eRFI NY</v>
          </cell>
          <cell r="AF1625" t="str">
            <v/>
          </cell>
          <cell r="AG1625" t="str">
            <v>Connect PLN &amp; RFI</v>
          </cell>
          <cell r="AH1625" t="str">
            <v>02.RFI</v>
          </cell>
          <cell r="AI1625" t="str">
            <v>03.RFI</v>
          </cell>
          <cell r="AJ1625" t="str">
            <v>05.RFI</v>
          </cell>
        </row>
        <row r="1626">
          <cell r="F1626" t="str">
            <v>TJS052</v>
          </cell>
          <cell r="G1626" t="str">
            <v>PERMCOH850MCMEUNIVERSITASKALTARA</v>
          </cell>
          <cell r="H1626" t="str">
            <v>DMT_UNIVERSITAS KALTARA</v>
          </cell>
          <cell r="I1626" t="str">
            <v>Area4</v>
          </cell>
          <cell r="J1626" t="str">
            <v>Kalimantan</v>
          </cell>
          <cell r="K1626" t="str">
            <v>Kalimantan Utara</v>
          </cell>
          <cell r="L1626" t="str">
            <v>Kab. Bulungan</v>
          </cell>
          <cell r="M1626" t="str">
            <v>2.85591, 117.3793</v>
          </cell>
          <cell r="N1626" t="str">
            <v>117,3793 2,85591</v>
          </cell>
          <cell r="O1626" t="str">
            <v>External</v>
          </cell>
          <cell r="P1626" t="str">
            <v>B2S</v>
          </cell>
          <cell r="Q1626" t="str">
            <v>B#2_2025</v>
          </cell>
          <cell r="R1626" t="str">
            <v>B#2_B2S</v>
          </cell>
          <cell r="S1626" t="str">
            <v>B2S Blacksite</v>
          </cell>
          <cell r="T1626" t="str">
            <v>New Order</v>
          </cell>
          <cell r="U1626">
            <v>72</v>
          </cell>
          <cell r="V1626">
            <v>72</v>
          </cell>
          <cell r="W1626" t="str">
            <v/>
          </cell>
          <cell r="X1626">
            <v>45880</v>
          </cell>
          <cell r="Y1626">
            <v>77</v>
          </cell>
          <cell r="Z1626" t="str">
            <v>In SLA</v>
          </cell>
          <cell r="AA1626" t="str">
            <v>PT DUTA ESA ADIPERKASA</v>
          </cell>
          <cell r="AB1626" t="str">
            <v>PT TRIMATRA UTAMA KONSULTAN</v>
          </cell>
          <cell r="AC1626" t="str">
            <v>RFI</v>
          </cell>
          <cell r="AD1626" t="str">
            <v>eRFI NY</v>
          </cell>
          <cell r="AF1626" t="str">
            <v/>
          </cell>
          <cell r="AG1626" t="str">
            <v>RFI Combat</v>
          </cell>
          <cell r="AH1626" t="str">
            <v>02.RFI</v>
          </cell>
          <cell r="AI1626" t="str">
            <v>03a.RFI Combat</v>
          </cell>
          <cell r="AJ1626" t="str">
            <v>23.Rekom LurCam</v>
          </cell>
        </row>
        <row r="1627">
          <cell r="F1627" t="str">
            <v>TRG140</v>
          </cell>
          <cell r="G1627" t="str">
            <v>PERM_COH086_MI_MUAI</v>
          </cell>
          <cell r="H1627" t="str">
            <v>DMT MUAI</v>
          </cell>
          <cell r="I1627" t="str">
            <v>Area4</v>
          </cell>
          <cell r="J1627" t="str">
            <v>Kalimantan</v>
          </cell>
          <cell r="K1627" t="str">
            <v>Kalimantan Timur</v>
          </cell>
          <cell r="L1627" t="str">
            <v>Kab. Kutai Kartanegara</v>
          </cell>
          <cell r="M1627" t="str">
            <v>0.272627, 116.234791</v>
          </cell>
          <cell r="N1627" t="str">
            <v>116,234791 0,272627</v>
          </cell>
          <cell r="O1627" t="str">
            <v>External</v>
          </cell>
          <cell r="P1627" t="str">
            <v>B2S</v>
          </cell>
          <cell r="Q1627" t="str">
            <v>B#2_2025</v>
          </cell>
          <cell r="R1627" t="str">
            <v>B#2_B2S</v>
          </cell>
          <cell r="S1627" t="str">
            <v>B2S Blacksite</v>
          </cell>
          <cell r="T1627" t="str">
            <v>New Order</v>
          </cell>
          <cell r="U1627">
            <v>72</v>
          </cell>
          <cell r="V1627">
            <v>72</v>
          </cell>
          <cell r="W1627" t="str">
            <v>SST 72 3 Leg C</v>
          </cell>
          <cell r="X1627">
            <v>45880</v>
          </cell>
          <cell r="Y1627">
            <v>105</v>
          </cell>
          <cell r="Z1627" t="str">
            <v>In SLA</v>
          </cell>
          <cell r="AA1627" t="str">
            <v>PT SINERGI REKTA DENTA</v>
          </cell>
          <cell r="AB1627" t="str">
            <v>PT TUNAS GEOTEKNIK INDONESIA</v>
          </cell>
          <cell r="AC1627" t="str">
            <v>RFI</v>
          </cell>
          <cell r="AD1627" t="str">
            <v>eRFI NY</v>
          </cell>
          <cell r="AF1627" t="str">
            <v/>
          </cell>
          <cell r="AG1627" t="str">
            <v>Connect PLN &amp; RFI</v>
          </cell>
          <cell r="AH1627" t="str">
            <v>02.RFI</v>
          </cell>
          <cell r="AI1627" t="str">
            <v>03.RFI</v>
          </cell>
          <cell r="AJ1627" t="str">
            <v>05.RFI</v>
          </cell>
        </row>
        <row r="1628">
          <cell r="F1628" t="str">
            <v>KTP163</v>
          </cell>
          <cell r="G1628" t="str">
            <v>PERM_COH074_MI_MINAMAS</v>
          </cell>
          <cell r="H1628" t="str">
            <v>DMT_MINAMAS AWATAN ESTATE</v>
          </cell>
          <cell r="I1628" t="str">
            <v>Area4</v>
          </cell>
          <cell r="J1628" t="str">
            <v>Kalimantan</v>
          </cell>
          <cell r="K1628" t="str">
            <v>Kalimantan Barat</v>
          </cell>
          <cell r="L1628" t="str">
            <v>Kab. Ketapang</v>
          </cell>
          <cell r="M1628" t="str">
            <v>-2.21289, 110.682066</v>
          </cell>
          <cell r="N1628" t="str">
            <v>110,682066 -2,21289</v>
          </cell>
          <cell r="O1628" t="str">
            <v>External</v>
          </cell>
          <cell r="P1628" t="str">
            <v>B2S</v>
          </cell>
          <cell r="Q1628" t="str">
            <v>B#2_2025</v>
          </cell>
          <cell r="R1628" t="str">
            <v>B#2_B2S</v>
          </cell>
          <cell r="S1628" t="str">
            <v>B2S Blacksite</v>
          </cell>
          <cell r="T1628" t="str">
            <v>New Order</v>
          </cell>
          <cell r="U1628">
            <v>72</v>
          </cell>
          <cell r="V1628">
            <v>72</v>
          </cell>
          <cell r="W1628" t="str">
            <v>SST 72 3 Leg C</v>
          </cell>
          <cell r="X1628">
            <v>45880</v>
          </cell>
          <cell r="Y1628">
            <v>123</v>
          </cell>
          <cell r="Z1628" t="str">
            <v>Out SLA</v>
          </cell>
          <cell r="AA1628" t="str">
            <v>PT INTERTEL MEDIA PRIMA</v>
          </cell>
          <cell r="AB1628" t="str">
            <v>PT TRIMATRA UTAMA KONSULTAN</v>
          </cell>
          <cell r="AC1628" t="str">
            <v>OG</v>
          </cell>
          <cell r="AD1628" t="str">
            <v>eRFI NY</v>
          </cell>
          <cell r="AF1628" t="str">
            <v/>
          </cell>
          <cell r="AG1628" t="str">
            <v>Erection</v>
          </cell>
          <cell r="AH1628" t="str">
            <v>03.CONSTRUCTION</v>
          </cell>
          <cell r="AI1628" t="str">
            <v>04.CME</v>
          </cell>
          <cell r="AJ1628" t="str">
            <v>10.TowerErection</v>
          </cell>
        </row>
        <row r="1629">
          <cell r="F1629" t="str">
            <v>PLK009</v>
          </cell>
          <cell r="G1629" t="str">
            <v>PEMRCOH862MIDESAHAMBARINGKURUN</v>
          </cell>
          <cell r="H1629" t="str">
            <v>DMT_HABARING HURUNG</v>
          </cell>
          <cell r="I1629" t="str">
            <v>Area4</v>
          </cell>
          <cell r="J1629" t="str">
            <v>Kalimantan</v>
          </cell>
          <cell r="K1629" t="str">
            <v>Kalimantan Tengah</v>
          </cell>
          <cell r="L1629" t="str">
            <v>Kota Palangkaraya</v>
          </cell>
          <cell r="M1629" t="str">
            <v>-2.02569, 113.71872</v>
          </cell>
          <cell r="N1629" t="str">
            <v>113,72089 -2,02631</v>
          </cell>
          <cell r="O1629" t="str">
            <v>External</v>
          </cell>
          <cell r="P1629" t="str">
            <v>B2S</v>
          </cell>
          <cell r="Q1629" t="str">
            <v>B#2_2025</v>
          </cell>
          <cell r="R1629" t="str">
            <v>B#2_B2S</v>
          </cell>
          <cell r="S1629" t="str">
            <v>B2S Blacksite</v>
          </cell>
          <cell r="T1629" t="str">
            <v>New Order</v>
          </cell>
          <cell r="U1629">
            <v>72</v>
          </cell>
          <cell r="V1629">
            <v>72</v>
          </cell>
          <cell r="W1629" t="str">
            <v>SST 72 3 Leg C</v>
          </cell>
          <cell r="X1629">
            <v>45880</v>
          </cell>
          <cell r="Y1629">
            <v>64</v>
          </cell>
          <cell r="Z1629" t="str">
            <v>In SLA</v>
          </cell>
          <cell r="AA1629" t="str">
            <v>PT RAFFASYA PUTRA SELATAN</v>
          </cell>
          <cell r="AB1629" t="str">
            <v>PT TRIMATRA UTAMA KONSULTAN</v>
          </cell>
          <cell r="AC1629" t="str">
            <v>RFI</v>
          </cell>
          <cell r="AD1629" t="str">
            <v>eRFI NY</v>
          </cell>
          <cell r="AF1629" t="str">
            <v/>
          </cell>
          <cell r="AG1629" t="str">
            <v>Connect PLN &amp; RFI</v>
          </cell>
          <cell r="AH1629" t="str">
            <v>02.RFI</v>
          </cell>
          <cell r="AI1629" t="str">
            <v>03.RFI</v>
          </cell>
          <cell r="AJ1629" t="str">
            <v>05.RFI</v>
          </cell>
        </row>
        <row r="1630">
          <cell r="F1630" t="str">
            <v>TNR062</v>
          </cell>
          <cell r="G1630" t="str">
            <v>POLITEKNIKSINARMASBERAUCOAL</v>
          </cell>
          <cell r="H1630" t="str">
            <v>DMT POLTEK SINAR MAS BC</v>
          </cell>
          <cell r="I1630" t="str">
            <v>Area4</v>
          </cell>
          <cell r="J1630" t="str">
            <v>Kalimantan</v>
          </cell>
          <cell r="K1630" t="str">
            <v>Kalimantan Timur</v>
          </cell>
          <cell r="L1630" t="str">
            <v>Kab. Berau</v>
          </cell>
          <cell r="M1630" t="str">
            <v>2.135689, 117.450362</v>
          </cell>
          <cell r="N1630" t="str">
            <v>117,450362 2,135689</v>
          </cell>
          <cell r="O1630" t="str">
            <v>External</v>
          </cell>
          <cell r="P1630" t="str">
            <v>B2S</v>
          </cell>
          <cell r="Q1630" t="str">
            <v>B#2_2025</v>
          </cell>
          <cell r="R1630" t="str">
            <v>B#2_B2S</v>
          </cell>
          <cell r="S1630" t="str">
            <v>B2S Blacksite</v>
          </cell>
          <cell r="T1630" t="str">
            <v>New Order</v>
          </cell>
          <cell r="U1630">
            <v>72</v>
          </cell>
          <cell r="V1630">
            <v>72</v>
          </cell>
          <cell r="W1630" t="str">
            <v>SST 72 3 Leg C</v>
          </cell>
          <cell r="X1630">
            <v>45880</v>
          </cell>
          <cell r="Y1630">
            <v>81</v>
          </cell>
          <cell r="Z1630" t="str">
            <v>In SLA</v>
          </cell>
          <cell r="AA1630" t="str">
            <v>PT SINERGI REKTA DENTA</v>
          </cell>
          <cell r="AB1630" t="str">
            <v>PT TUNAS GEOTEKNIK INDONESIA</v>
          </cell>
          <cell r="AC1630" t="str">
            <v>RFI</v>
          </cell>
          <cell r="AD1630" t="str">
            <v>eRFI NY</v>
          </cell>
          <cell r="AF1630" t="str">
            <v/>
          </cell>
          <cell r="AG1630" t="str">
            <v>RFI Combat</v>
          </cell>
          <cell r="AH1630" t="str">
            <v>02.RFI</v>
          </cell>
          <cell r="AI1630" t="str">
            <v>03a.RFI Combat</v>
          </cell>
          <cell r="AJ1630" t="str">
            <v>18.RFC</v>
          </cell>
        </row>
        <row r="1631">
          <cell r="F1631" t="str">
            <v>NNK034</v>
          </cell>
          <cell r="G1631" t="str">
            <v>SEIULAR</v>
          </cell>
          <cell r="H1631" t="str">
            <v>DMT_SEI ULAR</v>
          </cell>
          <cell r="I1631" t="str">
            <v>Area4</v>
          </cell>
          <cell r="J1631" t="str">
            <v>Kalimantan</v>
          </cell>
          <cell r="K1631" t="str">
            <v>Kalimantan Utara</v>
          </cell>
          <cell r="L1631" t="str">
            <v>Kab. Nunukan</v>
          </cell>
          <cell r="M1631" t="str">
            <v>4.1596, 117.50323</v>
          </cell>
          <cell r="N1631" t="str">
            <v>117,50323 4,1596</v>
          </cell>
          <cell r="O1631" t="str">
            <v>External</v>
          </cell>
          <cell r="P1631" t="str">
            <v>B2S</v>
          </cell>
          <cell r="Q1631" t="str">
            <v>B#2_2025</v>
          </cell>
          <cell r="R1631" t="str">
            <v>B#2_B2S</v>
          </cell>
          <cell r="S1631" t="str">
            <v>B2S Blacksite</v>
          </cell>
          <cell r="T1631" t="str">
            <v>New Order</v>
          </cell>
          <cell r="U1631">
            <v>72</v>
          </cell>
          <cell r="V1631">
            <v>72</v>
          </cell>
          <cell r="W1631" t="str">
            <v>SST 72 3 Leg C</v>
          </cell>
          <cell r="X1631">
            <v>45880</v>
          </cell>
          <cell r="Y1631">
            <v>99</v>
          </cell>
          <cell r="Z1631" t="str">
            <v>In SLA</v>
          </cell>
          <cell r="AA1631" t="str">
            <v>PT DUTA ESA ADIPERKASA</v>
          </cell>
          <cell r="AB1631" t="str">
            <v>PT TRIMATRA UTAMA KONSULTAN</v>
          </cell>
          <cell r="AC1631" t="str">
            <v>RFI</v>
          </cell>
          <cell r="AD1631" t="str">
            <v>eRFI NY</v>
          </cell>
          <cell r="AF1631" t="str">
            <v/>
          </cell>
          <cell r="AG1631" t="str">
            <v>Connect PLN &amp; RFI</v>
          </cell>
          <cell r="AH1631" t="str">
            <v>02.RFI</v>
          </cell>
          <cell r="AI1631" t="str">
            <v>03.RFI</v>
          </cell>
          <cell r="AJ1631" t="str">
            <v>05.RFI</v>
          </cell>
        </row>
        <row r="1632">
          <cell r="F1632" t="str">
            <v>SAG058</v>
          </cell>
          <cell r="G1632" t="str">
            <v>PERMCOH676MISUNGAITEKAM</v>
          </cell>
          <cell r="H1632" t="str">
            <v>DMT_SUNGAI TEKAM</v>
          </cell>
          <cell r="I1632" t="str">
            <v>Area4</v>
          </cell>
          <cell r="J1632" t="str">
            <v>Kalimantan</v>
          </cell>
          <cell r="K1632" t="str">
            <v>Kalimantan Barat</v>
          </cell>
          <cell r="L1632" t="str">
            <v>Kab. Sanggau</v>
          </cell>
          <cell r="M1632" t="str">
            <v>0.84766, 110.70617</v>
          </cell>
          <cell r="N1632" t="str">
            <v>110,706745 0,845677</v>
          </cell>
          <cell r="O1632" t="str">
            <v>External</v>
          </cell>
          <cell r="P1632" t="str">
            <v>B2S</v>
          </cell>
          <cell r="Q1632" t="str">
            <v>B#2_2025</v>
          </cell>
          <cell r="R1632" t="str">
            <v>B#2_B2S</v>
          </cell>
          <cell r="S1632" t="str">
            <v>B2S Blacksite</v>
          </cell>
          <cell r="T1632" t="str">
            <v>New Order</v>
          </cell>
          <cell r="U1632">
            <v>72</v>
          </cell>
          <cell r="V1632">
            <v>72</v>
          </cell>
          <cell r="W1632" t="str">
            <v>SST 72 3 Leg C</v>
          </cell>
          <cell r="X1632">
            <v>45880</v>
          </cell>
          <cell r="Y1632">
            <v>78</v>
          </cell>
          <cell r="Z1632" t="str">
            <v>In SLA</v>
          </cell>
          <cell r="AA1632" t="str">
            <v>PT INTERTEL MEDIA PRIMA</v>
          </cell>
          <cell r="AB1632" t="str">
            <v>PT TRIMATRA UTAMA KONSULTAN</v>
          </cell>
          <cell r="AC1632" t="str">
            <v>RFI</v>
          </cell>
          <cell r="AD1632" t="str">
            <v>eRFI NY</v>
          </cell>
          <cell r="AF1632" t="str">
            <v/>
          </cell>
          <cell r="AG1632" t="str">
            <v>Connect PLN &amp; RFI</v>
          </cell>
          <cell r="AH1632" t="str">
            <v>02.RFI</v>
          </cell>
          <cell r="AI1632" t="str">
            <v>03.RFI</v>
          </cell>
          <cell r="AJ1632" t="str">
            <v>05.RFI</v>
          </cell>
        </row>
        <row r="1633">
          <cell r="F1633" t="str">
            <v>TRG164</v>
          </cell>
          <cell r="G1633" t="str">
            <v>LOADURIULU</v>
          </cell>
          <cell r="H1633" t="str">
            <v>DMT LOA DURI ULU</v>
          </cell>
          <cell r="I1633" t="str">
            <v>Area4</v>
          </cell>
          <cell r="J1633" t="str">
            <v>Kalimantan</v>
          </cell>
          <cell r="K1633" t="str">
            <v>Kalimantan Timur</v>
          </cell>
          <cell r="L1633" t="str">
            <v>Kab. Kutai Kartanegara</v>
          </cell>
          <cell r="M1633" t="str">
            <v>-0.57739, 117.04804</v>
          </cell>
          <cell r="N1633" t="str">
            <v>117,04804 -0,57739</v>
          </cell>
          <cell r="O1633" t="str">
            <v>External</v>
          </cell>
          <cell r="P1633" t="str">
            <v>B2S</v>
          </cell>
          <cell r="Q1633" t="str">
            <v>B#2_2025</v>
          </cell>
          <cell r="R1633" t="str">
            <v>B#2_B2S</v>
          </cell>
          <cell r="S1633" t="str">
            <v>B2S Blacksite</v>
          </cell>
          <cell r="T1633" t="str">
            <v>New Order</v>
          </cell>
          <cell r="U1633">
            <v>72</v>
          </cell>
          <cell r="V1633">
            <v>72</v>
          </cell>
          <cell r="W1633" t="str">
            <v>SST 72 3 Leg C</v>
          </cell>
          <cell r="X1633">
            <v>45880</v>
          </cell>
          <cell r="Y1633">
            <v>123</v>
          </cell>
          <cell r="Z1633" t="str">
            <v>Out SLA</v>
          </cell>
          <cell r="AA1633" t="str">
            <v>PT SINERGI REKTA DENTA</v>
          </cell>
          <cell r="AB1633" t="str">
            <v>PT TUNAS GEOTEKNIK INDONESIA</v>
          </cell>
          <cell r="AC1633" t="str">
            <v>OG</v>
          </cell>
          <cell r="AD1633" t="str">
            <v>eRFI NY</v>
          </cell>
          <cell r="AF1633" t="str">
            <v/>
          </cell>
          <cell r="AG1633" t="str">
            <v>ME</v>
          </cell>
          <cell r="AH1633" t="str">
            <v>02a. SRFI</v>
          </cell>
          <cell r="AI1633" t="str">
            <v>04.CME</v>
          </cell>
          <cell r="AJ1633" t="str">
            <v>06.SRFI</v>
          </cell>
        </row>
        <row r="1634">
          <cell r="F1634" t="str">
            <v>KTP082</v>
          </cell>
          <cell r="G1634" t="str">
            <v>SUNGAIDAKA</v>
          </cell>
          <cell r="H1634" t="str">
            <v>DMT_SUNGAI DAKA</v>
          </cell>
          <cell r="I1634" t="str">
            <v>Area4</v>
          </cell>
          <cell r="J1634" t="str">
            <v>Kalimantan</v>
          </cell>
          <cell r="K1634" t="str">
            <v>Kalimantan Barat</v>
          </cell>
          <cell r="L1634" t="str">
            <v>Kab. Ketapang</v>
          </cell>
          <cell r="M1634" t="str">
            <v>-0.9763, 110.46719</v>
          </cell>
          <cell r="N1634" t="str">
            <v>110,46719 -0,9763</v>
          </cell>
          <cell r="O1634" t="str">
            <v>External</v>
          </cell>
          <cell r="P1634" t="str">
            <v>B2S</v>
          </cell>
          <cell r="Q1634" t="str">
            <v>B#2_2025</v>
          </cell>
          <cell r="R1634" t="str">
            <v>B#2_B2S</v>
          </cell>
          <cell r="S1634" t="str">
            <v>B2S Blacksite</v>
          </cell>
          <cell r="T1634" t="str">
            <v>New Order</v>
          </cell>
          <cell r="U1634">
            <v>72</v>
          </cell>
          <cell r="V1634">
            <v>72</v>
          </cell>
          <cell r="W1634" t="str">
            <v>SST 72 3 Leg C</v>
          </cell>
          <cell r="X1634">
            <v>45880</v>
          </cell>
          <cell r="Y1634">
            <v>100</v>
          </cell>
          <cell r="Z1634" t="str">
            <v>In SLA</v>
          </cell>
          <cell r="AA1634" t="str">
            <v>PT INTERTEL MEDIA PRIMA</v>
          </cell>
          <cell r="AB1634" t="str">
            <v>PT TRIMATRA UTAMA KONSULTAN</v>
          </cell>
          <cell r="AC1634" t="str">
            <v>RFI</v>
          </cell>
          <cell r="AD1634" t="str">
            <v>eRFI NY</v>
          </cell>
          <cell r="AF1634" t="str">
            <v/>
          </cell>
          <cell r="AG1634" t="str">
            <v>Connect PLN &amp; RFI</v>
          </cell>
          <cell r="AH1634" t="str">
            <v>02.RFI</v>
          </cell>
          <cell r="AI1634" t="str">
            <v>03.RFI</v>
          </cell>
          <cell r="AJ1634" t="str">
            <v>05.RFI</v>
          </cell>
        </row>
        <row r="1635">
          <cell r="F1635" t="str">
            <v>KBA038</v>
          </cell>
          <cell r="G1635" t="str">
            <v>PERM_COH096_MI_RANDIESTATE</v>
          </cell>
          <cell r="H1635" t="str">
            <v>DMT RANDI ESTATE</v>
          </cell>
          <cell r="I1635" t="str">
            <v>Area4</v>
          </cell>
          <cell r="J1635" t="str">
            <v>Kalimantan</v>
          </cell>
          <cell r="K1635" t="str">
            <v>Kalimantan Selatan</v>
          </cell>
          <cell r="L1635" t="str">
            <v>Kab. Kotabaru</v>
          </cell>
          <cell r="M1635" t="str">
            <v>-2.4428, 116.20935</v>
          </cell>
          <cell r="N1635" t="str">
            <v>116,20935 -2,4428</v>
          </cell>
          <cell r="O1635" t="str">
            <v>External</v>
          </cell>
          <cell r="P1635" t="str">
            <v>B2S</v>
          </cell>
          <cell r="Q1635" t="str">
            <v>B#2_2025</v>
          </cell>
          <cell r="R1635" t="str">
            <v>B#2_B2S</v>
          </cell>
          <cell r="S1635" t="str">
            <v>B2S Blacksite</v>
          </cell>
          <cell r="T1635" t="str">
            <v>New Order</v>
          </cell>
          <cell r="U1635">
            <v>72</v>
          </cell>
          <cell r="V1635">
            <v>72</v>
          </cell>
          <cell r="W1635" t="str">
            <v>SST 72 3 Leg C</v>
          </cell>
          <cell r="X1635">
            <v>45880</v>
          </cell>
          <cell r="Y1635">
            <v>72</v>
          </cell>
          <cell r="Z1635" t="str">
            <v>In SLA</v>
          </cell>
          <cell r="AA1635" t="str">
            <v>PT NAYAKA PRATAMA</v>
          </cell>
          <cell r="AB1635" t="str">
            <v>PT TUNAS GEOTEKNIK INDONESIA</v>
          </cell>
          <cell r="AC1635" t="str">
            <v>RFI</v>
          </cell>
          <cell r="AD1635" t="str">
            <v>eRFI Done</v>
          </cell>
          <cell r="AF1635" t="str">
            <v/>
          </cell>
          <cell r="AG1635" t="str">
            <v>Connect PLN &amp; RFI</v>
          </cell>
          <cell r="AH1635" t="str">
            <v>02.RFI</v>
          </cell>
          <cell r="AI1635" t="str">
            <v>03.RFI</v>
          </cell>
          <cell r="AJ1635" t="str">
            <v>05.RFI</v>
          </cell>
        </row>
        <row r="1636">
          <cell r="F1636" t="str">
            <v>SPK034</v>
          </cell>
          <cell r="G1636" t="str">
            <v>BULUMARIO</v>
          </cell>
          <cell r="H1636" t="str">
            <v/>
          </cell>
          <cell r="I1636" t="str">
            <v>Area1</v>
          </cell>
          <cell r="J1636" t="str">
            <v>Sumbagut</v>
          </cell>
          <cell r="K1636" t="str">
            <v>Sumatera Utara</v>
          </cell>
          <cell r="L1636" t="str">
            <v>Kab. Tapanuli Selatan</v>
          </cell>
          <cell r="M1636" t="str">
            <v>1.59659, 99.21744</v>
          </cell>
          <cell r="N1636" t="str">
            <v>-</v>
          </cell>
          <cell r="O1636" t="str">
            <v>External</v>
          </cell>
          <cell r="P1636" t="str">
            <v>B2S</v>
          </cell>
          <cell r="Q1636" t="str">
            <v>B#2_2025</v>
          </cell>
          <cell r="R1636" t="str">
            <v>B#2_B2S</v>
          </cell>
          <cell r="S1636" t="str">
            <v>B2S Blacksite</v>
          </cell>
          <cell r="T1636" t="str">
            <v>New Order</v>
          </cell>
          <cell r="U1636">
            <v>72</v>
          </cell>
          <cell r="V1636" t="str">
            <v/>
          </cell>
          <cell r="W1636" t="str">
            <v>SST 72 3 Leg C</v>
          </cell>
          <cell r="X1636">
            <v>45880</v>
          </cell>
          <cell r="Y1636">
            <v>75</v>
          </cell>
          <cell r="Z1636" t="str">
            <v>In SLA</v>
          </cell>
          <cell r="AA1636" t="str">
            <v>PT TRANSDATA SATKOMINDO</v>
          </cell>
          <cell r="AB1636" t="str">
            <v>PT DIGJAYA MANDIRI TEKNIK</v>
          </cell>
          <cell r="AC1636" t="str">
            <v>RFI</v>
          </cell>
          <cell r="AD1636" t="str">
            <v>eRFI NY</v>
          </cell>
          <cell r="AF1636" t="str">
            <v/>
          </cell>
          <cell r="AG1636" t="str">
            <v>Connect PLN &amp; RFI</v>
          </cell>
          <cell r="AH1636" t="str">
            <v>02.RFI</v>
          </cell>
          <cell r="AI1636" t="str">
            <v>03.RFI</v>
          </cell>
          <cell r="AJ1636" t="str">
            <v>05.RFI</v>
          </cell>
        </row>
        <row r="1637">
          <cell r="F1637" t="str">
            <v>PTS033</v>
          </cell>
          <cell r="G1637" t="str">
            <v>JONGKONG_KIRI_HULU</v>
          </cell>
          <cell r="H1637" t="str">
            <v>DMT_TANJUNG JONGKONG</v>
          </cell>
          <cell r="I1637" t="str">
            <v>Area4</v>
          </cell>
          <cell r="J1637" t="str">
            <v>Kalimantan</v>
          </cell>
          <cell r="K1637" t="str">
            <v>Kalimantan Barat</v>
          </cell>
          <cell r="L1637" t="str">
            <v>Kab. Kapuas Hulu</v>
          </cell>
          <cell r="M1637" t="str">
            <v>0.667936, 112.290739</v>
          </cell>
          <cell r="N1637" t="str">
            <v>112,290883 0,668215</v>
          </cell>
          <cell r="O1637" t="str">
            <v>External</v>
          </cell>
          <cell r="P1637" t="str">
            <v>B2S</v>
          </cell>
          <cell r="Q1637" t="str">
            <v>B#2_2025</v>
          </cell>
          <cell r="R1637" t="str">
            <v>B#2_B2S</v>
          </cell>
          <cell r="S1637" t="str">
            <v>B2S Blacksite</v>
          </cell>
          <cell r="T1637" t="str">
            <v>New Order</v>
          </cell>
          <cell r="U1637">
            <v>72</v>
          </cell>
          <cell r="V1637">
            <v>72</v>
          </cell>
          <cell r="W1637" t="str">
            <v>SST 72 3 Leg C</v>
          </cell>
          <cell r="X1637">
            <v>45880</v>
          </cell>
          <cell r="Y1637">
            <v>99</v>
          </cell>
          <cell r="Z1637" t="str">
            <v>In SLA</v>
          </cell>
          <cell r="AA1637" t="str">
            <v>PT MULTI BAGASANTI MAHDY</v>
          </cell>
          <cell r="AB1637" t="str">
            <v>PT TRIMATRA UTAMA KONSULTAN</v>
          </cell>
          <cell r="AC1637" t="str">
            <v>RFI</v>
          </cell>
          <cell r="AD1637" t="str">
            <v>eRFI NY</v>
          </cell>
          <cell r="AF1637" t="str">
            <v/>
          </cell>
          <cell r="AG1637" t="str">
            <v>Connect PLN &amp; RFI</v>
          </cell>
          <cell r="AH1637" t="str">
            <v>02.RFI</v>
          </cell>
          <cell r="AI1637" t="str">
            <v>03.RFI</v>
          </cell>
          <cell r="AJ1637" t="str">
            <v>05.RFI</v>
          </cell>
        </row>
        <row r="1638">
          <cell r="F1638" t="str">
            <v>NGP025</v>
          </cell>
          <cell r="G1638" t="str">
            <v>DESAMADONGKAYA</v>
          </cell>
          <cell r="H1638" t="str">
            <v>DMT_MADONG JAYA</v>
          </cell>
          <cell r="I1638" t="str">
            <v>Area4</v>
          </cell>
          <cell r="J1638" t="str">
            <v>Kalimantan</v>
          </cell>
          <cell r="K1638" t="str">
            <v>Kalimantan Barat</v>
          </cell>
          <cell r="L1638" t="str">
            <v>Kab. Melawi</v>
          </cell>
          <cell r="M1638" t="str">
            <v>-0.837021, 111.52977</v>
          </cell>
          <cell r="N1638" t="str">
            <v>111,531962 -0,836095</v>
          </cell>
          <cell r="O1638" t="str">
            <v>External</v>
          </cell>
          <cell r="P1638" t="str">
            <v>B2S</v>
          </cell>
          <cell r="Q1638" t="str">
            <v>B#2_2025</v>
          </cell>
          <cell r="R1638" t="str">
            <v>B#2_B2S</v>
          </cell>
          <cell r="S1638" t="str">
            <v>B2S Blacksite</v>
          </cell>
          <cell r="T1638" t="str">
            <v>New Order</v>
          </cell>
          <cell r="U1638">
            <v>72</v>
          </cell>
          <cell r="V1638">
            <v>72</v>
          </cell>
          <cell r="W1638" t="str">
            <v>SST 72 3 Leg C</v>
          </cell>
          <cell r="X1638">
            <v>45880</v>
          </cell>
          <cell r="Y1638">
            <v>74</v>
          </cell>
          <cell r="Z1638" t="str">
            <v>In SLA</v>
          </cell>
          <cell r="AA1638" t="str">
            <v>PT INTERTEL MEDIA PRIMA</v>
          </cell>
          <cell r="AB1638" t="str">
            <v>PT TRIMATRA UTAMA KONSULTAN</v>
          </cell>
          <cell r="AC1638" t="str">
            <v>RFI</v>
          </cell>
          <cell r="AD1638" t="str">
            <v>eRFI NY</v>
          </cell>
          <cell r="AF1638" t="str">
            <v/>
          </cell>
          <cell r="AG1638" t="str">
            <v>Connect PLN &amp; RFI</v>
          </cell>
          <cell r="AH1638" t="str">
            <v>02.RFI</v>
          </cell>
          <cell r="AI1638" t="str">
            <v>03.RFI</v>
          </cell>
          <cell r="AJ1638" t="str">
            <v>05.RFI</v>
          </cell>
        </row>
        <row r="1639">
          <cell r="F1639" t="str">
            <v>IRY029</v>
          </cell>
          <cell r="G1639" t="str">
            <v>MONGEUDONG</v>
          </cell>
          <cell r="H1639" t="str">
            <v/>
          </cell>
          <cell r="I1639" t="str">
            <v>Area1</v>
          </cell>
          <cell r="J1639" t="str">
            <v>Sumbagut</v>
          </cell>
          <cell r="K1639" t="str">
            <v>Aceh</v>
          </cell>
          <cell r="L1639" t="str">
            <v>Kab. Aceh Timur</v>
          </cell>
          <cell r="M1639" t="str">
            <v>4.83683395, 97.84494019</v>
          </cell>
          <cell r="N1639" t="str">
            <v>-</v>
          </cell>
          <cell r="O1639" t="str">
            <v>External</v>
          </cell>
          <cell r="P1639" t="str">
            <v>B2S</v>
          </cell>
          <cell r="Q1639" t="str">
            <v>B#2_2025</v>
          </cell>
          <cell r="R1639" t="str">
            <v>B#2_B2S</v>
          </cell>
          <cell r="S1639" t="str">
            <v>B2S Blacksite</v>
          </cell>
          <cell r="T1639" t="str">
            <v>New Order</v>
          </cell>
          <cell r="U1639">
            <v>72</v>
          </cell>
          <cell r="V1639" t="str">
            <v/>
          </cell>
          <cell r="W1639" t="str">
            <v>SST 72 3 Leg C</v>
          </cell>
          <cell r="X1639">
            <v>45880</v>
          </cell>
          <cell r="Y1639">
            <v>91</v>
          </cell>
          <cell r="Z1639" t="str">
            <v>In SLA</v>
          </cell>
          <cell r="AA1639" t="str">
            <v>PT M. JUSUF &amp; SONS</v>
          </cell>
          <cell r="AB1639" t="str">
            <v>PT DIGJAYA MANDIRI TEKNIK</v>
          </cell>
          <cell r="AC1639" t="str">
            <v>RFI</v>
          </cell>
          <cell r="AD1639" t="str">
            <v>eRFI NY</v>
          </cell>
          <cell r="AF1639" t="str">
            <v/>
          </cell>
          <cell r="AG1639" t="str">
            <v>Connect PLN &amp; RFI</v>
          </cell>
          <cell r="AH1639" t="str">
            <v>02.RFI</v>
          </cell>
          <cell r="AI1639" t="str">
            <v>03.RFI</v>
          </cell>
          <cell r="AJ1639" t="str">
            <v>05.RFI</v>
          </cell>
        </row>
        <row r="1640">
          <cell r="F1640" t="str">
            <v>SAA918</v>
          </cell>
          <cell r="G1640" t="str">
            <v>PANTAI_SEKERAT</v>
          </cell>
          <cell r="H1640" t="str">
            <v>DMT PANTAI SEKERAT</v>
          </cell>
          <cell r="I1640" t="str">
            <v>Area4</v>
          </cell>
          <cell r="J1640" t="str">
            <v>Kalimantan</v>
          </cell>
          <cell r="K1640" t="str">
            <v>Kalimantan Timur</v>
          </cell>
          <cell r="L1640" t="str">
            <v>Kab. Kutai Timur</v>
          </cell>
          <cell r="M1640" t="str">
            <v>0.77585, 117.77293</v>
          </cell>
          <cell r="N1640" t="str">
            <v>117,77078 0,77492</v>
          </cell>
          <cell r="O1640" t="str">
            <v>External</v>
          </cell>
          <cell r="P1640" t="str">
            <v>B2S</v>
          </cell>
          <cell r="Q1640" t="str">
            <v>B#2_2025</v>
          </cell>
          <cell r="R1640" t="str">
            <v>B#2_B2S</v>
          </cell>
          <cell r="S1640" t="str">
            <v>B2S Blacksite</v>
          </cell>
          <cell r="T1640" t="str">
            <v>New Order</v>
          </cell>
          <cell r="U1640">
            <v>72</v>
          </cell>
          <cell r="V1640">
            <v>72</v>
          </cell>
          <cell r="W1640" t="str">
            <v>SST 72 3 Leg C</v>
          </cell>
          <cell r="X1640">
            <v>45880</v>
          </cell>
          <cell r="Y1640">
            <v>92</v>
          </cell>
          <cell r="Z1640" t="str">
            <v>In SLA</v>
          </cell>
          <cell r="AA1640" t="str">
            <v>PT BERKAH SUKSES SEJATI</v>
          </cell>
          <cell r="AB1640" t="str">
            <v>PT TUNAS GEOTEKNIK INDONESIA</v>
          </cell>
          <cell r="AC1640" t="str">
            <v>RFI</v>
          </cell>
          <cell r="AD1640" t="str">
            <v>eRFI NY</v>
          </cell>
          <cell r="AF1640" t="str">
            <v/>
          </cell>
          <cell r="AG1640" t="str">
            <v>Connect PLN &amp; RFI</v>
          </cell>
          <cell r="AH1640" t="str">
            <v>02.RFI</v>
          </cell>
          <cell r="AI1640" t="str">
            <v>03.RFI</v>
          </cell>
          <cell r="AJ1640" t="str">
            <v>05.RFI</v>
          </cell>
        </row>
        <row r="1641">
          <cell r="F1641" t="str">
            <v>KTP561</v>
          </cell>
          <cell r="G1641" t="str">
            <v>TUMBANGBATU</v>
          </cell>
          <cell r="H1641" t="str">
            <v>DMT_KEDAWANGAN SEBERANG</v>
          </cell>
          <cell r="I1641" t="str">
            <v>Area4</v>
          </cell>
          <cell r="J1641" t="str">
            <v>Kalimantan</v>
          </cell>
          <cell r="K1641" t="str">
            <v>Kalimantan Tengah</v>
          </cell>
          <cell r="L1641" t="str">
            <v>Kab. Kotawaringin Timur</v>
          </cell>
          <cell r="M1641" t="str">
            <v>-1.72751, 112.44267</v>
          </cell>
          <cell r="N1641" t="str">
            <v>112,44267 -1,72751</v>
          </cell>
          <cell r="O1641" t="str">
            <v>External</v>
          </cell>
          <cell r="P1641" t="str">
            <v>B2S</v>
          </cell>
          <cell r="Q1641" t="str">
            <v>B#2_2025</v>
          </cell>
          <cell r="R1641" t="str">
            <v>B#2_B2S</v>
          </cell>
          <cell r="S1641" t="str">
            <v>B2S Blacksite</v>
          </cell>
          <cell r="T1641" t="str">
            <v>New Order</v>
          </cell>
          <cell r="U1641">
            <v>72</v>
          </cell>
          <cell r="V1641">
            <v>72</v>
          </cell>
          <cell r="W1641" t="str">
            <v/>
          </cell>
          <cell r="X1641">
            <v>45880</v>
          </cell>
          <cell r="Y1641">
            <v>69</v>
          </cell>
          <cell r="Z1641" t="str">
            <v>In SLA</v>
          </cell>
          <cell r="AA1641" t="str">
            <v>PT MULTI BAGASANTI MAHDY</v>
          </cell>
          <cell r="AB1641" t="str">
            <v>PT TRIMATRA UTAMA KONSULTAN</v>
          </cell>
          <cell r="AC1641" t="str">
            <v>RFI</v>
          </cell>
          <cell r="AD1641" t="str">
            <v>eRFI NY</v>
          </cell>
          <cell r="AF1641" t="str">
            <v/>
          </cell>
          <cell r="AG1641" t="str">
            <v>Connect PLN &amp; RFI</v>
          </cell>
          <cell r="AH1641" t="str">
            <v>02.RFI</v>
          </cell>
          <cell r="AI1641" t="str">
            <v>03.RFI</v>
          </cell>
          <cell r="AJ1641" t="str">
            <v>05.RFI</v>
          </cell>
        </row>
        <row r="1642">
          <cell r="F1642" t="str">
            <v>KBJ034</v>
          </cell>
          <cell r="G1642" t="str">
            <v>LINGGAMUDA</v>
          </cell>
          <cell r="H1642" t="str">
            <v/>
          </cell>
          <cell r="I1642" t="str">
            <v>Area1</v>
          </cell>
          <cell r="J1642" t="str">
            <v>Sumbagut</v>
          </cell>
          <cell r="K1642" t="str">
            <v>Sumatera Utara</v>
          </cell>
          <cell r="L1642" t="str">
            <v>Kab. Karo</v>
          </cell>
          <cell r="M1642" t="str">
            <v>3.11790896, 98.0766449</v>
          </cell>
          <cell r="N1642" t="str">
            <v>-</v>
          </cell>
          <cell r="O1642" t="str">
            <v>External</v>
          </cell>
          <cell r="P1642" t="str">
            <v>B2S</v>
          </cell>
          <cell r="Q1642" t="str">
            <v>B#2_2025</v>
          </cell>
          <cell r="R1642" t="str">
            <v>B#2_B2S</v>
          </cell>
          <cell r="S1642" t="str">
            <v>B2S Blacksite</v>
          </cell>
          <cell r="T1642" t="str">
            <v>New Order</v>
          </cell>
          <cell r="U1642">
            <v>72</v>
          </cell>
          <cell r="V1642" t="str">
            <v/>
          </cell>
          <cell r="W1642" t="str">
            <v>SST 72 3 Leg C</v>
          </cell>
          <cell r="X1642">
            <v>45880</v>
          </cell>
          <cell r="Y1642">
            <v>77</v>
          </cell>
          <cell r="Z1642" t="str">
            <v>In SLA</v>
          </cell>
          <cell r="AA1642" t="str">
            <v>PT EDTIM NATAMA PERSADA</v>
          </cell>
          <cell r="AB1642" t="str">
            <v>PT DIGJAYA MANDIRI TEKNIK</v>
          </cell>
          <cell r="AC1642" t="str">
            <v>RFI</v>
          </cell>
          <cell r="AD1642" t="str">
            <v>eRFI NY</v>
          </cell>
          <cell r="AF1642" t="str">
            <v/>
          </cell>
          <cell r="AG1642" t="str">
            <v>Connect PLN &amp; RFI</v>
          </cell>
          <cell r="AH1642" t="str">
            <v>02.RFI</v>
          </cell>
          <cell r="AI1642" t="str">
            <v>03.RFI</v>
          </cell>
          <cell r="AJ1642" t="str">
            <v>05.RFI</v>
          </cell>
        </row>
        <row r="1643">
          <cell r="F1643" t="str">
            <v>SAA061</v>
          </cell>
          <cell r="G1643" t="str">
            <v>PERM_COH128_MIMESSKOBEXINDO</v>
          </cell>
          <cell r="H1643" t="str">
            <v>DMT MESS KOBEXINDO</v>
          </cell>
          <cell r="I1643" t="str">
            <v>Area4</v>
          </cell>
          <cell r="J1643" t="str">
            <v>Kalimantan</v>
          </cell>
          <cell r="K1643" t="str">
            <v>Kalimantan Timur</v>
          </cell>
          <cell r="L1643" t="str">
            <v>Kab. Kutai Timur</v>
          </cell>
          <cell r="M1643" t="str">
            <v>0.79149, 117.80122</v>
          </cell>
          <cell r="N1643" t="str">
            <v>117,80021 0,79146</v>
          </cell>
          <cell r="O1643" t="str">
            <v>External</v>
          </cell>
          <cell r="P1643" t="str">
            <v>B2S</v>
          </cell>
          <cell r="Q1643" t="str">
            <v>B#2_2025</v>
          </cell>
          <cell r="R1643" t="str">
            <v>B#2_B2S</v>
          </cell>
          <cell r="S1643" t="str">
            <v>B2S Blacksite</v>
          </cell>
          <cell r="T1643" t="str">
            <v>New Order</v>
          </cell>
          <cell r="U1643">
            <v>72</v>
          </cell>
          <cell r="V1643">
            <v>72</v>
          </cell>
          <cell r="W1643" t="str">
            <v>SST 72 3 Leg C</v>
          </cell>
          <cell r="X1643">
            <v>45880</v>
          </cell>
          <cell r="Y1643">
            <v>80</v>
          </cell>
          <cell r="Z1643" t="str">
            <v>In SLA</v>
          </cell>
          <cell r="AA1643" t="str">
            <v>PT BERKAH SUKSES SEJATI</v>
          </cell>
          <cell r="AB1643" t="str">
            <v>PT TUNAS GEOTEKNIK INDONESIA</v>
          </cell>
          <cell r="AC1643" t="str">
            <v>RFI</v>
          </cell>
          <cell r="AD1643" t="str">
            <v>eRFI NY</v>
          </cell>
          <cell r="AF1643" t="str">
            <v/>
          </cell>
          <cell r="AG1643" t="str">
            <v>Connect PLN &amp; RFI</v>
          </cell>
          <cell r="AH1643" t="str">
            <v>02.RFI</v>
          </cell>
          <cell r="AI1643" t="str">
            <v>03.RFI</v>
          </cell>
          <cell r="AJ1643" t="str">
            <v>05.RFI</v>
          </cell>
        </row>
        <row r="1644">
          <cell r="F1644" t="str">
            <v>NNK040</v>
          </cell>
          <cell r="G1644" t="str">
            <v>LUBOKBUAT</v>
          </cell>
          <cell r="H1644" t="str">
            <v>DMT_KATUL</v>
          </cell>
          <cell r="I1644" t="str">
            <v>Area4</v>
          </cell>
          <cell r="J1644" t="str">
            <v>Kalimantan</v>
          </cell>
          <cell r="K1644" t="str">
            <v>Kalimantan Utara</v>
          </cell>
          <cell r="L1644" t="str">
            <v>Kab. Nunukan</v>
          </cell>
          <cell r="M1644" t="str">
            <v>3.817233, 116.852659</v>
          </cell>
          <cell r="N1644" t="str">
            <v>116,852659 3,817233</v>
          </cell>
          <cell r="O1644" t="str">
            <v>External</v>
          </cell>
          <cell r="P1644" t="str">
            <v>B2S</v>
          </cell>
          <cell r="Q1644" t="str">
            <v>B#2_2025</v>
          </cell>
          <cell r="R1644" t="str">
            <v>B#2_B2S</v>
          </cell>
          <cell r="S1644" t="str">
            <v>B2S Blacksite</v>
          </cell>
          <cell r="T1644" t="str">
            <v>New Order</v>
          </cell>
          <cell r="U1644">
            <v>72</v>
          </cell>
          <cell r="V1644">
            <v>72</v>
          </cell>
          <cell r="W1644" t="str">
            <v>SST 72 3 Leg C</v>
          </cell>
          <cell r="X1644">
            <v>45880</v>
          </cell>
          <cell r="Y1644">
            <v>80</v>
          </cell>
          <cell r="Z1644" t="str">
            <v>In SLA</v>
          </cell>
          <cell r="AA1644" t="str">
            <v>PT DUTA ESA ADIPERKASA</v>
          </cell>
          <cell r="AB1644" t="str">
            <v>PT TRIMATRA UTAMA KONSULTAN</v>
          </cell>
          <cell r="AC1644" t="str">
            <v>RFI</v>
          </cell>
          <cell r="AD1644" t="str">
            <v>eRFI NY</v>
          </cell>
          <cell r="AF1644" t="str">
            <v/>
          </cell>
          <cell r="AG1644" t="str">
            <v>Connect PLN &amp; RFI</v>
          </cell>
          <cell r="AH1644" t="str">
            <v>02.RFI</v>
          </cell>
          <cell r="AI1644" t="str">
            <v>03.RFI</v>
          </cell>
          <cell r="AJ1644" t="str">
            <v>05.RFI</v>
          </cell>
        </row>
        <row r="1645">
          <cell r="F1645" t="str">
            <v>GTA023</v>
          </cell>
          <cell r="G1645" t="str">
            <v>GUNUNGPORTIBI</v>
          </cell>
          <cell r="H1645" t="str">
            <v/>
          </cell>
          <cell r="I1645" t="str">
            <v>Area1</v>
          </cell>
          <cell r="J1645" t="str">
            <v>Sumbagut</v>
          </cell>
          <cell r="K1645" t="str">
            <v>Sumatera Utara</v>
          </cell>
          <cell r="L1645" t="str">
            <v>Kab. Padang Lawas Utara</v>
          </cell>
          <cell r="M1645" t="str">
            <v>1.45305, 99.64801</v>
          </cell>
          <cell r="N1645" t="str">
            <v>-</v>
          </cell>
          <cell r="O1645" t="str">
            <v>External</v>
          </cell>
          <cell r="P1645" t="str">
            <v>B2S</v>
          </cell>
          <cell r="Q1645" t="str">
            <v>B#2_2025</v>
          </cell>
          <cell r="R1645" t="str">
            <v>B#2_B2S</v>
          </cell>
          <cell r="S1645" t="str">
            <v>B2S Blacksite</v>
          </cell>
          <cell r="T1645" t="str">
            <v>New Order</v>
          </cell>
          <cell r="U1645">
            <v>72</v>
          </cell>
          <cell r="V1645" t="str">
            <v/>
          </cell>
          <cell r="W1645" t="str">
            <v>SST 72 3 Leg C</v>
          </cell>
          <cell r="X1645">
            <v>45880</v>
          </cell>
          <cell r="Y1645">
            <v>74</v>
          </cell>
          <cell r="Z1645" t="str">
            <v>In SLA</v>
          </cell>
          <cell r="AA1645" t="str">
            <v>PT MARTUMBUR BERSAMA ABADI</v>
          </cell>
          <cell r="AB1645" t="str">
            <v>PT DIGJAYA MANDIRI TEKNIK</v>
          </cell>
          <cell r="AC1645" t="str">
            <v>RFI</v>
          </cell>
          <cell r="AD1645" t="str">
            <v>eRFI NY</v>
          </cell>
          <cell r="AF1645" t="str">
            <v/>
          </cell>
          <cell r="AG1645" t="str">
            <v>Connect PLN &amp; RFI</v>
          </cell>
          <cell r="AH1645" t="str">
            <v>02.RFI</v>
          </cell>
          <cell r="AI1645" t="str">
            <v>03.RFI</v>
          </cell>
          <cell r="AJ1645" t="str">
            <v>05.RFI</v>
          </cell>
        </row>
        <row r="1646">
          <cell r="F1646" t="str">
            <v>SHN500</v>
          </cell>
          <cell r="G1646" t="str">
            <v>SIBODAKPAPASO</v>
          </cell>
          <cell r="H1646" t="str">
            <v/>
          </cell>
          <cell r="I1646" t="str">
            <v>Area1</v>
          </cell>
          <cell r="J1646" t="str">
            <v>Sumbagut</v>
          </cell>
          <cell r="K1646" t="str">
            <v>Sumatera Utara</v>
          </cell>
          <cell r="L1646" t="str">
            <v>Kab. Padang Lawas</v>
          </cell>
          <cell r="M1646" t="str">
            <v>0.90304, 100.1</v>
          </cell>
          <cell r="N1646" t="str">
            <v>-</v>
          </cell>
          <cell r="O1646" t="str">
            <v>External</v>
          </cell>
          <cell r="P1646" t="str">
            <v>B2S</v>
          </cell>
          <cell r="Q1646" t="str">
            <v>B#2_2025</v>
          </cell>
          <cell r="R1646" t="str">
            <v>B#2_B2S</v>
          </cell>
          <cell r="S1646" t="str">
            <v>B2S Blacksite</v>
          </cell>
          <cell r="T1646" t="str">
            <v>New Order</v>
          </cell>
          <cell r="U1646">
            <v>72</v>
          </cell>
          <cell r="V1646" t="str">
            <v/>
          </cell>
          <cell r="W1646" t="str">
            <v>SST 72 3 Leg C</v>
          </cell>
          <cell r="X1646">
            <v>45880</v>
          </cell>
          <cell r="Y1646">
            <v>76</v>
          </cell>
          <cell r="Z1646" t="str">
            <v>In SLA</v>
          </cell>
          <cell r="AA1646" t="str">
            <v>PT MEDCOMM SOLUTION</v>
          </cell>
          <cell r="AB1646" t="str">
            <v>PT DIGJAYA MANDIRI TEKNIK</v>
          </cell>
          <cell r="AC1646" t="str">
            <v>RFI</v>
          </cell>
          <cell r="AD1646" t="str">
            <v>eRFI NY</v>
          </cell>
          <cell r="AF1646" t="str">
            <v/>
          </cell>
          <cell r="AG1646" t="str">
            <v>Connect PLN &amp; RFI</v>
          </cell>
          <cell r="AH1646" t="str">
            <v>02.RFI</v>
          </cell>
          <cell r="AI1646" t="str">
            <v>03.RFI</v>
          </cell>
          <cell r="AJ1646" t="str">
            <v>05.RFI</v>
          </cell>
        </row>
        <row r="1647">
          <cell r="F1647" t="str">
            <v>KGS011</v>
          </cell>
          <cell r="G1647" t="str">
            <v>HILIGODUOMBOLATA</v>
          </cell>
          <cell r="H1647" t="str">
            <v/>
          </cell>
          <cell r="I1647" t="str">
            <v>Area1</v>
          </cell>
          <cell r="J1647" t="str">
            <v>Sumbagut</v>
          </cell>
          <cell r="K1647" t="str">
            <v>Sumatera Utara</v>
          </cell>
          <cell r="L1647" t="str">
            <v>Kota Gunungsitoli</v>
          </cell>
          <cell r="M1647" t="str">
            <v>1.21821, 97.60258</v>
          </cell>
          <cell r="N1647" t="str">
            <v>-</v>
          </cell>
          <cell r="O1647" t="str">
            <v>External</v>
          </cell>
          <cell r="P1647" t="str">
            <v>B2S</v>
          </cell>
          <cell r="Q1647" t="str">
            <v>B#2_2025</v>
          </cell>
          <cell r="R1647" t="str">
            <v>B#2_B2S</v>
          </cell>
          <cell r="S1647" t="str">
            <v>B2S Blacksite</v>
          </cell>
          <cell r="T1647" t="str">
            <v>New Order</v>
          </cell>
          <cell r="U1647">
            <v>72</v>
          </cell>
          <cell r="V1647" t="str">
            <v/>
          </cell>
          <cell r="W1647" t="str">
            <v>SST 72 3 Leg C</v>
          </cell>
          <cell r="X1647">
            <v>45880</v>
          </cell>
          <cell r="Y1647">
            <v>106</v>
          </cell>
          <cell r="Z1647" t="str">
            <v>In SLA</v>
          </cell>
          <cell r="AA1647" t="str">
            <v>PT RAMOS KARYA MANDIRI</v>
          </cell>
          <cell r="AB1647" t="str">
            <v>PT DIGJAYA MANDIRI TEKNIK</v>
          </cell>
          <cell r="AC1647" t="str">
            <v>RFI</v>
          </cell>
          <cell r="AD1647" t="str">
            <v>eRFI NY</v>
          </cell>
          <cell r="AF1647" t="str">
            <v/>
          </cell>
          <cell r="AG1647" t="str">
            <v>Connect PLN &amp; RFI</v>
          </cell>
          <cell r="AH1647" t="str">
            <v>02.RFI</v>
          </cell>
          <cell r="AI1647" t="str">
            <v>03.RFI</v>
          </cell>
          <cell r="AJ1647" t="str">
            <v>05.RFI</v>
          </cell>
        </row>
        <row r="1648">
          <cell r="F1648" t="str">
            <v>PPS016</v>
          </cell>
          <cell r="G1648" t="str">
            <v>SEI_HAMBAWANG</v>
          </cell>
          <cell r="H1648" t="str">
            <v>DMT_BAFM HAMBAWANG</v>
          </cell>
          <cell r="I1648" t="str">
            <v>Area4</v>
          </cell>
          <cell r="J1648" t="str">
            <v>Kalimantan</v>
          </cell>
          <cell r="K1648" t="str">
            <v>Kalimantan Tengah</v>
          </cell>
          <cell r="L1648" t="str">
            <v>Kab. Pulang Pisau</v>
          </cell>
          <cell r="M1648" t="str">
            <v>-3.24406, 113.72097</v>
          </cell>
          <cell r="N1648" t="str">
            <v>113,72097 -3,24406</v>
          </cell>
          <cell r="O1648" t="str">
            <v>External</v>
          </cell>
          <cell r="P1648" t="str">
            <v>B2S</v>
          </cell>
          <cell r="Q1648" t="str">
            <v>B#2_2025</v>
          </cell>
          <cell r="R1648" t="str">
            <v>B#2_B2S</v>
          </cell>
          <cell r="S1648" t="str">
            <v>B2S Blacksite</v>
          </cell>
          <cell r="T1648" t="str">
            <v>New Order</v>
          </cell>
          <cell r="U1648">
            <v>72</v>
          </cell>
          <cell r="V1648">
            <v>72</v>
          </cell>
          <cell r="W1648" t="str">
            <v>SST 72 3 Leg C</v>
          </cell>
          <cell r="X1648">
            <v>45880</v>
          </cell>
          <cell r="Y1648">
            <v>123</v>
          </cell>
          <cell r="Z1648" t="str">
            <v>Out SLA</v>
          </cell>
          <cell r="AA1648" t="str">
            <v>PT ANGKAMOR KHATULISTIWA MANDIRI</v>
          </cell>
          <cell r="AB1648" t="str">
            <v>PT TRIMATRA UTAMA KONSULTAN</v>
          </cell>
          <cell r="AC1648" t="str">
            <v>OG</v>
          </cell>
          <cell r="AD1648" t="str">
            <v>eRFI NY</v>
          </cell>
          <cell r="AF1648" t="str">
            <v/>
          </cell>
          <cell r="AG1648" t="str">
            <v>Pouring &amp; Curing</v>
          </cell>
          <cell r="AH1648" t="str">
            <v>03.CONSTRUCTION</v>
          </cell>
          <cell r="AI1648" t="str">
            <v>04.CME</v>
          </cell>
          <cell r="AJ1648" t="str">
            <v>12.Pouring</v>
          </cell>
        </row>
        <row r="1649">
          <cell r="F1649" t="str">
            <v>KRB010</v>
          </cell>
          <cell r="G1649" t="str">
            <v>SUKAJADI</v>
          </cell>
          <cell r="H1649" t="str">
            <v/>
          </cell>
          <cell r="I1649" t="str">
            <v>Area1</v>
          </cell>
          <cell r="J1649" t="str">
            <v>Sumbagut</v>
          </cell>
          <cell r="K1649" t="str">
            <v>Aceh</v>
          </cell>
          <cell r="L1649" t="str">
            <v>Kab. Aceh Tamiang</v>
          </cell>
          <cell r="M1649" t="str">
            <v>4.27025, 98.11134</v>
          </cell>
          <cell r="N1649" t="str">
            <v>-</v>
          </cell>
          <cell r="O1649" t="str">
            <v>External</v>
          </cell>
          <cell r="P1649" t="str">
            <v>B2S</v>
          </cell>
          <cell r="Q1649" t="str">
            <v>B#2_2025</v>
          </cell>
          <cell r="R1649" t="str">
            <v>B#2_B2S</v>
          </cell>
          <cell r="S1649" t="str">
            <v>B2S Blacksite</v>
          </cell>
          <cell r="T1649" t="str">
            <v>New Order</v>
          </cell>
          <cell r="U1649">
            <v>72</v>
          </cell>
          <cell r="V1649" t="str">
            <v/>
          </cell>
          <cell r="W1649" t="str">
            <v>SST 72 3 Leg C</v>
          </cell>
          <cell r="X1649">
            <v>45880</v>
          </cell>
          <cell r="Y1649">
            <v>71</v>
          </cell>
          <cell r="Z1649" t="str">
            <v>In SLA</v>
          </cell>
          <cell r="AA1649" t="str">
            <v>PT M. JUSUF &amp; SONS</v>
          </cell>
          <cell r="AB1649" t="str">
            <v>PT DIGJAYA MANDIRI TEKNIK</v>
          </cell>
          <cell r="AC1649" t="str">
            <v>RFI</v>
          </cell>
          <cell r="AD1649" t="str">
            <v>eRFI NY</v>
          </cell>
          <cell r="AF1649" t="str">
            <v/>
          </cell>
          <cell r="AG1649" t="str">
            <v>Connect PLN &amp; RFI</v>
          </cell>
          <cell r="AH1649" t="str">
            <v>02.RFI</v>
          </cell>
          <cell r="AI1649" t="str">
            <v>03.RFI</v>
          </cell>
          <cell r="AJ1649" t="str">
            <v>05.RFI</v>
          </cell>
        </row>
        <row r="1650">
          <cell r="F1650" t="str">
            <v>LWK033</v>
          </cell>
          <cell r="G1650" t="str">
            <v>BASABUNGANPISOU</v>
          </cell>
          <cell r="H1650" t="str">
            <v>BASABUNGAN_PAGIMANA_DMT</v>
          </cell>
          <cell r="I1650" t="str">
            <v>Area4</v>
          </cell>
          <cell r="J1650" t="str">
            <v>Sulawesi</v>
          </cell>
          <cell r="K1650" t="str">
            <v>Sulawesi Tengah</v>
          </cell>
          <cell r="L1650" t="str">
            <v>Kab. Banggai</v>
          </cell>
          <cell r="M1650" t="str">
            <v>-0.809145, 122.653633</v>
          </cell>
          <cell r="N1650" t="str">
            <v>-</v>
          </cell>
          <cell r="O1650" t="str">
            <v>External</v>
          </cell>
          <cell r="P1650" t="str">
            <v>B2S</v>
          </cell>
          <cell r="Q1650" t="str">
            <v>B#2_2025</v>
          </cell>
          <cell r="R1650" t="str">
            <v>B#2_B2S</v>
          </cell>
          <cell r="S1650" t="str">
            <v>B2S Blacksite</v>
          </cell>
          <cell r="T1650" t="str">
            <v>New Order</v>
          </cell>
          <cell r="U1650">
            <v>72</v>
          </cell>
          <cell r="V1650">
            <v>72</v>
          </cell>
          <cell r="W1650" t="str">
            <v>SST 72 3 Leg C</v>
          </cell>
          <cell r="X1650">
            <v>45880</v>
          </cell>
          <cell r="Y1650">
            <v>99</v>
          </cell>
          <cell r="Z1650" t="str">
            <v>In SLA</v>
          </cell>
          <cell r="AA1650" t="str">
            <v>PT DWIPANCA CATUR KARYA</v>
          </cell>
          <cell r="AB1650" t="str">
            <v>PT TUNAS GEOTEKNIK INDONESIA</v>
          </cell>
          <cell r="AC1650" t="str">
            <v>RFI</v>
          </cell>
          <cell r="AD1650" t="str">
            <v>eRFI NY</v>
          </cell>
          <cell r="AF1650" t="str">
            <v/>
          </cell>
          <cell r="AG1650" t="str">
            <v>Connect PLN &amp; RFI</v>
          </cell>
          <cell r="AH1650" t="str">
            <v>02.RFI</v>
          </cell>
          <cell r="AI1650" t="str">
            <v>03.RFI</v>
          </cell>
          <cell r="AJ1650" t="str">
            <v>05.RFI</v>
          </cell>
        </row>
        <row r="1651">
          <cell r="F1651" t="str">
            <v>PGI210</v>
          </cell>
          <cell r="G1651" t="str">
            <v>SULAWESI04138</v>
          </cell>
          <cell r="H1651" t="str">
            <v>ANUGERAH_SILANGA_DMT</v>
          </cell>
          <cell r="I1651" t="str">
            <v>Area4</v>
          </cell>
          <cell r="J1651" t="str">
            <v>Sulawesi</v>
          </cell>
          <cell r="K1651" t="str">
            <v>Sulawesi Tengah</v>
          </cell>
          <cell r="L1651" t="str">
            <v>Kab. Banggai</v>
          </cell>
          <cell r="M1651" t="str">
            <v>-1.049631, 122.761681</v>
          </cell>
          <cell r="N1651" t="str">
            <v>-</v>
          </cell>
          <cell r="O1651" t="str">
            <v>External</v>
          </cell>
          <cell r="P1651" t="str">
            <v>B2S</v>
          </cell>
          <cell r="Q1651" t="str">
            <v>B#2_2025</v>
          </cell>
          <cell r="R1651" t="str">
            <v>B#2_B2S</v>
          </cell>
          <cell r="S1651" t="str">
            <v>B2S Blacksite</v>
          </cell>
          <cell r="T1651" t="str">
            <v>New Order</v>
          </cell>
          <cell r="U1651">
            <v>72</v>
          </cell>
          <cell r="V1651">
            <v>72</v>
          </cell>
          <cell r="W1651" t="str">
            <v>SST 72 3 Leg C</v>
          </cell>
          <cell r="X1651">
            <v>45880</v>
          </cell>
          <cell r="Y1651">
            <v>91</v>
          </cell>
          <cell r="Z1651" t="str">
            <v>In SLA</v>
          </cell>
          <cell r="AA1651" t="str">
            <v>PT DWIPANCA CATUR KARYA</v>
          </cell>
          <cell r="AB1651" t="str">
            <v>PT TUNAS GEOTEKNIK INDONESIA</v>
          </cell>
          <cell r="AC1651" t="str">
            <v>RFI</v>
          </cell>
          <cell r="AD1651" t="str">
            <v>eRFI NY</v>
          </cell>
          <cell r="AF1651" t="str">
            <v/>
          </cell>
          <cell r="AG1651" t="str">
            <v>Connect PLN &amp; RFI</v>
          </cell>
          <cell r="AH1651" t="str">
            <v>02.RFI</v>
          </cell>
          <cell r="AI1651" t="str">
            <v>03.RFI</v>
          </cell>
          <cell r="AJ1651" t="str">
            <v>05.RFI</v>
          </cell>
        </row>
        <row r="1652">
          <cell r="F1652" t="str">
            <v>LWK041</v>
          </cell>
          <cell r="G1652" t="str">
            <v>SULAWESI04130</v>
          </cell>
          <cell r="H1652" t="str">
            <v>BALANTANG_LAMO_DMT</v>
          </cell>
          <cell r="I1652" t="str">
            <v>Area4</v>
          </cell>
          <cell r="J1652" t="str">
            <v>Sulawesi</v>
          </cell>
          <cell r="K1652" t="str">
            <v>Sulawesi Tengah</v>
          </cell>
          <cell r="L1652" t="str">
            <v>Kab. Banggai</v>
          </cell>
          <cell r="M1652" t="str">
            <v>-1.263513, 122.557337</v>
          </cell>
          <cell r="N1652" t="str">
            <v>-</v>
          </cell>
          <cell r="O1652" t="str">
            <v>External</v>
          </cell>
          <cell r="P1652" t="str">
            <v>B2S</v>
          </cell>
          <cell r="Q1652" t="str">
            <v>B#2_2025</v>
          </cell>
          <cell r="R1652" t="str">
            <v>B#2_B2S</v>
          </cell>
          <cell r="S1652" t="str">
            <v>B2S Blacksite</v>
          </cell>
          <cell r="T1652" t="str">
            <v>New Order</v>
          </cell>
          <cell r="U1652">
            <v>72</v>
          </cell>
          <cell r="V1652">
            <v>72</v>
          </cell>
          <cell r="W1652" t="str">
            <v>SST 72 3 Leg C</v>
          </cell>
          <cell r="X1652">
            <v>45880</v>
          </cell>
          <cell r="Y1652">
            <v>81</v>
          </cell>
          <cell r="Z1652" t="str">
            <v>In SLA</v>
          </cell>
          <cell r="AA1652" t="str">
            <v>PT DWIPANCA CATUR KARYA</v>
          </cell>
          <cell r="AB1652" t="str">
            <v>PT TUNAS GEOTEKNIK INDONESIA</v>
          </cell>
          <cell r="AC1652" t="str">
            <v>RFI</v>
          </cell>
          <cell r="AD1652" t="str">
            <v>eRFI NY</v>
          </cell>
          <cell r="AF1652" t="str">
            <v/>
          </cell>
          <cell r="AG1652" t="str">
            <v>Connect PLN &amp; RFI</v>
          </cell>
          <cell r="AH1652" t="str">
            <v>02.RFI</v>
          </cell>
          <cell r="AI1652" t="str">
            <v>03.RFI</v>
          </cell>
          <cell r="AJ1652" t="str">
            <v>05.RFI</v>
          </cell>
        </row>
        <row r="1653">
          <cell r="F1653" t="str">
            <v>LWK046</v>
          </cell>
          <cell r="G1653" t="str">
            <v>SULAWESI04134</v>
          </cell>
          <cell r="H1653" t="str">
            <v>DESA_BAKUNG_LUWUK_DMT</v>
          </cell>
          <cell r="I1653" t="str">
            <v>Area4</v>
          </cell>
          <cell r="J1653" t="str">
            <v>Sulawesi</v>
          </cell>
          <cell r="K1653" t="str">
            <v>Sulawesi Tengah</v>
          </cell>
          <cell r="L1653" t="str">
            <v>Kab. Banggai</v>
          </cell>
          <cell r="M1653" t="str">
            <v>-1.303066, 122.528738</v>
          </cell>
          <cell r="N1653" t="str">
            <v>-</v>
          </cell>
          <cell r="O1653" t="str">
            <v>External</v>
          </cell>
          <cell r="P1653" t="str">
            <v>B2S</v>
          </cell>
          <cell r="Q1653" t="str">
            <v>B#2_2025</v>
          </cell>
          <cell r="R1653" t="str">
            <v>B#2_B2S</v>
          </cell>
          <cell r="S1653" t="str">
            <v>B2S Blacksite</v>
          </cell>
          <cell r="T1653" t="str">
            <v>New Order</v>
          </cell>
          <cell r="U1653">
            <v>72</v>
          </cell>
          <cell r="V1653">
            <v>72</v>
          </cell>
          <cell r="W1653" t="str">
            <v>SST 72 3 Leg C</v>
          </cell>
          <cell r="X1653">
            <v>45880</v>
          </cell>
          <cell r="Y1653">
            <v>99</v>
          </cell>
          <cell r="Z1653" t="str">
            <v>In SLA</v>
          </cell>
          <cell r="AA1653" t="str">
            <v>PT DWIPANCA CATUR KARYA</v>
          </cell>
          <cell r="AB1653" t="str">
            <v>PT TUNAS GEOTEKNIK INDONESIA</v>
          </cell>
          <cell r="AC1653" t="str">
            <v>RFI</v>
          </cell>
          <cell r="AD1653" t="str">
            <v>eRFI NY</v>
          </cell>
          <cell r="AF1653" t="str">
            <v/>
          </cell>
          <cell r="AG1653" t="str">
            <v>Connect PLN &amp; RFI</v>
          </cell>
          <cell r="AH1653" t="str">
            <v>02.RFI</v>
          </cell>
          <cell r="AI1653" t="str">
            <v>03.RFI</v>
          </cell>
          <cell r="AJ1653" t="str">
            <v>05.RFI</v>
          </cell>
        </row>
        <row r="1654">
          <cell r="F1654" t="str">
            <v>RAP031</v>
          </cell>
          <cell r="G1654" t="str">
            <v>KOSIKPUTIH</v>
          </cell>
          <cell r="H1654" t="str">
            <v/>
          </cell>
          <cell r="I1654" t="str">
            <v>Area1</v>
          </cell>
          <cell r="J1654" t="str">
            <v>Sumbagut</v>
          </cell>
          <cell r="K1654" t="str">
            <v>Sumatera Utara</v>
          </cell>
          <cell r="L1654" t="str">
            <v>Kab. Padang Lawas Utara</v>
          </cell>
          <cell r="M1654" t="str">
            <v>1.43726, 100.28966</v>
          </cell>
          <cell r="N1654" t="str">
            <v>-</v>
          </cell>
          <cell r="O1654" t="str">
            <v>External</v>
          </cell>
          <cell r="P1654" t="str">
            <v>B2S</v>
          </cell>
          <cell r="Q1654" t="str">
            <v>B#2_2025</v>
          </cell>
          <cell r="R1654" t="str">
            <v>B#2_B2S</v>
          </cell>
          <cell r="S1654" t="str">
            <v>B2S Blacksite</v>
          </cell>
          <cell r="T1654" t="str">
            <v>New Order</v>
          </cell>
          <cell r="U1654">
            <v>72</v>
          </cell>
          <cell r="V1654" t="str">
            <v/>
          </cell>
          <cell r="W1654" t="str">
            <v>SST 72 3 Leg C</v>
          </cell>
          <cell r="X1654">
            <v>45880</v>
          </cell>
          <cell r="Y1654">
            <v>100</v>
          </cell>
          <cell r="Z1654" t="str">
            <v>In SLA</v>
          </cell>
          <cell r="AA1654" t="str">
            <v>PT MARTUMBUR BERSAMA ABADI</v>
          </cell>
          <cell r="AB1654" t="str">
            <v>PT DIGJAYA MANDIRI TEKNIK</v>
          </cell>
          <cell r="AC1654" t="str">
            <v>RFI</v>
          </cell>
          <cell r="AD1654" t="str">
            <v>eRFI NY</v>
          </cell>
          <cell r="AF1654" t="str">
            <v/>
          </cell>
          <cell r="AG1654" t="str">
            <v>RFI Combat</v>
          </cell>
          <cell r="AH1654" t="str">
            <v>02.RFI</v>
          </cell>
          <cell r="AI1654" t="str">
            <v>03a.RFI Combat</v>
          </cell>
          <cell r="AJ1654" t="str">
            <v>05A.RFICombat</v>
          </cell>
        </row>
        <row r="1655">
          <cell r="F1655" t="str">
            <v>THN129</v>
          </cell>
          <cell r="G1655" t="str">
            <v>SULAWESI03884</v>
          </cell>
          <cell r="H1655" t="str">
            <v>BELENGANG_DMT</v>
          </cell>
          <cell r="I1655" t="str">
            <v>Area4</v>
          </cell>
          <cell r="J1655" t="str">
            <v>Sulawesi</v>
          </cell>
          <cell r="K1655" t="str">
            <v>Sulawesi Utara</v>
          </cell>
          <cell r="L1655" t="str">
            <v>Kab. Bolaang Mongondow Selatan</v>
          </cell>
          <cell r="M1655" t="str">
            <v>0.324546, 123.574112</v>
          </cell>
          <cell r="N1655" t="str">
            <v>-</v>
          </cell>
          <cell r="O1655" t="str">
            <v>External</v>
          </cell>
          <cell r="P1655" t="str">
            <v>B2S</v>
          </cell>
          <cell r="Q1655" t="str">
            <v>B#2_2025</v>
          </cell>
          <cell r="R1655" t="str">
            <v>B#2_B2S</v>
          </cell>
          <cell r="S1655" t="str">
            <v>B2S Blacksite</v>
          </cell>
          <cell r="T1655" t="str">
            <v>New Order</v>
          </cell>
          <cell r="U1655">
            <v>72</v>
          </cell>
          <cell r="V1655">
            <v>72</v>
          </cell>
          <cell r="W1655" t="str">
            <v>SST 72 3 Leg C</v>
          </cell>
          <cell r="X1655">
            <v>45880</v>
          </cell>
          <cell r="Y1655">
            <v>123</v>
          </cell>
          <cell r="Z1655" t="str">
            <v>Out SLA</v>
          </cell>
          <cell r="AA1655" t="str">
            <v>PT.BERKAH MAPPOTUWO JAYA</v>
          </cell>
          <cell r="AB1655" t="str">
            <v>PT TUNAS GEOTEKNIK INDONESIA</v>
          </cell>
          <cell r="AC1655" t="str">
            <v>OG</v>
          </cell>
          <cell r="AD1655" t="str">
            <v>eRFI NY</v>
          </cell>
          <cell r="AF1655" t="str">
            <v/>
          </cell>
          <cell r="AG1655" t="str">
            <v>Rebaring</v>
          </cell>
          <cell r="AH1655" t="str">
            <v>03.CONSTRUCTION</v>
          </cell>
          <cell r="AI1655" t="str">
            <v>04.CME</v>
          </cell>
          <cell r="AJ1655" t="str">
            <v>13.Rebaring</v>
          </cell>
        </row>
        <row r="1656">
          <cell r="F1656" t="str">
            <v>WTP367</v>
          </cell>
          <cell r="G1656" t="str">
            <v>BONE40</v>
          </cell>
          <cell r="H1656" t="str">
            <v>WELLULANG_DMT</v>
          </cell>
          <cell r="I1656" t="str">
            <v>Area4</v>
          </cell>
          <cell r="J1656" t="str">
            <v>Sulawesi</v>
          </cell>
          <cell r="K1656" t="str">
            <v>Sulawesi Selatan</v>
          </cell>
          <cell r="L1656" t="str">
            <v>Kab. Bone</v>
          </cell>
          <cell r="M1656" t="str">
            <v>-4.94507, 120.14374</v>
          </cell>
          <cell r="N1656" t="str">
            <v>-</v>
          </cell>
          <cell r="O1656" t="str">
            <v>External</v>
          </cell>
          <cell r="P1656" t="str">
            <v>B2S</v>
          </cell>
          <cell r="Q1656" t="str">
            <v>B#2_2025</v>
          </cell>
          <cell r="R1656" t="str">
            <v>B#2_B2S</v>
          </cell>
          <cell r="S1656" t="str">
            <v>B2S Blacksite</v>
          </cell>
          <cell r="T1656" t="str">
            <v>New Order</v>
          </cell>
          <cell r="U1656">
            <v>72</v>
          </cell>
          <cell r="V1656">
            <v>72</v>
          </cell>
          <cell r="W1656" t="str">
            <v>SST 72 3 Leg C</v>
          </cell>
          <cell r="X1656">
            <v>45880</v>
          </cell>
          <cell r="Y1656">
            <v>71</v>
          </cell>
          <cell r="Z1656" t="str">
            <v>In SLA</v>
          </cell>
          <cell r="AA1656" t="str">
            <v>PT MENARA MITRA SELARAS</v>
          </cell>
          <cell r="AB1656" t="str">
            <v>PT DIGJAYA MANDIRI TEKNIK</v>
          </cell>
          <cell r="AC1656" t="str">
            <v>RFI</v>
          </cell>
          <cell r="AD1656" t="str">
            <v>eRFI NY</v>
          </cell>
          <cell r="AF1656" t="str">
            <v/>
          </cell>
          <cell r="AG1656" t="str">
            <v>Connect PLN &amp; RFI</v>
          </cell>
          <cell r="AH1656" t="str">
            <v>02.RFI</v>
          </cell>
          <cell r="AI1656" t="str">
            <v>03.RFI</v>
          </cell>
          <cell r="AJ1656" t="str">
            <v>05.RFI</v>
          </cell>
        </row>
        <row r="1657">
          <cell r="F1657" t="str">
            <v>BUO025</v>
          </cell>
          <cell r="G1657" t="str">
            <v>POKOBO</v>
          </cell>
          <cell r="H1657" t="str">
            <v>LONU_BUNOBOGU_DMT</v>
          </cell>
          <cell r="I1657" t="str">
            <v>Area4</v>
          </cell>
          <cell r="J1657" t="str">
            <v>Sulawesi</v>
          </cell>
          <cell r="K1657" t="str">
            <v>Sulawesi Tengah</v>
          </cell>
          <cell r="L1657" t="str">
            <v>Kab. Buol</v>
          </cell>
          <cell r="M1657" t="str">
            <v>1.032638, 121.559966</v>
          </cell>
          <cell r="N1657" t="str">
            <v>-</v>
          </cell>
          <cell r="O1657" t="str">
            <v>External</v>
          </cell>
          <cell r="P1657" t="str">
            <v>B2S</v>
          </cell>
          <cell r="Q1657" t="str">
            <v>B#2_2025</v>
          </cell>
          <cell r="R1657" t="str">
            <v>B#2_B2S</v>
          </cell>
          <cell r="S1657" t="str">
            <v>B2S Blacksite</v>
          </cell>
          <cell r="T1657" t="str">
            <v>New Order</v>
          </cell>
          <cell r="U1657">
            <v>72</v>
          </cell>
          <cell r="V1657">
            <v>72</v>
          </cell>
          <cell r="W1657" t="str">
            <v>SST 72 3 Leg C</v>
          </cell>
          <cell r="X1657">
            <v>45880</v>
          </cell>
          <cell r="Y1657">
            <v>79</v>
          </cell>
          <cell r="Z1657" t="str">
            <v>In SLA</v>
          </cell>
          <cell r="AA1657" t="str">
            <v>PT ASA BERKAT BERSAMA</v>
          </cell>
          <cell r="AB1657" t="str">
            <v>PT TUNAS GEOTEKNIK INDONESIA</v>
          </cell>
          <cell r="AC1657" t="str">
            <v>RFI</v>
          </cell>
          <cell r="AD1657" t="str">
            <v>eRFI NY</v>
          </cell>
          <cell r="AF1657" t="str">
            <v/>
          </cell>
          <cell r="AG1657" t="str">
            <v>Connect PLN &amp; RFI</v>
          </cell>
          <cell r="AH1657" t="str">
            <v>02.RFI</v>
          </cell>
          <cell r="AI1657" t="str">
            <v>03.RFI</v>
          </cell>
          <cell r="AJ1657" t="str">
            <v>05.RFI</v>
          </cell>
        </row>
        <row r="1658">
          <cell r="F1658" t="str">
            <v>ISM200</v>
          </cell>
          <cell r="G1658" t="str">
            <v>DESAAMBARA</v>
          </cell>
          <cell r="H1658" t="str">
            <v>AMBARA_DMT</v>
          </cell>
          <cell r="I1658" t="str">
            <v>Area4</v>
          </cell>
          <cell r="J1658" t="str">
            <v>Sulawesi</v>
          </cell>
          <cell r="K1658" t="str">
            <v>Gorontalo</v>
          </cell>
          <cell r="L1658" t="str">
            <v>Kab. Gorontalo</v>
          </cell>
          <cell r="M1658" t="str">
            <v>0.56457, 122.88667</v>
          </cell>
          <cell r="N1658" t="str">
            <v>-</v>
          </cell>
          <cell r="O1658" t="str">
            <v>External</v>
          </cell>
          <cell r="P1658" t="str">
            <v>B2S</v>
          </cell>
          <cell r="Q1658" t="str">
            <v>B#2_2025</v>
          </cell>
          <cell r="R1658" t="str">
            <v>B#2_B2S</v>
          </cell>
          <cell r="S1658" t="str">
            <v>B2S Blacksite</v>
          </cell>
          <cell r="T1658" t="str">
            <v>New Order</v>
          </cell>
          <cell r="U1658">
            <v>72</v>
          </cell>
          <cell r="V1658">
            <v>72</v>
          </cell>
          <cell r="W1658" t="str">
            <v>SST 72 3 Leg C</v>
          </cell>
          <cell r="X1658">
            <v>45880</v>
          </cell>
          <cell r="Y1658">
            <v>77</v>
          </cell>
          <cell r="Z1658" t="str">
            <v>In SLA</v>
          </cell>
          <cell r="AA1658" t="str">
            <v>PT LIMA INTI SINERGI</v>
          </cell>
          <cell r="AB1658" t="str">
            <v>PT TUNAS GEOTEKNIK INDONESIA</v>
          </cell>
          <cell r="AC1658" t="str">
            <v>RFI</v>
          </cell>
          <cell r="AD1658" t="str">
            <v>eRFI NY</v>
          </cell>
          <cell r="AF1658" t="str">
            <v/>
          </cell>
          <cell r="AG1658" t="str">
            <v>Connect PLN &amp; RFI</v>
          </cell>
          <cell r="AH1658" t="str">
            <v>02.RFI</v>
          </cell>
          <cell r="AI1658" t="str">
            <v>03.RFI</v>
          </cell>
          <cell r="AJ1658" t="str">
            <v>05.RFI</v>
          </cell>
        </row>
        <row r="1659">
          <cell r="F1659" t="str">
            <v>PMR112</v>
          </cell>
          <cell r="G1659" t="str">
            <v>MERANTIUTARA</v>
          </cell>
          <cell r="H1659" t="str">
            <v/>
          </cell>
          <cell r="I1659" t="str">
            <v>Area1</v>
          </cell>
          <cell r="J1659" t="str">
            <v>Sumbagut</v>
          </cell>
          <cell r="K1659" t="str">
            <v>Sumatera Utara</v>
          </cell>
          <cell r="L1659" t="str">
            <v>Kab. Toba Samosir</v>
          </cell>
          <cell r="M1659" t="str">
            <v>2.5884, 99.4102</v>
          </cell>
          <cell r="N1659" t="str">
            <v>-</v>
          </cell>
          <cell r="O1659" t="str">
            <v>External</v>
          </cell>
          <cell r="P1659" t="str">
            <v>B2S</v>
          </cell>
          <cell r="Q1659" t="str">
            <v>B#2_2025</v>
          </cell>
          <cell r="R1659" t="str">
            <v>B#2_B2S</v>
          </cell>
          <cell r="S1659" t="str">
            <v>B2S Blacksite</v>
          </cell>
          <cell r="T1659" t="str">
            <v>New Order</v>
          </cell>
          <cell r="U1659">
            <v>72</v>
          </cell>
          <cell r="V1659" t="str">
            <v/>
          </cell>
          <cell r="W1659" t="str">
            <v>SST 72 3 Leg C</v>
          </cell>
          <cell r="X1659">
            <v>45880</v>
          </cell>
          <cell r="Y1659">
            <v>92</v>
          </cell>
          <cell r="Z1659" t="str">
            <v>In SLA</v>
          </cell>
          <cell r="AA1659" t="str">
            <v>PT RAMOS KARYA MANDIRI</v>
          </cell>
          <cell r="AB1659" t="str">
            <v>PT DIGJAYA MANDIRI TEKNIK</v>
          </cell>
          <cell r="AC1659" t="str">
            <v>RFI</v>
          </cell>
          <cell r="AD1659" t="str">
            <v>eRFI NY</v>
          </cell>
          <cell r="AF1659" t="str">
            <v/>
          </cell>
          <cell r="AG1659" t="str">
            <v>Connect PLN &amp; RFI</v>
          </cell>
          <cell r="AH1659" t="str">
            <v>02.RFI</v>
          </cell>
          <cell r="AI1659" t="str">
            <v>03.RFI</v>
          </cell>
          <cell r="AJ1659" t="str">
            <v>05.RFI</v>
          </cell>
        </row>
        <row r="1660">
          <cell r="F1660" t="str">
            <v>MBA038</v>
          </cell>
          <cell r="G1660" t="str">
            <v>PUAO</v>
          </cell>
          <cell r="H1660" t="str">
            <v>PUAO_DMT</v>
          </cell>
          <cell r="I1660" t="str">
            <v>Area4</v>
          </cell>
          <cell r="J1660" t="str">
            <v>Sulawesi</v>
          </cell>
          <cell r="K1660" t="str">
            <v>Maluku Utara</v>
          </cell>
          <cell r="L1660" t="str">
            <v>Kab. Halmahera Timur</v>
          </cell>
          <cell r="M1660" t="str">
            <v>1.28648, 128.113916</v>
          </cell>
          <cell r="N1660" t="str">
            <v>128,11807 1,28604</v>
          </cell>
          <cell r="O1660" t="str">
            <v>External</v>
          </cell>
          <cell r="P1660" t="str">
            <v>B2S</v>
          </cell>
          <cell r="Q1660" t="str">
            <v>B#2_2025</v>
          </cell>
          <cell r="R1660" t="str">
            <v>B#2_B2S</v>
          </cell>
          <cell r="S1660" t="str">
            <v>B2S Blacksite</v>
          </cell>
          <cell r="T1660" t="str">
            <v>New Order</v>
          </cell>
          <cell r="U1660">
            <v>72</v>
          </cell>
          <cell r="V1660">
            <v>72</v>
          </cell>
          <cell r="W1660" t="str">
            <v>SST 72 3 Leg D</v>
          </cell>
          <cell r="X1660">
            <v>45880</v>
          </cell>
          <cell r="Y1660">
            <v>99</v>
          </cell>
          <cell r="Z1660" t="str">
            <v>In SLA</v>
          </cell>
          <cell r="AA1660" t="str">
            <v>PT MIRAJ TEGAR MANDIRI</v>
          </cell>
          <cell r="AB1660" t="str">
            <v>PT DIGJAYA MANDIRI TEKNIK</v>
          </cell>
          <cell r="AC1660" t="str">
            <v>RFI</v>
          </cell>
          <cell r="AD1660" t="str">
            <v>eRFI NY</v>
          </cell>
          <cell r="AF1660" t="str">
            <v/>
          </cell>
          <cell r="AG1660" t="str">
            <v>Connect PLN &amp; RFI</v>
          </cell>
          <cell r="AH1660" t="str">
            <v>02.RFI</v>
          </cell>
          <cell r="AI1660" t="str">
            <v>03.RFI</v>
          </cell>
          <cell r="AJ1660" t="str">
            <v>05.RFI</v>
          </cell>
        </row>
        <row r="1661">
          <cell r="F1661" t="str">
            <v>TOB030</v>
          </cell>
          <cell r="G1661" t="str">
            <v>DODINGA</v>
          </cell>
          <cell r="H1661" t="str">
            <v>BOBANEIGO_DMT</v>
          </cell>
          <cell r="I1661" t="str">
            <v>Area4</v>
          </cell>
          <cell r="J1661" t="str">
            <v>Sulawesi</v>
          </cell>
          <cell r="K1661" t="str">
            <v>Maluku Utara</v>
          </cell>
          <cell r="L1661" t="str">
            <v>Kab. Halmahera Utara</v>
          </cell>
          <cell r="M1661" t="str">
            <v>0.859919, 127.649773</v>
          </cell>
          <cell r="N1661" t="str">
            <v>-</v>
          </cell>
          <cell r="O1661" t="str">
            <v>External</v>
          </cell>
          <cell r="P1661" t="str">
            <v>B2S</v>
          </cell>
          <cell r="Q1661" t="str">
            <v>B#2_2025</v>
          </cell>
          <cell r="R1661" t="str">
            <v>B#2_B2S</v>
          </cell>
          <cell r="S1661" t="str">
            <v>B2S Blacksite</v>
          </cell>
          <cell r="T1661" t="str">
            <v>New Order</v>
          </cell>
          <cell r="U1661">
            <v>72</v>
          </cell>
          <cell r="V1661">
            <v>72</v>
          </cell>
          <cell r="W1661" t="str">
            <v>SST 72 3 Leg C</v>
          </cell>
          <cell r="X1661">
            <v>45880</v>
          </cell>
          <cell r="Y1661">
            <v>123</v>
          </cell>
          <cell r="Z1661" t="str">
            <v>Out SLA</v>
          </cell>
          <cell r="AA1661" t="str">
            <v>PT TRITELL PROSPERO INDONESIA</v>
          </cell>
          <cell r="AB1661" t="str">
            <v>PT DIGJAYA MANDIRI TEKNIK</v>
          </cell>
          <cell r="AC1661" t="str">
            <v>OG</v>
          </cell>
          <cell r="AD1661" t="str">
            <v>eRFI NY</v>
          </cell>
          <cell r="AF1661" t="str">
            <v/>
          </cell>
          <cell r="AG1661" t="str">
            <v>Erection</v>
          </cell>
          <cell r="AH1661" t="str">
            <v>03.CONSTRUCTION</v>
          </cell>
          <cell r="AI1661" t="str">
            <v>04.CME</v>
          </cell>
          <cell r="AJ1661" t="str">
            <v>10.TowerErection</v>
          </cell>
        </row>
        <row r="1662">
          <cell r="F1662" t="str">
            <v>JNP042</v>
          </cell>
          <cell r="G1662" t="str">
            <v>JENEPONTO0</v>
          </cell>
          <cell r="H1662" t="str">
            <v>JE'NE_TALLASA_DMT</v>
          </cell>
          <cell r="I1662" t="str">
            <v>Area4</v>
          </cell>
          <cell r="J1662" t="str">
            <v>Sulawesi</v>
          </cell>
          <cell r="K1662" t="str">
            <v>Sulawesi Selatan</v>
          </cell>
          <cell r="L1662" t="str">
            <v>Kab. Jeneponto</v>
          </cell>
          <cell r="M1662" t="str">
            <v>-5.4191, 119.911836</v>
          </cell>
          <cell r="N1662" t="str">
            <v>-</v>
          </cell>
          <cell r="O1662" t="str">
            <v>External</v>
          </cell>
          <cell r="P1662" t="str">
            <v>B2S</v>
          </cell>
          <cell r="Q1662" t="str">
            <v>B#2_2025</v>
          </cell>
          <cell r="R1662" t="str">
            <v>B#2_B2S</v>
          </cell>
          <cell r="S1662" t="str">
            <v>B2S Blacksite</v>
          </cell>
          <cell r="T1662" t="str">
            <v>New Order</v>
          </cell>
          <cell r="U1662">
            <v>72</v>
          </cell>
          <cell r="V1662">
            <v>72</v>
          </cell>
          <cell r="W1662" t="str">
            <v>SST 72 3 Leg C</v>
          </cell>
          <cell r="X1662">
            <v>45880</v>
          </cell>
          <cell r="Y1662">
            <v>63</v>
          </cell>
          <cell r="Z1662" t="str">
            <v>In SLA</v>
          </cell>
          <cell r="AA1662" t="str">
            <v>PT AJIAN TRI SUKSES</v>
          </cell>
          <cell r="AB1662" t="str">
            <v>PT DIGJAYA MANDIRI TEKNIK</v>
          </cell>
          <cell r="AC1662" t="str">
            <v>RFI</v>
          </cell>
          <cell r="AD1662" t="str">
            <v>eRFI NY</v>
          </cell>
          <cell r="AF1662" t="str">
            <v/>
          </cell>
          <cell r="AG1662" t="str">
            <v>Connect PLN &amp; RFI</v>
          </cell>
          <cell r="AH1662" t="str">
            <v>02.RFI</v>
          </cell>
          <cell r="AI1662" t="str">
            <v>03.RFI</v>
          </cell>
          <cell r="AJ1662" t="str">
            <v>05.RFI</v>
          </cell>
        </row>
        <row r="1663">
          <cell r="F1663" t="str">
            <v>SNN009</v>
          </cell>
          <cell r="G1663" t="str">
            <v>KEPULAUANSULA11</v>
          </cell>
          <cell r="H1663" t="str">
            <v>WAITINA_DMT</v>
          </cell>
          <cell r="I1663" t="str">
            <v>Area4</v>
          </cell>
          <cell r="J1663" t="str">
            <v>Sulawesi</v>
          </cell>
          <cell r="K1663" t="str">
            <v>Maluku Utara</v>
          </cell>
          <cell r="L1663" t="str">
            <v>Kab. Kepulauan Sula</v>
          </cell>
          <cell r="M1663" t="str">
            <v>-1.914326, 125.982979</v>
          </cell>
          <cell r="N1663" t="str">
            <v>-</v>
          </cell>
          <cell r="O1663" t="str">
            <v>External</v>
          </cell>
          <cell r="P1663" t="str">
            <v>B2S</v>
          </cell>
          <cell r="Q1663" t="str">
            <v>B#2_2025</v>
          </cell>
          <cell r="R1663" t="str">
            <v>B#2_B2S</v>
          </cell>
          <cell r="S1663" t="str">
            <v>B2S Blacksite</v>
          </cell>
          <cell r="T1663" t="str">
            <v>New Order</v>
          </cell>
          <cell r="U1663">
            <v>72</v>
          </cell>
          <cell r="V1663">
            <v>72</v>
          </cell>
          <cell r="W1663" t="str">
            <v>SST 72 3 Leg D</v>
          </cell>
          <cell r="X1663">
            <v>45880</v>
          </cell>
          <cell r="Y1663">
            <v>99</v>
          </cell>
          <cell r="Z1663" t="str">
            <v>In SLA</v>
          </cell>
          <cell r="AA1663" t="str">
            <v>PT XLA CIPTA PERKASA</v>
          </cell>
          <cell r="AB1663" t="str">
            <v>PT DIGJAYA MANDIRI TEKNIK</v>
          </cell>
          <cell r="AC1663" t="str">
            <v>RFI</v>
          </cell>
          <cell r="AD1663" t="str">
            <v>eRFI NY</v>
          </cell>
          <cell r="AF1663" t="str">
            <v/>
          </cell>
          <cell r="AG1663" t="str">
            <v>Connect PLN &amp; RFI</v>
          </cell>
          <cell r="AH1663" t="str">
            <v>02.RFI</v>
          </cell>
          <cell r="AI1663" t="str">
            <v>03.RFI</v>
          </cell>
          <cell r="AJ1663" t="str">
            <v>05.RFI</v>
          </cell>
        </row>
        <row r="1664">
          <cell r="F1664" t="str">
            <v>MGN200</v>
          </cell>
          <cell r="G1664" t="str">
            <v>KEPULAUANTALAUD4</v>
          </cell>
          <cell r="H1664" t="str">
            <v>MORONGE_DMT</v>
          </cell>
          <cell r="I1664" t="str">
            <v>Area4</v>
          </cell>
          <cell r="J1664" t="str">
            <v>Sulawesi</v>
          </cell>
          <cell r="K1664" t="str">
            <v>Sulawesi Utara</v>
          </cell>
          <cell r="L1664" t="str">
            <v>Kab. Kepulauan Talaud</v>
          </cell>
          <cell r="M1664" t="str">
            <v>3.889154, 126.713931</v>
          </cell>
          <cell r="N1664" t="str">
            <v>-</v>
          </cell>
          <cell r="O1664" t="str">
            <v>External</v>
          </cell>
          <cell r="P1664" t="str">
            <v>B2S</v>
          </cell>
          <cell r="Q1664" t="str">
            <v>B#2_2025</v>
          </cell>
          <cell r="R1664" t="str">
            <v>B#2_B2S</v>
          </cell>
          <cell r="S1664" t="str">
            <v>B2S Blacksite</v>
          </cell>
          <cell r="T1664" t="str">
            <v>New Order</v>
          </cell>
          <cell r="U1664">
            <v>72</v>
          </cell>
          <cell r="V1664">
            <v>72</v>
          </cell>
          <cell r="W1664" t="str">
            <v>SST 72 3 Leg C</v>
          </cell>
          <cell r="X1664">
            <v>45880</v>
          </cell>
          <cell r="Y1664">
            <v>110</v>
          </cell>
          <cell r="Z1664" t="str">
            <v>In SLA</v>
          </cell>
          <cell r="AA1664" t="str">
            <v>PT.BERKAH MAPPOTUWO JAYA</v>
          </cell>
          <cell r="AB1664" t="str">
            <v>PT TUNAS GEOTEKNIK INDONESIA</v>
          </cell>
          <cell r="AC1664" t="str">
            <v>RFI</v>
          </cell>
          <cell r="AD1664" t="str">
            <v>eRFI NY</v>
          </cell>
          <cell r="AF1664" t="str">
            <v/>
          </cell>
          <cell r="AG1664" t="str">
            <v>Connect PLN &amp; RFI</v>
          </cell>
          <cell r="AH1664" t="str">
            <v>02.RFI</v>
          </cell>
          <cell r="AI1664" t="str">
            <v>03.RFI</v>
          </cell>
          <cell r="AJ1664" t="str">
            <v>05.RFI</v>
          </cell>
        </row>
        <row r="1665">
          <cell r="F1665" t="str">
            <v>KKA099</v>
          </cell>
          <cell r="G1665" t="str">
            <v>UNAAMENDA</v>
          </cell>
          <cell r="H1665" t="str">
            <v>SABIONA_DMT</v>
          </cell>
          <cell r="I1665" t="str">
            <v>Area4</v>
          </cell>
          <cell r="J1665" t="str">
            <v>Sulawesi</v>
          </cell>
          <cell r="K1665" t="str">
            <v>Sulawesi Tenggara</v>
          </cell>
          <cell r="L1665" t="str">
            <v>Kab. Kolaka</v>
          </cell>
          <cell r="M1665" t="str">
            <v>-4.113121, 121.657204</v>
          </cell>
          <cell r="N1665" t="str">
            <v>-</v>
          </cell>
          <cell r="O1665" t="str">
            <v>External</v>
          </cell>
          <cell r="P1665" t="str">
            <v>B2S</v>
          </cell>
          <cell r="Q1665" t="str">
            <v>B#2_2025</v>
          </cell>
          <cell r="R1665" t="str">
            <v>B#2_B2S</v>
          </cell>
          <cell r="S1665" t="str">
            <v>B2S Blacksite</v>
          </cell>
          <cell r="T1665" t="str">
            <v>New Order</v>
          </cell>
          <cell r="U1665">
            <v>72</v>
          </cell>
          <cell r="V1665">
            <v>72</v>
          </cell>
          <cell r="W1665" t="str">
            <v>SST 72 3 Leg C</v>
          </cell>
          <cell r="X1665">
            <v>45880</v>
          </cell>
          <cell r="Y1665">
            <v>79</v>
          </cell>
          <cell r="Z1665" t="str">
            <v>In SLA</v>
          </cell>
          <cell r="AA1665" t="str">
            <v>PT BERKAH SUKSES SEJATI</v>
          </cell>
          <cell r="AB1665" t="str">
            <v>PT DIGJAYA MANDIRI TEKNIK</v>
          </cell>
          <cell r="AC1665" t="str">
            <v>RFI</v>
          </cell>
          <cell r="AD1665" t="str">
            <v>eRFI NY</v>
          </cell>
          <cell r="AF1665" t="str">
            <v/>
          </cell>
          <cell r="AG1665" t="str">
            <v>Connect PLN &amp; RFI</v>
          </cell>
          <cell r="AH1665" t="str">
            <v>02.RFI</v>
          </cell>
          <cell r="AI1665" t="str">
            <v>03.RFI</v>
          </cell>
          <cell r="AJ1665" t="str">
            <v>05.RFI</v>
          </cell>
        </row>
        <row r="1666">
          <cell r="F1666" t="str">
            <v>TDK200</v>
          </cell>
          <cell r="G1666" t="str">
            <v>SALUBIRO</v>
          </cell>
          <cell r="H1666" t="str">
            <v>SALUBIRO_DMT</v>
          </cell>
          <cell r="I1666" t="str">
            <v>Area4</v>
          </cell>
          <cell r="J1666" t="str">
            <v>Sulawesi</v>
          </cell>
          <cell r="K1666" t="str">
            <v>Sulawesi Barat</v>
          </cell>
          <cell r="L1666" t="str">
            <v>Kab. Mamuju Tengah</v>
          </cell>
          <cell r="M1666" t="str">
            <v>-1.881411, 119.364254</v>
          </cell>
          <cell r="N1666" t="str">
            <v>119,36462 -1,88157</v>
          </cell>
          <cell r="O1666" t="str">
            <v>External</v>
          </cell>
          <cell r="P1666" t="str">
            <v>B2S</v>
          </cell>
          <cell r="Q1666" t="str">
            <v>B#2_2025</v>
          </cell>
          <cell r="R1666" t="str">
            <v>B#2_B2S</v>
          </cell>
          <cell r="S1666" t="str">
            <v>B2S Blacksite</v>
          </cell>
          <cell r="T1666" t="str">
            <v>New Order</v>
          </cell>
          <cell r="U1666">
            <v>72</v>
          </cell>
          <cell r="V1666">
            <v>72</v>
          </cell>
          <cell r="W1666" t="str">
            <v>SST 72 3 Leg C</v>
          </cell>
          <cell r="X1666">
            <v>45880</v>
          </cell>
          <cell r="Y1666">
            <v>63</v>
          </cell>
          <cell r="Z1666" t="str">
            <v>In SLA</v>
          </cell>
          <cell r="AA1666" t="str">
            <v>PT NAHRUL ARBAH</v>
          </cell>
          <cell r="AB1666" t="str">
            <v>PT DIGJAYA MANDIRI TEKNIK</v>
          </cell>
          <cell r="AC1666" t="str">
            <v>RFI</v>
          </cell>
          <cell r="AD1666" t="str">
            <v>eRFI NY</v>
          </cell>
          <cell r="AF1666" t="str">
            <v/>
          </cell>
          <cell r="AG1666" t="str">
            <v>Connect PLN &amp; RFI</v>
          </cell>
          <cell r="AH1666" t="str">
            <v>02.RFI</v>
          </cell>
          <cell r="AI1666" t="str">
            <v>03.RFI</v>
          </cell>
          <cell r="AJ1666" t="str">
            <v>05.RFI</v>
          </cell>
        </row>
        <row r="1667">
          <cell r="F1667" t="str">
            <v>TWA200</v>
          </cell>
          <cell r="G1667" t="str">
            <v>TAOSU</v>
          </cell>
          <cell r="H1667" t="str">
            <v>TOKAI_DMT</v>
          </cell>
          <cell r="I1667" t="str">
            <v>Area4</v>
          </cell>
          <cell r="J1667" t="str">
            <v>Sulawesi</v>
          </cell>
          <cell r="K1667" t="str">
            <v>Sulawesi Tenggara</v>
          </cell>
          <cell r="L1667" t="str">
            <v>Kab. Kolaka Timur</v>
          </cell>
          <cell r="M1667" t="str">
            <v>-4.213026, 121.90663</v>
          </cell>
          <cell r="N1667" t="str">
            <v>-</v>
          </cell>
          <cell r="O1667" t="str">
            <v>External</v>
          </cell>
          <cell r="P1667" t="str">
            <v>B2S</v>
          </cell>
          <cell r="Q1667" t="str">
            <v>B#2_2025</v>
          </cell>
          <cell r="R1667" t="str">
            <v>B#2_B2S</v>
          </cell>
          <cell r="S1667" t="str">
            <v>B2S Blacksite</v>
          </cell>
          <cell r="T1667" t="str">
            <v>New Order</v>
          </cell>
          <cell r="U1667">
            <v>72</v>
          </cell>
          <cell r="V1667">
            <v>72</v>
          </cell>
          <cell r="W1667" t="str">
            <v>SST 72 3 Leg C</v>
          </cell>
          <cell r="X1667">
            <v>45880</v>
          </cell>
          <cell r="Y1667">
            <v>63</v>
          </cell>
          <cell r="Z1667" t="str">
            <v>In SLA</v>
          </cell>
          <cell r="AA1667" t="str">
            <v>PT BERKAH SUKSES SEJATI</v>
          </cell>
          <cell r="AB1667" t="str">
            <v>PT DIGJAYA MANDIRI TEKNIK</v>
          </cell>
          <cell r="AC1667" t="str">
            <v>RFI</v>
          </cell>
          <cell r="AD1667" t="str">
            <v>eRFI NY</v>
          </cell>
          <cell r="AF1667" t="str">
            <v/>
          </cell>
          <cell r="AG1667" t="str">
            <v>Connect PLN &amp; RFI</v>
          </cell>
          <cell r="AH1667" t="str">
            <v>02.RFI</v>
          </cell>
          <cell r="AI1667" t="str">
            <v>03.RFI</v>
          </cell>
          <cell r="AJ1667" t="str">
            <v>05.RFI</v>
          </cell>
        </row>
        <row r="1668">
          <cell r="F1668" t="str">
            <v>UNH031</v>
          </cell>
          <cell r="G1668" t="str">
            <v>AMONGGEDO</v>
          </cell>
          <cell r="H1668" t="str">
            <v>AMONGGEDO_2_DMT</v>
          </cell>
          <cell r="I1668" t="str">
            <v>Area4</v>
          </cell>
          <cell r="J1668" t="str">
            <v>Sulawesi</v>
          </cell>
          <cell r="K1668" t="str">
            <v>Sulawesi Tenggara</v>
          </cell>
          <cell r="L1668" t="str">
            <v>Kab. Konawe</v>
          </cell>
          <cell r="M1668" t="str">
            <v>-3.908736, 122.234806</v>
          </cell>
          <cell r="N1668" t="str">
            <v>-</v>
          </cell>
          <cell r="O1668" t="str">
            <v>External</v>
          </cell>
          <cell r="P1668" t="str">
            <v>B2S</v>
          </cell>
          <cell r="Q1668" t="str">
            <v>B#2_2025</v>
          </cell>
          <cell r="R1668" t="str">
            <v>B#2_B2S</v>
          </cell>
          <cell r="S1668" t="str">
            <v>B2S Blacksite</v>
          </cell>
          <cell r="T1668" t="str">
            <v>New Order</v>
          </cell>
          <cell r="U1668">
            <v>72</v>
          </cell>
          <cell r="V1668">
            <v>72</v>
          </cell>
          <cell r="W1668" t="str">
            <v>SST 72 3 Leg C</v>
          </cell>
          <cell r="X1668">
            <v>45880</v>
          </cell>
          <cell r="Y1668">
            <v>75</v>
          </cell>
          <cell r="Z1668" t="str">
            <v>In SLA</v>
          </cell>
          <cell r="AA1668" t="str">
            <v>PT MIRAJ TEGAR MANDIRI</v>
          </cell>
          <cell r="AB1668" t="str">
            <v>PT DIGJAYA MANDIRI TEKNIK</v>
          </cell>
          <cell r="AC1668" t="str">
            <v>RFI</v>
          </cell>
          <cell r="AD1668" t="str">
            <v>eRFI NY</v>
          </cell>
          <cell r="AF1668" t="str">
            <v/>
          </cell>
          <cell r="AG1668" t="str">
            <v>Connect PLN &amp; RFI</v>
          </cell>
          <cell r="AH1668" t="str">
            <v>02.RFI</v>
          </cell>
          <cell r="AI1668" t="str">
            <v>03.RFI</v>
          </cell>
          <cell r="AJ1668" t="str">
            <v>05.RFI</v>
          </cell>
        </row>
        <row r="1669">
          <cell r="F1669" t="str">
            <v>ADL119</v>
          </cell>
          <cell r="G1669" t="str">
            <v>PUNGGULAHI</v>
          </cell>
          <cell r="H1669" t="str">
            <v>LALOSINGI_DMT</v>
          </cell>
          <cell r="I1669" t="str">
            <v>Area4</v>
          </cell>
          <cell r="J1669" t="str">
            <v>Sulawesi</v>
          </cell>
          <cell r="K1669" t="str">
            <v>Sulawesi Tenggara</v>
          </cell>
          <cell r="L1669" t="str">
            <v>Kab. Konawe Selatan</v>
          </cell>
          <cell r="M1669" t="str">
            <v>-4.088845, 122.212199</v>
          </cell>
          <cell r="N1669" t="str">
            <v>-</v>
          </cell>
          <cell r="O1669" t="str">
            <v>External</v>
          </cell>
          <cell r="P1669" t="str">
            <v>B2S</v>
          </cell>
          <cell r="Q1669" t="str">
            <v>B#2_2025</v>
          </cell>
          <cell r="R1669" t="str">
            <v>B#2_B2S</v>
          </cell>
          <cell r="S1669" t="str">
            <v>B2S Blacksite</v>
          </cell>
          <cell r="T1669" t="str">
            <v>New Order</v>
          </cell>
          <cell r="U1669">
            <v>72</v>
          </cell>
          <cell r="V1669">
            <v>72</v>
          </cell>
          <cell r="W1669" t="str">
            <v>SST 72 3 Leg C</v>
          </cell>
          <cell r="X1669">
            <v>45880</v>
          </cell>
          <cell r="Y1669">
            <v>79</v>
          </cell>
          <cell r="Z1669" t="str">
            <v>In SLA</v>
          </cell>
          <cell r="AA1669" t="str">
            <v>PT TRITELL PROSPERO INDONESIA</v>
          </cell>
          <cell r="AB1669" t="str">
            <v>PT DIGJAYA MANDIRI TEKNIK</v>
          </cell>
          <cell r="AC1669" t="str">
            <v>RFI</v>
          </cell>
          <cell r="AD1669" t="str">
            <v>eRFI NY</v>
          </cell>
          <cell r="AF1669" t="str">
            <v/>
          </cell>
          <cell r="AG1669" t="str">
            <v>Connect PLN &amp; RFI</v>
          </cell>
          <cell r="AH1669" t="str">
            <v>02.RFI</v>
          </cell>
          <cell r="AI1669" t="str">
            <v>03.RFI</v>
          </cell>
          <cell r="AJ1669" t="str">
            <v>05.RFI</v>
          </cell>
        </row>
        <row r="1670">
          <cell r="F1670" t="str">
            <v>ADL121</v>
          </cell>
          <cell r="G1670" t="str">
            <v>LUMINTOJAYA</v>
          </cell>
          <cell r="H1670" t="str">
            <v>TIRTO_BUKE_DMT</v>
          </cell>
          <cell r="I1670" t="str">
            <v>Area4</v>
          </cell>
          <cell r="J1670" t="str">
            <v>Sulawesi</v>
          </cell>
          <cell r="K1670" t="str">
            <v>Sulawesi Tenggara</v>
          </cell>
          <cell r="L1670" t="str">
            <v>Kab. Konawe Selatan</v>
          </cell>
          <cell r="M1670" t="str">
            <v>-4.290013, 122.194903</v>
          </cell>
          <cell r="N1670" t="str">
            <v>-</v>
          </cell>
          <cell r="O1670" t="str">
            <v>External</v>
          </cell>
          <cell r="P1670" t="str">
            <v>B2S</v>
          </cell>
          <cell r="Q1670" t="str">
            <v>B#2_2025</v>
          </cell>
          <cell r="R1670" t="str">
            <v>B#2_B2S</v>
          </cell>
          <cell r="S1670" t="str">
            <v>B2S Blacksite</v>
          </cell>
          <cell r="T1670" t="str">
            <v>New Order</v>
          </cell>
          <cell r="U1670">
            <v>72</v>
          </cell>
          <cell r="V1670">
            <v>72</v>
          </cell>
          <cell r="W1670" t="str">
            <v>SST 72 3 Leg C</v>
          </cell>
          <cell r="X1670">
            <v>45880</v>
          </cell>
          <cell r="Y1670">
            <v>92</v>
          </cell>
          <cell r="Z1670" t="str">
            <v>In SLA</v>
          </cell>
          <cell r="AA1670" t="str">
            <v>PT TRITELL PROSPERO INDONESIA</v>
          </cell>
          <cell r="AB1670" t="str">
            <v>PT DIGJAYA MANDIRI TEKNIK</v>
          </cell>
          <cell r="AC1670" t="str">
            <v>RFI</v>
          </cell>
          <cell r="AD1670" t="str">
            <v>eRFI NY</v>
          </cell>
          <cell r="AF1670" t="str">
            <v/>
          </cell>
          <cell r="AG1670" t="str">
            <v>Connect PLN &amp; RFI</v>
          </cell>
          <cell r="AH1670" t="str">
            <v>02.RFI</v>
          </cell>
          <cell r="AI1670" t="str">
            <v>03.RFI</v>
          </cell>
          <cell r="AJ1670" t="str">
            <v>05.RFI</v>
          </cell>
        </row>
        <row r="1671">
          <cell r="F1671" t="str">
            <v>ADL124</v>
          </cell>
          <cell r="G1671" t="str">
            <v>SMA11LANDONO</v>
          </cell>
          <cell r="H1671" t="str">
            <v>LAKOMEA_LANDONO_DMT</v>
          </cell>
          <cell r="I1671" t="str">
            <v>Area4</v>
          </cell>
          <cell r="J1671" t="str">
            <v>Sulawesi</v>
          </cell>
          <cell r="K1671" t="str">
            <v>Sulawesi Tenggara</v>
          </cell>
          <cell r="L1671" t="str">
            <v>Kab. Konawe Selatan</v>
          </cell>
          <cell r="M1671" t="str">
            <v>-4.093832, 122.318999</v>
          </cell>
          <cell r="N1671" t="str">
            <v>-</v>
          </cell>
          <cell r="O1671" t="str">
            <v>External</v>
          </cell>
          <cell r="P1671" t="str">
            <v>B2S</v>
          </cell>
          <cell r="Q1671" t="str">
            <v>B#2_2025</v>
          </cell>
          <cell r="R1671" t="str">
            <v>B#2_B2S</v>
          </cell>
          <cell r="S1671" t="str">
            <v>B2S Blacksite</v>
          </cell>
          <cell r="T1671" t="str">
            <v>New Order</v>
          </cell>
          <cell r="U1671">
            <v>72</v>
          </cell>
          <cell r="V1671">
            <v>72</v>
          </cell>
          <cell r="W1671" t="str">
            <v>SST 72 3 Leg C</v>
          </cell>
          <cell r="X1671">
            <v>45880</v>
          </cell>
          <cell r="Y1671">
            <v>79</v>
          </cell>
          <cell r="Z1671" t="str">
            <v>In SLA</v>
          </cell>
          <cell r="AA1671" t="str">
            <v>PT TRITELL PROSPERO INDONESIA</v>
          </cell>
          <cell r="AB1671" t="str">
            <v>PT DIGJAYA MANDIRI TEKNIK</v>
          </cell>
          <cell r="AC1671" t="str">
            <v>RFI</v>
          </cell>
          <cell r="AD1671" t="str">
            <v>eRFI NY</v>
          </cell>
          <cell r="AF1671" t="str">
            <v/>
          </cell>
          <cell r="AG1671" t="str">
            <v>Connect PLN &amp; RFI</v>
          </cell>
          <cell r="AH1671" t="str">
            <v>02.RFI</v>
          </cell>
          <cell r="AI1671" t="str">
            <v>03.RFI</v>
          </cell>
          <cell r="AJ1671" t="str">
            <v>05.RFI</v>
          </cell>
        </row>
        <row r="1672">
          <cell r="F1672" t="str">
            <v>TDO091</v>
          </cell>
          <cell r="G1672" t="str">
            <v>CANDCP#12401483</v>
          </cell>
          <cell r="H1672" t="str">
            <v>KAAYURAN_BAWAH_DMT</v>
          </cell>
          <cell r="I1672" t="str">
            <v>Area4</v>
          </cell>
          <cell r="J1672" t="str">
            <v>Sulawesi</v>
          </cell>
          <cell r="K1672" t="str">
            <v>Sulawesi Utara</v>
          </cell>
          <cell r="L1672" t="str">
            <v>Kab. Minahasa</v>
          </cell>
          <cell r="M1672" t="str">
            <v>1.140202, 124.836778</v>
          </cell>
          <cell r="N1672" t="str">
            <v>-</v>
          </cell>
          <cell r="O1672" t="str">
            <v>External</v>
          </cell>
          <cell r="P1672" t="str">
            <v>B2S</v>
          </cell>
          <cell r="Q1672" t="str">
            <v>B#2_2025</v>
          </cell>
          <cell r="R1672" t="str">
            <v>B#2_B2S</v>
          </cell>
          <cell r="S1672" t="str">
            <v>B2S Blacksite</v>
          </cell>
          <cell r="T1672" t="str">
            <v>New Order</v>
          </cell>
          <cell r="U1672">
            <v>72</v>
          </cell>
          <cell r="V1672">
            <v>72</v>
          </cell>
          <cell r="W1672" t="str">
            <v>SST 72 3 Leg C</v>
          </cell>
          <cell r="X1672">
            <v>45880</v>
          </cell>
          <cell r="Y1672">
            <v>123</v>
          </cell>
          <cell r="Z1672" t="str">
            <v>Out SLA</v>
          </cell>
          <cell r="AA1672" t="str">
            <v>PT.BERKAH MAPPOTUWO JAYA</v>
          </cell>
          <cell r="AB1672" t="str">
            <v>PT TUNAS GEOTEKNIK INDONESIA</v>
          </cell>
          <cell r="AC1672" t="str">
            <v>RFI</v>
          </cell>
          <cell r="AD1672" t="str">
            <v>eRFI NY</v>
          </cell>
          <cell r="AF1672" t="str">
            <v/>
          </cell>
          <cell r="AG1672" t="str">
            <v>RFI Combat</v>
          </cell>
          <cell r="AH1672" t="str">
            <v>02.RFI</v>
          </cell>
          <cell r="AI1672" t="str">
            <v>03a.RFI Combat</v>
          </cell>
          <cell r="AJ1672" t="str">
            <v>05A.RFICombat</v>
          </cell>
        </row>
        <row r="1673">
          <cell r="F1673" t="str">
            <v>MRW071</v>
          </cell>
          <cell r="G1673" t="str">
            <v>SULAWESI04233</v>
          </cell>
          <cell r="H1673" t="str">
            <v>SIUMBATU_DAMPALA_DMT</v>
          </cell>
          <cell r="I1673" t="str">
            <v>Area4</v>
          </cell>
          <cell r="J1673" t="str">
            <v>Sulawesi</v>
          </cell>
          <cell r="K1673" t="str">
            <v>Sulawesi Tengah</v>
          </cell>
          <cell r="L1673" t="str">
            <v>Kab. Morowali</v>
          </cell>
          <cell r="M1673" t="str">
            <v>-2.763926, 122.041274</v>
          </cell>
          <cell r="N1673" t="str">
            <v>-</v>
          </cell>
          <cell r="O1673" t="str">
            <v>External</v>
          </cell>
          <cell r="P1673" t="str">
            <v>B2S</v>
          </cell>
          <cell r="Q1673" t="str">
            <v>B#2_2025</v>
          </cell>
          <cell r="R1673" t="str">
            <v>B#2_B2S</v>
          </cell>
          <cell r="S1673" t="str">
            <v>B2S Blacksite</v>
          </cell>
          <cell r="T1673" t="str">
            <v>New Order</v>
          </cell>
          <cell r="U1673">
            <v>72</v>
          </cell>
          <cell r="V1673">
            <v>72</v>
          </cell>
          <cell r="W1673" t="str">
            <v>SST 72 3 Leg C</v>
          </cell>
          <cell r="X1673">
            <v>45880</v>
          </cell>
          <cell r="Y1673">
            <v>74</v>
          </cell>
          <cell r="Z1673" t="str">
            <v>In SLA</v>
          </cell>
          <cell r="AA1673" t="str">
            <v>PT BINOTEL ARLINTANG PRATAMA</v>
          </cell>
          <cell r="AB1673" t="str">
            <v>PT TUNAS GEOTEKNIK INDONESIA</v>
          </cell>
          <cell r="AC1673" t="str">
            <v>RFI</v>
          </cell>
          <cell r="AD1673" t="str">
            <v>eRFI NY</v>
          </cell>
          <cell r="AF1673" t="str">
            <v/>
          </cell>
          <cell r="AG1673" t="str">
            <v>Connect PLN &amp; RFI</v>
          </cell>
          <cell r="AH1673" t="str">
            <v>02.RFI</v>
          </cell>
          <cell r="AI1673" t="str">
            <v>03.RFI</v>
          </cell>
          <cell r="AJ1673" t="str">
            <v>05.RFI</v>
          </cell>
        </row>
        <row r="1674">
          <cell r="F1674" t="str">
            <v>TLI158</v>
          </cell>
          <cell r="G1674" t="str">
            <v>MOROWALI10</v>
          </cell>
          <cell r="H1674" t="str">
            <v>PUNGUAN_AUNG_GALANG_DMT</v>
          </cell>
          <cell r="I1674" t="str">
            <v>Area4</v>
          </cell>
          <cell r="J1674" t="str">
            <v>Sulawesi</v>
          </cell>
          <cell r="K1674" t="str">
            <v>Sulawesi Tengah</v>
          </cell>
          <cell r="L1674" t="str">
            <v>Kab. Morowali</v>
          </cell>
          <cell r="M1674" t="str">
            <v>-2.22096, 121.681732</v>
          </cell>
          <cell r="N1674" t="str">
            <v>-</v>
          </cell>
          <cell r="O1674" t="str">
            <v>External</v>
          </cell>
          <cell r="P1674" t="str">
            <v>B2S</v>
          </cell>
          <cell r="Q1674" t="str">
            <v>B#2_2025</v>
          </cell>
          <cell r="R1674" t="str">
            <v>B#2_B2S</v>
          </cell>
          <cell r="S1674" t="str">
            <v>B2S Blacksite</v>
          </cell>
          <cell r="T1674" t="str">
            <v>New Order</v>
          </cell>
          <cell r="U1674">
            <v>72</v>
          </cell>
          <cell r="V1674">
            <v>72</v>
          </cell>
          <cell r="W1674" t="str">
            <v>SST 72 3 Leg C</v>
          </cell>
          <cell r="X1674">
            <v>45880</v>
          </cell>
          <cell r="Y1674">
            <v>69</v>
          </cell>
          <cell r="Z1674" t="str">
            <v>In SLA</v>
          </cell>
          <cell r="AA1674" t="str">
            <v>PT BINOTEL ARLINTANG PRATAMA</v>
          </cell>
          <cell r="AB1674" t="str">
            <v>PT TUNAS GEOTEKNIK INDONESIA</v>
          </cell>
          <cell r="AC1674" t="str">
            <v>RFI</v>
          </cell>
          <cell r="AD1674" t="str">
            <v>eRFI NY</v>
          </cell>
          <cell r="AF1674" t="str">
            <v/>
          </cell>
          <cell r="AG1674" t="str">
            <v>Connect PLN &amp; RFI</v>
          </cell>
          <cell r="AH1674" t="str">
            <v>02.RFI</v>
          </cell>
          <cell r="AI1674" t="str">
            <v>03.RFI</v>
          </cell>
          <cell r="AJ1674" t="str">
            <v>05.RFI</v>
          </cell>
        </row>
        <row r="1675">
          <cell r="F1675" t="str">
            <v>KNL014</v>
          </cell>
          <cell r="G1675" t="str">
            <v>SULAWESI04248</v>
          </cell>
          <cell r="H1675" t="str">
            <v>KOLAKA_MORI_ATAS_DMT</v>
          </cell>
          <cell r="I1675" t="str">
            <v>Area4</v>
          </cell>
          <cell r="J1675" t="str">
            <v>Sulawesi</v>
          </cell>
          <cell r="K1675" t="str">
            <v>Sulawesi Tengah</v>
          </cell>
          <cell r="L1675" t="str">
            <v>Kab. Morowali Utara</v>
          </cell>
          <cell r="M1675" t="str">
            <v>-2.069587, 121.106395</v>
          </cell>
          <cell r="N1675" t="str">
            <v>-</v>
          </cell>
          <cell r="O1675" t="str">
            <v>External</v>
          </cell>
          <cell r="P1675" t="str">
            <v>B2S</v>
          </cell>
          <cell r="Q1675" t="str">
            <v>B#2_2025</v>
          </cell>
          <cell r="R1675" t="str">
            <v>B#2_B2S</v>
          </cell>
          <cell r="S1675" t="str">
            <v>B2S Blacksite</v>
          </cell>
          <cell r="T1675" t="str">
            <v>New Order</v>
          </cell>
          <cell r="U1675">
            <v>72</v>
          </cell>
          <cell r="V1675">
            <v>72</v>
          </cell>
          <cell r="W1675" t="str">
            <v>SST 72 3 Leg C</v>
          </cell>
          <cell r="X1675">
            <v>45880</v>
          </cell>
          <cell r="Y1675">
            <v>66</v>
          </cell>
          <cell r="Z1675" t="str">
            <v>In SLA</v>
          </cell>
          <cell r="AA1675" t="str">
            <v>PT BINOTEL ARLINTANG PRATAMA</v>
          </cell>
          <cell r="AB1675" t="str">
            <v>PT TUNAS GEOTEKNIK INDONESIA</v>
          </cell>
          <cell r="AC1675" t="str">
            <v>RFI</v>
          </cell>
          <cell r="AD1675" t="str">
            <v>eRFI NY</v>
          </cell>
          <cell r="AF1675" t="str">
            <v/>
          </cell>
          <cell r="AG1675" t="str">
            <v>Connect PLN &amp; RFI</v>
          </cell>
          <cell r="AH1675" t="str">
            <v>02.RFI</v>
          </cell>
          <cell r="AI1675" t="str">
            <v>03.RFI</v>
          </cell>
          <cell r="AJ1675" t="str">
            <v>05.RFI</v>
          </cell>
        </row>
        <row r="1676">
          <cell r="F1676" t="str">
            <v>RHA070</v>
          </cell>
          <cell r="G1676" t="str">
            <v>CANDCP#12401547</v>
          </cell>
          <cell r="H1676" t="str">
            <v>LAGHORIO_DMT</v>
          </cell>
          <cell r="I1676" t="str">
            <v>Area4</v>
          </cell>
          <cell r="J1676" t="str">
            <v>Sulawesi</v>
          </cell>
          <cell r="K1676" t="str">
            <v>Sulawesi Tenggara</v>
          </cell>
          <cell r="L1676" t="str">
            <v>Kab. Muna</v>
          </cell>
          <cell r="M1676" t="str">
            <v>-4.964802, 122.498871</v>
          </cell>
          <cell r="N1676" t="str">
            <v>-</v>
          </cell>
          <cell r="O1676" t="str">
            <v>External</v>
          </cell>
          <cell r="P1676" t="str">
            <v>B2S</v>
          </cell>
          <cell r="Q1676" t="str">
            <v>B#2_2025</v>
          </cell>
          <cell r="R1676" t="str">
            <v>B#2_B2S</v>
          </cell>
          <cell r="S1676" t="str">
            <v>B2S Blacksite</v>
          </cell>
          <cell r="T1676" t="str">
            <v>New Order</v>
          </cell>
          <cell r="U1676">
            <v>72</v>
          </cell>
          <cell r="V1676">
            <v>72</v>
          </cell>
          <cell r="W1676" t="str">
            <v>SST 72 3 Leg C</v>
          </cell>
          <cell r="X1676">
            <v>45880</v>
          </cell>
          <cell r="Y1676">
            <v>91</v>
          </cell>
          <cell r="Z1676" t="str">
            <v>In SLA</v>
          </cell>
          <cell r="AA1676" t="str">
            <v>PT ASA BERKAT BERSAMA</v>
          </cell>
          <cell r="AB1676" t="str">
            <v>PT TUNAS GEOTEKNIK INDONESIA</v>
          </cell>
          <cell r="AC1676" t="str">
            <v>RFI</v>
          </cell>
          <cell r="AD1676" t="str">
            <v>eRFI NY</v>
          </cell>
          <cell r="AF1676" t="str">
            <v/>
          </cell>
          <cell r="AG1676" t="str">
            <v>Connect PLN &amp; RFI</v>
          </cell>
          <cell r="AH1676" t="str">
            <v>02.RFI</v>
          </cell>
          <cell r="AI1676" t="str">
            <v>03.RFI</v>
          </cell>
          <cell r="AJ1676" t="str">
            <v>05.RFI</v>
          </cell>
        </row>
        <row r="1677">
          <cell r="F1677" t="str">
            <v>MRA030</v>
          </cell>
          <cell r="G1677" t="str">
            <v>CANDBUFFER202401600</v>
          </cell>
          <cell r="H1677" t="str">
            <v>MILANGODAA_DMT</v>
          </cell>
          <cell r="I1677" t="str">
            <v>Area4</v>
          </cell>
          <cell r="J1677" t="str">
            <v>Sulawesi</v>
          </cell>
          <cell r="K1677" t="str">
            <v>Gorontalo</v>
          </cell>
          <cell r="L1677" t="str">
            <v>Kab. Pohuwato</v>
          </cell>
          <cell r="M1677" t="str">
            <v>0.535174, 121.505219</v>
          </cell>
          <cell r="N1677" t="str">
            <v>-</v>
          </cell>
          <cell r="O1677" t="str">
            <v>External</v>
          </cell>
          <cell r="P1677" t="str">
            <v>B2S</v>
          </cell>
          <cell r="Q1677" t="str">
            <v>B#2_2025</v>
          </cell>
          <cell r="R1677" t="str">
            <v>B#2_B2S</v>
          </cell>
          <cell r="S1677" t="str">
            <v>B2S Blacksite</v>
          </cell>
          <cell r="T1677" t="str">
            <v>New Order</v>
          </cell>
          <cell r="U1677">
            <v>72</v>
          </cell>
          <cell r="V1677">
            <v>72</v>
          </cell>
          <cell r="W1677" t="str">
            <v>SST 72 3 Leg C</v>
          </cell>
          <cell r="X1677">
            <v>45880</v>
          </cell>
          <cell r="Y1677">
            <v>79</v>
          </cell>
          <cell r="Z1677" t="str">
            <v>In SLA</v>
          </cell>
          <cell r="AA1677" t="str">
            <v>PT LIMA INTI SINERGI</v>
          </cell>
          <cell r="AB1677" t="str">
            <v>PT TUNAS GEOTEKNIK INDONESIA</v>
          </cell>
          <cell r="AC1677" t="str">
            <v>RFI</v>
          </cell>
          <cell r="AD1677" t="str">
            <v>eRFI NY</v>
          </cell>
          <cell r="AF1677" t="str">
            <v/>
          </cell>
          <cell r="AG1677" t="str">
            <v>Connect PLN &amp; RFI</v>
          </cell>
          <cell r="AH1677" t="str">
            <v>02.RFI</v>
          </cell>
          <cell r="AI1677" t="str">
            <v>03.RFI</v>
          </cell>
          <cell r="AJ1677" t="str">
            <v>05.RFI</v>
          </cell>
        </row>
        <row r="1678">
          <cell r="F1678" t="str">
            <v>DRB006</v>
          </cell>
          <cell r="G1678" t="str">
            <v>TILEY</v>
          </cell>
          <cell r="H1678" t="str">
            <v>TILEY_DMT</v>
          </cell>
          <cell r="I1678" t="str">
            <v>Area4</v>
          </cell>
          <cell r="J1678" t="str">
            <v>Sulawesi</v>
          </cell>
          <cell r="K1678" t="str">
            <v>Maluku Utara</v>
          </cell>
          <cell r="L1678" t="str">
            <v>Kab. Pulau Morotai</v>
          </cell>
          <cell r="M1678" t="str">
            <v>2.198559, 128.250289</v>
          </cell>
          <cell r="N1678" t="str">
            <v>-</v>
          </cell>
          <cell r="O1678" t="str">
            <v>External</v>
          </cell>
          <cell r="P1678" t="str">
            <v>B2S</v>
          </cell>
          <cell r="Q1678" t="str">
            <v>B#2_2025</v>
          </cell>
          <cell r="R1678" t="str">
            <v>B#2_B2S</v>
          </cell>
          <cell r="S1678" t="str">
            <v>B2S Blacksite</v>
          </cell>
          <cell r="T1678" t="str">
            <v>New Order</v>
          </cell>
          <cell r="U1678">
            <v>72</v>
          </cell>
          <cell r="V1678">
            <v>72</v>
          </cell>
          <cell r="W1678" t="str">
            <v>SST 72 3 Leg C</v>
          </cell>
          <cell r="X1678">
            <v>45880</v>
          </cell>
          <cell r="Y1678">
            <v>92</v>
          </cell>
          <cell r="Z1678" t="str">
            <v>In SLA</v>
          </cell>
          <cell r="AA1678" t="str">
            <v>PT XLA CIPTA PERKASA</v>
          </cell>
          <cell r="AB1678" t="str">
            <v>PT DIGJAYA MANDIRI TEKNIK</v>
          </cell>
          <cell r="AC1678" t="str">
            <v>RFI</v>
          </cell>
          <cell r="AD1678" t="str">
            <v>eRFI NY</v>
          </cell>
          <cell r="AF1678" t="str">
            <v/>
          </cell>
          <cell r="AG1678" t="str">
            <v>Connect PLN &amp; RFI</v>
          </cell>
          <cell r="AH1678" t="str">
            <v>02.RFI</v>
          </cell>
          <cell r="AI1678" t="str">
            <v>03.RFI</v>
          </cell>
          <cell r="AJ1678" t="str">
            <v>05.RFI</v>
          </cell>
        </row>
        <row r="1679">
          <cell r="F1679" t="str">
            <v>BOB002</v>
          </cell>
          <cell r="G1679" t="str">
            <v>PELABUHANTIKONG</v>
          </cell>
          <cell r="H1679" t="str">
            <v>PELABUHAN_TIKONG_DMT</v>
          </cell>
          <cell r="I1679" t="str">
            <v>Area4</v>
          </cell>
          <cell r="J1679" t="str">
            <v>Sulawesi</v>
          </cell>
          <cell r="K1679" t="str">
            <v>Maluku Utara</v>
          </cell>
          <cell r="L1679" t="str">
            <v>Kab. Kepulauan Sula</v>
          </cell>
          <cell r="M1679" t="str">
            <v>-1.665888, 124.527824</v>
          </cell>
          <cell r="N1679" t="str">
            <v>-</v>
          </cell>
          <cell r="O1679" t="str">
            <v>External</v>
          </cell>
          <cell r="P1679" t="str">
            <v>B2S</v>
          </cell>
          <cell r="Q1679" t="str">
            <v>B#2_2025</v>
          </cell>
          <cell r="R1679" t="str">
            <v>B#2_B2S</v>
          </cell>
          <cell r="S1679" t="str">
            <v>B2S Blacksite</v>
          </cell>
          <cell r="T1679" t="str">
            <v>New Order</v>
          </cell>
          <cell r="U1679">
            <v>72</v>
          </cell>
          <cell r="V1679">
            <v>72</v>
          </cell>
          <cell r="W1679" t="str">
            <v>SST 72 3 Leg D</v>
          </cell>
          <cell r="X1679">
            <v>45880</v>
          </cell>
          <cell r="Y1679">
            <v>106</v>
          </cell>
          <cell r="Z1679" t="str">
            <v>In SLA</v>
          </cell>
          <cell r="AA1679" t="str">
            <v>PT XLA CIPTA PERKASA</v>
          </cell>
          <cell r="AB1679" t="str">
            <v>PT DIGJAYA MANDIRI TEKNIK</v>
          </cell>
          <cell r="AC1679" t="str">
            <v>RFI</v>
          </cell>
          <cell r="AD1679" t="str">
            <v>eRFI NY</v>
          </cell>
          <cell r="AF1679" t="str">
            <v/>
          </cell>
          <cell r="AG1679" t="str">
            <v>Connect PLN &amp; RFI</v>
          </cell>
          <cell r="AH1679" t="str">
            <v>02.RFI</v>
          </cell>
          <cell r="AI1679" t="str">
            <v>03.RFI</v>
          </cell>
          <cell r="AJ1679" t="str">
            <v>05.RFI</v>
          </cell>
        </row>
        <row r="1680">
          <cell r="F1680" t="str">
            <v>BOB004</v>
          </cell>
          <cell r="G1680" t="str">
            <v>PULAUTALIABU3</v>
          </cell>
          <cell r="H1680" t="str">
            <v>KILONG_DMT</v>
          </cell>
          <cell r="I1680" t="str">
            <v>Area4</v>
          </cell>
          <cell r="J1680" t="str">
            <v>Sulawesi</v>
          </cell>
          <cell r="K1680" t="str">
            <v>Maluku Utara</v>
          </cell>
          <cell r="L1680" t="str">
            <v>Kab. Pulau Taliabu</v>
          </cell>
          <cell r="M1680" t="str">
            <v>-1.938106, 124.379666</v>
          </cell>
          <cell r="N1680" t="str">
            <v>-</v>
          </cell>
          <cell r="O1680" t="str">
            <v>External</v>
          </cell>
          <cell r="P1680" t="str">
            <v>B2S</v>
          </cell>
          <cell r="Q1680" t="str">
            <v>B#2_2025</v>
          </cell>
          <cell r="R1680" t="str">
            <v>B#2_B2S</v>
          </cell>
          <cell r="S1680" t="str">
            <v>B2S Blacksite</v>
          </cell>
          <cell r="T1680" t="str">
            <v>New Order</v>
          </cell>
          <cell r="U1680">
            <v>72</v>
          </cell>
          <cell r="V1680">
            <v>72</v>
          </cell>
          <cell r="W1680" t="str">
            <v>SST 72 3 Leg C</v>
          </cell>
          <cell r="X1680">
            <v>45880</v>
          </cell>
          <cell r="Y1680">
            <v>79</v>
          </cell>
          <cell r="Z1680" t="str">
            <v>In SLA</v>
          </cell>
          <cell r="AA1680" t="str">
            <v>PT XLA CIPTA PERKASA</v>
          </cell>
          <cell r="AB1680" t="str">
            <v>PT DIGJAYA MANDIRI TEKNIK</v>
          </cell>
          <cell r="AC1680" t="str">
            <v>RFI</v>
          </cell>
          <cell r="AD1680" t="str">
            <v>eRFI NY</v>
          </cell>
          <cell r="AF1680" t="str">
            <v/>
          </cell>
          <cell r="AG1680" t="str">
            <v>Connect PLN &amp; RFI</v>
          </cell>
          <cell r="AH1680" t="str">
            <v>02.RFI</v>
          </cell>
          <cell r="AI1680" t="str">
            <v>03.RFI</v>
          </cell>
          <cell r="AJ1680" t="str">
            <v>05.RFI</v>
          </cell>
        </row>
        <row r="1681">
          <cell r="F1681" t="str">
            <v>SIN044</v>
          </cell>
          <cell r="G1681" t="str">
            <v>MANNANTI</v>
          </cell>
          <cell r="H1681" t="str">
            <v>TORIBI_DMT</v>
          </cell>
          <cell r="I1681" t="str">
            <v>Area4</v>
          </cell>
          <cell r="J1681" t="str">
            <v>Sulawesi</v>
          </cell>
          <cell r="K1681" t="str">
            <v>Sulawesi Selatan</v>
          </cell>
          <cell r="L1681" t="str">
            <v>Kab. Sinjai</v>
          </cell>
          <cell r="M1681" t="str">
            <v>-5.297038, 120.193729</v>
          </cell>
          <cell r="N1681" t="str">
            <v>-</v>
          </cell>
          <cell r="O1681" t="str">
            <v>External</v>
          </cell>
          <cell r="P1681" t="str">
            <v>B2S</v>
          </cell>
          <cell r="Q1681" t="str">
            <v>B#2_2025</v>
          </cell>
          <cell r="R1681" t="str">
            <v>B#2_B2S</v>
          </cell>
          <cell r="S1681" t="str">
            <v>B2S Blacksite</v>
          </cell>
          <cell r="T1681" t="str">
            <v>New Order</v>
          </cell>
          <cell r="U1681">
            <v>72</v>
          </cell>
          <cell r="V1681">
            <v>72</v>
          </cell>
          <cell r="W1681" t="str">
            <v>SST 72 3 Leg C</v>
          </cell>
          <cell r="X1681">
            <v>45880</v>
          </cell>
          <cell r="Y1681">
            <v>63</v>
          </cell>
          <cell r="Z1681" t="str">
            <v>In SLA</v>
          </cell>
          <cell r="AA1681" t="str">
            <v>PT RAFFASYA PUTRA SELATAN</v>
          </cell>
          <cell r="AB1681" t="str">
            <v>PT DIGJAYA MANDIRI TEKNIK</v>
          </cell>
          <cell r="AC1681" t="str">
            <v>RFI</v>
          </cell>
          <cell r="AD1681" t="str">
            <v>eRFI NY</v>
          </cell>
          <cell r="AF1681" t="str">
            <v/>
          </cell>
          <cell r="AG1681" t="str">
            <v>Connect PLN &amp; RFI</v>
          </cell>
          <cell r="AH1681" t="str">
            <v>02.RFI</v>
          </cell>
          <cell r="AI1681" t="str">
            <v>03.RFI</v>
          </cell>
          <cell r="AJ1681" t="str">
            <v>05.RFI</v>
          </cell>
        </row>
        <row r="1682">
          <cell r="F1682" t="str">
            <v>SIN056</v>
          </cell>
          <cell r="G1682" t="str">
            <v>PERMCOI071</v>
          </cell>
          <cell r="H1682" t="str">
            <v>GUNUNG_PERAK_DMT</v>
          </cell>
          <cell r="I1682" t="str">
            <v>Area4</v>
          </cell>
          <cell r="J1682" t="str">
            <v>Sulawesi</v>
          </cell>
          <cell r="K1682" t="str">
            <v>Sulawesi Selatan</v>
          </cell>
          <cell r="L1682" t="str">
            <v>Kab. Sinjai</v>
          </cell>
          <cell r="M1682" t="str">
            <v>-5.275336, 119.98149</v>
          </cell>
          <cell r="N1682" t="str">
            <v>-</v>
          </cell>
          <cell r="O1682" t="str">
            <v>External</v>
          </cell>
          <cell r="P1682" t="str">
            <v>B2S</v>
          </cell>
          <cell r="Q1682" t="str">
            <v>B#2_2025</v>
          </cell>
          <cell r="R1682" t="str">
            <v>B#2_B2S</v>
          </cell>
          <cell r="S1682" t="str">
            <v>B2S Blacksite</v>
          </cell>
          <cell r="T1682" t="str">
            <v>New Order</v>
          </cell>
          <cell r="U1682">
            <v>72</v>
          </cell>
          <cell r="V1682">
            <v>72</v>
          </cell>
          <cell r="W1682" t="str">
            <v>SST 72 3 Leg C</v>
          </cell>
          <cell r="X1682">
            <v>45880</v>
          </cell>
          <cell r="Y1682">
            <v>63</v>
          </cell>
          <cell r="Z1682" t="str">
            <v>In SLA</v>
          </cell>
          <cell r="AA1682" t="str">
            <v>PT RAFFASYA PUTRA SELATAN</v>
          </cell>
          <cell r="AB1682" t="str">
            <v>PT DIGJAYA MANDIRI TEKNIK</v>
          </cell>
          <cell r="AC1682" t="str">
            <v>RFI</v>
          </cell>
          <cell r="AD1682" t="str">
            <v>eRFI NY</v>
          </cell>
          <cell r="AF1682" t="str">
            <v/>
          </cell>
          <cell r="AG1682" t="str">
            <v>Connect PLN &amp; RFI</v>
          </cell>
          <cell r="AH1682" t="str">
            <v>02.RFI</v>
          </cell>
          <cell r="AI1682" t="str">
            <v>03.RFI</v>
          </cell>
          <cell r="AJ1682" t="str">
            <v>05.RFI</v>
          </cell>
        </row>
        <row r="1683">
          <cell r="F1683" t="str">
            <v>MLE088</v>
          </cell>
          <cell r="G1683" t="str">
            <v>KAEROSANGALLA</v>
          </cell>
          <cell r="H1683" t="str">
            <v>RARU_SIBUNUAN_DMT</v>
          </cell>
          <cell r="I1683" t="str">
            <v>Area4</v>
          </cell>
          <cell r="J1683" t="str">
            <v>Sulawesi</v>
          </cell>
          <cell r="K1683" t="str">
            <v>Sulawesi Selatan</v>
          </cell>
          <cell r="L1683" t="str">
            <v>Kab. Tana Toraja</v>
          </cell>
          <cell r="M1683" t="str">
            <v>-3.10184, 119.920334</v>
          </cell>
          <cell r="N1683" t="str">
            <v>-</v>
          </cell>
          <cell r="O1683" t="str">
            <v>External</v>
          </cell>
          <cell r="P1683" t="str">
            <v>B2S</v>
          </cell>
          <cell r="Q1683" t="str">
            <v>B#2_2025</v>
          </cell>
          <cell r="R1683" t="str">
            <v>B#2_B2S</v>
          </cell>
          <cell r="S1683" t="str">
            <v>B2S Blacksite</v>
          </cell>
          <cell r="T1683" t="str">
            <v>New Order</v>
          </cell>
          <cell r="U1683">
            <v>72</v>
          </cell>
          <cell r="V1683">
            <v>72</v>
          </cell>
          <cell r="W1683" t="str">
            <v>SST 72 3 Leg C</v>
          </cell>
          <cell r="X1683">
            <v>45880</v>
          </cell>
          <cell r="Y1683">
            <v>81</v>
          </cell>
          <cell r="Z1683" t="str">
            <v>In SLA</v>
          </cell>
          <cell r="AA1683" t="str">
            <v>PT ASA BERKAT BERSAMA</v>
          </cell>
          <cell r="AB1683" t="str">
            <v>PT DIGJAYA MANDIRI TEKNIK</v>
          </cell>
          <cell r="AC1683" t="str">
            <v>RFI</v>
          </cell>
          <cell r="AD1683" t="str">
            <v>eRFI NY</v>
          </cell>
          <cell r="AF1683" t="str">
            <v/>
          </cell>
          <cell r="AG1683" t="str">
            <v>Connect PLN &amp; RFI</v>
          </cell>
          <cell r="AH1683" t="str">
            <v>02.RFI</v>
          </cell>
          <cell r="AI1683" t="str">
            <v>03.RFI</v>
          </cell>
          <cell r="AJ1683" t="str">
            <v>05.RFI</v>
          </cell>
        </row>
        <row r="1684">
          <cell r="F1684" t="str">
            <v>SKG103</v>
          </cell>
          <cell r="G1684" t="str">
            <v>TONRONGI</v>
          </cell>
          <cell r="H1684" t="str">
            <v>TANRONGI_SUNANDAR_DMT</v>
          </cell>
          <cell r="I1684" t="str">
            <v>Area4</v>
          </cell>
          <cell r="J1684" t="str">
            <v>Sulawesi</v>
          </cell>
          <cell r="K1684" t="str">
            <v>Sulawesi Selatan</v>
          </cell>
          <cell r="L1684" t="str">
            <v>Kab. Wajo</v>
          </cell>
          <cell r="M1684" t="str">
            <v>-3.704674, 120.378627</v>
          </cell>
          <cell r="N1684" t="str">
            <v>-</v>
          </cell>
          <cell r="O1684" t="str">
            <v>External</v>
          </cell>
          <cell r="P1684" t="str">
            <v>B2S</v>
          </cell>
          <cell r="Q1684" t="str">
            <v>B#2_2025</v>
          </cell>
          <cell r="R1684" t="str">
            <v>B#2_B2S</v>
          </cell>
          <cell r="S1684" t="str">
            <v>B2S Blacksite</v>
          </cell>
          <cell r="T1684" t="str">
            <v>New Order</v>
          </cell>
          <cell r="U1684">
            <v>72</v>
          </cell>
          <cell r="V1684">
            <v>72</v>
          </cell>
          <cell r="W1684" t="str">
            <v>SST 72 3 Leg C</v>
          </cell>
          <cell r="X1684">
            <v>45880</v>
          </cell>
          <cell r="Y1684">
            <v>74</v>
          </cell>
          <cell r="Z1684" t="str">
            <v>In SLA</v>
          </cell>
          <cell r="AA1684" t="str">
            <v>PT XLA CIPTA PERKASA</v>
          </cell>
          <cell r="AB1684" t="str">
            <v>PT DIGJAYA MANDIRI TEKNIK</v>
          </cell>
          <cell r="AC1684" t="str">
            <v>RFI</v>
          </cell>
          <cell r="AD1684" t="str">
            <v>eRFI NY</v>
          </cell>
          <cell r="AF1684" t="str">
            <v/>
          </cell>
          <cell r="AG1684" t="str">
            <v>Connect PLN &amp; RFI</v>
          </cell>
          <cell r="AH1684" t="str">
            <v>02.RFI</v>
          </cell>
          <cell r="AI1684" t="str">
            <v>03.RFI</v>
          </cell>
          <cell r="AJ1684" t="str">
            <v>05.RFI</v>
          </cell>
        </row>
        <row r="1685">
          <cell r="F1685" t="str">
            <v>BIA011</v>
          </cell>
          <cell r="G1685" t="str">
            <v>SARWOMBIAK</v>
          </cell>
          <cell r="H1685" t="str">
            <v>DMT SARWO BIAK</v>
          </cell>
          <cell r="I1685" t="str">
            <v>Area4</v>
          </cell>
          <cell r="J1685" t="str">
            <v>Puma</v>
          </cell>
          <cell r="K1685" t="str">
            <v>Papua</v>
          </cell>
          <cell r="L1685" t="str">
            <v>Kab. Biak Numfor</v>
          </cell>
          <cell r="M1685" t="str">
            <v>-0.97774, 136.04995</v>
          </cell>
          <cell r="N1685" t="str">
            <v>-</v>
          </cell>
          <cell r="O1685" t="str">
            <v>External</v>
          </cell>
          <cell r="P1685" t="str">
            <v>B2S</v>
          </cell>
          <cell r="Q1685" t="str">
            <v>B#2_2025</v>
          </cell>
          <cell r="R1685" t="str">
            <v>B#2_B2S</v>
          </cell>
          <cell r="S1685" t="str">
            <v>B2S Blacksite</v>
          </cell>
          <cell r="T1685" t="str">
            <v>New Order</v>
          </cell>
          <cell r="U1685">
            <v>72</v>
          </cell>
          <cell r="V1685" t="str">
            <v/>
          </cell>
          <cell r="W1685" t="str">
            <v>SST 72 3 Leg C</v>
          </cell>
          <cell r="X1685">
            <v>45880</v>
          </cell>
          <cell r="Y1685">
            <v>78</v>
          </cell>
          <cell r="Z1685" t="str">
            <v>In SLA</v>
          </cell>
          <cell r="AA1685" t="str">
            <v>PT ALIF KONSTRUKSI UTAMA</v>
          </cell>
          <cell r="AB1685" t="str">
            <v>PT DIGJAYA MANDIRI TEKNIK</v>
          </cell>
          <cell r="AC1685" t="str">
            <v>RFI</v>
          </cell>
          <cell r="AD1685" t="str">
            <v>eRFI NY</v>
          </cell>
          <cell r="AF1685" t="str">
            <v/>
          </cell>
          <cell r="AG1685" t="str">
            <v>Connect PLN &amp; RFI</v>
          </cell>
          <cell r="AH1685" t="str">
            <v>02.RFI</v>
          </cell>
          <cell r="AI1685" t="str">
            <v>03.RFI</v>
          </cell>
          <cell r="AJ1685" t="str">
            <v>05.RFI</v>
          </cell>
        </row>
        <row r="1686">
          <cell r="F1686" t="str">
            <v>NLA039</v>
          </cell>
          <cell r="G1686" t="str">
            <v>PERMANISASICOK010</v>
          </cell>
          <cell r="H1686" t="str">
            <v>DMT DEBOWAE DAVA</v>
          </cell>
          <cell r="I1686" t="str">
            <v>Area4</v>
          </cell>
          <cell r="J1686" t="str">
            <v>Puma</v>
          </cell>
          <cell r="K1686" t="str">
            <v>Maluku</v>
          </cell>
          <cell r="L1686" t="str">
            <v>Kab. Buru</v>
          </cell>
          <cell r="M1686" t="str">
            <v>-3.39461, 127.02022</v>
          </cell>
          <cell r="N1686" t="str">
            <v>-</v>
          </cell>
          <cell r="O1686" t="str">
            <v>External</v>
          </cell>
          <cell r="P1686" t="str">
            <v>B2S</v>
          </cell>
          <cell r="Q1686" t="str">
            <v>B#2_2025</v>
          </cell>
          <cell r="R1686" t="str">
            <v>B#2_B2S</v>
          </cell>
          <cell r="S1686" t="str">
            <v>B2S Blacksite</v>
          </cell>
          <cell r="T1686" t="str">
            <v>New Order</v>
          </cell>
          <cell r="U1686">
            <v>72</v>
          </cell>
          <cell r="V1686" t="str">
            <v/>
          </cell>
          <cell r="W1686" t="str">
            <v>SST 72 3 Leg C</v>
          </cell>
          <cell r="X1686">
            <v>45880</v>
          </cell>
          <cell r="Y1686">
            <v>78</v>
          </cell>
          <cell r="Z1686" t="str">
            <v>In SLA</v>
          </cell>
          <cell r="AA1686" t="str">
            <v>PT AMALA</v>
          </cell>
          <cell r="AB1686" t="str">
            <v>PT DIGJAYA MANDIRI TEKNIK</v>
          </cell>
          <cell r="AC1686" t="str">
            <v>RFI</v>
          </cell>
          <cell r="AD1686" t="str">
            <v>eRFI NY</v>
          </cell>
          <cell r="AF1686" t="str">
            <v/>
          </cell>
          <cell r="AG1686" t="str">
            <v>Connect PLN &amp; RFI</v>
          </cell>
          <cell r="AH1686" t="str">
            <v>02.RFI</v>
          </cell>
          <cell r="AI1686" t="str">
            <v>03.RFI</v>
          </cell>
          <cell r="AJ1686" t="str">
            <v>05.RFI</v>
          </cell>
        </row>
        <row r="1687">
          <cell r="F1687" t="str">
            <v>DHP004</v>
          </cell>
          <cell r="G1687" t="str">
            <v>LEKSULA</v>
          </cell>
          <cell r="H1687" t="str">
            <v>DMT KAWATU KILO 9</v>
          </cell>
          <cell r="I1687" t="str">
            <v>Area4</v>
          </cell>
          <cell r="J1687" t="str">
            <v>Puma</v>
          </cell>
          <cell r="K1687" t="str">
            <v>Maluku</v>
          </cell>
          <cell r="L1687" t="str">
            <v>Kab. Buru Selatan</v>
          </cell>
          <cell r="M1687" t="str">
            <v>-3.77734, 126.51339</v>
          </cell>
          <cell r="N1687" t="str">
            <v>-</v>
          </cell>
          <cell r="O1687" t="str">
            <v>External</v>
          </cell>
          <cell r="P1687" t="str">
            <v>B2S</v>
          </cell>
          <cell r="Q1687" t="str">
            <v>B#2_2025</v>
          </cell>
          <cell r="R1687" t="str">
            <v>B#2_B2S</v>
          </cell>
          <cell r="S1687" t="str">
            <v>B2S Blacksite</v>
          </cell>
          <cell r="T1687" t="str">
            <v>New Order</v>
          </cell>
          <cell r="U1687">
            <v>72</v>
          </cell>
          <cell r="V1687" t="str">
            <v/>
          </cell>
          <cell r="W1687" t="str">
            <v>SST 72 3 Leg C</v>
          </cell>
          <cell r="X1687">
            <v>45880</v>
          </cell>
          <cell r="Y1687">
            <v>99</v>
          </cell>
          <cell r="Z1687" t="str">
            <v>In SLA</v>
          </cell>
          <cell r="AA1687" t="str">
            <v>PT AMALA</v>
          </cell>
          <cell r="AB1687" t="str">
            <v>PT DIGJAYA MANDIRI TEKNIK</v>
          </cell>
          <cell r="AC1687" t="str">
            <v>RFI</v>
          </cell>
          <cell r="AD1687" t="str">
            <v>eRFI NY</v>
          </cell>
          <cell r="AF1687" t="str">
            <v/>
          </cell>
          <cell r="AG1687" t="str">
            <v>Connect PLN &amp; RFI</v>
          </cell>
          <cell r="AH1687" t="str">
            <v>02.RFI</v>
          </cell>
          <cell r="AI1687" t="str">
            <v>03.RFI</v>
          </cell>
          <cell r="AJ1687" t="str">
            <v>05.RFI</v>
          </cell>
        </row>
        <row r="1688">
          <cell r="F1688" t="str">
            <v>TIG001</v>
          </cell>
          <cell r="G1688" t="str">
            <v>GAKOKEBO</v>
          </cell>
          <cell r="H1688" t="str">
            <v>DMT GAKOKEBO</v>
          </cell>
          <cell r="I1688" t="str">
            <v>Area4</v>
          </cell>
          <cell r="J1688" t="str">
            <v>Puma</v>
          </cell>
          <cell r="K1688" t="str">
            <v>Papua</v>
          </cell>
          <cell r="L1688" t="str">
            <v>Kab. Deiyai (Deliyai)</v>
          </cell>
          <cell r="M1688" t="str">
            <v>-4.02573, 136.20853</v>
          </cell>
          <cell r="N1688" t="str">
            <v>-</v>
          </cell>
          <cell r="O1688" t="str">
            <v>External</v>
          </cell>
          <cell r="P1688" t="str">
            <v>B2S</v>
          </cell>
          <cell r="Q1688" t="str">
            <v>B#2_2025</v>
          </cell>
          <cell r="R1688" t="str">
            <v>B#2_B2S</v>
          </cell>
          <cell r="S1688" t="str">
            <v>B2S Blacksite</v>
          </cell>
          <cell r="T1688" t="str">
            <v>New Order</v>
          </cell>
          <cell r="U1688">
            <v>72</v>
          </cell>
          <cell r="V1688" t="str">
            <v/>
          </cell>
          <cell r="W1688" t="str">
            <v>SST 72 3 Leg C</v>
          </cell>
          <cell r="X1688">
            <v>45880</v>
          </cell>
          <cell r="Y1688">
            <v>123</v>
          </cell>
          <cell r="Z1688" t="str">
            <v>Out SLA</v>
          </cell>
          <cell r="AA1688" t="str">
            <v>PT BINOTEL ARLINTANG PRATAMA</v>
          </cell>
          <cell r="AB1688" t="str">
            <v>PT DIGJAYA MANDIRI TEKNIK</v>
          </cell>
          <cell r="AC1688" t="str">
            <v>OG</v>
          </cell>
          <cell r="AD1688" t="str">
            <v>eRFI NY</v>
          </cell>
          <cell r="AF1688" t="str">
            <v/>
          </cell>
          <cell r="AG1688" t="str">
            <v>Erection</v>
          </cell>
          <cell r="AH1688" t="str">
            <v>03.CONSTRUCTION</v>
          </cell>
          <cell r="AI1688" t="str">
            <v>04.CME</v>
          </cell>
          <cell r="AJ1688" t="str">
            <v>10.TowerErection</v>
          </cell>
        </row>
        <row r="1689">
          <cell r="F1689" t="str">
            <v>RAS200</v>
          </cell>
          <cell r="G1689" t="str">
            <v>YEMBEKIRIII</v>
          </cell>
          <cell r="H1689" t="str">
            <v>DMT YEMBEKIRI</v>
          </cell>
          <cell r="I1689" t="str">
            <v>Area4</v>
          </cell>
          <cell r="J1689" t="str">
            <v>Puma</v>
          </cell>
          <cell r="K1689" t="str">
            <v>Papua Barat</v>
          </cell>
          <cell r="L1689" t="str">
            <v>Kab. Teluk Wondama</v>
          </cell>
          <cell r="M1689" t="str">
            <v>-1.84561, 134.14704</v>
          </cell>
          <cell r="N1689" t="str">
            <v>-</v>
          </cell>
          <cell r="O1689" t="str">
            <v>External</v>
          </cell>
          <cell r="P1689" t="str">
            <v>B2S</v>
          </cell>
          <cell r="Q1689" t="str">
            <v>B#2_2025</v>
          </cell>
          <cell r="R1689" t="str">
            <v>B#2_B2S</v>
          </cell>
          <cell r="S1689" t="str">
            <v>B2S Blacksite</v>
          </cell>
          <cell r="T1689" t="str">
            <v>New Order</v>
          </cell>
          <cell r="U1689">
            <v>72</v>
          </cell>
          <cell r="V1689" t="str">
            <v/>
          </cell>
          <cell r="W1689" t="str">
            <v>SST 72 3 Leg C</v>
          </cell>
          <cell r="X1689">
            <v>45880</v>
          </cell>
          <cell r="Y1689">
            <v>123</v>
          </cell>
          <cell r="Z1689" t="str">
            <v>Out SLA</v>
          </cell>
          <cell r="AA1689" t="str">
            <v>Sekawan Akusara Yatita</v>
          </cell>
          <cell r="AB1689" t="str">
            <v>PT DIGJAYA MANDIRI TEKNIK</v>
          </cell>
          <cell r="AC1689" t="str">
            <v>OG</v>
          </cell>
          <cell r="AD1689" t="str">
            <v>eRFI NY</v>
          </cell>
          <cell r="AF1689" t="str">
            <v/>
          </cell>
          <cell r="AG1689" t="str">
            <v>Pouring &amp; Curing</v>
          </cell>
          <cell r="AH1689" t="str">
            <v>03.CONSTRUCTION</v>
          </cell>
          <cell r="AI1689" t="str">
            <v>04.CME</v>
          </cell>
          <cell r="AJ1689" t="str">
            <v>11.Curing</v>
          </cell>
        </row>
        <row r="1690">
          <cell r="F1690" t="str">
            <v>WAM017</v>
          </cell>
          <cell r="G1690" t="str">
            <v>HONAIMAGUNUNGSUSU</v>
          </cell>
          <cell r="H1690" t="str">
            <v>DMT GUNUNG SUSU</v>
          </cell>
          <cell r="I1690" t="str">
            <v>Area4</v>
          </cell>
          <cell r="J1690" t="str">
            <v>Puma</v>
          </cell>
          <cell r="K1690" t="str">
            <v>Papua</v>
          </cell>
          <cell r="L1690" t="str">
            <v>Kab. Jayawijaya</v>
          </cell>
          <cell r="M1690" t="str">
            <v>-4.09109, 138.91054</v>
          </cell>
          <cell r="N1690" t="str">
            <v>-</v>
          </cell>
          <cell r="O1690" t="str">
            <v>External</v>
          </cell>
          <cell r="P1690" t="str">
            <v>B2S</v>
          </cell>
          <cell r="Q1690" t="str">
            <v>B#2_2025</v>
          </cell>
          <cell r="R1690" t="str">
            <v>B#2_B2S</v>
          </cell>
          <cell r="S1690" t="str">
            <v>B2S Blacksite</v>
          </cell>
          <cell r="T1690" t="str">
            <v>New Order</v>
          </cell>
          <cell r="U1690">
            <v>72</v>
          </cell>
          <cell r="V1690" t="str">
            <v/>
          </cell>
          <cell r="W1690" t="str">
            <v>SST 72 3 Leg C</v>
          </cell>
          <cell r="X1690">
            <v>45880</v>
          </cell>
          <cell r="Y1690">
            <v>123</v>
          </cell>
          <cell r="Z1690" t="str">
            <v>Out SLA</v>
          </cell>
          <cell r="AA1690" t="str">
            <v>PT ANUGERAH SELARAS RAYA</v>
          </cell>
          <cell r="AB1690" t="str">
            <v>PT DIGJAYA MANDIRI TEKNIK</v>
          </cell>
          <cell r="AC1690" t="str">
            <v>OG</v>
          </cell>
          <cell r="AD1690" t="str">
            <v>eRFI NY</v>
          </cell>
          <cell r="AF1690" t="str">
            <v/>
          </cell>
          <cell r="AG1690" t="str">
            <v>Erection</v>
          </cell>
          <cell r="AH1690" t="str">
            <v>03.CONSTRUCTION</v>
          </cell>
          <cell r="AI1690" t="str">
            <v>04.CME</v>
          </cell>
          <cell r="AJ1690" t="str">
            <v>10.TowerErection</v>
          </cell>
        </row>
        <row r="1691">
          <cell r="F1691" t="str">
            <v>MWR118</v>
          </cell>
          <cell r="G1691" t="str">
            <v>KAMPUNGMEYES</v>
          </cell>
          <cell r="H1691" t="str">
            <v>DMT KAMPUNG MEYES</v>
          </cell>
          <cell r="I1691" t="str">
            <v>Area4</v>
          </cell>
          <cell r="J1691" t="str">
            <v>Puma</v>
          </cell>
          <cell r="K1691" t="str">
            <v>Papua Barat</v>
          </cell>
          <cell r="L1691" t="str">
            <v>Kab. Manokwari</v>
          </cell>
          <cell r="M1691" t="str">
            <v>-0.72054, 133.88889</v>
          </cell>
          <cell r="N1691" t="str">
            <v>-</v>
          </cell>
          <cell r="O1691" t="str">
            <v>External</v>
          </cell>
          <cell r="P1691" t="str">
            <v>B2S</v>
          </cell>
          <cell r="Q1691" t="str">
            <v>B#2_2025</v>
          </cell>
          <cell r="R1691" t="str">
            <v>B#2_B2S</v>
          </cell>
          <cell r="S1691" t="str">
            <v>B2S Blacksite</v>
          </cell>
          <cell r="T1691" t="str">
            <v>New Order</v>
          </cell>
          <cell r="U1691">
            <v>72</v>
          </cell>
          <cell r="V1691" t="str">
            <v/>
          </cell>
          <cell r="W1691" t="str">
            <v>SST 72 3 Leg C</v>
          </cell>
          <cell r="X1691">
            <v>45880</v>
          </cell>
          <cell r="Y1691">
            <v>92</v>
          </cell>
          <cell r="Z1691" t="str">
            <v>In SLA</v>
          </cell>
          <cell r="AA1691" t="str">
            <v>Sekawan Akusara Yatita</v>
          </cell>
          <cell r="AB1691" t="str">
            <v>PT DIGJAYA MANDIRI TEKNIK</v>
          </cell>
          <cell r="AC1691" t="str">
            <v>RFI</v>
          </cell>
          <cell r="AD1691" t="str">
            <v>eRFI NY</v>
          </cell>
          <cell r="AF1691" t="str">
            <v/>
          </cell>
          <cell r="AG1691" t="str">
            <v>Connect PLN &amp; RFI</v>
          </cell>
          <cell r="AH1691" t="str">
            <v>02.RFI</v>
          </cell>
          <cell r="AI1691" t="str">
            <v>03.RFI</v>
          </cell>
          <cell r="AJ1691" t="str">
            <v>05.RFI</v>
          </cell>
        </row>
        <row r="1692">
          <cell r="F1692" t="str">
            <v>MSH888</v>
          </cell>
          <cell r="G1692" t="str">
            <v>OKOMOTADIDEIYAI</v>
          </cell>
          <cell r="H1692" t="str">
            <v>DMT YAPUTIH</v>
          </cell>
          <cell r="I1692" t="str">
            <v>Area4</v>
          </cell>
          <cell r="J1692" t="str">
            <v>Puma</v>
          </cell>
          <cell r="K1692" t="str">
            <v>Papua</v>
          </cell>
          <cell r="L1692" t="str">
            <v>Kab. Deiyai (Deliyai)</v>
          </cell>
          <cell r="M1692" t="str">
            <v>-4.01515, 136.26113</v>
          </cell>
          <cell r="N1692" t="str">
            <v>-</v>
          </cell>
          <cell r="O1692" t="str">
            <v>External</v>
          </cell>
          <cell r="P1692" t="str">
            <v>B2S</v>
          </cell>
          <cell r="Q1692" t="str">
            <v>B#2_2025</v>
          </cell>
          <cell r="R1692" t="str">
            <v>B#2_B2S</v>
          </cell>
          <cell r="S1692" t="str">
            <v>B2S Blacksite</v>
          </cell>
          <cell r="T1692" t="str">
            <v>New Order</v>
          </cell>
          <cell r="U1692">
            <v>72</v>
          </cell>
          <cell r="V1692" t="str">
            <v/>
          </cell>
          <cell r="W1692" t="str">
            <v>SST 72 3 Leg C</v>
          </cell>
          <cell r="X1692">
            <v>45880</v>
          </cell>
          <cell r="Y1692">
            <v>81</v>
          </cell>
          <cell r="Z1692" t="str">
            <v>In SLA</v>
          </cell>
          <cell r="AA1692" t="str">
            <v>PT BINOTEL ARLINTANG PRATAMA</v>
          </cell>
          <cell r="AB1692" t="str">
            <v>PT DIGJAYA MANDIRI TEKNIK</v>
          </cell>
          <cell r="AC1692" t="str">
            <v>RFI</v>
          </cell>
          <cell r="AD1692" t="str">
            <v>eRFI NY</v>
          </cell>
          <cell r="AF1692" t="str">
            <v/>
          </cell>
          <cell r="AG1692" t="str">
            <v>Connect PLN &amp; RFI</v>
          </cell>
          <cell r="AH1692" t="str">
            <v>02.RFI</v>
          </cell>
          <cell r="AI1692" t="str">
            <v>03.RFI</v>
          </cell>
          <cell r="AJ1692" t="str">
            <v>05.RFI</v>
          </cell>
        </row>
        <row r="1693">
          <cell r="F1693" t="str">
            <v>MSH907</v>
          </cell>
          <cell r="G1693" t="str">
            <v>BOSNABRAIDIYAWOSI</v>
          </cell>
          <cell r="H1693" t="str">
            <v>NALAHIA</v>
          </cell>
          <cell r="I1693" t="str">
            <v>Area4</v>
          </cell>
          <cell r="J1693" t="str">
            <v>Puma</v>
          </cell>
          <cell r="K1693" t="str">
            <v>Papua</v>
          </cell>
          <cell r="L1693" t="str">
            <v>Kab. Biak Numfor</v>
          </cell>
          <cell r="M1693" t="str">
            <v>-0.83824, 136.01519</v>
          </cell>
          <cell r="N1693" t="str">
            <v>-</v>
          </cell>
          <cell r="O1693" t="str">
            <v>External</v>
          </cell>
          <cell r="P1693" t="str">
            <v>B2S</v>
          </cell>
          <cell r="Q1693" t="str">
            <v>B#2_2025</v>
          </cell>
          <cell r="R1693" t="str">
            <v>B#2_B2S</v>
          </cell>
          <cell r="S1693" t="str">
            <v>B2S Blacksite</v>
          </cell>
          <cell r="T1693" t="str">
            <v>New Order</v>
          </cell>
          <cell r="U1693">
            <v>72</v>
          </cell>
          <cell r="V1693" t="str">
            <v/>
          </cell>
          <cell r="W1693" t="str">
            <v>SST 72 3 Leg C</v>
          </cell>
          <cell r="X1693">
            <v>45880</v>
          </cell>
          <cell r="Y1693">
            <v>110</v>
          </cell>
          <cell r="Z1693" t="str">
            <v>In SLA</v>
          </cell>
          <cell r="AA1693" t="str">
            <v>PT ALIF KONSTRUKSI UTAMA</v>
          </cell>
          <cell r="AB1693" t="str">
            <v>PT DIGJAYA MANDIRI TEKNIK</v>
          </cell>
          <cell r="AC1693" t="str">
            <v>RFI</v>
          </cell>
          <cell r="AD1693" t="str">
            <v>eRFI NY</v>
          </cell>
          <cell r="AF1693" t="str">
            <v/>
          </cell>
          <cell r="AG1693" t="str">
            <v>Connect PLN &amp; RFI</v>
          </cell>
          <cell r="AH1693" t="str">
            <v>02.RFI</v>
          </cell>
          <cell r="AI1693" t="str">
            <v>03.RFI</v>
          </cell>
          <cell r="AJ1693" t="str">
            <v>05.RFI</v>
          </cell>
        </row>
        <row r="1694">
          <cell r="F1694" t="str">
            <v>WRS018</v>
          </cell>
          <cell r="G1694" t="str">
            <v>DUKWIAARSO</v>
          </cell>
          <cell r="H1694" t="str">
            <v>DMT BIBIOSI BABURIA</v>
          </cell>
          <cell r="I1694" t="str">
            <v>Area4</v>
          </cell>
          <cell r="J1694" t="str">
            <v>Puma</v>
          </cell>
          <cell r="K1694" t="str">
            <v>Papua</v>
          </cell>
          <cell r="L1694" t="str">
            <v>Kab. Keerom</v>
          </cell>
          <cell r="M1694" t="str">
            <v>-2.8074, 140.73819</v>
          </cell>
          <cell r="N1694" t="str">
            <v>-</v>
          </cell>
          <cell r="O1694" t="str">
            <v>External</v>
          </cell>
          <cell r="P1694" t="str">
            <v>B2S</v>
          </cell>
          <cell r="Q1694" t="str">
            <v>B#2_2025</v>
          </cell>
          <cell r="R1694" t="str">
            <v>B#2_B2S</v>
          </cell>
          <cell r="S1694" t="str">
            <v>B2S Blacksite</v>
          </cell>
          <cell r="T1694" t="str">
            <v>New Order</v>
          </cell>
          <cell r="U1694">
            <v>72</v>
          </cell>
          <cell r="V1694" t="str">
            <v/>
          </cell>
          <cell r="W1694" t="str">
            <v>SST 72 3 Leg C</v>
          </cell>
          <cell r="X1694">
            <v>45880</v>
          </cell>
          <cell r="Y1694">
            <v>74</v>
          </cell>
          <cell r="Z1694" t="str">
            <v>In SLA</v>
          </cell>
          <cell r="AA1694" t="str">
            <v>PT ALIF KONSTRUKSI UTAMA</v>
          </cell>
          <cell r="AB1694" t="str">
            <v>PT DIGJAYA MANDIRI TEKNIK</v>
          </cell>
          <cell r="AC1694" t="str">
            <v>RFI</v>
          </cell>
          <cell r="AD1694" t="str">
            <v>eRFI NY</v>
          </cell>
          <cell r="AF1694" t="str">
            <v/>
          </cell>
          <cell r="AG1694" t="str">
            <v>Connect PLN &amp; RFI</v>
          </cell>
          <cell r="AH1694" t="str">
            <v>02.RFI</v>
          </cell>
          <cell r="AI1694" t="str">
            <v>03.RFI</v>
          </cell>
          <cell r="AJ1694" t="str">
            <v>05.RFI</v>
          </cell>
        </row>
        <row r="1695">
          <cell r="F1695" t="str">
            <v>SRU014</v>
          </cell>
          <cell r="G1695" t="str">
            <v>PERMANISASIZZR177</v>
          </cell>
          <cell r="H1695" t="str">
            <v>DMT AMBAI</v>
          </cell>
          <cell r="I1695" t="str">
            <v>Area4</v>
          </cell>
          <cell r="J1695" t="str">
            <v>Puma</v>
          </cell>
          <cell r="K1695" t="str">
            <v>Papua</v>
          </cell>
          <cell r="L1695" t="str">
            <v>Kab. Kepulauan Yapen (Yapen Waropen)</v>
          </cell>
          <cell r="M1695" t="str">
            <v>-1.91458, 136.34761</v>
          </cell>
          <cell r="N1695" t="str">
            <v>-</v>
          </cell>
          <cell r="O1695" t="str">
            <v>External</v>
          </cell>
          <cell r="P1695" t="str">
            <v>B2S</v>
          </cell>
          <cell r="Q1695" t="str">
            <v>B#2_2025</v>
          </cell>
          <cell r="R1695" t="str">
            <v>B#2_B2S</v>
          </cell>
          <cell r="S1695" t="str">
            <v>B2S Blacksite</v>
          </cell>
          <cell r="T1695" t="str">
            <v>New Order</v>
          </cell>
          <cell r="U1695">
            <v>72</v>
          </cell>
          <cell r="V1695" t="str">
            <v/>
          </cell>
          <cell r="W1695" t="str">
            <v>SST 72 3 Leg C</v>
          </cell>
          <cell r="X1695">
            <v>45880</v>
          </cell>
          <cell r="Y1695">
            <v>123</v>
          </cell>
          <cell r="Z1695" t="str">
            <v>Out SLA</v>
          </cell>
          <cell r="AA1695" t="str">
            <v>PT ALIF KONSTRUKSI UTAMA</v>
          </cell>
          <cell r="AB1695" t="str">
            <v>PT DIGJAYA MANDIRI TEKNIK</v>
          </cell>
          <cell r="AC1695" t="str">
            <v>OG</v>
          </cell>
          <cell r="AD1695" t="str">
            <v>eRFI NY</v>
          </cell>
          <cell r="AF1695" t="str">
            <v/>
          </cell>
          <cell r="AG1695" t="str">
            <v>Pouring &amp; Curing</v>
          </cell>
          <cell r="AH1695" t="str">
            <v>03.CONSTRUCTION</v>
          </cell>
          <cell r="AI1695" t="str">
            <v>04.CME</v>
          </cell>
          <cell r="AJ1695" t="str">
            <v>11.Curing</v>
          </cell>
        </row>
        <row r="1696">
          <cell r="F1696" t="str">
            <v>BIA297</v>
          </cell>
          <cell r="G1696" t="str">
            <v>MANGGONSWAN</v>
          </cell>
          <cell r="H1696" t="str">
            <v>DMT RARSIBO</v>
          </cell>
          <cell r="I1696" t="str">
            <v>Area4</v>
          </cell>
          <cell r="J1696" t="str">
            <v>Puma</v>
          </cell>
          <cell r="K1696" t="str">
            <v>Papua</v>
          </cell>
          <cell r="L1696" t="str">
            <v>Kab. Supiori</v>
          </cell>
          <cell r="M1696" t="str">
            <v>-0.81809, 135.50179</v>
          </cell>
          <cell r="N1696" t="str">
            <v>-</v>
          </cell>
          <cell r="O1696" t="str">
            <v>External</v>
          </cell>
          <cell r="P1696" t="str">
            <v>B2S</v>
          </cell>
          <cell r="Q1696" t="str">
            <v>B#2_2025</v>
          </cell>
          <cell r="R1696" t="str">
            <v>B#2_B2S</v>
          </cell>
          <cell r="S1696" t="str">
            <v>B2S Blacksite</v>
          </cell>
          <cell r="T1696" t="str">
            <v>New Order</v>
          </cell>
          <cell r="U1696">
            <v>72</v>
          </cell>
          <cell r="V1696" t="str">
            <v/>
          </cell>
          <cell r="W1696" t="str">
            <v>SST 72 3 Leg C</v>
          </cell>
          <cell r="X1696">
            <v>45880</v>
          </cell>
          <cell r="Y1696">
            <v>123</v>
          </cell>
          <cell r="Z1696" t="str">
            <v>Out SLA</v>
          </cell>
          <cell r="AA1696" t="str">
            <v>PT ANUGERAH SELARAS RAYA</v>
          </cell>
          <cell r="AB1696" t="str">
            <v>PT DIGJAYA MANDIRI TEKNIK</v>
          </cell>
          <cell r="AC1696" t="str">
            <v>OG</v>
          </cell>
          <cell r="AD1696" t="str">
            <v>eRFI NY</v>
          </cell>
          <cell r="AF1696" t="str">
            <v/>
          </cell>
          <cell r="AG1696" t="str">
            <v>Rebaring</v>
          </cell>
          <cell r="AH1696" t="str">
            <v>03.CONSTRUCTION</v>
          </cell>
          <cell r="AI1696" t="str">
            <v>04.CME</v>
          </cell>
          <cell r="AJ1696" t="str">
            <v>13.Rebaring</v>
          </cell>
        </row>
        <row r="1697">
          <cell r="F1697" t="str">
            <v>MSH124</v>
          </cell>
          <cell r="G1697" t="str">
            <v>SULI</v>
          </cell>
          <cell r="H1697" t="str">
            <v xml:space="preserve">DMT SULI AMARUMATENA </v>
          </cell>
          <cell r="I1697" t="str">
            <v>Area4</v>
          </cell>
          <cell r="J1697" t="str">
            <v>Puma</v>
          </cell>
          <cell r="K1697" t="str">
            <v>Maluku</v>
          </cell>
          <cell r="L1697" t="str">
            <v>Kab. Maluku Tengah</v>
          </cell>
          <cell r="M1697" t="str">
            <v>-3.62951, 128.31457</v>
          </cell>
          <cell r="N1697" t="str">
            <v>-</v>
          </cell>
          <cell r="O1697" t="str">
            <v>External</v>
          </cell>
          <cell r="P1697" t="str">
            <v>B2S</v>
          </cell>
          <cell r="Q1697" t="str">
            <v>B#2_2025</v>
          </cell>
          <cell r="R1697" t="str">
            <v>B#2_B2S</v>
          </cell>
          <cell r="S1697" t="str">
            <v>B2S Blacksite</v>
          </cell>
          <cell r="T1697" t="str">
            <v>New Order</v>
          </cell>
          <cell r="U1697">
            <v>72</v>
          </cell>
          <cell r="V1697" t="str">
            <v/>
          </cell>
          <cell r="W1697" t="str">
            <v>SST 72 3 Leg C</v>
          </cell>
          <cell r="X1697">
            <v>45880</v>
          </cell>
          <cell r="Y1697">
            <v>78</v>
          </cell>
          <cell r="Z1697" t="str">
            <v>In SLA</v>
          </cell>
          <cell r="AA1697" t="str">
            <v>PT AMALA</v>
          </cell>
          <cell r="AB1697" t="str">
            <v>PT DIGJAYA MANDIRI TEKNIK</v>
          </cell>
          <cell r="AC1697" t="str">
            <v>RFI</v>
          </cell>
          <cell r="AD1697" t="str">
            <v>eRFI NY</v>
          </cell>
          <cell r="AF1697" t="str">
            <v/>
          </cell>
          <cell r="AG1697" t="str">
            <v>Connect PLN &amp; RFI</v>
          </cell>
          <cell r="AH1697" t="str">
            <v>02.RFI</v>
          </cell>
          <cell r="AI1697" t="str">
            <v>03.RFI</v>
          </cell>
          <cell r="AJ1697" t="str">
            <v>05.RFI</v>
          </cell>
        </row>
        <row r="1698">
          <cell r="F1698" t="str">
            <v>MSH126</v>
          </cell>
          <cell r="G1698" t="str">
            <v>MANEORATU</v>
          </cell>
          <cell r="H1698" t="str">
            <v>DMT MANEORATU</v>
          </cell>
          <cell r="I1698" t="str">
            <v>Area4</v>
          </cell>
          <cell r="J1698" t="str">
            <v>Puma</v>
          </cell>
          <cell r="K1698" t="str">
            <v>Maluku</v>
          </cell>
          <cell r="L1698" t="str">
            <v>Kab. Maluku Tengah</v>
          </cell>
          <cell r="M1698" t="str">
            <v>-3.31479, 129.73306</v>
          </cell>
          <cell r="N1698" t="str">
            <v>-</v>
          </cell>
          <cell r="O1698" t="str">
            <v>External</v>
          </cell>
          <cell r="P1698" t="str">
            <v>B2S</v>
          </cell>
          <cell r="Q1698" t="str">
            <v>B#2_2025</v>
          </cell>
          <cell r="R1698" t="str">
            <v>B#2_B2S</v>
          </cell>
          <cell r="S1698" t="str">
            <v>B2S Blacksite</v>
          </cell>
          <cell r="T1698" t="str">
            <v>New Order</v>
          </cell>
          <cell r="U1698">
            <v>72</v>
          </cell>
          <cell r="V1698" t="str">
            <v/>
          </cell>
          <cell r="W1698" t="str">
            <v>SST 72 3 Leg C</v>
          </cell>
          <cell r="X1698">
            <v>45880</v>
          </cell>
          <cell r="Y1698">
            <v>91</v>
          </cell>
          <cell r="Z1698" t="str">
            <v>In SLA</v>
          </cell>
          <cell r="AA1698" t="str">
            <v>PT AMALA</v>
          </cell>
          <cell r="AB1698" t="str">
            <v>PT DIGJAYA MANDIRI TEKNIK</v>
          </cell>
          <cell r="AC1698" t="str">
            <v>RFI</v>
          </cell>
          <cell r="AD1698" t="str">
            <v>eRFI NY</v>
          </cell>
          <cell r="AF1698" t="str">
            <v/>
          </cell>
          <cell r="AG1698" t="str">
            <v>Connect PLN &amp; RFI</v>
          </cell>
          <cell r="AH1698" t="str">
            <v>02.RFI</v>
          </cell>
          <cell r="AI1698" t="str">
            <v>03.RFI</v>
          </cell>
          <cell r="AJ1698" t="str">
            <v>05.RFI</v>
          </cell>
        </row>
        <row r="1699">
          <cell r="F1699" t="str">
            <v>MSH820</v>
          </cell>
          <cell r="G1699" t="str">
            <v>KABIARAT</v>
          </cell>
          <cell r="H1699" t="str">
            <v>DMT SUPULESI SAJU</v>
          </cell>
          <cell r="I1699" t="str">
            <v>Area4</v>
          </cell>
          <cell r="J1699" t="str">
            <v>Puma</v>
          </cell>
          <cell r="K1699" t="str">
            <v>Maluku</v>
          </cell>
          <cell r="L1699" t="str">
            <v>Kab. Maluku Tenggara Barat</v>
          </cell>
          <cell r="M1699" t="str">
            <v>-7.90733, 131.33432</v>
          </cell>
          <cell r="N1699" t="str">
            <v>-</v>
          </cell>
          <cell r="O1699" t="str">
            <v>External</v>
          </cell>
          <cell r="P1699" t="str">
            <v>B2S</v>
          </cell>
          <cell r="Q1699" t="str">
            <v>B#2_2025</v>
          </cell>
          <cell r="R1699" t="str">
            <v>B#2_B2S</v>
          </cell>
          <cell r="S1699" t="str">
            <v>B2S Blacksite</v>
          </cell>
          <cell r="T1699" t="str">
            <v>New Order</v>
          </cell>
          <cell r="U1699">
            <v>72</v>
          </cell>
          <cell r="V1699" t="str">
            <v/>
          </cell>
          <cell r="W1699" t="str">
            <v>SST 72 3 Leg C</v>
          </cell>
          <cell r="X1699">
            <v>45880</v>
          </cell>
          <cell r="Y1699">
            <v>91</v>
          </cell>
          <cell r="Z1699" t="str">
            <v>In SLA</v>
          </cell>
          <cell r="AA1699" t="str">
            <v>PT ANUGERAH SELARAS RAYA</v>
          </cell>
          <cell r="AB1699" t="str">
            <v>PT DIGJAYA MANDIRI TEKNIK</v>
          </cell>
          <cell r="AC1699" t="str">
            <v>RFI</v>
          </cell>
          <cell r="AD1699" t="str">
            <v>eRFI NY</v>
          </cell>
          <cell r="AF1699" t="str">
            <v/>
          </cell>
          <cell r="AG1699" t="str">
            <v>Connect PLN &amp; RFI</v>
          </cell>
          <cell r="AH1699" t="str">
            <v>02.RFI</v>
          </cell>
          <cell r="AI1699" t="str">
            <v>03.RFI</v>
          </cell>
          <cell r="AJ1699" t="str">
            <v>05.RFI</v>
          </cell>
        </row>
        <row r="1700">
          <cell r="F1700" t="str">
            <v>SRU157</v>
          </cell>
          <cell r="G1700" t="str">
            <v>KONTINUAIYAWA</v>
          </cell>
          <cell r="H1700" t="str">
            <v>DMT KONTIUNAI</v>
          </cell>
          <cell r="I1700" t="str">
            <v>Area4</v>
          </cell>
          <cell r="J1700" t="str">
            <v>Puma</v>
          </cell>
          <cell r="K1700" t="str">
            <v>Papua</v>
          </cell>
          <cell r="L1700" t="str">
            <v>Kab. Kepulauan Yapen (Yapen Waropen)</v>
          </cell>
          <cell r="M1700" t="str">
            <v>-1.84327, 136.29733</v>
          </cell>
          <cell r="N1700" t="str">
            <v>-</v>
          </cell>
          <cell r="O1700" t="str">
            <v>External</v>
          </cell>
          <cell r="P1700" t="str">
            <v>B2S</v>
          </cell>
          <cell r="Q1700" t="str">
            <v>B#2_2025</v>
          </cell>
          <cell r="R1700" t="str">
            <v>B#2_B2S</v>
          </cell>
          <cell r="S1700" t="str">
            <v>B2S Blacksite</v>
          </cell>
          <cell r="T1700" t="str">
            <v>New Order</v>
          </cell>
          <cell r="U1700">
            <v>72</v>
          </cell>
          <cell r="V1700" t="str">
            <v/>
          </cell>
          <cell r="W1700" t="str">
            <v>SST 72 3 Leg C</v>
          </cell>
          <cell r="X1700">
            <v>45880</v>
          </cell>
          <cell r="Y1700">
            <v>78</v>
          </cell>
          <cell r="Z1700" t="str">
            <v>In SLA</v>
          </cell>
          <cell r="AA1700" t="str">
            <v>PT ALIF KONSTRUKSI UTAMA</v>
          </cell>
          <cell r="AB1700" t="str">
            <v>PT DIGJAYA MANDIRI TEKNIK</v>
          </cell>
          <cell r="AC1700" t="str">
            <v>RFI</v>
          </cell>
          <cell r="AD1700" t="str">
            <v>eRFI NY</v>
          </cell>
          <cell r="AF1700" t="str">
            <v/>
          </cell>
          <cell r="AG1700" t="str">
            <v>Connect PLN &amp; RFI</v>
          </cell>
          <cell r="AH1700" t="str">
            <v>02.RFI</v>
          </cell>
          <cell r="AI1700" t="str">
            <v>03.RFI</v>
          </cell>
          <cell r="AJ1700" t="str">
            <v>05.RFI</v>
          </cell>
        </row>
        <row r="1701">
          <cell r="F1701" t="str">
            <v>MWR122</v>
          </cell>
          <cell r="G1701" t="str">
            <v>SOGUNATAS</v>
          </cell>
          <cell r="H1701" t="str">
            <v xml:space="preserve">DMT BUMI MARINA ASRI </v>
          </cell>
          <cell r="I1701" t="str">
            <v>Area4</v>
          </cell>
          <cell r="J1701" t="str">
            <v>Puma</v>
          </cell>
          <cell r="K1701" t="str">
            <v>Papua Barat</v>
          </cell>
          <cell r="L1701" t="str">
            <v>Kab. Manokwari</v>
          </cell>
          <cell r="M1701" t="str">
            <v>-0.88301, 134.02257</v>
          </cell>
          <cell r="N1701" t="str">
            <v>-</v>
          </cell>
          <cell r="O1701" t="str">
            <v>External</v>
          </cell>
          <cell r="P1701" t="str">
            <v>B2S</v>
          </cell>
          <cell r="Q1701" t="str">
            <v>B#2_2025</v>
          </cell>
          <cell r="R1701" t="str">
            <v>B#2_B2S</v>
          </cell>
          <cell r="S1701" t="str">
            <v>B2S Blacksite</v>
          </cell>
          <cell r="T1701" t="str">
            <v>New Order</v>
          </cell>
          <cell r="U1701">
            <v>72</v>
          </cell>
          <cell r="V1701" t="str">
            <v/>
          </cell>
          <cell r="W1701" t="str">
            <v/>
          </cell>
          <cell r="X1701">
            <v>45880</v>
          </cell>
          <cell r="Y1701">
            <v>123</v>
          </cell>
          <cell r="Z1701" t="str">
            <v>Out SLA</v>
          </cell>
          <cell r="AA1701" t="str">
            <v>Sekawan Akusara Yatita</v>
          </cell>
          <cell r="AB1701" t="str">
            <v>PT DIGJAYA MANDIRI TEKNIK</v>
          </cell>
          <cell r="AC1701" t="str">
            <v>OG</v>
          </cell>
          <cell r="AD1701" t="str">
            <v>eRFI NY</v>
          </cell>
          <cell r="AF1701" t="str">
            <v/>
          </cell>
          <cell r="AG1701" t="str">
            <v>BAN BAK</v>
          </cell>
          <cell r="AH1701" t="str">
            <v>05.SITAC1</v>
          </cell>
          <cell r="AI1701" t="str">
            <v>06.SITAC</v>
          </cell>
          <cell r="AJ1701" t="str">
            <v>25.BAN/BAK</v>
          </cell>
        </row>
        <row r="1702">
          <cell r="F1702" t="str">
            <v>MRK052</v>
          </cell>
          <cell r="G1702" t="str">
            <v>ANDAITOMUTING</v>
          </cell>
          <cell r="H1702" t="str">
            <v>DMT MANWAYBOB</v>
          </cell>
          <cell r="I1702" t="str">
            <v>Area4</v>
          </cell>
          <cell r="J1702" t="str">
            <v>Puma</v>
          </cell>
          <cell r="K1702" t="str">
            <v>Papua</v>
          </cell>
          <cell r="L1702" t="str">
            <v>Kab. Merauke</v>
          </cell>
          <cell r="M1702" t="str">
            <v>-7.43439, 140.54263</v>
          </cell>
          <cell r="N1702" t="str">
            <v>-</v>
          </cell>
          <cell r="O1702" t="str">
            <v>External</v>
          </cell>
          <cell r="P1702" t="str">
            <v>B2S</v>
          </cell>
          <cell r="Q1702" t="str">
            <v>B#2_2025</v>
          </cell>
          <cell r="R1702" t="str">
            <v>B#2_B2S</v>
          </cell>
          <cell r="S1702" t="str">
            <v>B2S Blacksite</v>
          </cell>
          <cell r="T1702" t="str">
            <v>New Order</v>
          </cell>
          <cell r="U1702">
            <v>72</v>
          </cell>
          <cell r="V1702" t="str">
            <v/>
          </cell>
          <cell r="W1702" t="str">
            <v>SST 72 3 Leg C</v>
          </cell>
          <cell r="X1702">
            <v>45880</v>
          </cell>
          <cell r="Y1702">
            <v>81</v>
          </cell>
          <cell r="Z1702" t="str">
            <v>In SLA</v>
          </cell>
          <cell r="AA1702" t="str">
            <v>PT ANUGERAH SELARAS RAYA</v>
          </cell>
          <cell r="AB1702" t="str">
            <v>PT DIGJAYA MANDIRI TEKNIK</v>
          </cell>
          <cell r="AC1702" t="str">
            <v>RFI</v>
          </cell>
          <cell r="AD1702" t="str">
            <v>eRFI NY</v>
          </cell>
          <cell r="AF1702" t="str">
            <v/>
          </cell>
          <cell r="AG1702" t="str">
            <v>Connect PLN &amp; RFI</v>
          </cell>
          <cell r="AH1702" t="str">
            <v>02.RFI</v>
          </cell>
          <cell r="AI1702" t="str">
            <v>03.RFI</v>
          </cell>
          <cell r="AJ1702" t="str">
            <v>05.RFI</v>
          </cell>
        </row>
        <row r="1703">
          <cell r="F1703" t="str">
            <v>MRK054</v>
          </cell>
          <cell r="G1703" t="str">
            <v>SIPIAS</v>
          </cell>
          <cell r="H1703" t="str">
            <v>DMT APM SIPIAS</v>
          </cell>
          <cell r="I1703" t="str">
            <v>Area4</v>
          </cell>
          <cell r="J1703" t="str">
            <v>Puma</v>
          </cell>
          <cell r="K1703" t="str">
            <v>Papua</v>
          </cell>
          <cell r="L1703" t="str">
            <v>Kab. Merauke</v>
          </cell>
          <cell r="M1703" t="str">
            <v>-7.49768, 140.77377</v>
          </cell>
          <cell r="N1703" t="str">
            <v>-</v>
          </cell>
          <cell r="O1703" t="str">
            <v>External</v>
          </cell>
          <cell r="P1703" t="str">
            <v>B2S</v>
          </cell>
          <cell r="Q1703" t="str">
            <v>B#2_2025</v>
          </cell>
          <cell r="R1703" t="str">
            <v>B#2_B2S</v>
          </cell>
          <cell r="S1703" t="str">
            <v>B2S Blacksite</v>
          </cell>
          <cell r="T1703" t="str">
            <v>New Order</v>
          </cell>
          <cell r="U1703">
            <v>72</v>
          </cell>
          <cell r="V1703" t="str">
            <v/>
          </cell>
          <cell r="W1703" t="str">
            <v>SST 72 3 Leg C</v>
          </cell>
          <cell r="X1703">
            <v>45880</v>
          </cell>
          <cell r="Y1703">
            <v>81</v>
          </cell>
          <cell r="Z1703" t="str">
            <v>In SLA</v>
          </cell>
          <cell r="AA1703" t="str">
            <v>PT ANUGERAH SELARAS RAYA</v>
          </cell>
          <cell r="AB1703" t="str">
            <v>PT DIGJAYA MANDIRI TEKNIK</v>
          </cell>
          <cell r="AC1703" t="str">
            <v>RFI</v>
          </cell>
          <cell r="AD1703" t="str">
            <v>eRFI NY</v>
          </cell>
          <cell r="AF1703" t="str">
            <v/>
          </cell>
          <cell r="AG1703" t="str">
            <v>Connect PLN &amp; RFI</v>
          </cell>
          <cell r="AH1703" t="str">
            <v>02.RFI</v>
          </cell>
          <cell r="AI1703" t="str">
            <v>03.RFI</v>
          </cell>
          <cell r="AJ1703" t="str">
            <v>05.RFI</v>
          </cell>
        </row>
        <row r="1704">
          <cell r="F1704" t="str">
            <v>MRK065</v>
          </cell>
          <cell r="G1704" t="str">
            <v>BUPULINDAH</v>
          </cell>
          <cell r="H1704" t="str">
            <v>DMT KAMPUNG BOUWER</v>
          </cell>
          <cell r="I1704" t="str">
            <v>Area4</v>
          </cell>
          <cell r="J1704" t="str">
            <v>Puma</v>
          </cell>
          <cell r="K1704" t="str">
            <v>Papua</v>
          </cell>
          <cell r="L1704" t="str">
            <v>Kab. Merauke</v>
          </cell>
          <cell r="M1704" t="str">
            <v>-7.38464, 140.74104</v>
          </cell>
          <cell r="N1704" t="str">
            <v>-</v>
          </cell>
          <cell r="O1704" t="str">
            <v>External</v>
          </cell>
          <cell r="P1704" t="str">
            <v>B2S</v>
          </cell>
          <cell r="Q1704" t="str">
            <v>B#2_2025</v>
          </cell>
          <cell r="R1704" t="str">
            <v>B#2_B2S</v>
          </cell>
          <cell r="S1704" t="str">
            <v>B2S Blacksite</v>
          </cell>
          <cell r="T1704" t="str">
            <v>New Order</v>
          </cell>
          <cell r="U1704">
            <v>72</v>
          </cell>
          <cell r="V1704" t="str">
            <v/>
          </cell>
          <cell r="W1704" t="str">
            <v>SST 72 3 Leg C</v>
          </cell>
          <cell r="X1704">
            <v>45880</v>
          </cell>
          <cell r="Y1704">
            <v>99</v>
          </cell>
          <cell r="Z1704" t="str">
            <v>In SLA</v>
          </cell>
          <cell r="AA1704" t="str">
            <v>PT ANUGERAH SELARAS RAYA</v>
          </cell>
          <cell r="AB1704" t="str">
            <v>PT DIGJAYA MANDIRI TEKNIK</v>
          </cell>
          <cell r="AC1704" t="str">
            <v>RFI</v>
          </cell>
          <cell r="AD1704" t="str">
            <v>eRFI NY</v>
          </cell>
          <cell r="AF1704" t="str">
            <v/>
          </cell>
          <cell r="AG1704" t="str">
            <v>Connect PLN &amp; RFI</v>
          </cell>
          <cell r="AH1704" t="str">
            <v>02.RFI</v>
          </cell>
          <cell r="AI1704" t="str">
            <v>03.RFI</v>
          </cell>
          <cell r="AJ1704" t="str">
            <v>05.RFI</v>
          </cell>
        </row>
        <row r="1705">
          <cell r="F1705" t="str">
            <v>SML438</v>
          </cell>
          <cell r="G1705" t="str">
            <v>BAKUDUATA</v>
          </cell>
          <cell r="H1705" t="str">
            <v>DMT KAIWATU MOA</v>
          </cell>
          <cell r="I1705" t="str">
            <v>Area4</v>
          </cell>
          <cell r="J1705" t="str">
            <v>Puma</v>
          </cell>
          <cell r="K1705" t="str">
            <v>Papua</v>
          </cell>
          <cell r="L1705" t="str">
            <v>Kab. Paniai</v>
          </cell>
          <cell r="M1705" t="str">
            <v>-3.9014, 136.38397</v>
          </cell>
          <cell r="N1705" t="str">
            <v>-</v>
          </cell>
          <cell r="O1705" t="str">
            <v>External</v>
          </cell>
          <cell r="P1705" t="str">
            <v>B2S</v>
          </cell>
          <cell r="Q1705" t="str">
            <v>B#2_2025</v>
          </cell>
          <cell r="R1705" t="str">
            <v>B#2_B2S</v>
          </cell>
          <cell r="S1705" t="str">
            <v>B2S Blacksite</v>
          </cell>
          <cell r="T1705" t="str">
            <v>New Order</v>
          </cell>
          <cell r="U1705">
            <v>72</v>
          </cell>
          <cell r="V1705" t="str">
            <v/>
          </cell>
          <cell r="W1705" t="str">
            <v>SST 72 3 Leg C</v>
          </cell>
          <cell r="X1705">
            <v>45880</v>
          </cell>
          <cell r="Y1705">
            <v>91</v>
          </cell>
          <cell r="Z1705" t="str">
            <v>In SLA</v>
          </cell>
          <cell r="AA1705" t="str">
            <v>PT XLA CIPTA PERKASA</v>
          </cell>
          <cell r="AB1705" t="str">
            <v>PT DIGJAYA MANDIRI TEKNIK</v>
          </cell>
          <cell r="AC1705" t="str">
            <v>RFI</v>
          </cell>
          <cell r="AD1705" t="str">
            <v>eRFI NY</v>
          </cell>
          <cell r="AF1705" t="str">
            <v/>
          </cell>
          <cell r="AG1705" t="str">
            <v>Connect PLN &amp; RFI</v>
          </cell>
          <cell r="AH1705" t="str">
            <v>02.RFI</v>
          </cell>
          <cell r="AI1705" t="str">
            <v>03.RFI</v>
          </cell>
          <cell r="AJ1705" t="str">
            <v>05.RFI</v>
          </cell>
        </row>
        <row r="1706">
          <cell r="F1706" t="str">
            <v>AGI001</v>
          </cell>
          <cell r="G1706" t="str">
            <v>TOMSTERA</v>
          </cell>
          <cell r="H1706" t="str">
            <v>DMT TOMSTERA</v>
          </cell>
          <cell r="I1706" t="str">
            <v>Area4</v>
          </cell>
          <cell r="J1706" t="str">
            <v>Puma</v>
          </cell>
          <cell r="K1706" t="str">
            <v>Papua Barat</v>
          </cell>
          <cell r="L1706" t="str">
            <v>Kab. Pegunungan Arfak</v>
          </cell>
          <cell r="M1706" t="str">
            <v>-1.35246, 133.86723</v>
          </cell>
          <cell r="N1706" t="str">
            <v>-</v>
          </cell>
          <cell r="O1706" t="str">
            <v>External</v>
          </cell>
          <cell r="P1706" t="str">
            <v>B2S</v>
          </cell>
          <cell r="Q1706" t="str">
            <v>B#2_2025</v>
          </cell>
          <cell r="R1706" t="str">
            <v>B#2_B2S</v>
          </cell>
          <cell r="S1706" t="str">
            <v>B2S Blacksite</v>
          </cell>
          <cell r="T1706" t="str">
            <v>New Order</v>
          </cell>
          <cell r="U1706">
            <v>72</v>
          </cell>
          <cell r="V1706" t="str">
            <v/>
          </cell>
          <cell r="W1706" t="str">
            <v>SST 72 3 Leg C</v>
          </cell>
          <cell r="X1706">
            <v>45880</v>
          </cell>
          <cell r="Y1706">
            <v>123</v>
          </cell>
          <cell r="Z1706" t="str">
            <v>Out SLA</v>
          </cell>
          <cell r="AA1706" t="str">
            <v>Sekawan Akusara Yatita</v>
          </cell>
          <cell r="AB1706" t="str">
            <v>PT DIGJAYA MANDIRI TEKNIK</v>
          </cell>
          <cell r="AC1706" t="str">
            <v>OG</v>
          </cell>
          <cell r="AD1706" t="str">
            <v>eRFI NY</v>
          </cell>
          <cell r="AF1706" t="str">
            <v/>
          </cell>
          <cell r="AG1706" t="str">
            <v>Pouring &amp; Curing</v>
          </cell>
          <cell r="AH1706" t="str">
            <v>03.CONSTRUCTION</v>
          </cell>
          <cell r="AI1706" t="str">
            <v>04.CME</v>
          </cell>
          <cell r="AJ1706" t="str">
            <v>11.Curing</v>
          </cell>
        </row>
        <row r="1707">
          <cell r="F1707" t="str">
            <v>SML437</v>
          </cell>
          <cell r="G1707" t="str">
            <v>PERMANISASIUXY043</v>
          </cell>
          <cell r="H1707" t="str">
            <v>DMT LUHULELY</v>
          </cell>
          <cell r="I1707" t="str">
            <v>Area4</v>
          </cell>
          <cell r="J1707" t="str">
            <v>Puma</v>
          </cell>
          <cell r="K1707" t="str">
            <v>Papua Barat</v>
          </cell>
          <cell r="L1707" t="str">
            <v>Manokwari</v>
          </cell>
          <cell r="M1707" t="str">
            <v>-8.18734, 127.63953</v>
          </cell>
          <cell r="N1707" t="str">
            <v>-</v>
          </cell>
          <cell r="O1707" t="str">
            <v>External</v>
          </cell>
          <cell r="P1707" t="str">
            <v>B2S</v>
          </cell>
          <cell r="Q1707" t="str">
            <v>B#2_2025</v>
          </cell>
          <cell r="R1707" t="str">
            <v>B#2_B2S</v>
          </cell>
          <cell r="S1707" t="str">
            <v>B2S Blacksite</v>
          </cell>
          <cell r="T1707" t="str">
            <v>New Order</v>
          </cell>
          <cell r="U1707">
            <v>52</v>
          </cell>
          <cell r="V1707" t="str">
            <v/>
          </cell>
          <cell r="W1707" t="str">
            <v>SST 72 3 Leg C</v>
          </cell>
          <cell r="X1707">
            <v>45880</v>
          </cell>
          <cell r="Y1707">
            <v>105</v>
          </cell>
          <cell r="Z1707" t="str">
            <v>In SLA</v>
          </cell>
          <cell r="AA1707" t="str">
            <v>PT AMALA</v>
          </cell>
          <cell r="AB1707" t="str">
            <v>PT DIGJAYA MANDIRI TEKNIK</v>
          </cell>
          <cell r="AC1707" t="str">
            <v>RFI</v>
          </cell>
          <cell r="AD1707" t="str">
            <v>eRFI NY</v>
          </cell>
          <cell r="AF1707" t="str">
            <v/>
          </cell>
          <cell r="AG1707" t="str">
            <v>Connect PLN &amp; RFI</v>
          </cell>
          <cell r="AH1707" t="str">
            <v>02.RFI</v>
          </cell>
          <cell r="AI1707" t="str">
            <v>03.RFI</v>
          </cell>
          <cell r="AJ1707" t="str">
            <v>05.RFI</v>
          </cell>
        </row>
        <row r="1708">
          <cell r="F1708" t="str">
            <v>PLG500</v>
          </cell>
          <cell r="G1708" t="str">
            <v>GRANDCITRAMANDIRI2</v>
          </cell>
          <cell r="H1708" t="str">
            <v>GRANDCITRAMANDIRI2</v>
          </cell>
          <cell r="I1708" t="str">
            <v>Area1</v>
          </cell>
          <cell r="J1708" t="str">
            <v>Sumbagsel</v>
          </cell>
          <cell r="K1708" t="str">
            <v>Sumatera Selatan</v>
          </cell>
          <cell r="L1708" t="str">
            <v>Ogan Ilir</v>
          </cell>
          <cell r="M1708" t="str">
            <v>-2.99394, 104.69414</v>
          </cell>
          <cell r="N1708" t="str">
            <v>-</v>
          </cell>
          <cell r="O1708" t="str">
            <v>External</v>
          </cell>
          <cell r="P1708" t="str">
            <v>B2S</v>
          </cell>
          <cell r="Q1708" t="str">
            <v>B#2_2025</v>
          </cell>
          <cell r="R1708" t="str">
            <v>B#2_Colo</v>
          </cell>
          <cell r="S1708" t="str">
            <v>B#2-Colo B2S</v>
          </cell>
          <cell r="T1708" t="str">
            <v>New Order</v>
          </cell>
          <cell r="U1708">
            <v>52</v>
          </cell>
          <cell r="V1708" t="str">
            <v/>
          </cell>
          <cell r="W1708" t="str">
            <v>SST 52 3 Leg C</v>
          </cell>
          <cell r="X1708">
            <v>45880</v>
          </cell>
          <cell r="Y1708">
            <v>76</v>
          </cell>
          <cell r="Z1708" t="str">
            <v>In SLA</v>
          </cell>
          <cell r="AA1708" t="str">
            <v>PT INDOTEKNIK TJANDRA UTAMA</v>
          </cell>
          <cell r="AB1708" t="str">
            <v>PT UPTRANS TELEKOMUNIKASI</v>
          </cell>
          <cell r="AC1708" t="str">
            <v>RFI</v>
          </cell>
          <cell r="AD1708" t="str">
            <v>eRFI Done</v>
          </cell>
          <cell r="AF1708" t="str">
            <v/>
          </cell>
          <cell r="AG1708" t="str">
            <v>Connect PLN &amp; RFI</v>
          </cell>
          <cell r="AH1708" t="str">
            <v>02.RFI</v>
          </cell>
          <cell r="AI1708" t="str">
            <v>03.RFI</v>
          </cell>
          <cell r="AJ1708" t="str">
            <v>05.RFI</v>
          </cell>
        </row>
        <row r="1709">
          <cell r="F1709" t="str">
            <v>OKI202</v>
          </cell>
          <cell r="G1709" t="str">
            <v>SIDOMULYOOKI2</v>
          </cell>
          <cell r="H1709" t="str">
            <v>SIDOMULYOOKI2</v>
          </cell>
          <cell r="I1709" t="str">
            <v>Area1</v>
          </cell>
          <cell r="J1709" t="str">
            <v>Sumbagsel</v>
          </cell>
          <cell r="K1709" t="str">
            <v>Sumatera Selatan</v>
          </cell>
          <cell r="L1709" t="str">
            <v>Ogan Komering Ilir</v>
          </cell>
          <cell r="M1709" t="str">
            <v>-3.60945, 105.2541</v>
          </cell>
          <cell r="N1709" t="str">
            <v>-</v>
          </cell>
          <cell r="O1709" t="str">
            <v>External</v>
          </cell>
          <cell r="P1709" t="str">
            <v>B2S</v>
          </cell>
          <cell r="Q1709" t="str">
            <v>B#2_2025</v>
          </cell>
          <cell r="R1709" t="str">
            <v>B#2_Colo</v>
          </cell>
          <cell r="S1709" t="str">
            <v>B#2-Colo B2S</v>
          </cell>
          <cell r="T1709" t="str">
            <v>New Order</v>
          </cell>
          <cell r="U1709">
            <v>42</v>
          </cell>
          <cell r="V1709" t="str">
            <v/>
          </cell>
          <cell r="W1709" t="str">
            <v>SST 52 3 Leg C</v>
          </cell>
          <cell r="X1709">
            <v>45880</v>
          </cell>
          <cell r="Y1709">
            <v>64</v>
          </cell>
          <cell r="Z1709" t="str">
            <v>In SLA</v>
          </cell>
          <cell r="AA1709" t="str">
            <v>PT INDOTEKNIK TJANDRA UTAMA</v>
          </cell>
          <cell r="AB1709" t="str">
            <v>PT UPTRANS TELEKOMUNIKASI</v>
          </cell>
          <cell r="AC1709" t="str">
            <v>RFI</v>
          </cell>
          <cell r="AD1709" t="str">
            <v>eRFI Done</v>
          </cell>
          <cell r="AF1709" t="str">
            <v/>
          </cell>
          <cell r="AG1709" t="str">
            <v>Connect PLN &amp; RFI</v>
          </cell>
          <cell r="AH1709" t="str">
            <v>02.RFI</v>
          </cell>
          <cell r="AI1709" t="str">
            <v>03.RFI</v>
          </cell>
          <cell r="AJ1709" t="str">
            <v>05.RFI</v>
          </cell>
        </row>
        <row r="1710">
          <cell r="F1710" t="str">
            <v>SGE104</v>
          </cell>
          <cell r="G1710" t="str">
            <v>PERUMAHANGRANDNEMURA</v>
          </cell>
          <cell r="H1710" t="str">
            <v>PERUMAHANGRANDNEMURA</v>
          </cell>
          <cell r="I1710" t="str">
            <v>Area1</v>
          </cell>
          <cell r="J1710" t="str">
            <v>Sumbagsel</v>
          </cell>
          <cell r="K1710" t="str">
            <v>Jambi</v>
          </cell>
          <cell r="L1710" t="str">
            <v>Kabupaten Muaro Jambi</v>
          </cell>
          <cell r="M1710" t="str">
            <v>-1.66034, 103.6142</v>
          </cell>
          <cell r="N1710" t="str">
            <v>-</v>
          </cell>
          <cell r="O1710" t="str">
            <v>External</v>
          </cell>
          <cell r="P1710" t="str">
            <v>B2S</v>
          </cell>
          <cell r="Q1710" t="str">
            <v>B#2_2025</v>
          </cell>
          <cell r="R1710" t="str">
            <v>B#2_Colo</v>
          </cell>
          <cell r="S1710" t="str">
            <v>B#2-Colo B2S</v>
          </cell>
          <cell r="T1710" t="str">
            <v>New Order</v>
          </cell>
          <cell r="U1710">
            <v>51</v>
          </cell>
          <cell r="V1710" t="str">
            <v/>
          </cell>
          <cell r="W1710" t="str">
            <v>SST 42 NL</v>
          </cell>
          <cell r="X1710">
            <v>45880</v>
          </cell>
          <cell r="Y1710">
            <v>74</v>
          </cell>
          <cell r="Z1710" t="str">
            <v>In SLA</v>
          </cell>
          <cell r="AA1710" t="str">
            <v>PT Mink Media Utama</v>
          </cell>
          <cell r="AB1710" t="str">
            <v>PT UPTRANS TELEKOMUNIKASI</v>
          </cell>
          <cell r="AC1710" t="str">
            <v>RFI</v>
          </cell>
          <cell r="AD1710" t="str">
            <v>eRFI NY</v>
          </cell>
          <cell r="AF1710" t="str">
            <v/>
          </cell>
          <cell r="AG1710" t="str">
            <v>Connect PLN &amp; RFI</v>
          </cell>
          <cell r="AH1710" t="str">
            <v>02.RFI</v>
          </cell>
          <cell r="AI1710" t="str">
            <v>03.RFI</v>
          </cell>
          <cell r="AJ1710" t="str">
            <v>05.RFI</v>
          </cell>
        </row>
        <row r="1711">
          <cell r="F1711" t="str">
            <v>CBN312</v>
          </cell>
          <cell r="G1711" t="str">
            <v>PERM_CISARUATUGUUTARA</v>
          </cell>
          <cell r="H1711" t="str">
            <v/>
          </cell>
          <cell r="I1711" t="str">
            <v>Area2</v>
          </cell>
          <cell r="J1711" t="str">
            <v>Jabodetabek</v>
          </cell>
          <cell r="K1711" t="str">
            <v>Jawa Barat</v>
          </cell>
          <cell r="L1711" t="str">
            <v>Kab. Bogor</v>
          </cell>
          <cell r="M1711" t="str">
            <v>-6.69264, 106.9621117</v>
          </cell>
          <cell r="N1711" t="str">
            <v>-</v>
          </cell>
          <cell r="O1711" t="str">
            <v>External</v>
          </cell>
          <cell r="P1711" t="str">
            <v>B2S</v>
          </cell>
          <cell r="Q1711" t="str">
            <v>B#2_2025</v>
          </cell>
          <cell r="R1711" t="str">
            <v>B#2_Colo</v>
          </cell>
          <cell r="S1711" t="str">
            <v>B#2-Colo B2S</v>
          </cell>
          <cell r="T1711" t="str">
            <v>New Order</v>
          </cell>
          <cell r="U1711">
            <v>51</v>
          </cell>
          <cell r="V1711" t="str">
            <v/>
          </cell>
          <cell r="W1711" t="str">
            <v/>
          </cell>
          <cell r="X1711">
            <v>45880</v>
          </cell>
          <cell r="Y1711">
            <v>123</v>
          </cell>
          <cell r="Z1711" t="str">
            <v>Out SLA</v>
          </cell>
          <cell r="AA1711" t="str">
            <v>PT MITRA SARANA KARYA BANGSA</v>
          </cell>
          <cell r="AB1711" t="str">
            <v>PT TUNAS GEOTEKNIK INDONESIA</v>
          </cell>
          <cell r="AC1711" t="str">
            <v>OG</v>
          </cell>
          <cell r="AD1711" t="str">
            <v>eRFI NY</v>
          </cell>
          <cell r="AF1711" t="str">
            <v/>
          </cell>
          <cell r="AG1711" t="str">
            <v>IW</v>
          </cell>
          <cell r="AH1711" t="str">
            <v>05.SITAC1</v>
          </cell>
          <cell r="AI1711" t="str">
            <v>06.SITAC</v>
          </cell>
          <cell r="AJ1711" t="str">
            <v>24. IjinWarga</v>
          </cell>
        </row>
        <row r="1712">
          <cell r="F1712" t="str">
            <v>CKR208</v>
          </cell>
          <cell r="G1712" t="str">
            <v>PERM_SUKAMULYASUKATANI</v>
          </cell>
          <cell r="H1712" t="str">
            <v/>
          </cell>
          <cell r="I1712" t="str">
            <v>Area2</v>
          </cell>
          <cell r="J1712" t="str">
            <v>Jabodetabek</v>
          </cell>
          <cell r="K1712" t="str">
            <v>Jawa Barat</v>
          </cell>
          <cell r="L1712" t="str">
            <v>Kota Bekasi</v>
          </cell>
          <cell r="M1712" t="str">
            <v>-6.165221, 107.167091</v>
          </cell>
          <cell r="N1712" t="str">
            <v>-</v>
          </cell>
          <cell r="O1712" t="str">
            <v>External</v>
          </cell>
          <cell r="P1712" t="str">
            <v>B2S</v>
          </cell>
          <cell r="Q1712" t="str">
            <v>B#2_2025</v>
          </cell>
          <cell r="R1712" t="str">
            <v>B#2_Colo</v>
          </cell>
          <cell r="S1712" t="str">
            <v>B#2-Colo B2S</v>
          </cell>
          <cell r="T1712" t="str">
            <v>New Order</v>
          </cell>
          <cell r="U1712">
            <v>42</v>
          </cell>
          <cell r="V1712" t="str">
            <v/>
          </cell>
          <cell r="W1712" t="str">
            <v>SST 52 3 Leg C</v>
          </cell>
          <cell r="X1712">
            <v>45880</v>
          </cell>
          <cell r="Y1712">
            <v>110</v>
          </cell>
          <cell r="Z1712" t="str">
            <v>In SLA</v>
          </cell>
          <cell r="AA1712" t="str">
            <v>PT. Samanta Fibra Abadi</v>
          </cell>
          <cell r="AB1712" t="str">
            <v>PT TUNAS GEOTEKNIK INDONESIA</v>
          </cell>
          <cell r="AC1712" t="str">
            <v>RFI</v>
          </cell>
          <cell r="AD1712" t="str">
            <v>eRFI NY</v>
          </cell>
          <cell r="AF1712" t="str">
            <v/>
          </cell>
          <cell r="AG1712" t="str">
            <v>Connect PLN &amp; RFI</v>
          </cell>
          <cell r="AH1712" t="str">
            <v>02.RFI</v>
          </cell>
          <cell r="AI1712" t="str">
            <v>03.RFI</v>
          </cell>
          <cell r="AJ1712" t="str">
            <v>05.RFI</v>
          </cell>
        </row>
        <row r="1713">
          <cell r="F1713" t="str">
            <v>SRG235</v>
          </cell>
          <cell r="G1713" t="str">
            <v>SMKIKHLASJAWILAN</v>
          </cell>
          <cell r="H1713" t="str">
            <v/>
          </cell>
          <cell r="I1713" t="str">
            <v>Area2</v>
          </cell>
          <cell r="J1713" t="str">
            <v>Jabodetabek</v>
          </cell>
          <cell r="K1713" t="str">
            <v>Banten</v>
          </cell>
          <cell r="L1713" t="str">
            <v>Kota Serang</v>
          </cell>
          <cell r="M1713" t="str">
            <v>-6.287528815, 106.3482377</v>
          </cell>
          <cell r="N1713" t="str">
            <v>-</v>
          </cell>
          <cell r="O1713" t="str">
            <v>External</v>
          </cell>
          <cell r="P1713" t="str">
            <v>B2S</v>
          </cell>
          <cell r="Q1713" t="str">
            <v>B#2_2025</v>
          </cell>
          <cell r="R1713" t="str">
            <v>B#2_Colo</v>
          </cell>
          <cell r="S1713" t="str">
            <v>B#2-Colo B2S</v>
          </cell>
          <cell r="T1713" t="str">
            <v>New Order</v>
          </cell>
          <cell r="U1713">
            <v>41</v>
          </cell>
          <cell r="V1713" t="str">
            <v/>
          </cell>
          <cell r="W1713" t="str">
            <v>SST 42 NL</v>
          </cell>
          <cell r="X1713">
            <v>45880</v>
          </cell>
          <cell r="Y1713">
            <v>45</v>
          </cell>
          <cell r="Z1713" t="str">
            <v>In SLA</v>
          </cell>
          <cell r="AA1713" t="str">
            <v>PT DYEVA DIGITAL SELULAR</v>
          </cell>
          <cell r="AB1713" t="str">
            <v>PT TUNAS GEOTEKNIK INDONESIA</v>
          </cell>
          <cell r="AC1713" t="str">
            <v>RFI</v>
          </cell>
          <cell r="AD1713" t="str">
            <v>eRFI NY</v>
          </cell>
          <cell r="AF1713" t="str">
            <v/>
          </cell>
          <cell r="AG1713" t="str">
            <v>Connect PLN &amp; RFI</v>
          </cell>
          <cell r="AH1713" t="str">
            <v>02.RFI</v>
          </cell>
          <cell r="AI1713" t="str">
            <v>03.RFI</v>
          </cell>
          <cell r="AJ1713" t="str">
            <v>05.RFI</v>
          </cell>
        </row>
        <row r="1714">
          <cell r="F1714" t="str">
            <v>TGR203</v>
          </cell>
          <cell r="G1714" t="str">
            <v>BIZHOMERESIDENCECIKUPA</v>
          </cell>
          <cell r="H1714" t="str">
            <v/>
          </cell>
          <cell r="I1714" t="str">
            <v>Area2</v>
          </cell>
          <cell r="J1714" t="str">
            <v>Jabodetabek</v>
          </cell>
          <cell r="K1714" t="str">
            <v>Banten</v>
          </cell>
          <cell r="L1714" t="str">
            <v>Kabupaten Tangerang</v>
          </cell>
          <cell r="M1714" t="str">
            <v>-6.24128, 106.504336</v>
          </cell>
          <cell r="N1714" t="str">
            <v>-</v>
          </cell>
          <cell r="O1714" t="str">
            <v>External</v>
          </cell>
          <cell r="P1714" t="str">
            <v>B2S</v>
          </cell>
          <cell r="Q1714" t="str">
            <v>B#2_2025</v>
          </cell>
          <cell r="R1714" t="str">
            <v>B#2_Colo</v>
          </cell>
          <cell r="S1714" t="str">
            <v>B#2-Colo B2S</v>
          </cell>
          <cell r="T1714" t="str">
            <v>New Order</v>
          </cell>
          <cell r="U1714">
            <v>41</v>
          </cell>
          <cell r="V1714" t="str">
            <v/>
          </cell>
          <cell r="W1714" t="str">
            <v>SST 42 NL</v>
          </cell>
          <cell r="X1714">
            <v>45880</v>
          </cell>
          <cell r="Y1714">
            <v>106</v>
          </cell>
          <cell r="Z1714" t="str">
            <v>In SLA</v>
          </cell>
          <cell r="AA1714" t="str">
            <v>PT JAGANATA SAKTI UNGGUL</v>
          </cell>
          <cell r="AB1714" t="str">
            <v>PT TUNAS GEOTEKNIK INDONESIA</v>
          </cell>
          <cell r="AC1714" t="str">
            <v>RFI</v>
          </cell>
          <cell r="AD1714" t="str">
            <v>eRFI NY</v>
          </cell>
          <cell r="AF1714" t="str">
            <v/>
          </cell>
          <cell r="AG1714" t="str">
            <v>Connect PLN &amp; RFI</v>
          </cell>
          <cell r="AH1714" t="str">
            <v>02.RFI</v>
          </cell>
          <cell r="AI1714" t="str">
            <v>03.RFI</v>
          </cell>
          <cell r="AJ1714" t="str">
            <v>05.RFI</v>
          </cell>
        </row>
        <row r="1715">
          <cell r="F1715" t="str">
            <v>CBN380</v>
          </cell>
          <cell r="G1715" t="str">
            <v>PERMCIKARETHARAPANJAYA</v>
          </cell>
          <cell r="H1715" t="str">
            <v/>
          </cell>
          <cell r="I1715" t="str">
            <v>Area2</v>
          </cell>
          <cell r="J1715" t="str">
            <v>Jabodetabek</v>
          </cell>
          <cell r="K1715" t="str">
            <v>Jawa Barat</v>
          </cell>
          <cell r="L1715" t="str">
            <v>Kab. Bogor</v>
          </cell>
          <cell r="M1715" t="str">
            <v>-6.46625, 106.83525</v>
          </cell>
          <cell r="N1715" t="str">
            <v>-</v>
          </cell>
          <cell r="O1715" t="str">
            <v>External</v>
          </cell>
          <cell r="P1715" t="str">
            <v>B2S</v>
          </cell>
          <cell r="Q1715" t="str">
            <v>B#2_2025</v>
          </cell>
          <cell r="R1715" t="str">
            <v>B#2_Colo</v>
          </cell>
          <cell r="S1715" t="str">
            <v>B#2-Colo B2S</v>
          </cell>
          <cell r="T1715" t="str">
            <v>New Order</v>
          </cell>
          <cell r="U1715">
            <v>52</v>
          </cell>
          <cell r="V1715" t="str">
            <v/>
          </cell>
          <cell r="W1715" t="str">
            <v/>
          </cell>
          <cell r="X1715">
            <v>45880</v>
          </cell>
          <cell r="Y1715">
            <v>63</v>
          </cell>
          <cell r="Z1715" t="str">
            <v>In SLA</v>
          </cell>
          <cell r="AA1715" t="str">
            <v>PT ASA BERKAT BERSAMA</v>
          </cell>
          <cell r="AB1715" t="str">
            <v>PT TUNAS GEOTEKNIK INDONESIA</v>
          </cell>
          <cell r="AC1715" t="str">
            <v>RFI</v>
          </cell>
          <cell r="AD1715" t="str">
            <v>eRFI Done</v>
          </cell>
          <cell r="AF1715" t="str">
            <v/>
          </cell>
          <cell r="AG1715" t="str">
            <v>Connect PLN &amp; RFI</v>
          </cell>
          <cell r="AH1715" t="str">
            <v>02.RFI</v>
          </cell>
          <cell r="AI1715" t="str">
            <v>03.RFI</v>
          </cell>
          <cell r="AJ1715" t="str">
            <v>05.RFI</v>
          </cell>
        </row>
        <row r="1716">
          <cell r="F1716" t="str">
            <v>TGR234</v>
          </cell>
          <cell r="G1716" t="str">
            <v>KRAMATPANJANG</v>
          </cell>
          <cell r="H1716" t="str">
            <v/>
          </cell>
          <cell r="I1716" t="str">
            <v>Area2</v>
          </cell>
          <cell r="J1716" t="str">
            <v>Jabodetabek</v>
          </cell>
          <cell r="K1716" t="str">
            <v>Banten</v>
          </cell>
          <cell r="L1716" t="str">
            <v>Kabupaten Tangerang</v>
          </cell>
          <cell r="M1716" t="str">
            <v>-6.03901, 106.588743</v>
          </cell>
          <cell r="N1716" t="str">
            <v>-</v>
          </cell>
          <cell r="O1716" t="str">
            <v>External</v>
          </cell>
          <cell r="P1716" t="str">
            <v>B2S</v>
          </cell>
          <cell r="Q1716" t="str">
            <v>B#2_2025</v>
          </cell>
          <cell r="R1716" t="str">
            <v>B#2_Colo</v>
          </cell>
          <cell r="S1716" t="str">
            <v>B#2-Colo B2S</v>
          </cell>
          <cell r="T1716" t="str">
            <v>New Order</v>
          </cell>
          <cell r="U1716">
            <v>41</v>
          </cell>
          <cell r="V1716" t="str">
            <v/>
          </cell>
          <cell r="W1716" t="str">
            <v/>
          </cell>
          <cell r="X1716">
            <v>45880</v>
          </cell>
          <cell r="Y1716">
            <v>123</v>
          </cell>
          <cell r="Z1716" t="str">
            <v>Out SLA</v>
          </cell>
          <cell r="AA1716" t="str">
            <v>PT SUMBERSOLUSINDO HITECH</v>
          </cell>
          <cell r="AB1716" t="str">
            <v>PT TUNAS GEOTEKNIK INDONESIA</v>
          </cell>
          <cell r="AC1716" t="str">
            <v>OG</v>
          </cell>
          <cell r="AD1716" t="str">
            <v>eRFI NY</v>
          </cell>
          <cell r="AF1716" t="str">
            <v/>
          </cell>
          <cell r="AG1716" t="str">
            <v>BAN BAK</v>
          </cell>
          <cell r="AH1716" t="str">
            <v>05.SITAC1</v>
          </cell>
          <cell r="AI1716" t="str">
            <v>06.SITAC</v>
          </cell>
          <cell r="AJ1716" t="str">
            <v>25.BAN/BAK</v>
          </cell>
        </row>
        <row r="1717">
          <cell r="F1717" t="str">
            <v>TGR212</v>
          </cell>
          <cell r="G1717" t="str">
            <v>GRANDHARMONIBALARAJA</v>
          </cell>
          <cell r="H1717" t="str">
            <v/>
          </cell>
          <cell r="I1717" t="str">
            <v>Area2</v>
          </cell>
          <cell r="J1717" t="str">
            <v>Jabodetabek</v>
          </cell>
          <cell r="K1717" t="str">
            <v>Banten</v>
          </cell>
          <cell r="L1717" t="str">
            <v>Kabupaten Tangerang</v>
          </cell>
          <cell r="M1717" t="str">
            <v>-6.165287, 106.457741</v>
          </cell>
          <cell r="N1717" t="str">
            <v>-</v>
          </cell>
          <cell r="O1717" t="str">
            <v>External</v>
          </cell>
          <cell r="P1717" t="str">
            <v>B2S</v>
          </cell>
          <cell r="Q1717" t="str">
            <v>B#2_2025</v>
          </cell>
          <cell r="R1717" t="str">
            <v>B#2_Colo</v>
          </cell>
          <cell r="S1717" t="str">
            <v>B#2-Colo B2S</v>
          </cell>
          <cell r="T1717" t="str">
            <v>New Order</v>
          </cell>
          <cell r="U1717">
            <v>41</v>
          </cell>
          <cell r="V1717" t="str">
            <v/>
          </cell>
          <cell r="W1717" t="str">
            <v>SST 42 NL</v>
          </cell>
          <cell r="X1717">
            <v>45880</v>
          </cell>
          <cell r="Y1717">
            <v>106</v>
          </cell>
          <cell r="Z1717" t="str">
            <v>In SLA</v>
          </cell>
          <cell r="AA1717" t="str">
            <v>PT JAGANATA SAKTI UNGGUL</v>
          </cell>
          <cell r="AB1717" t="str">
            <v>PT TUNAS GEOTEKNIK INDONESIA</v>
          </cell>
          <cell r="AC1717" t="str">
            <v>RFI</v>
          </cell>
          <cell r="AD1717" t="str">
            <v>eRFI NY</v>
          </cell>
          <cell r="AF1717" t="str">
            <v/>
          </cell>
          <cell r="AG1717" t="str">
            <v>Connect PLN &amp; RFI</v>
          </cell>
          <cell r="AH1717" t="str">
            <v>02.RFI</v>
          </cell>
          <cell r="AI1717" t="str">
            <v>03.RFI</v>
          </cell>
          <cell r="AJ1717" t="str">
            <v>05.RFI</v>
          </cell>
        </row>
        <row r="1718">
          <cell r="F1718" t="str">
            <v>BKS100</v>
          </cell>
          <cell r="G1718" t="str">
            <v>PERM_CLUSTERMONTECAVALLO</v>
          </cell>
          <cell r="H1718" t="str">
            <v/>
          </cell>
          <cell r="I1718" t="str">
            <v>Area2</v>
          </cell>
          <cell r="J1718" t="str">
            <v>Jabodetabek</v>
          </cell>
          <cell r="K1718" t="str">
            <v>Jawa Barat</v>
          </cell>
          <cell r="L1718" t="str">
            <v>Bekasi</v>
          </cell>
          <cell r="M1718" t="str">
            <v>-6.29508, 107.03549</v>
          </cell>
          <cell r="N1718" t="str">
            <v>-</v>
          </cell>
          <cell r="O1718" t="str">
            <v>External</v>
          </cell>
          <cell r="P1718" t="str">
            <v>B2S</v>
          </cell>
          <cell r="Q1718" t="str">
            <v>B#2_2025</v>
          </cell>
          <cell r="R1718" t="str">
            <v>B#2_Colo</v>
          </cell>
          <cell r="S1718" t="str">
            <v>B#2-Colo B2S</v>
          </cell>
          <cell r="T1718" t="str">
            <v>New Order</v>
          </cell>
          <cell r="U1718">
            <v>40</v>
          </cell>
          <cell r="V1718" t="str">
            <v/>
          </cell>
          <cell r="W1718" t="str">
            <v>SST 42 NL</v>
          </cell>
          <cell r="X1718">
            <v>45880</v>
          </cell>
          <cell r="Y1718">
            <v>105</v>
          </cell>
          <cell r="Z1718" t="str">
            <v>In SLA</v>
          </cell>
          <cell r="AA1718" t="str">
            <v>PT JAYA BINANGUN BHASKARA PRIMA</v>
          </cell>
          <cell r="AB1718" t="str">
            <v>PT TUNAS GEOTEKNIK INDONESIA</v>
          </cell>
          <cell r="AC1718" t="str">
            <v>RFI</v>
          </cell>
          <cell r="AD1718" t="str">
            <v>eRFI NY</v>
          </cell>
          <cell r="AF1718" t="str">
            <v/>
          </cell>
          <cell r="AG1718" t="str">
            <v>Connect PLN &amp; RFI</v>
          </cell>
          <cell r="AH1718" t="str">
            <v>02.RFI</v>
          </cell>
          <cell r="AI1718" t="str">
            <v>03.RFI</v>
          </cell>
          <cell r="AJ1718" t="str">
            <v>05.RFI</v>
          </cell>
        </row>
        <row r="1719">
          <cell r="F1719" t="str">
            <v>TGR249</v>
          </cell>
          <cell r="G1719" t="str">
            <v>FLAMBOYANGARDEN</v>
          </cell>
          <cell r="H1719" t="str">
            <v/>
          </cell>
          <cell r="I1719" t="str">
            <v>Area2</v>
          </cell>
          <cell r="J1719" t="str">
            <v>Jabodetabek</v>
          </cell>
          <cell r="K1719" t="str">
            <v>Banten</v>
          </cell>
          <cell r="L1719" t="str">
            <v>Kabupaten Tangerang</v>
          </cell>
          <cell r="M1719" t="str">
            <v>-6.29043, 106.495</v>
          </cell>
          <cell r="N1719" t="str">
            <v>-</v>
          </cell>
          <cell r="O1719" t="str">
            <v>External</v>
          </cell>
          <cell r="P1719" t="str">
            <v>B2S</v>
          </cell>
          <cell r="Q1719" t="str">
            <v>B#2_2025</v>
          </cell>
          <cell r="R1719" t="str">
            <v>B#2_Colo</v>
          </cell>
          <cell r="S1719" t="str">
            <v>B#2-Colo B2S</v>
          </cell>
          <cell r="T1719" t="str">
            <v>New Order</v>
          </cell>
          <cell r="U1719">
            <v>42</v>
          </cell>
          <cell r="V1719" t="str">
            <v/>
          </cell>
          <cell r="W1719" t="str">
            <v>SST 42 NL</v>
          </cell>
          <cell r="X1719">
            <v>45880</v>
          </cell>
          <cell r="Y1719">
            <v>78</v>
          </cell>
          <cell r="Z1719" t="str">
            <v>In SLA</v>
          </cell>
          <cell r="AA1719" t="str">
            <v>PT SUMBERSOLUSINDO HITECH</v>
          </cell>
          <cell r="AB1719" t="str">
            <v>PT TUNAS GEOTEKNIK INDONESIA</v>
          </cell>
          <cell r="AC1719" t="str">
            <v>RFI</v>
          </cell>
          <cell r="AD1719" t="str">
            <v>eRFI NY</v>
          </cell>
          <cell r="AF1719" t="str">
            <v/>
          </cell>
          <cell r="AG1719" t="str">
            <v>RFI Combat</v>
          </cell>
          <cell r="AH1719" t="str">
            <v>02.RFI</v>
          </cell>
          <cell r="AI1719" t="str">
            <v>03a.RFI Combat</v>
          </cell>
          <cell r="AJ1719" t="str">
            <v>05A.RFICombat</v>
          </cell>
        </row>
        <row r="1720">
          <cell r="F1720" t="str">
            <v>KPG586</v>
          </cell>
          <cell r="G1720" t="str">
            <v>HAUKOTOKM40</v>
          </cell>
          <cell r="H1720" t="str">
            <v/>
          </cell>
          <cell r="I1720" t="str">
            <v>Area3</v>
          </cell>
          <cell r="J1720" t="str">
            <v>Balinusra</v>
          </cell>
          <cell r="K1720" t="str">
            <v>Nusa Tenggara Timur</v>
          </cell>
          <cell r="L1720" t="str">
            <v>Kupang</v>
          </cell>
          <cell r="M1720" t="str">
            <v>-10.20901, 123.597922</v>
          </cell>
          <cell r="N1720" t="str">
            <v>-</v>
          </cell>
          <cell r="O1720" t="str">
            <v>External</v>
          </cell>
          <cell r="P1720" t="str">
            <v>B2S</v>
          </cell>
          <cell r="Q1720" t="str">
            <v>B#2_2025</v>
          </cell>
          <cell r="R1720" t="str">
            <v>B#2_Colo</v>
          </cell>
          <cell r="S1720" t="str">
            <v>B#2-Colo B2S</v>
          </cell>
          <cell r="T1720" t="str">
            <v>New Order</v>
          </cell>
          <cell r="U1720">
            <v>42</v>
          </cell>
          <cell r="V1720">
            <v>42</v>
          </cell>
          <cell r="W1720" t="str">
            <v>SST 42 NL</v>
          </cell>
          <cell r="X1720">
            <v>45880</v>
          </cell>
          <cell r="Y1720">
            <v>74</v>
          </cell>
          <cell r="Z1720" t="str">
            <v>In SLA</v>
          </cell>
          <cell r="AA1720" t="str">
            <v>PT ARSHAKA RAYA PERKASA</v>
          </cell>
          <cell r="AB1720" t="str">
            <v>PT MEGADAYA INDO PERKASA</v>
          </cell>
          <cell r="AC1720" t="str">
            <v>RFI</v>
          </cell>
          <cell r="AD1720" t="str">
            <v>eRFI Done</v>
          </cell>
          <cell r="AF1720" t="str">
            <v/>
          </cell>
          <cell r="AG1720" t="str">
            <v>Connect PLN &amp; RFI</v>
          </cell>
          <cell r="AH1720" t="str">
            <v>02.RFI</v>
          </cell>
          <cell r="AI1720" t="str">
            <v>03.RFI</v>
          </cell>
          <cell r="AJ1720" t="str">
            <v>05.RFI</v>
          </cell>
        </row>
        <row r="1721">
          <cell r="F1721" t="str">
            <v>SAA110</v>
          </cell>
          <cell r="G1721" t="str">
            <v>PERMCOH078MISPLITWANASARILTG</v>
          </cell>
          <cell r="H1721" t="str">
            <v>DMT_SPLIT WANASARI LTG</v>
          </cell>
          <cell r="I1721" t="str">
            <v>Area4</v>
          </cell>
          <cell r="J1721" t="str">
            <v>Kalimantan</v>
          </cell>
          <cell r="K1721" t="str">
            <v>Kalimantan Timur</v>
          </cell>
          <cell r="L1721" t="str">
            <v>Kutai Timur</v>
          </cell>
          <cell r="M1721" t="str">
            <v>1.08578, 116.90457</v>
          </cell>
          <cell r="N1721" t="str">
            <v>116,90457 1,08578</v>
          </cell>
          <cell r="O1721" t="str">
            <v>External</v>
          </cell>
          <cell r="P1721" t="str">
            <v>B2S</v>
          </cell>
          <cell r="Q1721" t="str">
            <v>B#2_2025</v>
          </cell>
          <cell r="R1721" t="str">
            <v>B#2_Colo</v>
          </cell>
          <cell r="S1721" t="str">
            <v>B#2-Colo B2S</v>
          </cell>
          <cell r="T1721" t="str">
            <v>New Order</v>
          </cell>
          <cell r="U1721">
            <v>72</v>
          </cell>
          <cell r="V1721">
            <v>72</v>
          </cell>
          <cell r="W1721" t="str">
            <v>SST 42 NL</v>
          </cell>
          <cell r="X1721">
            <v>45880</v>
          </cell>
          <cell r="Y1721">
            <v>70</v>
          </cell>
          <cell r="Z1721" t="str">
            <v>In SLA</v>
          </cell>
          <cell r="AA1721" t="str">
            <v>PT BERKAH SUKSES SEJATI</v>
          </cell>
          <cell r="AB1721" t="str">
            <v>PT TRIMATRA UTAMA KONSULTAN</v>
          </cell>
          <cell r="AC1721" t="str">
            <v>RFI</v>
          </cell>
          <cell r="AD1721" t="str">
            <v>eRFI NY</v>
          </cell>
          <cell r="AF1721" t="str">
            <v/>
          </cell>
          <cell r="AG1721" t="str">
            <v>Connect PLN &amp; RFI</v>
          </cell>
          <cell r="AH1721" t="str">
            <v>02.RFI</v>
          </cell>
          <cell r="AI1721" t="str">
            <v>03.RFI</v>
          </cell>
          <cell r="AJ1721" t="str">
            <v>05.RFI</v>
          </cell>
        </row>
        <row r="1722">
          <cell r="F1722" t="str">
            <v>KRB012</v>
          </cell>
          <cell r="G1722" t="str">
            <v>GEDUNGBIARA</v>
          </cell>
          <cell r="H1722" t="str">
            <v/>
          </cell>
          <cell r="I1722" t="str">
            <v>Area1</v>
          </cell>
          <cell r="J1722" t="str">
            <v>Sumbagut</v>
          </cell>
          <cell r="K1722" t="str">
            <v>Aceh</v>
          </cell>
          <cell r="L1722" t="str">
            <v>Aceh Timur</v>
          </cell>
          <cell r="M1722" t="str">
            <v>4.32386, 98.1771</v>
          </cell>
          <cell r="N1722" t="str">
            <v>-</v>
          </cell>
          <cell r="O1722" t="str">
            <v>External</v>
          </cell>
          <cell r="P1722" t="str">
            <v>B2S</v>
          </cell>
          <cell r="Q1722" t="str">
            <v>B#2_2025</v>
          </cell>
          <cell r="R1722" t="str">
            <v>B#2_B2S</v>
          </cell>
          <cell r="S1722" t="str">
            <v>B#2-B2S</v>
          </cell>
          <cell r="T1722" t="str">
            <v>New Order</v>
          </cell>
          <cell r="U1722">
            <v>42</v>
          </cell>
          <cell r="V1722" t="str">
            <v/>
          </cell>
          <cell r="W1722" t="str">
            <v>SST 72 3 Leg C</v>
          </cell>
          <cell r="X1722">
            <v>45880</v>
          </cell>
          <cell r="Y1722">
            <v>78</v>
          </cell>
          <cell r="Z1722" t="str">
            <v>In SLA</v>
          </cell>
          <cell r="AA1722" t="str">
            <v>PT M. JUSUF &amp; SONS</v>
          </cell>
          <cell r="AB1722" t="str">
            <v>PT DIGJAYA MANDIRI TEKNIK</v>
          </cell>
          <cell r="AC1722" t="str">
            <v>RFI</v>
          </cell>
          <cell r="AD1722" t="str">
            <v>eRFI NY</v>
          </cell>
          <cell r="AF1722" t="str">
            <v/>
          </cell>
          <cell r="AG1722" t="str">
            <v>Connect PLN &amp; RFI</v>
          </cell>
          <cell r="AH1722" t="str">
            <v>02.RFI</v>
          </cell>
          <cell r="AI1722" t="str">
            <v>03.RFI</v>
          </cell>
          <cell r="AJ1722" t="str">
            <v>05.RFI</v>
          </cell>
        </row>
        <row r="1723">
          <cell r="F1723" t="str">
            <v>TKN018</v>
          </cell>
          <cell r="G1723" t="str">
            <v>PAYADEDEP</v>
          </cell>
          <cell r="H1723" t="str">
            <v/>
          </cell>
          <cell r="I1723" t="str">
            <v>Area1</v>
          </cell>
          <cell r="J1723" t="str">
            <v>Sumbagut</v>
          </cell>
          <cell r="K1723" t="str">
            <v>Aceh</v>
          </cell>
          <cell r="L1723" t="str">
            <v>Kab. Bener Meriah</v>
          </cell>
          <cell r="M1723" t="str">
            <v>4.37242, 96.7524</v>
          </cell>
          <cell r="N1723" t="str">
            <v>-</v>
          </cell>
          <cell r="O1723" t="str">
            <v>External</v>
          </cell>
          <cell r="P1723" t="str">
            <v>B2S</v>
          </cell>
          <cell r="Q1723" t="str">
            <v>B#2_2025</v>
          </cell>
          <cell r="R1723" t="str">
            <v>B#2_B2S</v>
          </cell>
          <cell r="S1723" t="str">
            <v>B#2-B2S</v>
          </cell>
          <cell r="T1723" t="str">
            <v>New Order</v>
          </cell>
          <cell r="U1723">
            <v>42</v>
          </cell>
          <cell r="V1723" t="str">
            <v/>
          </cell>
          <cell r="W1723" t="str">
            <v>SST 42 NL</v>
          </cell>
          <cell r="X1723">
            <v>45880</v>
          </cell>
          <cell r="Y1723">
            <v>63</v>
          </cell>
          <cell r="Z1723" t="str">
            <v>In SLA</v>
          </cell>
          <cell r="AA1723" t="str">
            <v>PT ANTONIO JAYA ABADI</v>
          </cell>
          <cell r="AB1723" t="str">
            <v>PT DIGJAYA MANDIRI TEKNIK</v>
          </cell>
          <cell r="AC1723" t="str">
            <v>RFI</v>
          </cell>
          <cell r="AD1723" t="str">
            <v>eRFI NY</v>
          </cell>
          <cell r="AF1723" t="str">
            <v/>
          </cell>
          <cell r="AG1723" t="str">
            <v>Connect PLN &amp; RFI</v>
          </cell>
          <cell r="AH1723" t="str">
            <v>02.RFI</v>
          </cell>
          <cell r="AI1723" t="str">
            <v>03.RFI</v>
          </cell>
          <cell r="AJ1723" t="str">
            <v>05.RFI</v>
          </cell>
        </row>
        <row r="1724">
          <cell r="F1724" t="str">
            <v>KTN013</v>
          </cell>
          <cell r="G1724" t="str">
            <v>TUALANGSEMBILAR</v>
          </cell>
          <cell r="H1724" t="str">
            <v/>
          </cell>
          <cell r="I1724" t="str">
            <v>Area1</v>
          </cell>
          <cell r="J1724" t="str">
            <v>Sumbagut</v>
          </cell>
          <cell r="K1724" t="str">
            <v>Aceh</v>
          </cell>
          <cell r="L1724" t="str">
            <v>Aceh Tenggara</v>
          </cell>
          <cell r="M1724" t="str">
            <v>3.42851, 97.8478</v>
          </cell>
          <cell r="N1724" t="str">
            <v>-</v>
          </cell>
          <cell r="O1724" t="str">
            <v>External</v>
          </cell>
          <cell r="P1724" t="str">
            <v>B2S</v>
          </cell>
          <cell r="Q1724" t="str">
            <v>B#2_2025</v>
          </cell>
          <cell r="R1724" t="str">
            <v>B#2_B2S</v>
          </cell>
          <cell r="S1724" t="str">
            <v>B#2-B2S</v>
          </cell>
          <cell r="T1724" t="str">
            <v>New Order</v>
          </cell>
          <cell r="U1724">
            <v>42</v>
          </cell>
          <cell r="V1724" t="str">
            <v/>
          </cell>
          <cell r="W1724" t="str">
            <v>SST 42 NL</v>
          </cell>
          <cell r="X1724">
            <v>45880</v>
          </cell>
          <cell r="Y1724">
            <v>77</v>
          </cell>
          <cell r="Z1724" t="str">
            <v>In SLA</v>
          </cell>
          <cell r="AA1724" t="str">
            <v>PT RAYATEHUTAMA TELADAN CANGGIH</v>
          </cell>
          <cell r="AB1724" t="str">
            <v>PT DIGJAYA MANDIRI TEKNIK</v>
          </cell>
          <cell r="AC1724" t="str">
            <v>RFI</v>
          </cell>
          <cell r="AD1724" t="str">
            <v>eRFI NY</v>
          </cell>
          <cell r="AF1724" t="str">
            <v/>
          </cell>
          <cell r="AG1724" t="str">
            <v>RFI Combat</v>
          </cell>
          <cell r="AH1724" t="str">
            <v>02.RFI</v>
          </cell>
          <cell r="AI1724" t="str">
            <v>03a.RFI Combat</v>
          </cell>
          <cell r="AJ1724" t="str">
            <v>05A.RFICombat</v>
          </cell>
        </row>
        <row r="1725">
          <cell r="F1725" t="str">
            <v>IRY034</v>
          </cell>
          <cell r="G1725" t="str">
            <v>JAMBOLUBOK</v>
          </cell>
          <cell r="H1725" t="str">
            <v/>
          </cell>
          <cell r="I1725" t="str">
            <v>Area1</v>
          </cell>
          <cell r="J1725" t="str">
            <v>Sumbagut</v>
          </cell>
          <cell r="K1725" t="str">
            <v>Aceh</v>
          </cell>
          <cell r="L1725" t="str">
            <v>Aceh Timur</v>
          </cell>
          <cell r="M1725" t="str">
            <v>4.9131, 97.5848</v>
          </cell>
          <cell r="N1725" t="str">
            <v>-</v>
          </cell>
          <cell r="O1725" t="str">
            <v>External</v>
          </cell>
          <cell r="P1725" t="str">
            <v>B2S</v>
          </cell>
          <cell r="Q1725" t="str">
            <v>B#2_2025</v>
          </cell>
          <cell r="R1725" t="str">
            <v>B#2_B2S</v>
          </cell>
          <cell r="S1725" t="str">
            <v>B#2-B2S</v>
          </cell>
          <cell r="T1725" t="str">
            <v>New Order</v>
          </cell>
          <cell r="U1725">
            <v>72</v>
          </cell>
          <cell r="V1725" t="str">
            <v/>
          </cell>
          <cell r="W1725" t="str">
            <v>SST 42 NL</v>
          </cell>
          <cell r="X1725">
            <v>45880</v>
          </cell>
          <cell r="Y1725">
            <v>72</v>
          </cell>
          <cell r="Z1725" t="str">
            <v>In SLA</v>
          </cell>
          <cell r="AA1725" t="str">
            <v>PT M. JUSUF &amp; SONS</v>
          </cell>
          <cell r="AB1725" t="str">
            <v>PT DIGJAYA MANDIRI TEKNIK</v>
          </cell>
          <cell r="AC1725" t="str">
            <v>RFI</v>
          </cell>
          <cell r="AD1725" t="str">
            <v>eRFI NY</v>
          </cell>
          <cell r="AF1725" t="str">
            <v/>
          </cell>
          <cell r="AG1725" t="str">
            <v>Connect PLN &amp; RFI</v>
          </cell>
          <cell r="AH1725" t="str">
            <v>02.RFI</v>
          </cell>
          <cell r="AI1725" t="str">
            <v>03.RFI</v>
          </cell>
          <cell r="AJ1725" t="str">
            <v>05.RFI</v>
          </cell>
        </row>
        <row r="1726">
          <cell r="F1726" t="str">
            <v>SKY085</v>
          </cell>
          <cell r="G1726" t="str">
            <v>KELUANG3</v>
          </cell>
          <cell r="H1726" t="str">
            <v>KELUANG3</v>
          </cell>
          <cell r="I1726" t="str">
            <v>Area1</v>
          </cell>
          <cell r="J1726" t="str">
            <v>Sumbagsel</v>
          </cell>
          <cell r="K1726" t="str">
            <v>Sumatera Selatan</v>
          </cell>
          <cell r="L1726" t="str">
            <v>Musi Banyuasin</v>
          </cell>
          <cell r="M1726" t="str">
            <v>-2.653885, 103.906632</v>
          </cell>
          <cell r="N1726" t="str">
            <v>-</v>
          </cell>
          <cell r="O1726" t="str">
            <v>External</v>
          </cell>
          <cell r="P1726" t="str">
            <v>B2S</v>
          </cell>
          <cell r="Q1726" t="str">
            <v>B#2_2025</v>
          </cell>
          <cell r="R1726" t="str">
            <v>B#2_B2S</v>
          </cell>
          <cell r="S1726" t="str">
            <v>B#2-B2S</v>
          </cell>
          <cell r="T1726" t="str">
            <v>New Order</v>
          </cell>
          <cell r="U1726">
            <v>32</v>
          </cell>
          <cell r="V1726" t="str">
            <v/>
          </cell>
          <cell r="W1726" t="str">
            <v>SST 72 3 Leg C</v>
          </cell>
          <cell r="X1726">
            <v>45880</v>
          </cell>
          <cell r="Y1726">
            <v>64</v>
          </cell>
          <cell r="Z1726" t="str">
            <v>In SLA</v>
          </cell>
          <cell r="AA1726" t="str">
            <v>PT DENTRA MITRA ABADI</v>
          </cell>
          <cell r="AB1726" t="str">
            <v>PT UPTRANS TELEKOMUNIKASI</v>
          </cell>
          <cell r="AC1726" t="str">
            <v>RFI</v>
          </cell>
          <cell r="AD1726" t="str">
            <v>eRFI Done</v>
          </cell>
          <cell r="AF1726" t="str">
            <v/>
          </cell>
          <cell r="AG1726" t="str">
            <v>Connect PLN &amp; RFI</v>
          </cell>
          <cell r="AH1726" t="str">
            <v>02.RFI</v>
          </cell>
          <cell r="AI1726" t="str">
            <v>03.RFI</v>
          </cell>
          <cell r="AJ1726" t="str">
            <v>05.RFI</v>
          </cell>
        </row>
        <row r="1727">
          <cell r="F1727" t="str">
            <v>KGS010</v>
          </cell>
          <cell r="G1727" t="str">
            <v>UNIVERSITASNIAS</v>
          </cell>
          <cell r="H1727" t="str">
            <v/>
          </cell>
          <cell r="I1727" t="str">
            <v>Area1</v>
          </cell>
          <cell r="J1727" t="str">
            <v>Sumbagut</v>
          </cell>
          <cell r="K1727" t="str">
            <v>Sumatera Utara</v>
          </cell>
          <cell r="L1727" t="str">
            <v>Kota Gunungsitoli</v>
          </cell>
          <cell r="M1727" t="str">
            <v>1.3028, 97.608</v>
          </cell>
          <cell r="N1727" t="str">
            <v>-</v>
          </cell>
          <cell r="O1727" t="str">
            <v>External</v>
          </cell>
          <cell r="P1727" t="str">
            <v>B2S</v>
          </cell>
          <cell r="Q1727" t="str">
            <v>B#2_2025</v>
          </cell>
          <cell r="R1727" t="str">
            <v>B#2_B2S</v>
          </cell>
          <cell r="S1727" t="str">
            <v>B#2-B2S</v>
          </cell>
          <cell r="T1727" t="str">
            <v>New Order</v>
          </cell>
          <cell r="U1727">
            <v>72</v>
          </cell>
          <cell r="V1727" t="str">
            <v/>
          </cell>
          <cell r="W1727" t="str">
            <v>SST 42 NL</v>
          </cell>
          <cell r="X1727">
            <v>45880</v>
          </cell>
          <cell r="Y1727">
            <v>123</v>
          </cell>
          <cell r="Z1727" t="str">
            <v>Out SLA</v>
          </cell>
          <cell r="AA1727" t="str">
            <v>PT GLOBAL COMTECH SEJAHTERA</v>
          </cell>
          <cell r="AB1727" t="str">
            <v>PT DIGJAYA MANDIRI TEKNIK</v>
          </cell>
          <cell r="AC1727" t="str">
            <v>OG</v>
          </cell>
          <cell r="AD1727" t="str">
            <v>eRFI NY</v>
          </cell>
          <cell r="AF1727" t="str">
            <v/>
          </cell>
          <cell r="AG1727" t="str">
            <v>Rebaring</v>
          </cell>
          <cell r="AH1727" t="str">
            <v>03.CONSTRUCTION</v>
          </cell>
          <cell r="AI1727" t="str">
            <v>04.CME</v>
          </cell>
          <cell r="AJ1727" t="str">
            <v>13.Rebaring</v>
          </cell>
        </row>
        <row r="1728">
          <cell r="F1728" t="str">
            <v>KLA195</v>
          </cell>
          <cell r="G1728" t="str">
            <v>WAISIDOMUKTI</v>
          </cell>
          <cell r="H1728" t="str">
            <v>WAISIDOMUKTI</v>
          </cell>
          <cell r="I1728" t="str">
            <v>Area1</v>
          </cell>
          <cell r="J1728" t="str">
            <v>Sumbagsel</v>
          </cell>
          <cell r="K1728" t="str">
            <v>Lampung</v>
          </cell>
          <cell r="L1728" t="str">
            <v>Lampung Selatan</v>
          </cell>
          <cell r="M1728" t="str">
            <v>-5.657735, 105.780527</v>
          </cell>
          <cell r="N1728" t="str">
            <v>-</v>
          </cell>
          <cell r="O1728" t="str">
            <v>External</v>
          </cell>
          <cell r="P1728" t="str">
            <v>B2S</v>
          </cell>
          <cell r="Q1728" t="str">
            <v>B#2_2025</v>
          </cell>
          <cell r="R1728" t="str">
            <v>B#2_B2S</v>
          </cell>
          <cell r="S1728" t="str">
            <v>B#2-B2S</v>
          </cell>
          <cell r="T1728" t="str">
            <v>New Order</v>
          </cell>
          <cell r="U1728">
            <v>62</v>
          </cell>
          <cell r="V1728" t="str">
            <v/>
          </cell>
          <cell r="W1728" t="str">
            <v>SST 72 3 Leg C</v>
          </cell>
          <cell r="X1728">
            <v>45880</v>
          </cell>
          <cell r="Y1728">
            <v>50</v>
          </cell>
          <cell r="Z1728" t="str">
            <v>In SLA</v>
          </cell>
          <cell r="AA1728" t="str">
            <v>PT INDOTEKNIK TJANDRA UTAMA</v>
          </cell>
          <cell r="AB1728" t="str">
            <v>PT UPTRANS TELEKOMUNIKASI</v>
          </cell>
          <cell r="AC1728" t="str">
            <v>RFI</v>
          </cell>
          <cell r="AD1728" t="str">
            <v>eRFI Done</v>
          </cell>
          <cell r="AF1728" t="str">
            <v/>
          </cell>
          <cell r="AG1728" t="str">
            <v>Connect PLN &amp; RFI</v>
          </cell>
          <cell r="AH1728" t="str">
            <v>02.RFI</v>
          </cell>
          <cell r="AI1728" t="str">
            <v>03.RFI</v>
          </cell>
          <cell r="AJ1728" t="str">
            <v>05.RFI</v>
          </cell>
        </row>
        <row r="1729">
          <cell r="F1729" t="str">
            <v>TIS051</v>
          </cell>
          <cell r="G1729" t="str">
            <v>REPULUTALO</v>
          </cell>
          <cell r="H1729" t="str">
            <v>REPULUTALO</v>
          </cell>
          <cell r="I1729" t="str">
            <v>Area1</v>
          </cell>
          <cell r="J1729" t="str">
            <v>Sumbagsel</v>
          </cell>
          <cell r="K1729" t="str">
            <v>Bengkulu</v>
          </cell>
          <cell r="L1729" t="str">
            <v>Seluma</v>
          </cell>
          <cell r="M1729" t="str">
            <v>-4.093, 102.72461</v>
          </cell>
          <cell r="N1729" t="str">
            <v>-</v>
          </cell>
          <cell r="O1729" t="str">
            <v>External</v>
          </cell>
          <cell r="P1729" t="str">
            <v>B2S</v>
          </cell>
          <cell r="Q1729" t="str">
            <v>B#2_2025</v>
          </cell>
          <cell r="R1729" t="str">
            <v>B#2_B2S</v>
          </cell>
          <cell r="S1729" t="str">
            <v>B#2-B2S</v>
          </cell>
          <cell r="T1729" t="str">
            <v>New Order</v>
          </cell>
          <cell r="U1729">
            <v>42</v>
          </cell>
          <cell r="V1729" t="str">
            <v/>
          </cell>
          <cell r="W1729" t="str">
            <v>SST 62 3 Leg C</v>
          </cell>
          <cell r="X1729">
            <v>45880</v>
          </cell>
          <cell r="Y1729">
            <v>123</v>
          </cell>
          <cell r="Z1729" t="str">
            <v>Out SLA</v>
          </cell>
          <cell r="AA1729" t="str">
            <v>PT. INFINITI LAUTAN ARTHA</v>
          </cell>
          <cell r="AB1729" t="str">
            <v>PT UPTRANS TELEKOMUNIKASI</v>
          </cell>
          <cell r="AC1729" t="str">
            <v>OG</v>
          </cell>
          <cell r="AD1729" t="str">
            <v>eRFI NY</v>
          </cell>
          <cell r="AF1729" t="str">
            <v/>
          </cell>
          <cell r="AG1729" t="str">
            <v>Rebaring</v>
          </cell>
          <cell r="AH1729" t="str">
            <v>03.CONSTRUCTION</v>
          </cell>
          <cell r="AI1729" t="str">
            <v>04.CME</v>
          </cell>
          <cell r="AJ1729" t="str">
            <v>13.Rebaring</v>
          </cell>
        </row>
        <row r="1730">
          <cell r="F1730" t="str">
            <v>BGS021</v>
          </cell>
          <cell r="G1730" t="str">
            <v>BAKTIJAYA</v>
          </cell>
          <cell r="H1730" t="str">
            <v/>
          </cell>
          <cell r="I1730" t="str">
            <v>Area1</v>
          </cell>
          <cell r="J1730" t="str">
            <v>Sumbagteng</v>
          </cell>
          <cell r="K1730" t="str">
            <v>Riau</v>
          </cell>
          <cell r="L1730" t="str">
            <v>Kabupaten Rokan Hilir</v>
          </cell>
          <cell r="M1730" t="str">
            <v>1.59351, 100.4299</v>
          </cell>
          <cell r="N1730" t="str">
            <v>-</v>
          </cell>
          <cell r="O1730" t="str">
            <v>External</v>
          </cell>
          <cell r="P1730" t="str">
            <v>B2S</v>
          </cell>
          <cell r="Q1730" t="str">
            <v>B#2_2025</v>
          </cell>
          <cell r="R1730" t="str">
            <v>B#2_B2S</v>
          </cell>
          <cell r="S1730" t="str">
            <v>B#2-B2S</v>
          </cell>
          <cell r="T1730" t="str">
            <v>New Order</v>
          </cell>
          <cell r="U1730">
            <v>42</v>
          </cell>
          <cell r="V1730" t="str">
            <v/>
          </cell>
          <cell r="W1730" t="str">
            <v>SST 42 NL</v>
          </cell>
          <cell r="X1730">
            <v>45880</v>
          </cell>
          <cell r="Y1730">
            <v>123</v>
          </cell>
          <cell r="Z1730" t="str">
            <v>Out SLA</v>
          </cell>
          <cell r="AA1730" t="str">
            <v>PT SIDOMA JAYA MANDIRI</v>
          </cell>
          <cell r="AB1730" t="str">
            <v>PT DWIRAY SUKSES MULIA</v>
          </cell>
          <cell r="AC1730" t="str">
            <v>RFI</v>
          </cell>
          <cell r="AD1730" t="str">
            <v>eRFI Done</v>
          </cell>
          <cell r="AF1730" t="str">
            <v/>
          </cell>
          <cell r="AG1730" t="str">
            <v>Connect PLN &amp; RFI</v>
          </cell>
          <cell r="AH1730" t="str">
            <v>01.BAUK</v>
          </cell>
          <cell r="AI1730" t="str">
            <v>02.BAUK</v>
          </cell>
          <cell r="AJ1730" t="str">
            <v>04.ATPprocess</v>
          </cell>
        </row>
        <row r="1731">
          <cell r="F1731" t="str">
            <v>SME059</v>
          </cell>
          <cell r="G1731" t="str">
            <v>LANGGAMSAIYO</v>
          </cell>
          <cell r="H1731" t="str">
            <v/>
          </cell>
          <cell r="I1731" t="str">
            <v>Area1</v>
          </cell>
          <cell r="J1731" t="str">
            <v>Sumbagteng</v>
          </cell>
          <cell r="K1731" t="str">
            <v>Sumatera Barat</v>
          </cell>
          <cell r="L1731" t="str">
            <v>Pasaman Barat</v>
          </cell>
          <cell r="M1731" t="str">
            <v>-0.05836, 99.9337</v>
          </cell>
          <cell r="N1731" t="str">
            <v>-</v>
          </cell>
          <cell r="O1731" t="str">
            <v>External</v>
          </cell>
          <cell r="P1731" t="str">
            <v>B2S</v>
          </cell>
          <cell r="Q1731" t="str">
            <v>B#2_2025</v>
          </cell>
          <cell r="R1731" t="str">
            <v>B#2_B2S</v>
          </cell>
          <cell r="S1731" t="str">
            <v>B#2-B2S</v>
          </cell>
          <cell r="T1731" t="str">
            <v>New Order</v>
          </cell>
          <cell r="U1731">
            <v>72</v>
          </cell>
          <cell r="V1731" t="str">
            <v/>
          </cell>
          <cell r="W1731" t="str">
            <v>SST 42 NL</v>
          </cell>
          <cell r="X1731">
            <v>45880</v>
          </cell>
          <cell r="Y1731">
            <v>123</v>
          </cell>
          <cell r="Z1731" t="str">
            <v>Out SLA</v>
          </cell>
          <cell r="AA1731" t="str">
            <v>PT AGUNGMAS PRIMA SEMPURNA</v>
          </cell>
          <cell r="AB1731" t="str">
            <v>PT DWIRAY SUKSES MULIA</v>
          </cell>
          <cell r="AC1731" t="str">
            <v>RFI</v>
          </cell>
          <cell r="AD1731" t="str">
            <v>eRFI Done</v>
          </cell>
          <cell r="AF1731" t="str">
            <v/>
          </cell>
          <cell r="AG1731" t="str">
            <v>Connect PLN &amp; RFI</v>
          </cell>
          <cell r="AH1731" t="str">
            <v>01.BAUK</v>
          </cell>
          <cell r="AI1731" t="str">
            <v>02.BAUK</v>
          </cell>
          <cell r="AJ1731" t="str">
            <v>04.ATPprocess</v>
          </cell>
        </row>
        <row r="1732">
          <cell r="F1732" t="str">
            <v>DAK100</v>
          </cell>
          <cell r="G1732" t="str">
            <v>POSEK2</v>
          </cell>
          <cell r="H1732" t="str">
            <v/>
          </cell>
          <cell r="I1732" t="str">
            <v>Area1</v>
          </cell>
          <cell r="J1732" t="str">
            <v>Sumbagteng</v>
          </cell>
          <cell r="K1732" t="str">
            <v>Kepulauan Riau</v>
          </cell>
          <cell r="L1732" t="str">
            <v>Lingga</v>
          </cell>
          <cell r="M1732" t="str">
            <v>-0.37706, 104.17824</v>
          </cell>
          <cell r="N1732" t="str">
            <v>-</v>
          </cell>
          <cell r="O1732" t="str">
            <v>External</v>
          </cell>
          <cell r="P1732" t="str">
            <v>B2S</v>
          </cell>
          <cell r="Q1732" t="str">
            <v>B#2_2025</v>
          </cell>
          <cell r="R1732" t="str">
            <v>B#2_B2S</v>
          </cell>
          <cell r="S1732" t="str">
            <v>B#2-B2S</v>
          </cell>
          <cell r="T1732" t="str">
            <v>New Order</v>
          </cell>
          <cell r="U1732">
            <v>42</v>
          </cell>
          <cell r="V1732" t="str">
            <v/>
          </cell>
          <cell r="W1732" t="str">
            <v>SST 72 3 Leg D</v>
          </cell>
          <cell r="X1732">
            <v>45880</v>
          </cell>
          <cell r="Y1732">
            <v>123</v>
          </cell>
          <cell r="Z1732" t="str">
            <v>Out SLA</v>
          </cell>
          <cell r="AA1732" t="str">
            <v>PT AGUNGMAS PRIMA SEMPURNA</v>
          </cell>
          <cell r="AB1732" t="str">
            <v>PT DWIRAY SUKSES MULIA</v>
          </cell>
          <cell r="AC1732" t="str">
            <v>RFI</v>
          </cell>
          <cell r="AD1732" t="str">
            <v>eRFI NY</v>
          </cell>
          <cell r="AF1732" t="str">
            <v/>
          </cell>
          <cell r="AG1732" t="str">
            <v>Connect PLN &amp; RFI</v>
          </cell>
          <cell r="AH1732" t="str">
            <v>01.BAUK</v>
          </cell>
          <cell r="AI1732" t="str">
            <v>02.BAUK</v>
          </cell>
          <cell r="AJ1732" t="str">
            <v>04.ATPprocess</v>
          </cell>
        </row>
        <row r="1733">
          <cell r="F1733" t="str">
            <v>BTM162</v>
          </cell>
          <cell r="G1733" t="str">
            <v>TIBANMAKMUR</v>
          </cell>
          <cell r="H1733" t="str">
            <v/>
          </cell>
          <cell r="I1733" t="str">
            <v>Area1</v>
          </cell>
          <cell r="J1733" t="str">
            <v>Sumbagteng</v>
          </cell>
          <cell r="K1733" t="str">
            <v>Kepulauan Riau</v>
          </cell>
          <cell r="L1733" t="str">
            <v>Batam</v>
          </cell>
          <cell r="M1733" t="str">
            <v>1.12897, 103.97221</v>
          </cell>
          <cell r="N1733" t="str">
            <v>-</v>
          </cell>
          <cell r="O1733" t="str">
            <v>External</v>
          </cell>
          <cell r="P1733" t="str">
            <v>B2S</v>
          </cell>
          <cell r="Q1733" t="str">
            <v>B#2_2025</v>
          </cell>
          <cell r="R1733" t="str">
            <v>B#2_B2S</v>
          </cell>
          <cell r="S1733" t="str">
            <v>B#2-B2S</v>
          </cell>
          <cell r="T1733" t="str">
            <v>New Order</v>
          </cell>
          <cell r="U1733">
            <v>72</v>
          </cell>
          <cell r="V1733" t="str">
            <v/>
          </cell>
          <cell r="W1733" t="str">
            <v/>
          </cell>
          <cell r="X1733">
            <v>45880</v>
          </cell>
          <cell r="Y1733">
            <v>123</v>
          </cell>
          <cell r="Z1733" t="str">
            <v>Out SLA</v>
          </cell>
          <cell r="AA1733" t="str">
            <v>PT AGUNGMAS PRIMA SEMPURNA</v>
          </cell>
          <cell r="AB1733" t="str">
            <v>PT DWIRAY SUKSES MULIA</v>
          </cell>
          <cell r="AC1733" t="str">
            <v>DROP</v>
          </cell>
          <cell r="AD1733" t="str">
            <v>eRFI NY</v>
          </cell>
          <cell r="AF1733" t="str">
            <v/>
          </cell>
          <cell r="AG1733" t="str">
            <v>PropCancel/Hold</v>
          </cell>
          <cell r="AH1733" t="str">
            <v>07.Pro.Cancel</v>
          </cell>
          <cell r="AI1733" t="str">
            <v>09.Pro.Cancel</v>
          </cell>
          <cell r="AJ1733" t="str">
            <v>30.Pro.Cancel</v>
          </cell>
        </row>
        <row r="1734">
          <cell r="F1734" t="str">
            <v>MKO077</v>
          </cell>
          <cell r="G1734" t="str">
            <v>BUKITHARAPANMKO</v>
          </cell>
          <cell r="H1734" t="str">
            <v>BUKITHARAPANMKO</v>
          </cell>
          <cell r="I1734" t="str">
            <v>Area1</v>
          </cell>
          <cell r="J1734" t="str">
            <v>Sumbagsel</v>
          </cell>
          <cell r="K1734" t="str">
            <v>Bengkulu</v>
          </cell>
          <cell r="L1734" t="str">
            <v>Muko Muko</v>
          </cell>
          <cell r="M1734" t="str">
            <v>-3.03477, 101.62284</v>
          </cell>
          <cell r="N1734" t="str">
            <v>-</v>
          </cell>
          <cell r="O1734" t="str">
            <v>External</v>
          </cell>
          <cell r="P1734" t="str">
            <v>B2S</v>
          </cell>
          <cell r="Q1734" t="str">
            <v>B#2_2025</v>
          </cell>
          <cell r="R1734" t="str">
            <v>B#2_B2S</v>
          </cell>
          <cell r="S1734" t="str">
            <v>B#2-B2S</v>
          </cell>
          <cell r="T1734" t="str">
            <v>New Order</v>
          </cell>
          <cell r="U1734">
            <v>72</v>
          </cell>
          <cell r="V1734" t="str">
            <v/>
          </cell>
          <cell r="W1734" t="str">
            <v>SST 72 3 Leg C</v>
          </cell>
          <cell r="X1734">
            <v>45880</v>
          </cell>
          <cell r="Y1734">
            <v>63</v>
          </cell>
          <cell r="Z1734" t="str">
            <v>In SLA</v>
          </cell>
          <cell r="AA1734" t="str">
            <v>PT. INFINITI LAUTAN ARTHA</v>
          </cell>
          <cell r="AB1734" t="str">
            <v>PT UPTRANS TELEKOMUNIKASI</v>
          </cell>
          <cell r="AC1734" t="str">
            <v>RFI</v>
          </cell>
          <cell r="AD1734" t="str">
            <v>eRFI Done</v>
          </cell>
          <cell r="AF1734" t="str">
            <v/>
          </cell>
          <cell r="AG1734" t="str">
            <v>Connect PLN &amp; RFI</v>
          </cell>
          <cell r="AH1734" t="str">
            <v>02.RFI</v>
          </cell>
          <cell r="AI1734" t="str">
            <v>03.RFI</v>
          </cell>
          <cell r="AJ1734" t="str">
            <v>05.RFI</v>
          </cell>
        </row>
        <row r="1735">
          <cell r="F1735" t="str">
            <v>PBI148</v>
          </cell>
          <cell r="G1735" t="str">
            <v>MARGO</v>
          </cell>
          <cell r="H1735" t="str">
            <v>MARGO</v>
          </cell>
          <cell r="I1735" t="str">
            <v>Area1</v>
          </cell>
          <cell r="J1735" t="str">
            <v>Sumbagsel</v>
          </cell>
          <cell r="K1735" t="str">
            <v>Sumatera Selatan</v>
          </cell>
          <cell r="L1735" t="str">
            <v>Musi Banyuasin</v>
          </cell>
          <cell r="M1735" t="str">
            <v>-2.56397, 105.13729</v>
          </cell>
          <cell r="N1735" t="str">
            <v>-</v>
          </cell>
          <cell r="O1735" t="str">
            <v>External</v>
          </cell>
          <cell r="P1735" t="str">
            <v>B2S</v>
          </cell>
          <cell r="Q1735" t="str">
            <v>B#2_2025</v>
          </cell>
          <cell r="R1735" t="str">
            <v>B#2_B2S</v>
          </cell>
          <cell r="S1735" t="str">
            <v>B#2-B2S</v>
          </cell>
          <cell r="T1735" t="str">
            <v>New Order</v>
          </cell>
          <cell r="U1735">
            <v>72</v>
          </cell>
          <cell r="V1735" t="str">
            <v/>
          </cell>
          <cell r="W1735" t="str">
            <v>SST 72 3 Leg C</v>
          </cell>
          <cell r="X1735">
            <v>45880</v>
          </cell>
          <cell r="Y1735">
            <v>46</v>
          </cell>
          <cell r="Z1735" t="str">
            <v>In SLA</v>
          </cell>
          <cell r="AA1735" t="str">
            <v>PT DENTRA MITRA ABADI</v>
          </cell>
          <cell r="AB1735" t="str">
            <v>PT UPTRANS TELEKOMUNIKASI</v>
          </cell>
          <cell r="AC1735" t="str">
            <v>RFI</v>
          </cell>
          <cell r="AD1735" t="str">
            <v>eRFI Done</v>
          </cell>
          <cell r="AF1735" t="str">
            <v/>
          </cell>
          <cell r="AG1735" t="str">
            <v>Connect PLN &amp; RFI</v>
          </cell>
          <cell r="AH1735" t="str">
            <v>02.RFI</v>
          </cell>
          <cell r="AI1735" t="str">
            <v>03.RFI</v>
          </cell>
          <cell r="AJ1735" t="str">
            <v>05.RFI</v>
          </cell>
        </row>
        <row r="1736">
          <cell r="F1736" t="str">
            <v>MTK055</v>
          </cell>
          <cell r="G1736" t="str">
            <v>DENDANGKELAPA2</v>
          </cell>
          <cell r="H1736" t="str">
            <v>DENDANGKELAPA2</v>
          </cell>
          <cell r="I1736" t="str">
            <v>Area1</v>
          </cell>
          <cell r="J1736" t="str">
            <v>Sumbagsel</v>
          </cell>
          <cell r="K1736" t="str">
            <v>Kepulauan Bangka Belitung</v>
          </cell>
          <cell r="L1736" t="str">
            <v>Bangka Barat</v>
          </cell>
          <cell r="M1736" t="str">
            <v>-1.90303, 105.59159</v>
          </cell>
          <cell r="N1736" t="str">
            <v>-</v>
          </cell>
          <cell r="O1736" t="str">
            <v>External</v>
          </cell>
          <cell r="P1736" t="str">
            <v>B2S</v>
          </cell>
          <cell r="Q1736" t="str">
            <v>B#2_2025</v>
          </cell>
          <cell r="R1736" t="str">
            <v>B#2_B2S</v>
          </cell>
          <cell r="S1736" t="str">
            <v>B#2-B2S</v>
          </cell>
          <cell r="T1736" t="str">
            <v>New Order</v>
          </cell>
          <cell r="U1736">
            <v>72</v>
          </cell>
          <cell r="V1736" t="str">
            <v/>
          </cell>
          <cell r="W1736" t="str">
            <v>SST 72 3 Leg C</v>
          </cell>
          <cell r="X1736">
            <v>45880</v>
          </cell>
          <cell r="Y1736">
            <v>80</v>
          </cell>
          <cell r="Z1736" t="str">
            <v>In SLA</v>
          </cell>
          <cell r="AA1736" t="str">
            <v>PT MANDAU JAYA KONTRINDO</v>
          </cell>
          <cell r="AB1736" t="str">
            <v>PT UPTRANS TELEKOMUNIKASI</v>
          </cell>
          <cell r="AC1736" t="str">
            <v>RFI</v>
          </cell>
          <cell r="AD1736" t="str">
            <v>eRFI NY</v>
          </cell>
          <cell r="AF1736" t="str">
            <v/>
          </cell>
          <cell r="AG1736" t="str">
            <v>Connect PLN &amp; RFI</v>
          </cell>
          <cell r="AH1736" t="str">
            <v>02.RFI</v>
          </cell>
          <cell r="AI1736" t="str">
            <v>03.RFI</v>
          </cell>
          <cell r="AJ1736" t="str">
            <v>05.RFI</v>
          </cell>
        </row>
        <row r="1737">
          <cell r="F1737" t="str">
            <v>SGE126</v>
          </cell>
          <cell r="G1737" t="str">
            <v>TEMPINO2</v>
          </cell>
          <cell r="H1737" t="str">
            <v>TEMPINO2</v>
          </cell>
          <cell r="I1737" t="str">
            <v>Area1</v>
          </cell>
          <cell r="J1737" t="str">
            <v>Sumbagsel</v>
          </cell>
          <cell r="K1737" t="str">
            <v>Jambi</v>
          </cell>
          <cell r="L1737" t="str">
            <v>Kabupaten Muaro Jambi</v>
          </cell>
          <cell r="M1737" t="str">
            <v>-1.79217, 103.52566</v>
          </cell>
          <cell r="N1737" t="str">
            <v>-</v>
          </cell>
          <cell r="O1737" t="str">
            <v>External</v>
          </cell>
          <cell r="P1737" t="str">
            <v>B2S</v>
          </cell>
          <cell r="Q1737" t="str">
            <v>B#2_2025</v>
          </cell>
          <cell r="R1737" t="str">
            <v>B#2_B2S</v>
          </cell>
          <cell r="S1737" t="str">
            <v>B#2-B2S</v>
          </cell>
          <cell r="T1737" t="str">
            <v>New Order</v>
          </cell>
          <cell r="U1737">
            <v>72</v>
          </cell>
          <cell r="V1737" t="str">
            <v/>
          </cell>
          <cell r="W1737" t="str">
            <v>SST 72 3 Leg C</v>
          </cell>
          <cell r="X1737">
            <v>45880</v>
          </cell>
          <cell r="Y1737">
            <v>63</v>
          </cell>
          <cell r="Z1737" t="str">
            <v>In SLA</v>
          </cell>
          <cell r="AA1737" t="str">
            <v>PT Triputra Surya Sejahtera</v>
          </cell>
          <cell r="AB1737" t="str">
            <v>PT UPTRANS TELEKOMUNIKASI</v>
          </cell>
          <cell r="AC1737" t="str">
            <v>RFI</v>
          </cell>
          <cell r="AD1737" t="str">
            <v>eRFI Done</v>
          </cell>
          <cell r="AF1737" t="str">
            <v/>
          </cell>
          <cell r="AG1737" t="str">
            <v>Connect PLN &amp; RFI</v>
          </cell>
          <cell r="AH1737" t="str">
            <v>02.RFI</v>
          </cell>
          <cell r="AI1737" t="str">
            <v>03.RFI</v>
          </cell>
          <cell r="AJ1737" t="str">
            <v>05.RFI</v>
          </cell>
        </row>
        <row r="1738">
          <cell r="F1738" t="str">
            <v>SKY088</v>
          </cell>
          <cell r="G1738" t="str">
            <v>SUGIRAYA</v>
          </cell>
          <cell r="H1738" t="str">
            <v>SUGIRAYA</v>
          </cell>
          <cell r="I1738" t="str">
            <v>Area1</v>
          </cell>
          <cell r="J1738" t="str">
            <v>Sumbagsel</v>
          </cell>
          <cell r="K1738" t="str">
            <v>Sumatera Selatan</v>
          </cell>
          <cell r="L1738" t="str">
            <v>Musi Banyuasin</v>
          </cell>
          <cell r="M1738" t="str">
            <v>-2.7509, 103.5474</v>
          </cell>
          <cell r="N1738" t="str">
            <v>-</v>
          </cell>
          <cell r="O1738" t="str">
            <v>External</v>
          </cell>
          <cell r="P1738" t="str">
            <v>B2S</v>
          </cell>
          <cell r="Q1738" t="str">
            <v>B#2_2025</v>
          </cell>
          <cell r="R1738" t="str">
            <v>B#2_B2S</v>
          </cell>
          <cell r="S1738" t="str">
            <v>B#2-B2S</v>
          </cell>
          <cell r="T1738" t="str">
            <v>New Order</v>
          </cell>
          <cell r="U1738">
            <v>40</v>
          </cell>
          <cell r="V1738" t="str">
            <v/>
          </cell>
          <cell r="W1738" t="str">
            <v>SST 72 3 Leg C</v>
          </cell>
          <cell r="X1738">
            <v>45880</v>
          </cell>
          <cell r="Y1738">
            <v>63</v>
          </cell>
          <cell r="Z1738" t="str">
            <v>In SLA</v>
          </cell>
          <cell r="AA1738" t="str">
            <v>PT DENTRA MITRA ABADI</v>
          </cell>
          <cell r="AB1738" t="str">
            <v>PT UPTRANS TELEKOMUNIKASI</v>
          </cell>
          <cell r="AC1738" t="str">
            <v>RFI</v>
          </cell>
          <cell r="AD1738" t="str">
            <v>eRFI NY</v>
          </cell>
          <cell r="AF1738" t="str">
            <v/>
          </cell>
          <cell r="AG1738" t="str">
            <v>Connect PLN &amp; RFI</v>
          </cell>
          <cell r="AH1738" t="str">
            <v>02.RFI</v>
          </cell>
          <cell r="AI1738" t="str">
            <v>03.RFI</v>
          </cell>
          <cell r="AJ1738" t="str">
            <v>05.RFI</v>
          </cell>
        </row>
        <row r="1739">
          <cell r="F1739" t="str">
            <v>CKR256</v>
          </cell>
          <cell r="G1739" t="str">
            <v>PERUMBEKASIELOK</v>
          </cell>
          <cell r="H1739" t="str">
            <v/>
          </cell>
          <cell r="I1739" t="str">
            <v>Area2</v>
          </cell>
          <cell r="J1739" t="str">
            <v>Jabodetabek</v>
          </cell>
          <cell r="K1739" t="str">
            <v>Jawa Barat</v>
          </cell>
          <cell r="L1739" t="str">
            <v>Kota Bekasi</v>
          </cell>
          <cell r="M1739" t="str">
            <v>-6.210709, 107.070694</v>
          </cell>
          <cell r="N1739" t="str">
            <v>-</v>
          </cell>
          <cell r="O1739" t="str">
            <v>External</v>
          </cell>
          <cell r="P1739" t="str">
            <v>B2S</v>
          </cell>
          <cell r="Q1739" t="str">
            <v>B#2_2025</v>
          </cell>
          <cell r="R1739" t="str">
            <v>B#2_B2S</v>
          </cell>
          <cell r="S1739" t="str">
            <v>B#2-B2S</v>
          </cell>
          <cell r="T1739" t="str">
            <v>New Order</v>
          </cell>
          <cell r="U1739">
            <v>61</v>
          </cell>
          <cell r="V1739" t="str">
            <v/>
          </cell>
          <cell r="W1739" t="str">
            <v/>
          </cell>
          <cell r="X1739">
            <v>45880</v>
          </cell>
          <cell r="Y1739">
            <v>123</v>
          </cell>
          <cell r="Z1739" t="str">
            <v>Out SLA</v>
          </cell>
          <cell r="AA1739" t="str">
            <v>PT. Samanta Fibra Abadi</v>
          </cell>
          <cell r="AB1739" t="str">
            <v>KOPERASI JASA DAYAMITRA TELEKOMUNIKASI</v>
          </cell>
          <cell r="AC1739" t="str">
            <v>DROP</v>
          </cell>
          <cell r="AD1739" t="str">
            <v>eRFI NY</v>
          </cell>
          <cell r="AF1739" t="str">
            <v/>
          </cell>
          <cell r="AG1739" t="str">
            <v>PropCancel/Hold</v>
          </cell>
          <cell r="AH1739" t="str">
            <v>07.Pro.Cancel</v>
          </cell>
          <cell r="AI1739" t="str">
            <v>09.Pro.Cancel</v>
          </cell>
          <cell r="AJ1739" t="str">
            <v>26.ReHunting</v>
          </cell>
        </row>
        <row r="1740">
          <cell r="F1740" t="str">
            <v>CBN381</v>
          </cell>
          <cell r="G1740" t="str">
            <v>GANDOANGCILEUNGSI</v>
          </cell>
          <cell r="H1740" t="str">
            <v/>
          </cell>
          <cell r="I1740" t="str">
            <v>Area2</v>
          </cell>
          <cell r="J1740" t="str">
            <v>Jabodetabek</v>
          </cell>
          <cell r="K1740" t="str">
            <v>Jawa Barat</v>
          </cell>
          <cell r="L1740" t="str">
            <v>Kab. Bogor</v>
          </cell>
          <cell r="M1740" t="str">
            <v>-6.40218, 107.01257</v>
          </cell>
          <cell r="N1740" t="str">
            <v>-</v>
          </cell>
          <cell r="O1740" t="str">
            <v>External</v>
          </cell>
          <cell r="P1740" t="str">
            <v>B2S</v>
          </cell>
          <cell r="Q1740" t="str">
            <v>B#2_2025</v>
          </cell>
          <cell r="R1740" t="str">
            <v>B#2_B2S</v>
          </cell>
          <cell r="S1740" t="str">
            <v>B#2-B2S</v>
          </cell>
          <cell r="T1740" t="str">
            <v>New Order</v>
          </cell>
          <cell r="U1740">
            <v>72</v>
          </cell>
          <cell r="V1740" t="str">
            <v/>
          </cell>
          <cell r="W1740" t="str">
            <v>SST 62 3 Leg C</v>
          </cell>
          <cell r="X1740">
            <v>45880</v>
          </cell>
          <cell r="Y1740">
            <v>74</v>
          </cell>
          <cell r="Z1740" t="str">
            <v>In SLA</v>
          </cell>
          <cell r="AA1740" t="str">
            <v>PT ASA BERKAT BERSAMA</v>
          </cell>
          <cell r="AB1740" t="str">
            <v>PT TUNAS GEOTEKNIK INDONESIA</v>
          </cell>
          <cell r="AC1740" t="str">
            <v>RFI</v>
          </cell>
          <cell r="AD1740" t="str">
            <v>eRFI NY</v>
          </cell>
          <cell r="AF1740" t="str">
            <v/>
          </cell>
          <cell r="AG1740" t="str">
            <v>Connect PLN &amp; RFI</v>
          </cell>
          <cell r="AH1740" t="str">
            <v>02.RFI</v>
          </cell>
          <cell r="AI1740" t="str">
            <v>03.RFI</v>
          </cell>
          <cell r="AJ1740" t="str">
            <v>05.RFI</v>
          </cell>
        </row>
        <row r="1741">
          <cell r="F1741" t="str">
            <v>SOE214</v>
          </cell>
          <cell r="G1741" t="str">
            <v>SANTIAN</v>
          </cell>
          <cell r="H1741" t="str">
            <v/>
          </cell>
          <cell r="I1741" t="str">
            <v>Area3</v>
          </cell>
          <cell r="J1741" t="str">
            <v>Balinusra</v>
          </cell>
          <cell r="K1741" t="str">
            <v>Nusa Tenggara Timur</v>
          </cell>
          <cell r="L1741" t="str">
            <v>Kabupaten Timor Tengah Selatan</v>
          </cell>
          <cell r="M1741" t="str">
            <v>-9.792264, 124.685229</v>
          </cell>
          <cell r="N1741" t="str">
            <v>-</v>
          </cell>
          <cell r="O1741" t="str">
            <v>External</v>
          </cell>
          <cell r="P1741" t="str">
            <v>B2S</v>
          </cell>
          <cell r="Q1741" t="str">
            <v>B#2_2025</v>
          </cell>
          <cell r="R1741" t="str">
            <v>B#2_B2S</v>
          </cell>
          <cell r="S1741" t="str">
            <v>B#2-B2S</v>
          </cell>
          <cell r="T1741" t="str">
            <v>New Order</v>
          </cell>
          <cell r="U1741">
            <v>42</v>
          </cell>
          <cell r="V1741">
            <v>42</v>
          </cell>
          <cell r="W1741" t="str">
            <v>SST 72 3 Leg C</v>
          </cell>
          <cell r="X1741">
            <v>45880</v>
          </cell>
          <cell r="Y1741">
            <v>63</v>
          </cell>
          <cell r="Z1741" t="str">
            <v>In SLA</v>
          </cell>
          <cell r="AA1741" t="str">
            <v>PT DENTRA MITRA ABADI</v>
          </cell>
          <cell r="AB1741" t="str">
            <v>PT MEGADAYA INDO PERKASA</v>
          </cell>
          <cell r="AC1741" t="str">
            <v>RFI</v>
          </cell>
          <cell r="AD1741" t="str">
            <v>eRFI Done</v>
          </cell>
          <cell r="AF1741" t="str">
            <v/>
          </cell>
          <cell r="AG1741" t="str">
            <v>Connect PLN &amp; RFI</v>
          </cell>
          <cell r="AH1741" t="str">
            <v>02.RFI</v>
          </cell>
          <cell r="AI1741" t="str">
            <v>03.RFI</v>
          </cell>
          <cell r="AJ1741" t="str">
            <v>05.RFI</v>
          </cell>
        </row>
        <row r="1742">
          <cell r="F1742" t="str">
            <v>SAA058</v>
          </cell>
          <cell r="G1742" t="str">
            <v>PERMCOH077MISPLITMIAUBARULTG</v>
          </cell>
          <cell r="H1742" t="str">
            <v>DMT SPLIT MIAU BARU</v>
          </cell>
          <cell r="I1742" t="str">
            <v>Area4</v>
          </cell>
          <cell r="J1742" t="str">
            <v>Kalimantan</v>
          </cell>
          <cell r="K1742" t="str">
            <v>Kalimantan Timur</v>
          </cell>
          <cell r="L1742" t="str">
            <v>Kutai Timur</v>
          </cell>
          <cell r="M1742" t="str">
            <v>1.1996, 116.95531</v>
          </cell>
          <cell r="N1742" t="str">
            <v>116,95531 1,1996</v>
          </cell>
          <cell r="O1742" t="str">
            <v>External</v>
          </cell>
          <cell r="P1742" t="str">
            <v>B2S</v>
          </cell>
          <cell r="Q1742" t="str">
            <v>B#2_2025</v>
          </cell>
          <cell r="R1742" t="str">
            <v>B#2_B2S</v>
          </cell>
          <cell r="S1742" t="str">
            <v>B#2-B2S</v>
          </cell>
          <cell r="T1742" t="str">
            <v>New Order</v>
          </cell>
          <cell r="U1742">
            <v>32</v>
          </cell>
          <cell r="V1742">
            <v>72</v>
          </cell>
          <cell r="W1742" t="str">
            <v>SST 42 NL DMT</v>
          </cell>
          <cell r="X1742">
            <v>45880</v>
          </cell>
          <cell r="Y1742">
            <v>100</v>
          </cell>
          <cell r="Z1742" t="str">
            <v>In SLA</v>
          </cell>
          <cell r="AA1742" t="str">
            <v>PT BERKAH SUKSES SEJATI</v>
          </cell>
          <cell r="AB1742" t="str">
            <v>PT TUNAS GEOTEKNIK INDONESIA</v>
          </cell>
          <cell r="AC1742" t="str">
            <v>RFI</v>
          </cell>
          <cell r="AD1742" t="str">
            <v>eRFI NY</v>
          </cell>
          <cell r="AF1742" t="str">
            <v/>
          </cell>
          <cell r="AG1742" t="str">
            <v>RFI Combat</v>
          </cell>
          <cell r="AH1742" t="str">
            <v>02.RFI</v>
          </cell>
          <cell r="AI1742" t="str">
            <v>03a.RFI Combat</v>
          </cell>
          <cell r="AJ1742" t="str">
            <v>23.Rekom LurCam</v>
          </cell>
        </row>
        <row r="1743">
          <cell r="F1743" t="str">
            <v>SPK036</v>
          </cell>
          <cell r="G1743" t="str">
            <v>BALIGEWISATA</v>
          </cell>
          <cell r="H1743" t="str">
            <v>Telkom Sipirok</v>
          </cell>
          <cell r="I1743" t="str">
            <v>Area1</v>
          </cell>
          <cell r="J1743" t="str">
            <v>Sumbagut</v>
          </cell>
          <cell r="K1743" t="str">
            <v>Sumatera Utara</v>
          </cell>
          <cell r="L1743" t="str">
            <v>Toba</v>
          </cell>
          <cell r="M1743" t="str">
            <v>2.33505392, 99.06098938</v>
          </cell>
          <cell r="N1743" t="str">
            <v>-</v>
          </cell>
          <cell r="O1743" t="str">
            <v>External</v>
          </cell>
          <cell r="P1743" t="str">
            <v>B2S</v>
          </cell>
          <cell r="Q1743" t="str">
            <v>B#2_2025</v>
          </cell>
          <cell r="R1743" t="str">
            <v>B#2_B2S</v>
          </cell>
          <cell r="S1743" t="str">
            <v>B#2-B2S</v>
          </cell>
          <cell r="T1743" t="str">
            <v>New Order</v>
          </cell>
          <cell r="U1743">
            <v>32</v>
          </cell>
          <cell r="V1743" t="str">
            <v/>
          </cell>
          <cell r="W1743" t="str">
            <v/>
          </cell>
          <cell r="X1743">
            <v>45880</v>
          </cell>
          <cell r="Y1743">
            <v>123</v>
          </cell>
          <cell r="Z1743" t="str">
            <v>Out SLA</v>
          </cell>
          <cell r="AA1743" t="str">
            <v>PT RAMOS KARYA MANDIRI</v>
          </cell>
          <cell r="AB1743" t="str">
            <v>PT DIGJAYA MANDIRI TEKNIK</v>
          </cell>
          <cell r="AC1743" t="str">
            <v>RFI</v>
          </cell>
          <cell r="AD1743" t="str">
            <v>eRFI NY</v>
          </cell>
          <cell r="AF1743" t="str">
            <v/>
          </cell>
          <cell r="AG1743" t="str">
            <v>Connect PLN &amp; RFI</v>
          </cell>
          <cell r="AH1743" t="str">
            <v>02.RFI</v>
          </cell>
          <cell r="AI1743" t="str">
            <v>03.RFI</v>
          </cell>
          <cell r="AJ1743" t="str">
            <v>05.RFI</v>
          </cell>
        </row>
        <row r="1744">
          <cell r="F1744" t="str">
            <v>PGR500</v>
          </cell>
          <cell r="G1744" t="str">
            <v>WATERFRONTPANGURURAN</v>
          </cell>
          <cell r="H1744" t="str">
            <v/>
          </cell>
          <cell r="I1744" t="str">
            <v>Area1</v>
          </cell>
          <cell r="J1744" t="str">
            <v>Sumbagut</v>
          </cell>
          <cell r="K1744" t="str">
            <v>Sumatera Utara</v>
          </cell>
          <cell r="L1744" t="str">
            <v>Samosir</v>
          </cell>
          <cell r="M1744" t="str">
            <v>2.60428, 98.70019</v>
          </cell>
          <cell r="N1744" t="str">
            <v>-</v>
          </cell>
          <cell r="O1744" t="str">
            <v>External</v>
          </cell>
          <cell r="P1744" t="str">
            <v>B2S</v>
          </cell>
          <cell r="Q1744" t="str">
            <v>B#2_2025</v>
          </cell>
          <cell r="R1744" t="str">
            <v>B#2_B2S</v>
          </cell>
          <cell r="S1744" t="str">
            <v>B#2-B2S</v>
          </cell>
          <cell r="T1744" t="str">
            <v>New Order</v>
          </cell>
          <cell r="U1744">
            <v>42</v>
          </cell>
          <cell r="V1744" t="str">
            <v/>
          </cell>
          <cell r="W1744" t="str">
            <v>SST 42 NL</v>
          </cell>
          <cell r="X1744">
            <v>45880</v>
          </cell>
          <cell r="Y1744">
            <v>73</v>
          </cell>
          <cell r="Z1744" t="str">
            <v>In SLA</v>
          </cell>
          <cell r="AA1744" t="str">
            <v>PT TRANSDATA SATKOMINDO</v>
          </cell>
          <cell r="AB1744" t="str">
            <v>PT DIGJAYA MANDIRI TEKNIK</v>
          </cell>
          <cell r="AC1744" t="str">
            <v>RFI</v>
          </cell>
          <cell r="AD1744" t="str">
            <v>eRFI NY</v>
          </cell>
          <cell r="AF1744" t="str">
            <v/>
          </cell>
          <cell r="AG1744" t="str">
            <v>RFI Combat</v>
          </cell>
          <cell r="AH1744" t="str">
            <v>02.RFI</v>
          </cell>
          <cell r="AI1744" t="str">
            <v>03a.RFI Combat</v>
          </cell>
          <cell r="AJ1744" t="str">
            <v>05A.RFICombat</v>
          </cell>
        </row>
        <row r="1745">
          <cell r="F1745" t="str">
            <v>IRY500</v>
          </cell>
          <cell r="G1745" t="str">
            <v>LABOHAN</v>
          </cell>
          <cell r="H1745" t="str">
            <v/>
          </cell>
          <cell r="I1745" t="str">
            <v>Area1</v>
          </cell>
          <cell r="J1745" t="str">
            <v>Sumbagut</v>
          </cell>
          <cell r="K1745" t="str">
            <v>Aceh</v>
          </cell>
          <cell r="L1745" t="str">
            <v>Aceh Timur</v>
          </cell>
          <cell r="M1745" t="str">
            <v>5.04738, 97.61528</v>
          </cell>
          <cell r="N1745" t="str">
            <v>-</v>
          </cell>
          <cell r="O1745" t="str">
            <v>External</v>
          </cell>
          <cell r="P1745" t="str">
            <v>B2S</v>
          </cell>
          <cell r="Q1745" t="str">
            <v>B#2_2025</v>
          </cell>
          <cell r="R1745" t="str">
            <v>B#2_B2S</v>
          </cell>
          <cell r="S1745" t="str">
            <v>B#2-B2S</v>
          </cell>
          <cell r="T1745" t="str">
            <v>New Order</v>
          </cell>
          <cell r="U1745">
            <v>42</v>
          </cell>
          <cell r="V1745" t="str">
            <v/>
          </cell>
          <cell r="W1745" t="str">
            <v>SST 42 NL</v>
          </cell>
          <cell r="X1745">
            <v>45880</v>
          </cell>
          <cell r="Y1745">
            <v>92</v>
          </cell>
          <cell r="Z1745" t="str">
            <v>In SLA</v>
          </cell>
          <cell r="AA1745" t="str">
            <v>PT M. JUSUF &amp; SONS</v>
          </cell>
          <cell r="AB1745" t="str">
            <v>PT DIGJAYA MANDIRI TEKNIK</v>
          </cell>
          <cell r="AC1745" t="str">
            <v>RFI</v>
          </cell>
          <cell r="AD1745" t="str">
            <v>eRFI NY</v>
          </cell>
          <cell r="AF1745" t="str">
            <v/>
          </cell>
          <cell r="AG1745" t="str">
            <v>Connect PLN &amp; RFI</v>
          </cell>
          <cell r="AH1745" t="str">
            <v>02.RFI</v>
          </cell>
          <cell r="AI1745" t="str">
            <v>03.RFI</v>
          </cell>
          <cell r="AJ1745" t="str">
            <v>05.RFI</v>
          </cell>
        </row>
        <row r="1746">
          <cell r="F1746" t="str">
            <v>IRY025</v>
          </cell>
          <cell r="G1746" t="str">
            <v>RANTAUPEUREULAK</v>
          </cell>
          <cell r="H1746" t="str">
            <v/>
          </cell>
          <cell r="I1746" t="str">
            <v>Area1</v>
          </cell>
          <cell r="J1746" t="str">
            <v>Sumbagut</v>
          </cell>
          <cell r="K1746" t="str">
            <v>Aceh</v>
          </cell>
          <cell r="L1746" t="str">
            <v>Aceh Timur</v>
          </cell>
          <cell r="M1746" t="str">
            <v>4.80081, 97.801536</v>
          </cell>
          <cell r="N1746" t="str">
            <v>-</v>
          </cell>
          <cell r="O1746" t="str">
            <v>External</v>
          </cell>
          <cell r="P1746" t="str">
            <v>B2S</v>
          </cell>
          <cell r="Q1746" t="str">
            <v>B#2_2025</v>
          </cell>
          <cell r="R1746" t="str">
            <v>B#2_B2S</v>
          </cell>
          <cell r="S1746" t="str">
            <v>B#2-B2S</v>
          </cell>
          <cell r="T1746" t="str">
            <v>New Order</v>
          </cell>
          <cell r="U1746">
            <v>42</v>
          </cell>
          <cell r="V1746" t="str">
            <v/>
          </cell>
          <cell r="W1746" t="str">
            <v>SST 42 NL</v>
          </cell>
          <cell r="X1746">
            <v>45880</v>
          </cell>
          <cell r="Y1746">
            <v>71</v>
          </cell>
          <cell r="Z1746" t="str">
            <v>In SLA</v>
          </cell>
          <cell r="AA1746" t="str">
            <v>PT M. JUSUF &amp; SONS</v>
          </cell>
          <cell r="AB1746" t="str">
            <v>PT DIGJAYA MANDIRI TEKNIK</v>
          </cell>
          <cell r="AC1746" t="str">
            <v>RFI</v>
          </cell>
          <cell r="AD1746" t="str">
            <v>eRFI NY</v>
          </cell>
          <cell r="AF1746" t="str">
            <v/>
          </cell>
          <cell r="AG1746" t="str">
            <v>Connect PLN &amp; RFI</v>
          </cell>
          <cell r="AH1746" t="str">
            <v>02.RFI</v>
          </cell>
          <cell r="AI1746" t="str">
            <v>03.RFI</v>
          </cell>
          <cell r="AJ1746" t="str">
            <v>05.RFI</v>
          </cell>
        </row>
        <row r="1747">
          <cell r="F1747" t="str">
            <v>IRY032</v>
          </cell>
          <cell r="G1747" t="str">
            <v>MATANGRAYEUK</v>
          </cell>
          <cell r="H1747" t="str">
            <v/>
          </cell>
          <cell r="I1747" t="str">
            <v>Area1</v>
          </cell>
          <cell r="J1747" t="str">
            <v>Sumbagut</v>
          </cell>
          <cell r="K1747" t="str">
            <v>Aceh</v>
          </cell>
          <cell r="L1747" t="str">
            <v>Aceh Timur</v>
          </cell>
          <cell r="M1747" t="str">
            <v>4.927411, 97.804958</v>
          </cell>
          <cell r="N1747" t="str">
            <v>-</v>
          </cell>
          <cell r="O1747" t="str">
            <v>External</v>
          </cell>
          <cell r="P1747" t="str">
            <v>B2S</v>
          </cell>
          <cell r="Q1747" t="str">
            <v>B#2_2025</v>
          </cell>
          <cell r="R1747" t="str">
            <v>B#2_B2S</v>
          </cell>
          <cell r="S1747" t="str">
            <v>B#2-B2S</v>
          </cell>
          <cell r="T1747" t="str">
            <v>New Order</v>
          </cell>
          <cell r="U1747">
            <v>72</v>
          </cell>
          <cell r="V1747" t="str">
            <v/>
          </cell>
          <cell r="W1747" t="str">
            <v>SST 42 NL</v>
          </cell>
          <cell r="X1747">
            <v>45880</v>
          </cell>
          <cell r="Y1747">
            <v>66</v>
          </cell>
          <cell r="Z1747" t="str">
            <v>In SLA</v>
          </cell>
          <cell r="AA1747" t="str">
            <v>PT M. JUSUF &amp; SONS</v>
          </cell>
          <cell r="AB1747" t="str">
            <v>PT DIGJAYA MANDIRI TEKNIK</v>
          </cell>
          <cell r="AC1747" t="str">
            <v>RFI</v>
          </cell>
          <cell r="AD1747" t="str">
            <v>eRFI NY</v>
          </cell>
          <cell r="AF1747" t="str">
            <v/>
          </cell>
          <cell r="AG1747" t="str">
            <v>RFI Combat</v>
          </cell>
          <cell r="AH1747" t="str">
            <v>02.RFI</v>
          </cell>
          <cell r="AI1747" t="str">
            <v>03a.RFI Combat</v>
          </cell>
          <cell r="AJ1747" t="str">
            <v>05A.RFICombat</v>
          </cell>
        </row>
        <row r="1748">
          <cell r="F1748" t="str">
            <v>KRB011</v>
          </cell>
          <cell r="G1748" t="str">
            <v>PAYARAHAT</v>
          </cell>
          <cell r="H1748" t="str">
            <v/>
          </cell>
          <cell r="I1748" t="str">
            <v>Area1</v>
          </cell>
          <cell r="J1748" t="str">
            <v>Sumbagut</v>
          </cell>
          <cell r="K1748" t="str">
            <v>Aceh</v>
          </cell>
          <cell r="L1748" t="str">
            <v>Aceh Timur</v>
          </cell>
          <cell r="M1748" t="str">
            <v>4.4064, 98.13352</v>
          </cell>
          <cell r="N1748" t="str">
            <v>-</v>
          </cell>
          <cell r="O1748" t="str">
            <v>External</v>
          </cell>
          <cell r="P1748" t="str">
            <v>B2S</v>
          </cell>
          <cell r="Q1748" t="str">
            <v>B#2_2025</v>
          </cell>
          <cell r="R1748" t="str">
            <v>B#2_B2S</v>
          </cell>
          <cell r="S1748" t="str">
            <v>B#2-B2S</v>
          </cell>
          <cell r="T1748" t="str">
            <v>New Order</v>
          </cell>
          <cell r="U1748">
            <v>42</v>
          </cell>
          <cell r="V1748" t="str">
            <v/>
          </cell>
          <cell r="W1748" t="str">
            <v>SST 72 3 Leg C</v>
          </cell>
          <cell r="X1748">
            <v>45880</v>
          </cell>
          <cell r="Y1748">
            <v>70</v>
          </cell>
          <cell r="Z1748" t="str">
            <v>In SLA</v>
          </cell>
          <cell r="AA1748" t="str">
            <v>PT M. JUSUF &amp; SONS</v>
          </cell>
          <cell r="AB1748" t="str">
            <v>PT DIGJAYA MANDIRI TEKNIK</v>
          </cell>
          <cell r="AC1748" t="str">
            <v>RFI</v>
          </cell>
          <cell r="AD1748" t="str">
            <v>eRFI NY</v>
          </cell>
          <cell r="AF1748" t="str">
            <v/>
          </cell>
          <cell r="AG1748" t="str">
            <v>RFI Combat</v>
          </cell>
          <cell r="AH1748" t="str">
            <v>02.RFI</v>
          </cell>
          <cell r="AI1748" t="str">
            <v>03a.RFI Combat</v>
          </cell>
          <cell r="AJ1748" t="str">
            <v>05A.RFICombat</v>
          </cell>
        </row>
        <row r="1749">
          <cell r="F1749" t="str">
            <v>STB121</v>
          </cell>
          <cell r="G1749" t="str">
            <v>RAWEUJUNG</v>
          </cell>
          <cell r="H1749" t="str">
            <v>KWALA BESILAM</v>
          </cell>
          <cell r="I1749" t="str">
            <v>Area1</v>
          </cell>
          <cell r="J1749" t="str">
            <v>Sumbagut</v>
          </cell>
          <cell r="K1749" t="str">
            <v>Sumatera Utara</v>
          </cell>
          <cell r="L1749" t="str">
            <v>Kota Medan</v>
          </cell>
          <cell r="M1749" t="str">
            <v>3.698224, 98.698742</v>
          </cell>
          <cell r="N1749" t="str">
            <v>-</v>
          </cell>
          <cell r="O1749" t="str">
            <v>External</v>
          </cell>
          <cell r="P1749" t="str">
            <v>B2S</v>
          </cell>
          <cell r="Q1749" t="str">
            <v>B#2_2025</v>
          </cell>
          <cell r="R1749" t="str">
            <v>B#2_B2S</v>
          </cell>
          <cell r="S1749" t="str">
            <v>B#2-B2S</v>
          </cell>
          <cell r="T1749" t="str">
            <v>New Order</v>
          </cell>
          <cell r="U1749">
            <v>42</v>
          </cell>
          <cell r="V1749" t="str">
            <v/>
          </cell>
          <cell r="W1749" t="str">
            <v/>
          </cell>
          <cell r="X1749">
            <v>45880</v>
          </cell>
          <cell r="Y1749">
            <v>123</v>
          </cell>
          <cell r="Z1749" t="str">
            <v>Out SLA</v>
          </cell>
          <cell r="AA1749" t="str">
            <v>PT ANTONIO JAYA ABADI</v>
          </cell>
          <cell r="AB1749" t="str">
            <v>PT DIGJAYA MANDIRI TEKNIK</v>
          </cell>
          <cell r="AC1749" t="str">
            <v>RFI</v>
          </cell>
          <cell r="AD1749" t="str">
            <v>eRFI NY</v>
          </cell>
          <cell r="AF1749" t="str">
            <v/>
          </cell>
          <cell r="AG1749" t="str">
            <v>Connect PLN &amp; RFI</v>
          </cell>
          <cell r="AH1749" t="str">
            <v>02.RFI</v>
          </cell>
          <cell r="AI1749" t="str">
            <v>03.RFI</v>
          </cell>
          <cell r="AJ1749" t="str">
            <v>05.RFI</v>
          </cell>
        </row>
        <row r="1750">
          <cell r="F1750" t="str">
            <v>BIR012</v>
          </cell>
          <cell r="G1750" t="str">
            <v>GEULUMPANGBUNGKOK</v>
          </cell>
          <cell r="H1750" t="str">
            <v/>
          </cell>
          <cell r="I1750" t="str">
            <v>Area1</v>
          </cell>
          <cell r="J1750" t="str">
            <v>Sumbagut</v>
          </cell>
          <cell r="K1750" t="str">
            <v>Aceh</v>
          </cell>
          <cell r="L1750" t="str">
            <v>Bireuen</v>
          </cell>
          <cell r="M1750" t="str">
            <v>5.19241, 96.35465</v>
          </cell>
          <cell r="N1750" t="str">
            <v>-</v>
          </cell>
          <cell r="O1750" t="str">
            <v>External</v>
          </cell>
          <cell r="P1750" t="str">
            <v>B2S</v>
          </cell>
          <cell r="Q1750" t="str">
            <v>B#2_2025</v>
          </cell>
          <cell r="R1750" t="str">
            <v>B#2_B2S</v>
          </cell>
          <cell r="S1750" t="str">
            <v>B#2-B2S</v>
          </cell>
          <cell r="T1750" t="str">
            <v>New Order</v>
          </cell>
          <cell r="U1750">
            <v>42</v>
          </cell>
          <cell r="V1750" t="str">
            <v/>
          </cell>
          <cell r="W1750" t="str">
            <v>SST 42 NL</v>
          </cell>
          <cell r="X1750">
            <v>45880</v>
          </cell>
          <cell r="Y1750">
            <v>71</v>
          </cell>
          <cell r="Z1750" t="str">
            <v>In SLA</v>
          </cell>
          <cell r="AA1750" t="str">
            <v>PT RAYATEHUTAMA TELADAN CANGGIH</v>
          </cell>
          <cell r="AB1750" t="str">
            <v>PT DIGJAYA MANDIRI TEKNIK</v>
          </cell>
          <cell r="AC1750" t="str">
            <v>RFI</v>
          </cell>
          <cell r="AD1750" t="str">
            <v>eRFI NY</v>
          </cell>
          <cell r="AF1750" t="str">
            <v/>
          </cell>
          <cell r="AG1750" t="str">
            <v>Connect PLN &amp; RFI</v>
          </cell>
          <cell r="AH1750" t="str">
            <v>02.RFI</v>
          </cell>
          <cell r="AI1750" t="str">
            <v>03.RFI</v>
          </cell>
          <cell r="AJ1750" t="str">
            <v>05.RFI</v>
          </cell>
        </row>
        <row r="1751">
          <cell r="F1751" t="str">
            <v>SGI500</v>
          </cell>
          <cell r="G1751" t="str">
            <v>BANGKEH</v>
          </cell>
          <cell r="H1751" t="str">
            <v/>
          </cell>
          <cell r="I1751" t="str">
            <v>Area1</v>
          </cell>
          <cell r="J1751" t="str">
            <v>Sumbagut</v>
          </cell>
          <cell r="K1751" t="str">
            <v>Aceh</v>
          </cell>
          <cell r="L1751" t="str">
            <v>Pidie</v>
          </cell>
          <cell r="M1751" t="str">
            <v>4.83209, 96.13194</v>
          </cell>
          <cell r="N1751" t="str">
            <v>-</v>
          </cell>
          <cell r="O1751" t="str">
            <v>External</v>
          </cell>
          <cell r="P1751" t="str">
            <v>B2S</v>
          </cell>
          <cell r="Q1751" t="str">
            <v>B#2_2025</v>
          </cell>
          <cell r="R1751" t="str">
            <v>B#2_B2S</v>
          </cell>
          <cell r="S1751" t="str">
            <v>B#2-B2S</v>
          </cell>
          <cell r="T1751" t="str">
            <v>New Order</v>
          </cell>
          <cell r="U1751">
            <v>42</v>
          </cell>
          <cell r="V1751" t="str">
            <v/>
          </cell>
          <cell r="W1751" t="str">
            <v>SST 42 NL</v>
          </cell>
          <cell r="X1751">
            <v>45880</v>
          </cell>
          <cell r="Y1751">
            <v>66</v>
          </cell>
          <cell r="Z1751" t="str">
            <v>In SLA</v>
          </cell>
          <cell r="AA1751" t="str">
            <v>PT RAYATEHUTAMA TELADAN CANGGIH</v>
          </cell>
          <cell r="AB1751" t="str">
            <v>PT DIGJAYA MANDIRI TEKNIK</v>
          </cell>
          <cell r="AC1751" t="str">
            <v>RFI</v>
          </cell>
          <cell r="AD1751" t="str">
            <v>eRFI NY</v>
          </cell>
          <cell r="AF1751" t="str">
            <v/>
          </cell>
          <cell r="AG1751" t="str">
            <v>Connect PLN &amp; RFI</v>
          </cell>
          <cell r="AH1751" t="str">
            <v>02.RFI</v>
          </cell>
          <cell r="AI1751" t="str">
            <v>03.RFI</v>
          </cell>
          <cell r="AJ1751" t="str">
            <v>05.RFI</v>
          </cell>
        </row>
        <row r="1752">
          <cell r="F1752" t="str">
            <v>TKN021</v>
          </cell>
          <cell r="G1752" t="str">
            <v>WIHNIDURIN</v>
          </cell>
          <cell r="H1752" t="str">
            <v/>
          </cell>
          <cell r="I1752" t="str">
            <v>Area1</v>
          </cell>
          <cell r="J1752" t="str">
            <v>Sumbagut</v>
          </cell>
          <cell r="K1752" t="str">
            <v>Aceh</v>
          </cell>
          <cell r="L1752" t="str">
            <v>Kab. Bener Meriah</v>
          </cell>
          <cell r="M1752" t="str">
            <v>4.65862, 96.74232</v>
          </cell>
          <cell r="N1752" t="str">
            <v>-</v>
          </cell>
          <cell r="O1752" t="str">
            <v>External</v>
          </cell>
          <cell r="P1752" t="str">
            <v>B2S</v>
          </cell>
          <cell r="Q1752" t="str">
            <v>B#2_2025</v>
          </cell>
          <cell r="R1752" t="str">
            <v>B#2_B2S</v>
          </cell>
          <cell r="S1752" t="str">
            <v>B#2-B2S</v>
          </cell>
          <cell r="T1752" t="str">
            <v>New Order</v>
          </cell>
          <cell r="U1752">
            <v>42</v>
          </cell>
          <cell r="V1752" t="str">
            <v/>
          </cell>
          <cell r="W1752" t="str">
            <v>SST 42 NL</v>
          </cell>
          <cell r="X1752">
            <v>45880</v>
          </cell>
          <cell r="Y1752">
            <v>76</v>
          </cell>
          <cell r="Z1752" t="str">
            <v>In SLA</v>
          </cell>
          <cell r="AA1752" t="str">
            <v>PT ANTONIO JAYA ABADI</v>
          </cell>
          <cell r="AB1752" t="str">
            <v>PT DIGJAYA MANDIRI TEKNIK</v>
          </cell>
          <cell r="AC1752" t="str">
            <v>RFI</v>
          </cell>
          <cell r="AD1752" t="str">
            <v>eRFI NY</v>
          </cell>
          <cell r="AF1752" t="str">
            <v/>
          </cell>
          <cell r="AG1752" t="str">
            <v>Connect PLN &amp; RFI</v>
          </cell>
          <cell r="AH1752" t="str">
            <v>02.RFI</v>
          </cell>
          <cell r="AI1752" t="str">
            <v>03.RFI</v>
          </cell>
          <cell r="AJ1752" t="str">
            <v>05.RFI</v>
          </cell>
        </row>
        <row r="1753">
          <cell r="F1753" t="str">
            <v>BGE012</v>
          </cell>
          <cell r="G1753" t="str">
            <v>LUMBANBINANGA</v>
          </cell>
          <cell r="H1753" t="str">
            <v/>
          </cell>
          <cell r="I1753" t="str">
            <v>Area1</v>
          </cell>
          <cell r="J1753" t="str">
            <v>Sumbagut</v>
          </cell>
          <cell r="K1753" t="str">
            <v>Sumatera Utara</v>
          </cell>
          <cell r="L1753" t="str">
            <v>Toba</v>
          </cell>
          <cell r="M1753" t="str">
            <v>2.37219, 99.11907</v>
          </cell>
          <cell r="N1753" t="str">
            <v>-</v>
          </cell>
          <cell r="O1753" t="str">
            <v>External</v>
          </cell>
          <cell r="P1753" t="str">
            <v>B2S</v>
          </cell>
          <cell r="Q1753" t="str">
            <v>B#2_2025</v>
          </cell>
          <cell r="R1753" t="str">
            <v>B#2_B2S</v>
          </cell>
          <cell r="S1753" t="str">
            <v>B#2-B2S</v>
          </cell>
          <cell r="T1753" t="str">
            <v>New Order</v>
          </cell>
          <cell r="U1753">
            <v>42</v>
          </cell>
          <cell r="V1753" t="str">
            <v/>
          </cell>
          <cell r="W1753" t="str">
            <v>SST 42 NL DMT</v>
          </cell>
          <cell r="X1753">
            <v>45880</v>
          </cell>
          <cell r="Y1753">
            <v>77</v>
          </cell>
          <cell r="Z1753" t="str">
            <v>In SLA</v>
          </cell>
          <cell r="AA1753" t="str">
            <v>PT RAMOS KARYA MANDIRI</v>
          </cell>
          <cell r="AB1753" t="str">
            <v>PT DIGJAYA MANDIRI TEKNIK</v>
          </cell>
          <cell r="AC1753" t="str">
            <v>RFI</v>
          </cell>
          <cell r="AD1753" t="str">
            <v>eRFI NY</v>
          </cell>
          <cell r="AF1753" t="str">
            <v/>
          </cell>
          <cell r="AG1753" t="str">
            <v>RFI Combat</v>
          </cell>
          <cell r="AH1753" t="str">
            <v>02.RFI</v>
          </cell>
          <cell r="AI1753" t="str">
            <v>03a.RFI Combat</v>
          </cell>
          <cell r="AJ1753" t="str">
            <v>05A.RFICombat</v>
          </cell>
        </row>
        <row r="1754">
          <cell r="F1754" t="str">
            <v>OMV001</v>
          </cell>
          <cell r="G1754" t="str">
            <v>TUNGGORONO_JOMBANG</v>
          </cell>
          <cell r="H1754" t="str">
            <v/>
          </cell>
          <cell r="I1754" t="str">
            <v>Area3</v>
          </cell>
          <cell r="J1754" t="str">
            <v>Jatim</v>
          </cell>
          <cell r="K1754" t="str">
            <v>Jawa Timur</v>
          </cell>
          <cell r="L1754" t="str">
            <v>Kab. Jombang</v>
          </cell>
          <cell r="N1754" t="str">
            <v>-</v>
          </cell>
          <cell r="O1754" t="str">
            <v>External</v>
          </cell>
          <cell r="P1754" t="str">
            <v>CoRe</v>
          </cell>
          <cell r="Q1754" t="str">
            <v>Non Reguler</v>
          </cell>
          <cell r="R1754" t="str">
            <v>OneLeg MV</v>
          </cell>
          <cell r="U1754">
            <v>55</v>
          </cell>
          <cell r="V1754" t="str">
            <v/>
          </cell>
          <cell r="W1754" t="str">
            <v/>
          </cell>
          <cell r="X1754">
            <v>45715</v>
          </cell>
          <cell r="Y1754">
            <v>288</v>
          </cell>
          <cell r="Z1754" t="str">
            <v>Out SLA</v>
          </cell>
          <cell r="AA1754" t="str">
            <v>PT IDE SEHATI</v>
          </cell>
          <cell r="AB1754" t="str">
            <v>PT AMARATIRTA NUSANTARA</v>
          </cell>
          <cell r="AC1754" t="str">
            <v>OG</v>
          </cell>
          <cell r="AD1754" t="str">
            <v>eRFI NY</v>
          </cell>
          <cell r="AF1754" t="str">
            <v/>
          </cell>
          <cell r="AG1754" t="str">
            <v>RFC</v>
          </cell>
          <cell r="AH1754" t="str">
            <v>04.SITAC2</v>
          </cell>
          <cell r="AI1754" t="str">
            <v>05.RFC</v>
          </cell>
          <cell r="AJ1754" t="str">
            <v>18.RFC</v>
          </cell>
        </row>
        <row r="1755">
          <cell r="F1755" t="str">
            <v>OMV004</v>
          </cell>
          <cell r="G1755" t="str">
            <v>TEMPUREJO_TEMPUREJO</v>
          </cell>
          <cell r="H1755" t="str">
            <v/>
          </cell>
          <cell r="I1755" t="str">
            <v>Area3</v>
          </cell>
          <cell r="J1755" t="str">
            <v>Jatim</v>
          </cell>
          <cell r="K1755" t="str">
            <v>Jawa Timur</v>
          </cell>
          <cell r="L1755" t="str">
            <v>Kab. Jember</v>
          </cell>
          <cell r="N1755" t="str">
            <v>-</v>
          </cell>
          <cell r="O1755" t="str">
            <v>External</v>
          </cell>
          <cell r="P1755" t="str">
            <v>CoRe</v>
          </cell>
          <cell r="Q1755" t="str">
            <v>Non Reguler</v>
          </cell>
          <cell r="R1755" t="str">
            <v>OneLeg MV</v>
          </cell>
          <cell r="U1755">
            <v>50</v>
          </cell>
          <cell r="V1755" t="str">
            <v/>
          </cell>
          <cell r="W1755" t="str">
            <v/>
          </cell>
          <cell r="X1755">
            <v>45715</v>
          </cell>
          <cell r="Y1755">
            <v>288</v>
          </cell>
          <cell r="Z1755" t="str">
            <v>Out SLA</v>
          </cell>
          <cell r="AA1755" t="str">
            <v>PT VENDOR ANAK INDONESIA</v>
          </cell>
          <cell r="AB1755" t="str">
            <v>PT AMARATIRTA NUSANTARA</v>
          </cell>
          <cell r="AC1755" t="str">
            <v>OG</v>
          </cell>
          <cell r="AD1755" t="str">
            <v>eRFI NY</v>
          </cell>
          <cell r="AF1755" t="str">
            <v/>
          </cell>
          <cell r="AG1755" t="str">
            <v>RFC</v>
          </cell>
          <cell r="AH1755" t="str">
            <v>04.SITAC2</v>
          </cell>
          <cell r="AI1755" t="str">
            <v>05.RFC</v>
          </cell>
          <cell r="AJ1755" t="str">
            <v>18.RFC</v>
          </cell>
        </row>
        <row r="1756">
          <cell r="F1756" t="str">
            <v>OMV005</v>
          </cell>
          <cell r="G1756" t="str">
            <v>SIDOMULYO</v>
          </cell>
          <cell r="H1756" t="str">
            <v/>
          </cell>
          <cell r="I1756" t="str">
            <v>Area3</v>
          </cell>
          <cell r="J1756" t="str">
            <v>Jatim</v>
          </cell>
          <cell r="K1756" t="str">
            <v>Jawa Timur</v>
          </cell>
          <cell r="L1756" t="str">
            <v>Kab. Blitar</v>
          </cell>
          <cell r="N1756" t="str">
            <v>-</v>
          </cell>
          <cell r="O1756" t="str">
            <v>External</v>
          </cell>
          <cell r="P1756" t="str">
            <v>CoRe</v>
          </cell>
          <cell r="Q1756" t="str">
            <v>Non Reguler</v>
          </cell>
          <cell r="R1756" t="str">
            <v>OneLeg MV</v>
          </cell>
          <cell r="U1756">
            <v>80</v>
          </cell>
          <cell r="V1756" t="str">
            <v/>
          </cell>
          <cell r="W1756" t="str">
            <v/>
          </cell>
          <cell r="X1756">
            <v>45715</v>
          </cell>
          <cell r="Y1756">
            <v>288</v>
          </cell>
          <cell r="Z1756" t="str">
            <v>Out SLA</v>
          </cell>
          <cell r="AA1756" t="str">
            <v>PT VENDOR ANAK INDONESIA</v>
          </cell>
          <cell r="AB1756" t="str">
            <v>PT AMARATIRTA NUSANTARA</v>
          </cell>
          <cell r="AC1756" t="str">
            <v>OG</v>
          </cell>
          <cell r="AD1756" t="str">
            <v>eRFI NY</v>
          </cell>
          <cell r="AF1756" t="str">
            <v/>
          </cell>
          <cell r="AG1756" t="str">
            <v>RFC</v>
          </cell>
          <cell r="AH1756" t="str">
            <v>04.SITAC2</v>
          </cell>
          <cell r="AI1756" t="str">
            <v>05.RFC</v>
          </cell>
          <cell r="AJ1756" t="str">
            <v>18.RFC</v>
          </cell>
        </row>
        <row r="1757">
          <cell r="F1757" t="str">
            <v>OMV006</v>
          </cell>
          <cell r="G1757" t="str">
            <v>KANDYA-AN</v>
          </cell>
          <cell r="H1757" t="str">
            <v/>
          </cell>
          <cell r="I1757" t="str">
            <v>Area3</v>
          </cell>
          <cell r="J1757" t="str">
            <v>Jatim</v>
          </cell>
          <cell r="K1757" t="str">
            <v>Jawa Timur</v>
          </cell>
          <cell r="L1757" t="str">
            <v>Kab. Malang</v>
          </cell>
          <cell r="N1757" t="str">
            <v>-</v>
          </cell>
          <cell r="O1757" t="str">
            <v>External</v>
          </cell>
          <cell r="P1757" t="str">
            <v>CoRe</v>
          </cell>
          <cell r="Q1757" t="str">
            <v>Non Reguler</v>
          </cell>
          <cell r="R1757" t="str">
            <v>OneLeg MV</v>
          </cell>
          <cell r="U1757">
            <v>42</v>
          </cell>
          <cell r="V1757" t="str">
            <v/>
          </cell>
          <cell r="W1757" t="str">
            <v/>
          </cell>
          <cell r="X1757">
            <v>45715</v>
          </cell>
          <cell r="Y1757">
            <v>288</v>
          </cell>
          <cell r="Z1757" t="str">
            <v>Out SLA</v>
          </cell>
          <cell r="AA1757" t="str">
            <v>PT MULTI BAGASANTI MAHDY</v>
          </cell>
          <cell r="AC1757" t="str">
            <v>OG</v>
          </cell>
          <cell r="AD1757" t="str">
            <v>eRFI NY</v>
          </cell>
          <cell r="AF1757" t="str">
            <v/>
          </cell>
          <cell r="AG1757" t="str">
            <v>RFC</v>
          </cell>
          <cell r="AH1757" t="str">
            <v>04.SITAC2</v>
          </cell>
          <cell r="AI1757" t="str">
            <v>05.RFC</v>
          </cell>
          <cell r="AJ1757" t="str">
            <v>18.RFC</v>
          </cell>
        </row>
        <row r="1758">
          <cell r="F1758" t="str">
            <v>KKA035</v>
          </cell>
          <cell r="G1758" t="str">
            <v>PERMANENISASICOI581</v>
          </cell>
          <cell r="H1758" t="str">
            <v/>
          </cell>
          <cell r="I1758" t="str">
            <v>Area4</v>
          </cell>
          <cell r="J1758" t="str">
            <v>Sulawesi</v>
          </cell>
          <cell r="M1758" t="str">
            <v>-4.267266 121.567155</v>
          </cell>
          <cell r="N1758" t="str">
            <v>-</v>
          </cell>
          <cell r="O1758" t="str">
            <v>External</v>
          </cell>
          <cell r="P1758" t="str">
            <v>CoRe</v>
          </cell>
          <cell r="Q1758" t="str">
            <v>Reg_2025</v>
          </cell>
          <cell r="R1758" t="str">
            <v>MV</v>
          </cell>
          <cell r="S1758" t="str">
            <v>MV Pass</v>
          </cell>
          <cell r="U1758">
            <v>62</v>
          </cell>
          <cell r="V1758" t="str">
            <v/>
          </cell>
          <cell r="W1758" t="str">
            <v/>
          </cell>
          <cell r="X1758">
            <v>45888</v>
          </cell>
          <cell r="Y1758">
            <v>43</v>
          </cell>
          <cell r="Z1758" t="str">
            <v>In SLA</v>
          </cell>
          <cell r="AC1758" t="str">
            <v>RFI</v>
          </cell>
          <cell r="AD1758" t="e">
            <v>#N/A</v>
          </cell>
          <cell r="AF1758" t="str">
            <v/>
          </cell>
          <cell r="AG1758" t="str">
            <v>Connect PLN &amp; RFI</v>
          </cell>
          <cell r="AH1758" t="str">
            <v>02.RFI</v>
          </cell>
          <cell r="AI1758" t="str">
            <v>03.RFI</v>
          </cell>
          <cell r="AJ1758" t="str">
            <v>05.RFI</v>
          </cell>
        </row>
        <row r="1759">
          <cell r="F1759" t="str">
            <v>BDB062</v>
          </cell>
          <cell r="G1759" t="str">
            <v>SIRNAGALIH-CIPEUNDEUY</v>
          </cell>
          <cell r="H1759" t="str">
            <v/>
          </cell>
          <cell r="I1759" t="str">
            <v>Area2</v>
          </cell>
          <cell r="J1759" t="str">
            <v>Jabar</v>
          </cell>
          <cell r="K1759" t="str">
            <v>Jawa Barat</v>
          </cell>
          <cell r="L1759" t="str">
            <v>Kab. Bandung Barat</v>
          </cell>
          <cell r="M1759" t="str">
            <v>-6.711084 107.36821</v>
          </cell>
          <cell r="N1759" t="str">
            <v>-</v>
          </cell>
          <cell r="O1759" t="str">
            <v>External</v>
          </cell>
          <cell r="P1759" t="str">
            <v>CoRe</v>
          </cell>
          <cell r="Q1759" t="str">
            <v>Reg_2025</v>
          </cell>
          <cell r="R1759" t="str">
            <v>MV</v>
          </cell>
          <cell r="S1759" t="str">
            <v>MV Pass</v>
          </cell>
          <cell r="U1759">
            <v>40</v>
          </cell>
          <cell r="V1759" t="str">
            <v/>
          </cell>
          <cell r="W1759" t="str">
            <v/>
          </cell>
          <cell r="X1759">
            <v>45888</v>
          </cell>
          <cell r="Y1759">
            <v>55</v>
          </cell>
          <cell r="Z1759" t="str">
            <v>In SLA</v>
          </cell>
          <cell r="AA1759" t="str">
            <v>PT JAYA BINANGUN BHASKARA PRIMA</v>
          </cell>
          <cell r="AC1759" t="str">
            <v>RFI</v>
          </cell>
          <cell r="AD1759" t="e">
            <v>#N/A</v>
          </cell>
          <cell r="AF1759" t="str">
            <v/>
          </cell>
          <cell r="AG1759" t="str">
            <v>Connect PLN &amp; RFI</v>
          </cell>
          <cell r="AH1759" t="str">
            <v>02.RFI</v>
          </cell>
          <cell r="AI1759" t="str">
            <v>03.RFI</v>
          </cell>
          <cell r="AJ1759" t="str">
            <v>05.RFI</v>
          </cell>
        </row>
        <row r="1760">
          <cell r="F1760" t="str">
            <v>BDS054</v>
          </cell>
          <cell r="G1760" t="str">
            <v>CIBODAS-PASIRJAMBU</v>
          </cell>
          <cell r="H1760" t="str">
            <v/>
          </cell>
          <cell r="I1760" t="str">
            <v>Area2</v>
          </cell>
          <cell r="J1760" t="str">
            <v>Jabar</v>
          </cell>
          <cell r="K1760" t="str">
            <v>Jawa Barat</v>
          </cell>
          <cell r="L1760" t="str">
            <v>Kab. Bandung</v>
          </cell>
          <cell r="M1760" t="str">
            <v>-7.10724 107.49053</v>
          </cell>
          <cell r="N1760" t="str">
            <v>-</v>
          </cell>
          <cell r="O1760" t="str">
            <v>External</v>
          </cell>
          <cell r="P1760" t="str">
            <v>CoRe</v>
          </cell>
          <cell r="Q1760" t="str">
            <v>Reg_2025</v>
          </cell>
          <cell r="R1760" t="str">
            <v>MV</v>
          </cell>
          <cell r="S1760" t="str">
            <v>MV Pass</v>
          </cell>
          <cell r="U1760">
            <v>50</v>
          </cell>
          <cell r="V1760" t="str">
            <v/>
          </cell>
          <cell r="W1760" t="str">
            <v/>
          </cell>
          <cell r="X1760">
            <v>45888</v>
          </cell>
          <cell r="Y1760">
            <v>55</v>
          </cell>
          <cell r="Z1760" t="str">
            <v>In SLA</v>
          </cell>
          <cell r="AA1760" t="str">
            <v>PT Cipta Baja Nauli</v>
          </cell>
          <cell r="AB1760" t="str">
            <v>PT REKAYASA PANCA GEMILANG</v>
          </cell>
          <cell r="AC1760" t="str">
            <v>RFI</v>
          </cell>
          <cell r="AD1760" t="e">
            <v>#N/A</v>
          </cell>
          <cell r="AF1760" t="str">
            <v/>
          </cell>
          <cell r="AG1760" t="str">
            <v>Connect PLN &amp; RFI</v>
          </cell>
          <cell r="AH1760" t="str">
            <v>02.RFI</v>
          </cell>
          <cell r="AI1760" t="str">
            <v>03.RFI</v>
          </cell>
          <cell r="AJ1760" t="str">
            <v>05.RFI</v>
          </cell>
        </row>
        <row r="1761">
          <cell r="F1761" t="str">
            <v>MRS201</v>
          </cell>
          <cell r="G1761" t="str">
            <v>Tanralili Damai</v>
          </cell>
          <cell r="H1761" t="str">
            <v/>
          </cell>
          <cell r="I1761" t="str">
            <v>Area4</v>
          </cell>
          <cell r="J1761" t="str">
            <v>Sulawesi</v>
          </cell>
          <cell r="K1761" t="str">
            <v>Sulawesi Selatan</v>
          </cell>
          <cell r="L1761" t="str">
            <v>Kab. Maros</v>
          </cell>
          <cell r="M1761" t="str">
            <v>-5.0821 119.61256</v>
          </cell>
          <cell r="N1761" t="str">
            <v>-</v>
          </cell>
          <cell r="O1761" t="str">
            <v>External</v>
          </cell>
          <cell r="P1761" t="str">
            <v>CoRe</v>
          </cell>
          <cell r="Q1761" t="str">
            <v>Reg_2025</v>
          </cell>
          <cell r="R1761" t="str">
            <v>MV</v>
          </cell>
          <cell r="U1761">
            <v>52</v>
          </cell>
          <cell r="V1761" t="str">
            <v/>
          </cell>
          <cell r="W1761" t="str">
            <v/>
          </cell>
          <cell r="X1761">
            <v>45895</v>
          </cell>
          <cell r="Y1761">
            <v>51</v>
          </cell>
          <cell r="Z1761" t="str">
            <v>In SLA</v>
          </cell>
          <cell r="AC1761" t="str">
            <v>RFI</v>
          </cell>
          <cell r="AD1761" t="str">
            <v>eRFI NY</v>
          </cell>
          <cell r="AF1761" t="str">
            <v/>
          </cell>
          <cell r="AG1761" t="str">
            <v>Connect PLN &amp; RFI</v>
          </cell>
          <cell r="AH1761" t="str">
            <v>02.RFI</v>
          </cell>
          <cell r="AI1761" t="str">
            <v>03.RFI</v>
          </cell>
          <cell r="AJ1761" t="str">
            <v>05.RFI</v>
          </cell>
        </row>
        <row r="1762">
          <cell r="F1762" t="str">
            <v>MBO034</v>
          </cell>
          <cell r="G1762" t="str">
            <v>Meulaboh 2 Relok</v>
          </cell>
          <cell r="H1762" t="str">
            <v/>
          </cell>
          <cell r="I1762" t="str">
            <v>Area1</v>
          </cell>
          <cell r="J1762" t="str">
            <v>Sumbagut</v>
          </cell>
          <cell r="K1762" t="str">
            <v>Aceh</v>
          </cell>
          <cell r="L1762" t="str">
            <v>Kab. Aceh Barat</v>
          </cell>
          <cell r="M1762" t="str">
            <v>4.15042 96.1314</v>
          </cell>
          <cell r="N1762" t="str">
            <v>-</v>
          </cell>
          <cell r="O1762" t="str">
            <v>External</v>
          </cell>
          <cell r="P1762" t="str">
            <v>B2S</v>
          </cell>
          <cell r="Q1762" t="str">
            <v>Reg_2025</v>
          </cell>
          <cell r="R1762" t="str">
            <v>B#Others</v>
          </cell>
          <cell r="U1762">
            <v>42</v>
          </cell>
          <cell r="V1762" t="str">
            <v/>
          </cell>
          <cell r="W1762" t="str">
            <v/>
          </cell>
          <cell r="X1762">
            <v>45895</v>
          </cell>
          <cell r="Y1762">
            <v>108</v>
          </cell>
          <cell r="Z1762" t="str">
            <v>In SLA</v>
          </cell>
          <cell r="AC1762" t="str">
            <v>OG</v>
          </cell>
          <cell r="AD1762" t="str">
            <v>eRFI NY</v>
          </cell>
          <cell r="AF1762" t="str">
            <v/>
          </cell>
          <cell r="AG1762" t="str">
            <v>RFC</v>
          </cell>
          <cell r="AH1762" t="str">
            <v>04.SITAC2</v>
          </cell>
          <cell r="AI1762" t="str">
            <v>05.RFC</v>
          </cell>
          <cell r="AJ1762" t="str">
            <v>18.RFC</v>
          </cell>
        </row>
        <row r="1763">
          <cell r="F1763" t="str">
            <v>BDK180</v>
          </cell>
          <cell r="G1763" t="str">
            <v>JLSAMIAJIMD</v>
          </cell>
          <cell r="H1763" t="str">
            <v/>
          </cell>
          <cell r="I1763" t="str">
            <v>Area2</v>
          </cell>
          <cell r="J1763" t="str">
            <v>Jabar</v>
          </cell>
          <cell r="K1763" t="str">
            <v>Jawa Barat</v>
          </cell>
          <cell r="L1763" t="str">
            <v>Kota Bandung</v>
          </cell>
          <cell r="M1763" t="str">
            <v>-6.90865,
107.59518</v>
          </cell>
          <cell r="N1763" t="str">
            <v>-</v>
          </cell>
          <cell r="O1763" t="str">
            <v>Internal</v>
          </cell>
          <cell r="P1763" t="str">
            <v>B2S</v>
          </cell>
          <cell r="Q1763" t="str">
            <v>Solution</v>
          </cell>
          <cell r="R1763" t="str">
            <v>Solution_25</v>
          </cell>
          <cell r="U1763">
            <v>20</v>
          </cell>
          <cell r="V1763" t="str">
            <v/>
          </cell>
          <cell r="W1763" t="str">
            <v/>
          </cell>
          <cell r="X1763">
            <v>45895</v>
          </cell>
          <cell r="Y1763">
            <v>108</v>
          </cell>
          <cell r="Z1763" t="str">
            <v>In SLA</v>
          </cell>
          <cell r="AC1763" t="str">
            <v>OG</v>
          </cell>
          <cell r="AD1763" t="e">
            <v>#N/A</v>
          </cell>
          <cell r="AF1763" t="str">
            <v/>
          </cell>
          <cell r="AG1763" t="str">
            <v>Survey/Rehunting</v>
          </cell>
          <cell r="AH1763" t="str">
            <v>06.SIS</v>
          </cell>
          <cell r="AI1763" t="str">
            <v>08.SIS</v>
          </cell>
          <cell r="AJ1763" t="str">
            <v>26.ReHunting</v>
          </cell>
        </row>
        <row r="1764">
          <cell r="F1764" t="str">
            <v>TRK005</v>
          </cell>
          <cell r="G1764" t="str">
            <v>BERINGIN</v>
          </cell>
          <cell r="H1764" t="e">
            <v>#N/A</v>
          </cell>
          <cell r="I1764" t="str">
            <v>Area4</v>
          </cell>
          <cell r="J1764" t="str">
            <v>Kalimantan</v>
          </cell>
          <cell r="K1764" t="str">
            <v>Kalimantan Utara</v>
          </cell>
          <cell r="L1764" t="str">
            <v>Kota Tarakan</v>
          </cell>
          <cell r="M1764" t="str">
            <v>3.29793,
117.5866</v>
          </cell>
          <cell r="N1764" t="str">
            <v>-</v>
          </cell>
          <cell r="O1764" t="str">
            <v>Internal</v>
          </cell>
          <cell r="P1764" t="str">
            <v>B2S</v>
          </cell>
          <cell r="Q1764" t="str">
            <v>Solution</v>
          </cell>
          <cell r="R1764" t="str">
            <v>Solution_25</v>
          </cell>
          <cell r="U1764">
            <v>27</v>
          </cell>
          <cell r="V1764">
            <v>27</v>
          </cell>
          <cell r="W1764" t="str">
            <v/>
          </cell>
          <cell r="X1764">
            <v>45897</v>
          </cell>
          <cell r="Y1764">
            <v>106</v>
          </cell>
          <cell r="Z1764" t="str">
            <v>In SLA</v>
          </cell>
          <cell r="AA1764" t="str">
            <v>PT INTERTEL MEDIA PRIMA</v>
          </cell>
          <cell r="AC1764" t="str">
            <v>OG</v>
          </cell>
          <cell r="AD1764" t="str">
            <v>No Need</v>
          </cell>
          <cell r="AF1764" t="str">
            <v/>
          </cell>
          <cell r="AG1764" t="str">
            <v>BAN BAK</v>
          </cell>
          <cell r="AH1764" t="str">
            <v>05.SITAC1</v>
          </cell>
          <cell r="AI1764" t="str">
            <v>06.SITAC</v>
          </cell>
          <cell r="AJ1764" t="str">
            <v>25.BAN/BAK</v>
          </cell>
        </row>
        <row r="1765">
          <cell r="F1765" t="str">
            <v>SMR579</v>
          </cell>
          <cell r="G1765" t="str">
            <v>SMD16</v>
          </cell>
          <cell r="H1765" t="e">
            <v>#N/A</v>
          </cell>
          <cell r="I1765" t="str">
            <v>Area4</v>
          </cell>
          <cell r="J1765" t="str">
            <v>Kalimantan</v>
          </cell>
          <cell r="K1765" t="str">
            <v>Kalimantan Timur</v>
          </cell>
          <cell r="L1765" t="str">
            <v>Kota Balikpapan</v>
          </cell>
          <cell r="M1765" t="str">
            <v>-1.21658931,
116.8937336</v>
          </cell>
          <cell r="N1765" t="str">
            <v>-</v>
          </cell>
          <cell r="O1765" t="str">
            <v>Internal</v>
          </cell>
          <cell r="P1765" t="str">
            <v>B2S</v>
          </cell>
          <cell r="Q1765" t="str">
            <v>Solution</v>
          </cell>
          <cell r="R1765" t="str">
            <v>Solution_25</v>
          </cell>
          <cell r="U1765">
            <v>20</v>
          </cell>
          <cell r="V1765">
            <v>20</v>
          </cell>
          <cell r="W1765" t="str">
            <v/>
          </cell>
          <cell r="X1765">
            <v>45897</v>
          </cell>
          <cell r="Y1765">
            <v>106</v>
          </cell>
          <cell r="Z1765" t="str">
            <v>In SLA</v>
          </cell>
          <cell r="AA1765" t="str">
            <v>PT ALIF KONSTRUKSI UTAMA</v>
          </cell>
          <cell r="AC1765" t="str">
            <v>DROP</v>
          </cell>
          <cell r="AD1765" t="str">
            <v>No Need</v>
          </cell>
          <cell r="AF1765" t="str">
            <v/>
          </cell>
          <cell r="AG1765" t="str">
            <v>PropCancel/Hold</v>
          </cell>
          <cell r="AH1765" t="str">
            <v>08.Cancel</v>
          </cell>
          <cell r="AI1765" t="str">
            <v>10.Cancel</v>
          </cell>
          <cell r="AJ1765" t="str">
            <v>31.Cancel</v>
          </cell>
        </row>
        <row r="1766">
          <cell r="F1766" t="str">
            <v>BPP013</v>
          </cell>
          <cell r="G1766" t="str">
            <v>PUPUK</v>
          </cell>
          <cell r="H1766" t="e">
            <v>#N/A</v>
          </cell>
          <cell r="I1766" t="str">
            <v>Area4</v>
          </cell>
          <cell r="J1766" t="str">
            <v>Kalimantan</v>
          </cell>
          <cell r="K1766" t="str">
            <v>Kalimantan Timur</v>
          </cell>
          <cell r="L1766" t="str">
            <v>Kota Balikpapan</v>
          </cell>
          <cell r="M1766" t="str">
            <v>-1.2690272,
116.8600871</v>
          </cell>
          <cell r="N1766" t="str">
            <v>-</v>
          </cell>
          <cell r="O1766" t="str">
            <v>Internal</v>
          </cell>
          <cell r="P1766" t="str">
            <v>B2S</v>
          </cell>
          <cell r="Q1766" t="str">
            <v>Solution</v>
          </cell>
          <cell r="R1766" t="str">
            <v>Solution_25</v>
          </cell>
          <cell r="U1766">
            <v>42</v>
          </cell>
          <cell r="V1766">
            <v>42</v>
          </cell>
          <cell r="W1766" t="str">
            <v/>
          </cell>
          <cell r="X1766">
            <v>45897</v>
          </cell>
          <cell r="Y1766">
            <v>106</v>
          </cell>
          <cell r="Z1766" t="str">
            <v>In SLA</v>
          </cell>
          <cell r="AA1766" t="str">
            <v>PT ALIF KONSTRUKSI UTAMA</v>
          </cell>
          <cell r="AC1766" t="str">
            <v>OG</v>
          </cell>
          <cell r="AD1766" t="str">
            <v>No Need</v>
          </cell>
          <cell r="AF1766" t="str">
            <v/>
          </cell>
          <cell r="AG1766" t="str">
            <v>DRM</v>
          </cell>
          <cell r="AH1766" t="str">
            <v>06.SIS</v>
          </cell>
          <cell r="AI1766" t="str">
            <v>08.SIS</v>
          </cell>
          <cell r="AJ1766" t="str">
            <v>27.DRM</v>
          </cell>
        </row>
        <row r="1767">
          <cell r="F1767" t="str">
            <v>TRK022</v>
          </cell>
          <cell r="G1767" t="str">
            <v>MARKONITRK</v>
          </cell>
          <cell r="H1767" t="e">
            <v>#N/A</v>
          </cell>
          <cell r="I1767" t="str">
            <v>Area4</v>
          </cell>
          <cell r="J1767" t="str">
            <v>Kalimantan</v>
          </cell>
          <cell r="K1767" t="str">
            <v>Kalimantan Utara</v>
          </cell>
          <cell r="L1767" t="str">
            <v>Kota Tarakan</v>
          </cell>
          <cell r="M1767" t="str">
            <v>3.30611,
117.6052</v>
          </cell>
          <cell r="N1767" t="str">
            <v>-</v>
          </cell>
          <cell r="O1767" t="str">
            <v>Internal</v>
          </cell>
          <cell r="P1767" t="str">
            <v>B2S</v>
          </cell>
          <cell r="Q1767" t="str">
            <v>Solution</v>
          </cell>
          <cell r="R1767" t="str">
            <v>Solution_25</v>
          </cell>
          <cell r="U1767">
            <v>42</v>
          </cell>
          <cell r="V1767">
            <v>42</v>
          </cell>
          <cell r="W1767" t="str">
            <v/>
          </cell>
          <cell r="X1767">
            <v>45897</v>
          </cell>
          <cell r="Y1767">
            <v>106</v>
          </cell>
          <cell r="Z1767" t="str">
            <v>In SLA</v>
          </cell>
          <cell r="AA1767" t="str">
            <v>PT INTERTEL MEDIA PRIMA</v>
          </cell>
          <cell r="AC1767" t="str">
            <v>OG</v>
          </cell>
          <cell r="AD1767" t="str">
            <v>No Need</v>
          </cell>
          <cell r="AF1767" t="str">
            <v/>
          </cell>
          <cell r="AG1767" t="str">
            <v>DRM</v>
          </cell>
          <cell r="AH1767" t="str">
            <v>06.SIS</v>
          </cell>
          <cell r="AI1767" t="str">
            <v>08.SIS</v>
          </cell>
          <cell r="AJ1767" t="str">
            <v>27.DRM</v>
          </cell>
        </row>
        <row r="1768">
          <cell r="F1768" t="str">
            <v>DPK092</v>
          </cell>
          <cell r="G1768" t="str">
            <v>JATIJAJAREST</v>
          </cell>
          <cell r="H1768" t="str">
            <v/>
          </cell>
          <cell r="I1768" t="str">
            <v>Area2</v>
          </cell>
          <cell r="J1768" t="str">
            <v>Jabodetabek</v>
          </cell>
          <cell r="K1768" t="str">
            <v>Jawa Barat</v>
          </cell>
          <cell r="L1768" t="str">
            <v>Kota Depok</v>
          </cell>
          <cell r="M1768" t="str">
            <v>-6.419045,
106.866457</v>
          </cell>
          <cell r="N1768" t="str">
            <v>-</v>
          </cell>
          <cell r="O1768" t="str">
            <v>Internal</v>
          </cell>
          <cell r="P1768" t="str">
            <v>B2S</v>
          </cell>
          <cell r="Q1768" t="str">
            <v>Solution</v>
          </cell>
          <cell r="R1768" t="str">
            <v>Solution_25</v>
          </cell>
          <cell r="U1768">
            <v>42</v>
          </cell>
          <cell r="V1768" t="str">
            <v/>
          </cell>
          <cell r="W1768" t="str">
            <v>SST 42 NL</v>
          </cell>
          <cell r="X1768">
            <v>45897</v>
          </cell>
          <cell r="Y1768">
            <v>106</v>
          </cell>
          <cell r="Z1768" t="str">
            <v>In SLA</v>
          </cell>
          <cell r="AA1768" t="str">
            <v>PT DYEVA DIGITAL SELULAR</v>
          </cell>
          <cell r="AC1768" t="str">
            <v>OG</v>
          </cell>
          <cell r="AD1768" t="str">
            <v>No Need</v>
          </cell>
          <cell r="AF1768" t="str">
            <v/>
          </cell>
          <cell r="AG1768" t="str">
            <v>NY Start</v>
          </cell>
          <cell r="AH1768" t="str">
            <v>NY Start</v>
          </cell>
          <cell r="AI1768" t="str">
            <v>08.SIS</v>
          </cell>
          <cell r="AJ1768" t="str">
            <v/>
          </cell>
        </row>
        <row r="1769">
          <cell r="F1769" t="str">
            <v>BSK700</v>
          </cell>
          <cell r="G1769" t="str">
            <v>RAMBATAN</v>
          </cell>
          <cell r="H1769" t="str">
            <v/>
          </cell>
          <cell r="I1769" t="str">
            <v>Area1</v>
          </cell>
          <cell r="J1769" t="str">
            <v>Sumbagteng</v>
          </cell>
          <cell r="K1769" t="str">
            <v>Sumatera Barat</v>
          </cell>
          <cell r="L1769" t="str">
            <v>Kab. Tanah Datar</v>
          </cell>
          <cell r="M1769" t="str">
            <v>-0.487133,
100.555965</v>
          </cell>
          <cell r="N1769" t="str">
            <v>-</v>
          </cell>
          <cell r="O1769" t="str">
            <v>Internal</v>
          </cell>
          <cell r="P1769" t="str">
            <v>B2S</v>
          </cell>
          <cell r="Q1769" t="str">
            <v>Solution</v>
          </cell>
          <cell r="R1769" t="str">
            <v>Solution_25</v>
          </cell>
          <cell r="U1769">
            <v>72</v>
          </cell>
          <cell r="V1769" t="str">
            <v/>
          </cell>
          <cell r="W1769" t="str">
            <v/>
          </cell>
          <cell r="X1769">
            <v>45898</v>
          </cell>
          <cell r="Y1769">
            <v>105</v>
          </cell>
          <cell r="Z1769" t="str">
            <v>In SLA</v>
          </cell>
          <cell r="AC1769" t="str">
            <v>OG</v>
          </cell>
          <cell r="AD1769" t="e">
            <v>#N/A</v>
          </cell>
          <cell r="AF1769" t="str">
            <v/>
          </cell>
          <cell r="AG1769" t="str">
            <v>Validasi</v>
          </cell>
          <cell r="AH1769" t="str">
            <v>06.SIS</v>
          </cell>
          <cell r="AI1769" t="str">
            <v>08b.SIS Done</v>
          </cell>
          <cell r="AJ1769" t="str">
            <v>28.Validasi</v>
          </cell>
        </row>
        <row r="1770">
          <cell r="F1770" t="str">
            <v>MDX098</v>
          </cell>
          <cell r="G1770" t="str">
            <v>GLOBAL PRIMA</v>
          </cell>
          <cell r="H1770" t="str">
            <v/>
          </cell>
          <cell r="I1770" t="str">
            <v>Area1</v>
          </cell>
          <cell r="J1770" t="str">
            <v>Sumbagut</v>
          </cell>
          <cell r="K1770" t="str">
            <v>Sumatera Utara</v>
          </cell>
          <cell r="L1770" t="str">
            <v>Kota Medan</v>
          </cell>
          <cell r="M1770" t="str">
            <v>3.571800,
98.685996</v>
          </cell>
          <cell r="N1770" t="str">
            <v>-</v>
          </cell>
          <cell r="O1770" t="str">
            <v>Internal</v>
          </cell>
          <cell r="P1770" t="str">
            <v>B2S</v>
          </cell>
          <cell r="Q1770" t="str">
            <v>Solution</v>
          </cell>
          <cell r="R1770" t="str">
            <v>Solution_25</v>
          </cell>
          <cell r="U1770">
            <v>20</v>
          </cell>
          <cell r="V1770" t="str">
            <v/>
          </cell>
          <cell r="W1770" t="str">
            <v/>
          </cell>
          <cell r="X1770">
            <v>45898</v>
          </cell>
          <cell r="Y1770">
            <v>105</v>
          </cell>
          <cell r="Z1770" t="str">
            <v>In SLA</v>
          </cell>
          <cell r="AC1770" t="str">
            <v>OG</v>
          </cell>
          <cell r="AD1770" t="e">
            <v>#N/A</v>
          </cell>
          <cell r="AF1770" t="str">
            <v/>
          </cell>
          <cell r="AG1770" t="str">
            <v>Survey/Rehunting</v>
          </cell>
          <cell r="AH1770" t="str">
            <v>06.SIS</v>
          </cell>
          <cell r="AI1770" t="str">
            <v>08.SIS</v>
          </cell>
          <cell r="AJ1770" t="str">
            <v>29.SISOG</v>
          </cell>
        </row>
        <row r="1771">
          <cell r="F1771" t="str">
            <v>BDB112</v>
          </cell>
          <cell r="G1771" t="str">
            <v>TANIMULYA-JLHJGOPUR</v>
          </cell>
          <cell r="H1771" t="str">
            <v/>
          </cell>
          <cell r="I1771" t="str">
            <v>Area2</v>
          </cell>
          <cell r="J1771" t="str">
            <v>Jabar</v>
          </cell>
          <cell r="K1771" t="str">
            <v>Jawa Barat</v>
          </cell>
          <cell r="L1771" t="str">
            <v>Kab. Bandung Barat</v>
          </cell>
          <cell r="M1771" t="str">
            <v>-6.8588,
107.5234</v>
          </cell>
          <cell r="N1771" t="str">
            <v>-</v>
          </cell>
          <cell r="O1771" t="str">
            <v>Internal</v>
          </cell>
          <cell r="P1771" t="str">
            <v>B2S</v>
          </cell>
          <cell r="Q1771" t="str">
            <v>Solution</v>
          </cell>
          <cell r="R1771" t="str">
            <v>Solution_25</v>
          </cell>
          <cell r="U1771">
            <v>26</v>
          </cell>
          <cell r="V1771" t="str">
            <v/>
          </cell>
          <cell r="W1771" t="str">
            <v/>
          </cell>
          <cell r="X1771">
            <v>45898</v>
          </cell>
          <cell r="Y1771">
            <v>88</v>
          </cell>
          <cell r="Z1771" t="str">
            <v>In SLA</v>
          </cell>
          <cell r="AB1771" t="str">
            <v>PT REKAYASA PANCA GEMILANG</v>
          </cell>
          <cell r="AC1771" t="str">
            <v>RFI</v>
          </cell>
          <cell r="AD1771" t="e">
            <v>#N/A</v>
          </cell>
          <cell r="AF1771" t="str">
            <v/>
          </cell>
          <cell r="AG1771" t="str">
            <v>RFI Combat</v>
          </cell>
          <cell r="AH1771" t="str">
            <v>02.RFI</v>
          </cell>
          <cell r="AI1771" t="str">
            <v>03a.RFI Combat</v>
          </cell>
          <cell r="AJ1771" t="str">
            <v>05A.RFICombat</v>
          </cell>
        </row>
        <row r="1772">
          <cell r="F1772" t="str">
            <v>NTB176</v>
          </cell>
          <cell r="G1772" t="str">
            <v>SukadanaTimur</v>
          </cell>
          <cell r="H1772" t="str">
            <v>SukadanaTimur</v>
          </cell>
          <cell r="I1772" t="str">
            <v>Area1</v>
          </cell>
          <cell r="J1772" t="str">
            <v>Sumbagsel</v>
          </cell>
          <cell r="K1772" t="str">
            <v>Lampung</v>
          </cell>
          <cell r="L1772" t="str">
            <v>Kab. Lampung Timur</v>
          </cell>
          <cell r="M1772" t="str">
            <v>-5.089073 105.616748</v>
          </cell>
          <cell r="N1772" t="str">
            <v>-</v>
          </cell>
          <cell r="O1772" t="str">
            <v>External</v>
          </cell>
          <cell r="P1772" t="str">
            <v>B2S</v>
          </cell>
          <cell r="Q1772" t="str">
            <v>Non Reguler</v>
          </cell>
          <cell r="R1772" t="str">
            <v>N3T_2025</v>
          </cell>
          <cell r="U1772">
            <v>52</v>
          </cell>
          <cell r="V1772" t="str">
            <v/>
          </cell>
          <cell r="W1772" t="str">
            <v/>
          </cell>
          <cell r="X1772">
            <v>45902</v>
          </cell>
          <cell r="Y1772">
            <v>101</v>
          </cell>
          <cell r="Z1772" t="str">
            <v>In SLA</v>
          </cell>
          <cell r="AC1772" t="str">
            <v>OG</v>
          </cell>
          <cell r="AD1772" t="str">
            <v>eRFI NY</v>
          </cell>
          <cell r="AF1772" t="str">
            <v/>
          </cell>
          <cell r="AG1772" t="str">
            <v>IW</v>
          </cell>
          <cell r="AH1772" t="str">
            <v>05.SITAC1</v>
          </cell>
          <cell r="AI1772" t="str">
            <v>06.SITAC</v>
          </cell>
          <cell r="AJ1772" t="str">
            <v>24. IjinWarga</v>
          </cell>
        </row>
        <row r="1773">
          <cell r="F1773" t="str">
            <v>NTI131</v>
          </cell>
          <cell r="G1773" t="str">
            <v>Komala</v>
          </cell>
          <cell r="H1773" t="str">
            <v>N3T_KOMALA</v>
          </cell>
          <cell r="I1773" t="str">
            <v>Area4</v>
          </cell>
          <cell r="J1773" t="str">
            <v>Sulawesi</v>
          </cell>
          <cell r="K1773" t="str">
            <v>Sulawesi Tenggara</v>
          </cell>
          <cell r="L1773" t="str">
            <v>Kab. Wakatobi</v>
          </cell>
          <cell r="M1773" t="str">
            <v>-5.33290871122783 123.570581992961</v>
          </cell>
          <cell r="N1773" t="str">
            <v>-</v>
          </cell>
          <cell r="O1773" t="str">
            <v>External</v>
          </cell>
          <cell r="P1773" t="str">
            <v>B2S</v>
          </cell>
          <cell r="Q1773" t="str">
            <v>Non Reguler</v>
          </cell>
          <cell r="R1773" t="str">
            <v>N3T_2025</v>
          </cell>
          <cell r="U1773">
            <v>70</v>
          </cell>
          <cell r="V1773" t="str">
            <v/>
          </cell>
          <cell r="W1773" t="str">
            <v>SST 72 3 Leg C</v>
          </cell>
          <cell r="X1773">
            <v>45902</v>
          </cell>
          <cell r="Y1773">
            <v>101</v>
          </cell>
          <cell r="Z1773" t="str">
            <v>In SLA</v>
          </cell>
          <cell r="AC1773" t="str">
            <v>OG</v>
          </cell>
          <cell r="AD1773" t="str">
            <v>eRFI NY</v>
          </cell>
          <cell r="AF1773" t="str">
            <v/>
          </cell>
          <cell r="AG1773" t="str">
            <v>Rebaring</v>
          </cell>
          <cell r="AH1773" t="str">
            <v>03.CONSTRUCTION</v>
          </cell>
          <cell r="AI1773" t="str">
            <v>04.CME</v>
          </cell>
          <cell r="AJ1773" t="str">
            <v>13.Rebaring</v>
          </cell>
        </row>
        <row r="1774">
          <cell r="F1774" t="str">
            <v>NTI130</v>
          </cell>
          <cell r="G1774" t="str">
            <v>Darawa - Lentea</v>
          </cell>
          <cell r="H1774" t="str">
            <v>N3T_DARAWA_LENTEA_DMT</v>
          </cell>
          <cell r="I1774" t="str">
            <v>Area4</v>
          </cell>
          <cell r="J1774" t="str">
            <v>Sulawesi</v>
          </cell>
          <cell r="K1774" t="str">
            <v>Sulawesi Tenggara</v>
          </cell>
          <cell r="L1774" t="str">
            <v>Kab. Wakatobi</v>
          </cell>
          <cell r="M1774" t="str">
            <v>-5.561201152 123.8540674</v>
          </cell>
          <cell r="N1774" t="str">
            <v>-</v>
          </cell>
          <cell r="O1774" t="str">
            <v>External</v>
          </cell>
          <cell r="P1774" t="str">
            <v>B2S</v>
          </cell>
          <cell r="Q1774" t="str">
            <v>Non Reguler</v>
          </cell>
          <cell r="R1774" t="str">
            <v>N3T_2025</v>
          </cell>
          <cell r="U1774">
            <v>70</v>
          </cell>
          <cell r="V1774" t="str">
            <v/>
          </cell>
          <cell r="W1774" t="str">
            <v>SST 72 3 Leg C</v>
          </cell>
          <cell r="X1774">
            <v>45902</v>
          </cell>
          <cell r="Y1774">
            <v>101</v>
          </cell>
          <cell r="Z1774" t="str">
            <v>In SLA</v>
          </cell>
          <cell r="AA1774" t="str">
            <v>PT BERKAH SUKSES SEJATI</v>
          </cell>
          <cell r="AB1774" t="str">
            <v>PT DIGJAYA MANDIRI TEKNIK</v>
          </cell>
          <cell r="AC1774" t="str">
            <v>OG</v>
          </cell>
          <cell r="AD1774" t="str">
            <v>eRFI NY</v>
          </cell>
          <cell r="AF1774" t="str">
            <v/>
          </cell>
          <cell r="AG1774" t="str">
            <v>Rebaring</v>
          </cell>
          <cell r="AH1774" t="str">
            <v>03.CONSTRUCTION</v>
          </cell>
          <cell r="AI1774" t="str">
            <v>04.CME</v>
          </cell>
          <cell r="AJ1774" t="str">
            <v>13.Rebaring</v>
          </cell>
        </row>
        <row r="1775">
          <cell r="F1775" t="str">
            <v>NTI132</v>
          </cell>
          <cell r="G1775" t="str">
            <v>Lalabat (Bujung Awo)</v>
          </cell>
          <cell r="H1775" t="str">
            <v>N3T_LALABATA_UJUNGAWO_DMT</v>
          </cell>
          <cell r="I1775" t="str">
            <v>Area4</v>
          </cell>
          <cell r="J1775" t="str">
            <v>Sulawesi</v>
          </cell>
          <cell r="K1775" t="str">
            <v>Sulawesi Selatan</v>
          </cell>
          <cell r="L1775" t="str">
            <v>Kab. Barru</v>
          </cell>
          <cell r="M1775" t="str">
            <v>-4.527824672 119.62932862</v>
          </cell>
          <cell r="N1775" t="str">
            <v>-</v>
          </cell>
          <cell r="O1775" t="str">
            <v>External</v>
          </cell>
          <cell r="P1775" t="str">
            <v>B2S</v>
          </cell>
          <cell r="Q1775" t="str">
            <v>Non Reguler</v>
          </cell>
          <cell r="R1775" t="str">
            <v>N3T_2025</v>
          </cell>
          <cell r="U1775">
            <v>70</v>
          </cell>
          <cell r="V1775" t="str">
            <v/>
          </cell>
          <cell r="W1775" t="str">
            <v>SST 72 3 Leg C</v>
          </cell>
          <cell r="X1775">
            <v>45902</v>
          </cell>
          <cell r="Y1775">
            <v>77</v>
          </cell>
          <cell r="Z1775" t="str">
            <v>In SLA</v>
          </cell>
          <cell r="AC1775" t="str">
            <v>RFI</v>
          </cell>
          <cell r="AD1775" t="str">
            <v>eRFI NY</v>
          </cell>
          <cell r="AF1775" t="str">
            <v/>
          </cell>
          <cell r="AG1775" t="str">
            <v>Connect PLN &amp; RFI</v>
          </cell>
          <cell r="AH1775" t="str">
            <v>02.RFI</v>
          </cell>
          <cell r="AI1775" t="str">
            <v>03.RFI</v>
          </cell>
          <cell r="AJ1775" t="str">
            <v>05.RFI</v>
          </cell>
        </row>
        <row r="1776">
          <cell r="F1776" t="str">
            <v>BTM843</v>
          </cell>
          <cell r="G1776" t="str">
            <v>PERUMPJB</v>
          </cell>
          <cell r="H1776" t="str">
            <v/>
          </cell>
          <cell r="I1776" t="str">
            <v>Area1</v>
          </cell>
          <cell r="J1776" t="str">
            <v>Sumbagteng</v>
          </cell>
          <cell r="K1776" t="str">
            <v>Kepulauan Riau</v>
          </cell>
          <cell r="L1776" t="str">
            <v>Kota Batam</v>
          </cell>
          <cell r="N1776" t="str">
            <v>-</v>
          </cell>
          <cell r="O1776" t="str">
            <v>Internal</v>
          </cell>
          <cell r="P1776" t="str">
            <v>MCP</v>
          </cell>
          <cell r="Q1776" t="str">
            <v>Rescoping</v>
          </cell>
          <cell r="R1776" t="str">
            <v>Rescoping_New</v>
          </cell>
          <cell r="T1776" t="str">
            <v xml:space="preserve">BTSH  to MCP </v>
          </cell>
          <cell r="U1776" t="str">
            <v>18</v>
          </cell>
          <cell r="V1776" t="str">
            <v/>
          </cell>
          <cell r="W1776" t="str">
            <v/>
          </cell>
          <cell r="X1776">
            <v>45908</v>
          </cell>
          <cell r="Y1776">
            <v>78</v>
          </cell>
          <cell r="Z1776" t="str">
            <v>In SLA</v>
          </cell>
          <cell r="AA1776" t="str">
            <v>PT KONCERFO SUKSES CEMERLANG</v>
          </cell>
          <cell r="AC1776" t="str">
            <v>RFI</v>
          </cell>
          <cell r="AD1776" t="str">
            <v>No Need</v>
          </cell>
          <cell r="AF1776" t="str">
            <v/>
          </cell>
          <cell r="AG1776" t="str">
            <v>Connect PLN &amp; RFI</v>
          </cell>
          <cell r="AH1776" t="str">
            <v>02.RFI</v>
          </cell>
          <cell r="AI1776" t="str">
            <v>03.RFI</v>
          </cell>
          <cell r="AJ1776" t="str">
            <v>05.RFI</v>
          </cell>
        </row>
        <row r="1777">
          <cell r="F1777" t="str">
            <v>BTM720</v>
          </cell>
          <cell r="G1777" t="str">
            <v>BTM720HW_PERUM_PERMATA_HIJAU</v>
          </cell>
          <cell r="H1777" t="str">
            <v/>
          </cell>
          <cell r="I1777" t="str">
            <v>Area1</v>
          </cell>
          <cell r="J1777" t="str">
            <v>Sumbagteng</v>
          </cell>
          <cell r="K1777" t="str">
            <v>Kepulauan Riau</v>
          </cell>
          <cell r="L1777" t="str">
            <v>Kota Batam</v>
          </cell>
          <cell r="N1777" t="str">
            <v>-</v>
          </cell>
          <cell r="O1777" t="str">
            <v>Internal</v>
          </cell>
          <cell r="P1777" t="str">
            <v>B2S</v>
          </cell>
          <cell r="Q1777" t="str">
            <v>Rescoping</v>
          </cell>
          <cell r="R1777" t="str">
            <v>Rescoping_New</v>
          </cell>
          <cell r="T1777" t="str">
            <v xml:space="preserve">BTSH  to Mini Makro </v>
          </cell>
          <cell r="U1777" t="str">
            <v>20</v>
          </cell>
          <cell r="V1777" t="str">
            <v/>
          </cell>
          <cell r="W1777" t="str">
            <v/>
          </cell>
          <cell r="X1777">
            <v>45908</v>
          </cell>
          <cell r="Y1777">
            <v>43</v>
          </cell>
          <cell r="Z1777" t="str">
            <v>In SLA</v>
          </cell>
          <cell r="AA1777" t="str">
            <v>PT MARTUMBUR BERSAMA ABADI</v>
          </cell>
          <cell r="AC1777" t="str">
            <v>RFI</v>
          </cell>
          <cell r="AD1777" t="str">
            <v>No Need</v>
          </cell>
          <cell r="AF1777" t="str">
            <v/>
          </cell>
          <cell r="AG1777" t="str">
            <v>Connect PLN &amp; RFI</v>
          </cell>
          <cell r="AH1777" t="str">
            <v>02.RFI</v>
          </cell>
          <cell r="AI1777" t="str">
            <v>03.RFI</v>
          </cell>
          <cell r="AJ1777" t="str">
            <v>05.RFI</v>
          </cell>
        </row>
        <row r="1778">
          <cell r="F1778" t="str">
            <v>BTM854</v>
          </cell>
          <cell r="G1778" t="str">
            <v>STOLUBUKBAJAMALINDO</v>
          </cell>
          <cell r="H1778" t="str">
            <v/>
          </cell>
          <cell r="I1778" t="str">
            <v>Area1</v>
          </cell>
          <cell r="J1778" t="str">
            <v>Sumbagteng</v>
          </cell>
          <cell r="K1778" t="str">
            <v>Kepulauan Riau</v>
          </cell>
          <cell r="L1778" t="str">
            <v>Kota Batam</v>
          </cell>
          <cell r="N1778" t="str">
            <v>-</v>
          </cell>
          <cell r="O1778" t="str">
            <v>Internal</v>
          </cell>
          <cell r="P1778" t="str">
            <v>B2S</v>
          </cell>
          <cell r="Q1778" t="str">
            <v>Rescoping</v>
          </cell>
          <cell r="R1778" t="str">
            <v>Rescoping_New</v>
          </cell>
          <cell r="T1778" t="str">
            <v xml:space="preserve">BTSH  to Mini Makro </v>
          </cell>
          <cell r="U1778" t="str">
            <v>20</v>
          </cell>
          <cell r="V1778" t="str">
            <v/>
          </cell>
          <cell r="W1778" t="str">
            <v/>
          </cell>
          <cell r="X1778">
            <v>45908</v>
          </cell>
          <cell r="Y1778">
            <v>78</v>
          </cell>
          <cell r="Z1778" t="str">
            <v>In SLA</v>
          </cell>
          <cell r="AA1778" t="str">
            <v>PT AGUNGMAS PRIMA SEMPURNA</v>
          </cell>
          <cell r="AC1778" t="str">
            <v>RFI</v>
          </cell>
          <cell r="AD1778" t="str">
            <v>No Need</v>
          </cell>
          <cell r="AF1778" t="str">
            <v/>
          </cell>
          <cell r="AG1778" t="str">
            <v>Connect PLN &amp; RFI</v>
          </cell>
          <cell r="AH1778" t="str">
            <v>02.RFI</v>
          </cell>
          <cell r="AI1778" t="str">
            <v>03.RFI</v>
          </cell>
          <cell r="AJ1778" t="str">
            <v>05.RFI</v>
          </cell>
        </row>
        <row r="1779">
          <cell r="F1779" t="str">
            <v>BTM506</v>
          </cell>
          <cell r="G1779" t="str">
            <v>BTM506GDBKBR2</v>
          </cell>
          <cell r="H1779" t="str">
            <v/>
          </cell>
          <cell r="I1779" t="str">
            <v>Area1</v>
          </cell>
          <cell r="J1779" t="str">
            <v>Sumbagteng</v>
          </cell>
          <cell r="K1779" t="str">
            <v>Kepulauan Riau</v>
          </cell>
          <cell r="L1779" t="str">
            <v>Kota Batam</v>
          </cell>
          <cell r="N1779" t="str">
            <v>-</v>
          </cell>
          <cell r="O1779" t="str">
            <v>Internal</v>
          </cell>
          <cell r="P1779" t="str">
            <v>MCP</v>
          </cell>
          <cell r="Q1779" t="str">
            <v>Rescoping</v>
          </cell>
          <cell r="R1779" t="str">
            <v>Rescoping_New</v>
          </cell>
          <cell r="T1779" t="str">
            <v xml:space="preserve">BTSH  to MCP </v>
          </cell>
          <cell r="U1779" t="str">
            <v>18</v>
          </cell>
          <cell r="V1779" t="str">
            <v/>
          </cell>
          <cell r="W1779" t="str">
            <v/>
          </cell>
          <cell r="X1779">
            <v>45908</v>
          </cell>
          <cell r="Y1779">
            <v>43</v>
          </cell>
          <cell r="Z1779" t="str">
            <v>In SLA</v>
          </cell>
          <cell r="AA1779" t="str">
            <v>CV LUCKY PLAZA</v>
          </cell>
          <cell r="AC1779" t="str">
            <v>RFI</v>
          </cell>
          <cell r="AD1779" t="str">
            <v>No Need</v>
          </cell>
          <cell r="AF1779" t="str">
            <v/>
          </cell>
          <cell r="AG1779" t="str">
            <v>Connect PLN &amp; RFI</v>
          </cell>
          <cell r="AH1779" t="str">
            <v>02.RFI</v>
          </cell>
          <cell r="AI1779" t="str">
            <v>03.RFI</v>
          </cell>
          <cell r="AJ1779" t="str">
            <v>05.RFI</v>
          </cell>
        </row>
        <row r="1780">
          <cell r="F1780" t="str">
            <v>BTM858</v>
          </cell>
          <cell r="G1780" t="str">
            <v>PANBILINDUSTRIALESTATE</v>
          </cell>
          <cell r="H1780" t="str">
            <v/>
          </cell>
          <cell r="I1780" t="str">
            <v>Area1</v>
          </cell>
          <cell r="J1780" t="str">
            <v>Sumbagteng</v>
          </cell>
          <cell r="K1780" t="str">
            <v>Kepulauan Riau</v>
          </cell>
          <cell r="L1780" t="str">
            <v>Kota Batam</v>
          </cell>
          <cell r="N1780" t="str">
            <v>-</v>
          </cell>
          <cell r="O1780" t="str">
            <v>Internal</v>
          </cell>
          <cell r="P1780" t="str">
            <v>MCP</v>
          </cell>
          <cell r="Q1780" t="str">
            <v>Rescoping</v>
          </cell>
          <cell r="R1780" t="str">
            <v>Rescoping_New</v>
          </cell>
          <cell r="T1780" t="str">
            <v xml:space="preserve">BTSH  to MCP </v>
          </cell>
          <cell r="U1780" t="str">
            <v>18</v>
          </cell>
          <cell r="V1780" t="str">
            <v/>
          </cell>
          <cell r="W1780" t="str">
            <v/>
          </cell>
          <cell r="X1780">
            <v>45908</v>
          </cell>
          <cell r="Y1780">
            <v>43</v>
          </cell>
          <cell r="Z1780" t="str">
            <v>In SLA</v>
          </cell>
          <cell r="AA1780" t="str">
            <v>CV LUCKY PLAZA</v>
          </cell>
          <cell r="AC1780" t="str">
            <v>RFI</v>
          </cell>
          <cell r="AD1780" t="str">
            <v>No Need</v>
          </cell>
          <cell r="AF1780" t="str">
            <v/>
          </cell>
          <cell r="AG1780" t="str">
            <v>Connect PLN &amp; RFI</v>
          </cell>
          <cell r="AH1780" t="str">
            <v>02.RFI</v>
          </cell>
          <cell r="AI1780" t="str">
            <v>03.RFI</v>
          </cell>
          <cell r="AJ1780" t="str">
            <v>05.RFI</v>
          </cell>
        </row>
        <row r="1781">
          <cell r="F1781" t="str">
            <v>BTM520</v>
          </cell>
          <cell r="G1781" t="str">
            <v>STONONGSAKAMPUNGPANGLONG</v>
          </cell>
          <cell r="H1781" t="str">
            <v/>
          </cell>
          <cell r="I1781" t="str">
            <v>Area1</v>
          </cell>
          <cell r="J1781" t="str">
            <v>Sumbagteng</v>
          </cell>
          <cell r="K1781" t="str">
            <v>Kepulauan Riau</v>
          </cell>
          <cell r="L1781" t="str">
            <v>Kota Batam</v>
          </cell>
          <cell r="N1781" t="str">
            <v>-</v>
          </cell>
          <cell r="O1781" t="str">
            <v>Internal</v>
          </cell>
          <cell r="P1781" t="str">
            <v>MCP</v>
          </cell>
          <cell r="Q1781" t="str">
            <v>Rescoping</v>
          </cell>
          <cell r="R1781" t="str">
            <v>Rescoping_New</v>
          </cell>
          <cell r="T1781" t="str">
            <v xml:space="preserve">BTSH  to MCP </v>
          </cell>
          <cell r="U1781" t="str">
            <v>18</v>
          </cell>
          <cell r="V1781" t="str">
            <v/>
          </cell>
          <cell r="W1781" t="str">
            <v/>
          </cell>
          <cell r="X1781">
            <v>45908</v>
          </cell>
          <cell r="Y1781">
            <v>78</v>
          </cell>
          <cell r="Z1781" t="str">
            <v>In SLA</v>
          </cell>
          <cell r="AA1781" t="str">
            <v>PT Asasta Rizky Mandiri</v>
          </cell>
          <cell r="AC1781" t="str">
            <v>RFI</v>
          </cell>
          <cell r="AD1781" t="str">
            <v>No Need</v>
          </cell>
          <cell r="AF1781" t="str">
            <v/>
          </cell>
          <cell r="AG1781" t="str">
            <v>Connect PLN &amp; RFI</v>
          </cell>
          <cell r="AH1781" t="str">
            <v>02.RFI</v>
          </cell>
          <cell r="AI1781" t="str">
            <v>03.RFI</v>
          </cell>
          <cell r="AJ1781" t="str">
            <v>05.RFI</v>
          </cell>
        </row>
        <row r="1782">
          <cell r="F1782" t="str">
            <v>BTM505</v>
          </cell>
          <cell r="G1782" t="str">
            <v>STOLUBUKBAJAASTON</v>
          </cell>
          <cell r="H1782" t="str">
            <v/>
          </cell>
          <cell r="I1782" t="str">
            <v>Area1</v>
          </cell>
          <cell r="J1782" t="str">
            <v>Sumbagteng</v>
          </cell>
          <cell r="K1782" t="str">
            <v>Kepulauan Riau</v>
          </cell>
          <cell r="L1782" t="str">
            <v>Kota Batam</v>
          </cell>
          <cell r="N1782" t="str">
            <v>-</v>
          </cell>
          <cell r="O1782" t="str">
            <v>Internal</v>
          </cell>
          <cell r="P1782" t="str">
            <v>MCP</v>
          </cell>
          <cell r="Q1782" t="str">
            <v>Rescoping</v>
          </cell>
          <cell r="R1782" t="str">
            <v>Rescoping_New</v>
          </cell>
          <cell r="T1782" t="str">
            <v xml:space="preserve">BTSH  to MCP </v>
          </cell>
          <cell r="U1782" t="str">
            <v>18</v>
          </cell>
          <cell r="V1782" t="str">
            <v/>
          </cell>
          <cell r="W1782" t="str">
            <v/>
          </cell>
          <cell r="X1782">
            <v>45908</v>
          </cell>
          <cell r="Y1782">
            <v>78</v>
          </cell>
          <cell r="Z1782" t="str">
            <v>In SLA</v>
          </cell>
          <cell r="AA1782" t="str">
            <v>PT Asasta Rizky Mandiri</v>
          </cell>
          <cell r="AC1782" t="str">
            <v>RFI</v>
          </cell>
          <cell r="AD1782" t="str">
            <v>No Need</v>
          </cell>
          <cell r="AF1782" t="str">
            <v/>
          </cell>
          <cell r="AG1782" t="str">
            <v>Connect PLN &amp; RFI</v>
          </cell>
          <cell r="AH1782" t="str">
            <v>02.RFI</v>
          </cell>
          <cell r="AI1782" t="str">
            <v>03.RFI</v>
          </cell>
          <cell r="AJ1782" t="str">
            <v>05.RFI</v>
          </cell>
        </row>
        <row r="1783">
          <cell r="F1783" t="str">
            <v>BTM924</v>
          </cell>
          <cell r="G1783" t="str">
            <v>SUPRAPTOAJI</v>
          </cell>
          <cell r="H1783" t="str">
            <v/>
          </cell>
          <cell r="I1783" t="str">
            <v>Area1</v>
          </cell>
          <cell r="J1783" t="str">
            <v>Sumbagteng</v>
          </cell>
          <cell r="K1783" t="str">
            <v>Kepulauan Riau</v>
          </cell>
          <cell r="L1783" t="str">
            <v>Kota Batam</v>
          </cell>
          <cell r="N1783" t="str">
            <v>-</v>
          </cell>
          <cell r="O1783" t="str">
            <v>Internal</v>
          </cell>
          <cell r="P1783" t="str">
            <v>MCP</v>
          </cell>
          <cell r="Q1783" t="str">
            <v>Rescoping</v>
          </cell>
          <cell r="R1783" t="str">
            <v>Rescoping_New</v>
          </cell>
          <cell r="T1783" t="str">
            <v xml:space="preserve">BTSH  to MCP </v>
          </cell>
          <cell r="U1783" t="str">
            <v>18</v>
          </cell>
          <cell r="V1783" t="str">
            <v/>
          </cell>
          <cell r="W1783" t="str">
            <v/>
          </cell>
          <cell r="X1783">
            <v>45908</v>
          </cell>
          <cell r="Y1783">
            <v>78</v>
          </cell>
          <cell r="Z1783" t="str">
            <v>In SLA</v>
          </cell>
          <cell r="AA1783" t="str">
            <v>PT RAMOS KARYA MANDIRI</v>
          </cell>
          <cell r="AC1783" t="str">
            <v>RFI</v>
          </cell>
          <cell r="AD1783" t="str">
            <v>No Need</v>
          </cell>
          <cell r="AF1783" t="str">
            <v/>
          </cell>
          <cell r="AG1783" t="str">
            <v>Connect PLN &amp; RFI</v>
          </cell>
          <cell r="AH1783" t="str">
            <v>02.RFI</v>
          </cell>
          <cell r="AI1783" t="str">
            <v>03.RFI</v>
          </cell>
          <cell r="AJ1783" t="str">
            <v>05.RFI</v>
          </cell>
        </row>
        <row r="1784">
          <cell r="F1784" t="str">
            <v>BTM921</v>
          </cell>
          <cell r="G1784" t="str">
            <v>BTM921HWD_STO_SAGULUNG_BATU_AJI_MARINA_3</v>
          </cell>
          <cell r="H1784" t="str">
            <v/>
          </cell>
          <cell r="I1784" t="str">
            <v>Area1</v>
          </cell>
          <cell r="J1784" t="str">
            <v>Sumbagteng</v>
          </cell>
          <cell r="K1784" t="str">
            <v>Kepulauan Riau</v>
          </cell>
          <cell r="L1784" t="str">
            <v>Kota Batam</v>
          </cell>
          <cell r="N1784" t="str">
            <v>-</v>
          </cell>
          <cell r="O1784" t="str">
            <v>Internal</v>
          </cell>
          <cell r="P1784" t="str">
            <v>MCP</v>
          </cell>
          <cell r="Q1784" t="str">
            <v>Rescoping</v>
          </cell>
          <cell r="R1784" t="str">
            <v>Rescoping_New</v>
          </cell>
          <cell r="T1784" t="str">
            <v xml:space="preserve">BTSH  to MCP </v>
          </cell>
          <cell r="U1784" t="str">
            <v>18</v>
          </cell>
          <cell r="V1784" t="str">
            <v/>
          </cell>
          <cell r="W1784" t="str">
            <v/>
          </cell>
          <cell r="X1784">
            <v>45908</v>
          </cell>
          <cell r="Y1784">
            <v>78</v>
          </cell>
          <cell r="Z1784" t="str">
            <v>In SLA</v>
          </cell>
          <cell r="AA1784" t="str">
            <v>PT AGUNGMAS PRIMA SEMPURNA</v>
          </cell>
          <cell r="AC1784" t="str">
            <v>RFI</v>
          </cell>
          <cell r="AD1784" t="str">
            <v>No Need</v>
          </cell>
          <cell r="AF1784" t="str">
            <v/>
          </cell>
          <cell r="AG1784" t="str">
            <v>Connect PLN &amp; RFI</v>
          </cell>
          <cell r="AH1784" t="str">
            <v>02.RFI</v>
          </cell>
          <cell r="AI1784" t="str">
            <v>03.RFI</v>
          </cell>
          <cell r="AJ1784" t="str">
            <v>05.RFI</v>
          </cell>
        </row>
        <row r="1785">
          <cell r="F1785" t="str">
            <v>BTM301</v>
          </cell>
          <cell r="G1785" t="str">
            <v>LEGENDABALI2</v>
          </cell>
          <cell r="H1785" t="str">
            <v/>
          </cell>
          <cell r="I1785" t="str">
            <v>Area1</v>
          </cell>
          <cell r="J1785" t="str">
            <v>Sumbagteng</v>
          </cell>
          <cell r="K1785" t="str">
            <v>Kepulauan Riau</v>
          </cell>
          <cell r="L1785" t="str">
            <v>Kota Batam</v>
          </cell>
          <cell r="N1785" t="str">
            <v>-</v>
          </cell>
          <cell r="O1785" t="str">
            <v>Internal</v>
          </cell>
          <cell r="P1785" t="str">
            <v>B2S</v>
          </cell>
          <cell r="Q1785" t="str">
            <v>Rescoping</v>
          </cell>
          <cell r="R1785" t="str">
            <v>Rescoping_New</v>
          </cell>
          <cell r="T1785" t="str">
            <v xml:space="preserve">BTSH  to Mini Makro </v>
          </cell>
          <cell r="U1785" t="str">
            <v>30</v>
          </cell>
          <cell r="V1785" t="str">
            <v/>
          </cell>
          <cell r="W1785" t="str">
            <v/>
          </cell>
          <cell r="X1785">
            <v>45908</v>
          </cell>
          <cell r="Y1785">
            <v>95</v>
          </cell>
          <cell r="Z1785" t="str">
            <v>In SLA</v>
          </cell>
          <cell r="AA1785" t="str">
            <v>PT AGUNGMAS PRIMA SEMPURNA</v>
          </cell>
          <cell r="AC1785" t="str">
            <v>OG</v>
          </cell>
          <cell r="AD1785" t="str">
            <v>No Need</v>
          </cell>
          <cell r="AF1785" t="str">
            <v/>
          </cell>
          <cell r="AG1785" t="str">
            <v>IW</v>
          </cell>
          <cell r="AH1785" t="str">
            <v>05.SITAC1</v>
          </cell>
          <cell r="AI1785" t="str">
            <v>06.SITAC</v>
          </cell>
          <cell r="AJ1785" t="str">
            <v>24. IjinWarga</v>
          </cell>
        </row>
        <row r="1786">
          <cell r="F1786" t="str">
            <v>BTM353</v>
          </cell>
          <cell r="G1786" t="str">
            <v>BTM353HWD_STO_SAGULUNG_PT_ASL</v>
          </cell>
          <cell r="H1786" t="str">
            <v/>
          </cell>
          <cell r="I1786" t="str">
            <v>Area1</v>
          </cell>
          <cell r="J1786" t="str">
            <v>Sumbagteng</v>
          </cell>
          <cell r="K1786" t="str">
            <v>Kepulauan Riau</v>
          </cell>
          <cell r="L1786" t="str">
            <v>Kota Batam</v>
          </cell>
          <cell r="N1786" t="str">
            <v>-</v>
          </cell>
          <cell r="O1786" t="str">
            <v>Internal</v>
          </cell>
          <cell r="P1786" t="str">
            <v>B2S</v>
          </cell>
          <cell r="Q1786" t="str">
            <v>Rescoping</v>
          </cell>
          <cell r="R1786" t="str">
            <v>Rescoping_New</v>
          </cell>
          <cell r="T1786" t="str">
            <v xml:space="preserve">BTSH  to Mini Makro </v>
          </cell>
          <cell r="U1786" t="str">
            <v>30</v>
          </cell>
          <cell r="V1786" t="str">
            <v/>
          </cell>
          <cell r="W1786" t="str">
            <v/>
          </cell>
          <cell r="X1786">
            <v>45908</v>
          </cell>
          <cell r="Y1786">
            <v>95</v>
          </cell>
          <cell r="Z1786" t="str">
            <v>In SLA</v>
          </cell>
          <cell r="AA1786" t="str">
            <v>PT AGUNGMAS PRIMA SEMPURNA</v>
          </cell>
          <cell r="AC1786" t="str">
            <v>OG</v>
          </cell>
          <cell r="AD1786" t="str">
            <v>No Need</v>
          </cell>
          <cell r="AF1786" t="str">
            <v/>
          </cell>
          <cell r="AG1786" t="str">
            <v>Survey/Rehunting</v>
          </cell>
          <cell r="AH1786" t="str">
            <v>06.SIS</v>
          </cell>
          <cell r="AI1786" t="str">
            <v>08.SIS</v>
          </cell>
          <cell r="AJ1786" t="str">
            <v>26.ReHunting</v>
          </cell>
        </row>
        <row r="1787">
          <cell r="F1787" t="str">
            <v>BTM509</v>
          </cell>
          <cell r="G1787" t="str">
            <v>BUNGARAYAUJUNG</v>
          </cell>
          <cell r="H1787" t="str">
            <v/>
          </cell>
          <cell r="I1787" t="str">
            <v>Area1</v>
          </cell>
          <cell r="J1787" t="str">
            <v>Sumbagteng</v>
          </cell>
          <cell r="K1787" t="str">
            <v>Kepulauan Riau</v>
          </cell>
          <cell r="L1787" t="str">
            <v>Kota Batam</v>
          </cell>
          <cell r="N1787" t="str">
            <v>-</v>
          </cell>
          <cell r="O1787" t="str">
            <v>Internal</v>
          </cell>
          <cell r="P1787" t="str">
            <v>B2S</v>
          </cell>
          <cell r="Q1787" t="str">
            <v>Rescoping</v>
          </cell>
          <cell r="R1787" t="str">
            <v>Rescoping_New</v>
          </cell>
          <cell r="T1787" t="str">
            <v xml:space="preserve">BTSH  to Mini Makro </v>
          </cell>
          <cell r="U1787" t="str">
            <v>30</v>
          </cell>
          <cell r="V1787" t="str">
            <v/>
          </cell>
          <cell r="W1787" t="str">
            <v/>
          </cell>
          <cell r="X1787">
            <v>45908</v>
          </cell>
          <cell r="Y1787">
            <v>95</v>
          </cell>
          <cell r="Z1787" t="str">
            <v>In SLA</v>
          </cell>
          <cell r="AA1787" t="str">
            <v>PT KONCERFO SUKSES CEMERLANG</v>
          </cell>
          <cell r="AC1787" t="str">
            <v>OG</v>
          </cell>
          <cell r="AD1787" t="str">
            <v>No Need</v>
          </cell>
          <cell r="AF1787" t="str">
            <v/>
          </cell>
          <cell r="AG1787" t="str">
            <v>IW</v>
          </cell>
          <cell r="AH1787" t="str">
            <v>05.SITAC1</v>
          </cell>
          <cell r="AI1787" t="str">
            <v>06.SITAC</v>
          </cell>
          <cell r="AJ1787" t="str">
            <v>24. IjinWarga</v>
          </cell>
        </row>
        <row r="1788">
          <cell r="F1788" t="str">
            <v>BTM510</v>
          </cell>
          <cell r="G1788" t="str">
            <v>STOBATAMCENTERCITRALAND</v>
          </cell>
          <cell r="H1788" t="str">
            <v/>
          </cell>
          <cell r="I1788" t="str">
            <v>Area1</v>
          </cell>
          <cell r="J1788" t="str">
            <v>Sumbagteng</v>
          </cell>
          <cell r="K1788" t="str">
            <v>Kepulauan Riau</v>
          </cell>
          <cell r="L1788" t="str">
            <v>Kota Batam</v>
          </cell>
          <cell r="N1788" t="str">
            <v>-</v>
          </cell>
          <cell r="O1788" t="str">
            <v>Internal</v>
          </cell>
          <cell r="P1788" t="str">
            <v>B2S</v>
          </cell>
          <cell r="Q1788" t="str">
            <v>Rescoping</v>
          </cell>
          <cell r="R1788" t="str">
            <v>Rescoping_New</v>
          </cell>
          <cell r="T1788" t="str">
            <v xml:space="preserve">BTSH  to Mini Makro </v>
          </cell>
          <cell r="U1788" t="str">
            <v>30</v>
          </cell>
          <cell r="V1788" t="str">
            <v/>
          </cell>
          <cell r="W1788" t="str">
            <v/>
          </cell>
          <cell r="X1788">
            <v>45908</v>
          </cell>
          <cell r="Y1788">
            <v>95</v>
          </cell>
          <cell r="Z1788" t="str">
            <v>In SLA</v>
          </cell>
          <cell r="AA1788" t="str">
            <v>PT SIDOMA JAYA MANDIRI</v>
          </cell>
          <cell r="AC1788" t="str">
            <v>OG</v>
          </cell>
          <cell r="AD1788" t="str">
            <v>No Need</v>
          </cell>
          <cell r="AF1788" t="str">
            <v/>
          </cell>
          <cell r="AG1788" t="str">
            <v>Survey/Rehunting</v>
          </cell>
          <cell r="AH1788" t="str">
            <v>06.SIS</v>
          </cell>
          <cell r="AI1788" t="str">
            <v>08.SIS</v>
          </cell>
          <cell r="AJ1788" t="str">
            <v>26.ReHunting</v>
          </cell>
        </row>
        <row r="1789">
          <cell r="F1789" t="str">
            <v>BTM511</v>
          </cell>
          <cell r="G1789" t="str">
            <v>STONONGSACITRAMASINDAH</v>
          </cell>
          <cell r="H1789" t="str">
            <v/>
          </cell>
          <cell r="I1789" t="str">
            <v>Area1</v>
          </cell>
          <cell r="J1789" t="str">
            <v>Sumbagteng</v>
          </cell>
          <cell r="K1789" t="str">
            <v>Kepulauan Riau</v>
          </cell>
          <cell r="L1789" t="str">
            <v>Kota Batam</v>
          </cell>
          <cell r="N1789" t="str">
            <v>-</v>
          </cell>
          <cell r="O1789" t="str">
            <v>Internal</v>
          </cell>
          <cell r="P1789" t="str">
            <v>B2S</v>
          </cell>
          <cell r="Q1789" t="str">
            <v>Rescoping</v>
          </cell>
          <cell r="R1789" t="str">
            <v>Rescoping_New</v>
          </cell>
          <cell r="T1789" t="str">
            <v xml:space="preserve">BTSH  to Mini Makro </v>
          </cell>
          <cell r="U1789" t="str">
            <v>30</v>
          </cell>
          <cell r="V1789" t="str">
            <v/>
          </cell>
          <cell r="W1789" t="str">
            <v/>
          </cell>
          <cell r="X1789">
            <v>45908</v>
          </cell>
          <cell r="Y1789">
            <v>95</v>
          </cell>
          <cell r="Z1789" t="str">
            <v>In SLA</v>
          </cell>
          <cell r="AA1789" t="str">
            <v>PT SIDOMA JAYA MANDIRI</v>
          </cell>
          <cell r="AC1789" t="str">
            <v>OG</v>
          </cell>
          <cell r="AD1789" t="str">
            <v>No Need</v>
          </cell>
          <cell r="AF1789" t="str">
            <v/>
          </cell>
          <cell r="AG1789" t="str">
            <v>IMB Apply</v>
          </cell>
          <cell r="AH1789" t="str">
            <v>04.SITAC2</v>
          </cell>
          <cell r="AI1789" t="str">
            <v>06.SITAC</v>
          </cell>
          <cell r="AJ1789" t="str">
            <v>19.IPProses</v>
          </cell>
        </row>
        <row r="1790">
          <cell r="F1790" t="str">
            <v>BTM517</v>
          </cell>
          <cell r="G1790" t="str">
            <v>BTM517HWD_JEMBATAN_BARELANG_2</v>
          </cell>
          <cell r="H1790" t="str">
            <v/>
          </cell>
          <cell r="I1790" t="str">
            <v>Area1</v>
          </cell>
          <cell r="J1790" t="str">
            <v>Sumbagteng</v>
          </cell>
          <cell r="K1790" t="str">
            <v>Kepulauan Riau</v>
          </cell>
          <cell r="L1790" t="str">
            <v>Kota Batam</v>
          </cell>
          <cell r="N1790" t="str">
            <v>-</v>
          </cell>
          <cell r="O1790" t="str">
            <v>Internal</v>
          </cell>
          <cell r="P1790" t="str">
            <v>B2S</v>
          </cell>
          <cell r="Q1790" t="str">
            <v>Rescoping</v>
          </cell>
          <cell r="R1790" t="str">
            <v>Rescoping_New</v>
          </cell>
          <cell r="T1790" t="str">
            <v xml:space="preserve">BTSH  to Mini Makro </v>
          </cell>
          <cell r="U1790" t="str">
            <v>30</v>
          </cell>
          <cell r="V1790" t="str">
            <v/>
          </cell>
          <cell r="W1790" t="str">
            <v/>
          </cell>
          <cell r="X1790">
            <v>45908</v>
          </cell>
          <cell r="Y1790">
            <v>95</v>
          </cell>
          <cell r="Z1790" t="str">
            <v>In SLA</v>
          </cell>
          <cell r="AA1790" t="str">
            <v>PT. INFINITI LAUTAN ARTHA</v>
          </cell>
          <cell r="AC1790" t="str">
            <v>OG</v>
          </cell>
          <cell r="AD1790" t="str">
            <v>No Need</v>
          </cell>
          <cell r="AF1790" t="str">
            <v/>
          </cell>
          <cell r="AG1790" t="str">
            <v>IW</v>
          </cell>
          <cell r="AH1790" t="str">
            <v>05.SITAC1</v>
          </cell>
          <cell r="AI1790" t="str">
            <v>06.SITAC</v>
          </cell>
          <cell r="AJ1790" t="str">
            <v>24. IjinWarga</v>
          </cell>
        </row>
        <row r="1791">
          <cell r="F1791" t="str">
            <v>BTM521</v>
          </cell>
          <cell r="G1791" t="str">
            <v>STOSAGULUNGKAPLINGKAMBOJA</v>
          </cell>
          <cell r="H1791" t="str">
            <v/>
          </cell>
          <cell r="I1791" t="str">
            <v>Area1</v>
          </cell>
          <cell r="J1791" t="str">
            <v>Sumbagteng</v>
          </cell>
          <cell r="K1791" t="str">
            <v>Kepulauan Riau</v>
          </cell>
          <cell r="L1791" t="str">
            <v>Kota Batam</v>
          </cell>
          <cell r="N1791" t="str">
            <v>-</v>
          </cell>
          <cell r="O1791" t="str">
            <v>Internal</v>
          </cell>
          <cell r="P1791" t="str">
            <v>B2S</v>
          </cell>
          <cell r="Q1791" t="str">
            <v>Rescoping</v>
          </cell>
          <cell r="R1791" t="str">
            <v>Rescoping_New</v>
          </cell>
          <cell r="T1791" t="str">
            <v xml:space="preserve">BTSH  to Mini Makro </v>
          </cell>
          <cell r="U1791" t="str">
            <v>30</v>
          </cell>
          <cell r="V1791" t="str">
            <v/>
          </cell>
          <cell r="W1791" t="str">
            <v/>
          </cell>
          <cell r="X1791">
            <v>45908</v>
          </cell>
          <cell r="Y1791">
            <v>95</v>
          </cell>
          <cell r="Z1791" t="str">
            <v>In SLA</v>
          </cell>
          <cell r="AA1791" t="str">
            <v>PT. INFINITI LAUTAN ARTHA</v>
          </cell>
          <cell r="AC1791" t="str">
            <v>OG</v>
          </cell>
          <cell r="AD1791" t="str">
            <v>No Need</v>
          </cell>
          <cell r="AF1791" t="str">
            <v/>
          </cell>
          <cell r="AG1791" t="str">
            <v>Survey/Rehunting</v>
          </cell>
          <cell r="AH1791" t="str">
            <v>06.SIS</v>
          </cell>
          <cell r="AI1791" t="str">
            <v>08.SIS</v>
          </cell>
          <cell r="AJ1791" t="str">
            <v>26.ReHunting</v>
          </cell>
        </row>
        <row r="1792">
          <cell r="F1792" t="str">
            <v>BTM524</v>
          </cell>
          <cell r="G1792" t="str">
            <v>KAWASANINDUSTRIBERIKAT</v>
          </cell>
          <cell r="H1792" t="str">
            <v/>
          </cell>
          <cell r="I1792" t="str">
            <v>Area1</v>
          </cell>
          <cell r="J1792" t="str">
            <v>Sumbagteng</v>
          </cell>
          <cell r="K1792" t="str">
            <v>Kepulauan Riau</v>
          </cell>
          <cell r="L1792" t="str">
            <v>Kota Batam</v>
          </cell>
          <cell r="N1792" t="str">
            <v>-</v>
          </cell>
          <cell r="O1792" t="str">
            <v>Internal</v>
          </cell>
          <cell r="P1792" t="str">
            <v>B2S</v>
          </cell>
          <cell r="Q1792" t="str">
            <v>Rescoping</v>
          </cell>
          <cell r="R1792" t="str">
            <v>Rescoping_New</v>
          </cell>
          <cell r="T1792" t="str">
            <v xml:space="preserve">BTSH  to Mini Makro </v>
          </cell>
          <cell r="U1792" t="str">
            <v>30</v>
          </cell>
          <cell r="V1792" t="str">
            <v/>
          </cell>
          <cell r="W1792" t="str">
            <v/>
          </cell>
          <cell r="X1792">
            <v>45908</v>
          </cell>
          <cell r="Y1792">
            <v>95</v>
          </cell>
          <cell r="Z1792" t="str">
            <v>In SLA</v>
          </cell>
          <cell r="AA1792" t="str">
            <v>PT. INFINITI LAUTAN ARTHA</v>
          </cell>
          <cell r="AC1792" t="str">
            <v>OG</v>
          </cell>
          <cell r="AD1792" t="str">
            <v>No Need</v>
          </cell>
          <cell r="AF1792" t="str">
            <v/>
          </cell>
          <cell r="AG1792" t="str">
            <v>IW</v>
          </cell>
          <cell r="AH1792" t="str">
            <v>05.SITAC1</v>
          </cell>
          <cell r="AI1792" t="str">
            <v>06.SITAC</v>
          </cell>
          <cell r="AJ1792" t="str">
            <v>24. IjinWarga</v>
          </cell>
        </row>
        <row r="1793">
          <cell r="F1793" t="str">
            <v>BTM526</v>
          </cell>
          <cell r="G1793" t="str">
            <v>STOBATAMCENTREMARCELIA2</v>
          </cell>
          <cell r="H1793" t="str">
            <v/>
          </cell>
          <cell r="I1793" t="str">
            <v>Area1</v>
          </cell>
          <cell r="J1793" t="str">
            <v>Sumbagteng</v>
          </cell>
          <cell r="K1793" t="str">
            <v>Kepulauan Riau</v>
          </cell>
          <cell r="L1793" t="str">
            <v>Kota Batam</v>
          </cell>
          <cell r="N1793" t="str">
            <v>-</v>
          </cell>
          <cell r="O1793" t="str">
            <v>Internal</v>
          </cell>
          <cell r="P1793" t="str">
            <v>B2S</v>
          </cell>
          <cell r="Q1793" t="str">
            <v>Rescoping</v>
          </cell>
          <cell r="R1793" t="str">
            <v>Rescoping_New</v>
          </cell>
          <cell r="T1793" t="str">
            <v xml:space="preserve">BTSH  to Mini Makro </v>
          </cell>
          <cell r="U1793" t="str">
            <v>30</v>
          </cell>
          <cell r="V1793" t="str">
            <v/>
          </cell>
          <cell r="W1793" t="str">
            <v/>
          </cell>
          <cell r="X1793">
            <v>45908</v>
          </cell>
          <cell r="Y1793">
            <v>95</v>
          </cell>
          <cell r="Z1793" t="str">
            <v>In SLA</v>
          </cell>
          <cell r="AA1793" t="str">
            <v>PT MADYA PERDANA PRIMA</v>
          </cell>
          <cell r="AC1793" t="str">
            <v>OG</v>
          </cell>
          <cell r="AD1793" t="str">
            <v>No Need</v>
          </cell>
          <cell r="AF1793" t="str">
            <v/>
          </cell>
          <cell r="AG1793" t="str">
            <v>Survey/Rehunting</v>
          </cell>
          <cell r="AH1793" t="str">
            <v>06.SIS</v>
          </cell>
          <cell r="AI1793" t="str">
            <v>08b.SIS Done</v>
          </cell>
          <cell r="AJ1793" t="str">
            <v>26.ReHunting</v>
          </cell>
        </row>
        <row r="1794">
          <cell r="F1794" t="str">
            <v>BTM598</v>
          </cell>
          <cell r="G1794" t="str">
            <v>N_BTM598MDDPTEP</v>
          </cell>
          <cell r="H1794" t="str">
            <v/>
          </cell>
          <cell r="I1794" t="str">
            <v>Area1</v>
          </cell>
          <cell r="J1794" t="str">
            <v>Sumbagteng</v>
          </cell>
          <cell r="K1794" t="str">
            <v>Kepulauan Riau</v>
          </cell>
          <cell r="L1794" t="str">
            <v>Kota Batam</v>
          </cell>
          <cell r="N1794" t="str">
            <v>-</v>
          </cell>
          <cell r="O1794" t="str">
            <v>Internal</v>
          </cell>
          <cell r="P1794" t="str">
            <v>B2S</v>
          </cell>
          <cell r="Q1794" t="str">
            <v>Rescoping</v>
          </cell>
          <cell r="R1794" t="str">
            <v>Rescoping_New</v>
          </cell>
          <cell r="T1794" t="str">
            <v xml:space="preserve">BTSH  to Mini Makro </v>
          </cell>
          <cell r="U1794" t="str">
            <v>30</v>
          </cell>
          <cell r="V1794" t="str">
            <v/>
          </cell>
          <cell r="W1794" t="str">
            <v/>
          </cell>
          <cell r="X1794">
            <v>45908</v>
          </cell>
          <cell r="Y1794">
            <v>95</v>
          </cell>
          <cell r="Z1794" t="str">
            <v>In SLA</v>
          </cell>
          <cell r="AA1794" t="str">
            <v>PT MADYA PERDANA PRIMA</v>
          </cell>
          <cell r="AC1794" t="str">
            <v>OG</v>
          </cell>
          <cell r="AD1794" t="str">
            <v>No Need</v>
          </cell>
          <cell r="AF1794" t="str">
            <v/>
          </cell>
          <cell r="AG1794" t="str">
            <v>Survey/Rehunting</v>
          </cell>
          <cell r="AH1794" t="str">
            <v>06.SIS</v>
          </cell>
          <cell r="AI1794" t="str">
            <v>08.SIS</v>
          </cell>
          <cell r="AJ1794" t="str">
            <v>26.ReHunting</v>
          </cell>
        </row>
        <row r="1795">
          <cell r="F1795" t="str">
            <v>BTM608</v>
          </cell>
          <cell r="G1795" t="str">
            <v>STOSAGULUNGPERUMAVIARI</v>
          </cell>
          <cell r="H1795" t="str">
            <v/>
          </cell>
          <cell r="I1795" t="str">
            <v>Area1</v>
          </cell>
          <cell r="J1795" t="str">
            <v>Sumbagteng</v>
          </cell>
          <cell r="K1795" t="str">
            <v>Kepulauan Riau</v>
          </cell>
          <cell r="L1795" t="str">
            <v>Kota Batam</v>
          </cell>
          <cell r="N1795" t="str">
            <v>-</v>
          </cell>
          <cell r="O1795" t="str">
            <v>Internal</v>
          </cell>
          <cell r="P1795" t="str">
            <v>B2S</v>
          </cell>
          <cell r="Q1795" t="str">
            <v>Rescoping</v>
          </cell>
          <cell r="R1795" t="str">
            <v>Rescoping_New</v>
          </cell>
          <cell r="T1795" t="str">
            <v xml:space="preserve">BTSH  to Mini Makro </v>
          </cell>
          <cell r="U1795" t="str">
            <v>30</v>
          </cell>
          <cell r="V1795" t="str">
            <v/>
          </cell>
          <cell r="W1795" t="str">
            <v/>
          </cell>
          <cell r="X1795">
            <v>45908</v>
          </cell>
          <cell r="Y1795">
            <v>95</v>
          </cell>
          <cell r="Z1795" t="str">
            <v>In SLA</v>
          </cell>
          <cell r="AA1795" t="str">
            <v>PT SANJIWAHANA PERSADA</v>
          </cell>
          <cell r="AC1795" t="str">
            <v>OG</v>
          </cell>
          <cell r="AD1795" t="str">
            <v>No Need</v>
          </cell>
          <cell r="AF1795" t="str">
            <v/>
          </cell>
          <cell r="AG1795" t="str">
            <v>IW</v>
          </cell>
          <cell r="AH1795" t="str">
            <v>05.SITAC1</v>
          </cell>
          <cell r="AI1795" t="str">
            <v>06.SITAC</v>
          </cell>
          <cell r="AJ1795" t="str">
            <v>24. IjinWarga</v>
          </cell>
        </row>
        <row r="1796">
          <cell r="F1796" t="str">
            <v>BTM790</v>
          </cell>
          <cell r="G1796" t="str">
            <v>STOLUBUKBAJAPERUMVALENCIA</v>
          </cell>
          <cell r="H1796" t="str">
            <v/>
          </cell>
          <cell r="I1796" t="str">
            <v>Area1</v>
          </cell>
          <cell r="J1796" t="str">
            <v>Sumbagteng</v>
          </cell>
          <cell r="K1796" t="str">
            <v>Kepulauan Riau</v>
          </cell>
          <cell r="L1796" t="str">
            <v>Kota Batam</v>
          </cell>
          <cell r="N1796" t="str">
            <v>-</v>
          </cell>
          <cell r="O1796" t="str">
            <v>Internal</v>
          </cell>
          <cell r="P1796" t="str">
            <v>B2S</v>
          </cell>
          <cell r="Q1796" t="str">
            <v>Rescoping</v>
          </cell>
          <cell r="R1796" t="str">
            <v>Rescoping_New</v>
          </cell>
          <cell r="T1796" t="str">
            <v xml:space="preserve">BTSH  to Mini Makro </v>
          </cell>
          <cell r="U1796" t="str">
            <v>30</v>
          </cell>
          <cell r="V1796" t="str">
            <v/>
          </cell>
          <cell r="W1796" t="str">
            <v/>
          </cell>
          <cell r="X1796">
            <v>45908</v>
          </cell>
          <cell r="Y1796">
            <v>95</v>
          </cell>
          <cell r="Z1796" t="str">
            <v>In SLA</v>
          </cell>
          <cell r="AA1796" t="str">
            <v>PT RAYATEHUTAMA TELADAN CANGGIH</v>
          </cell>
          <cell r="AC1796" t="str">
            <v>OG</v>
          </cell>
          <cell r="AD1796" t="str">
            <v>No Need</v>
          </cell>
          <cell r="AF1796" t="str">
            <v/>
          </cell>
          <cell r="AG1796" t="str">
            <v>Survey/Rehunting</v>
          </cell>
          <cell r="AH1796" t="str">
            <v>06.SIS</v>
          </cell>
          <cell r="AI1796" t="str">
            <v>08.SIS</v>
          </cell>
          <cell r="AJ1796" t="str">
            <v>26.ReHunting</v>
          </cell>
        </row>
        <row r="1797">
          <cell r="F1797" t="str">
            <v>BTM798</v>
          </cell>
          <cell r="G1797" t="str">
            <v>POLRESBATAM</v>
          </cell>
          <cell r="H1797" t="str">
            <v/>
          </cell>
          <cell r="I1797" t="str">
            <v>Area1</v>
          </cell>
          <cell r="J1797" t="str">
            <v>Sumbagteng</v>
          </cell>
          <cell r="K1797" t="str">
            <v>Kepulauan Riau</v>
          </cell>
          <cell r="L1797" t="str">
            <v>Kota Batam</v>
          </cell>
          <cell r="N1797" t="str">
            <v>-</v>
          </cell>
          <cell r="O1797" t="str">
            <v>Internal</v>
          </cell>
          <cell r="P1797" t="str">
            <v>B2S</v>
          </cell>
          <cell r="Q1797" t="str">
            <v>Rescoping</v>
          </cell>
          <cell r="R1797" t="str">
            <v>Rescoping_New</v>
          </cell>
          <cell r="T1797" t="str">
            <v xml:space="preserve">BTSH  to Mini Makro </v>
          </cell>
          <cell r="U1797" t="str">
            <v>30</v>
          </cell>
          <cell r="V1797" t="str">
            <v/>
          </cell>
          <cell r="W1797" t="str">
            <v/>
          </cell>
          <cell r="X1797">
            <v>45908</v>
          </cell>
          <cell r="Y1797">
            <v>95</v>
          </cell>
          <cell r="Z1797" t="str">
            <v>In SLA</v>
          </cell>
          <cell r="AA1797" t="str">
            <v>PT SANJIWAHANA PERSADA</v>
          </cell>
          <cell r="AC1797" t="str">
            <v>OG</v>
          </cell>
          <cell r="AD1797" t="str">
            <v>No Need</v>
          </cell>
          <cell r="AF1797" t="str">
            <v/>
          </cell>
          <cell r="AG1797" t="str">
            <v>IMB Apply</v>
          </cell>
          <cell r="AH1797" t="str">
            <v>04.SITAC2</v>
          </cell>
          <cell r="AI1797" t="str">
            <v>06.SITAC</v>
          </cell>
          <cell r="AJ1797" t="str">
            <v>19.IPProses</v>
          </cell>
        </row>
        <row r="1798">
          <cell r="F1798" t="str">
            <v>BTM 897</v>
          </cell>
          <cell r="G1798" t="str">
            <v>STOSAGULUNGTAMANSISWA</v>
          </cell>
          <cell r="H1798" t="str">
            <v/>
          </cell>
          <cell r="I1798" t="str">
            <v>Area1</v>
          </cell>
          <cell r="J1798" t="str">
            <v>Sumbagteng</v>
          </cell>
          <cell r="K1798" t="str">
            <v>Kepulauan Riau</v>
          </cell>
          <cell r="L1798" t="str">
            <v>Kota Batam</v>
          </cell>
          <cell r="N1798" t="str">
            <v>-</v>
          </cell>
          <cell r="O1798" t="str">
            <v>Internal</v>
          </cell>
          <cell r="P1798" t="str">
            <v>B2S</v>
          </cell>
          <cell r="Q1798" t="str">
            <v>Rescoping</v>
          </cell>
          <cell r="R1798" t="str">
            <v>Rescoping_New</v>
          </cell>
          <cell r="T1798" t="str">
            <v xml:space="preserve">BTSH  to Mini Makro </v>
          </cell>
          <cell r="U1798" t="str">
            <v>30</v>
          </cell>
          <cell r="V1798" t="str">
            <v/>
          </cell>
          <cell r="W1798" t="str">
            <v/>
          </cell>
          <cell r="X1798">
            <v>45908</v>
          </cell>
          <cell r="Y1798">
            <v>95</v>
          </cell>
          <cell r="Z1798" t="str">
            <v>In SLA</v>
          </cell>
          <cell r="AC1798" t="str">
            <v>RFI</v>
          </cell>
          <cell r="AD1798" t="str">
            <v>No Need</v>
          </cell>
          <cell r="AF1798" t="str">
            <v/>
          </cell>
          <cell r="AG1798" t="str">
            <v>Connect PLN &amp; RFI</v>
          </cell>
          <cell r="AH1798" t="str">
            <v>01.BAUK</v>
          </cell>
          <cell r="AI1798" t="str">
            <v>02.BAUK</v>
          </cell>
          <cell r="AJ1798" t="str">
            <v>03.ATPDone</v>
          </cell>
        </row>
        <row r="1799">
          <cell r="F1799" t="str">
            <v>BTM928</v>
          </cell>
          <cell r="G1799" t="str">
            <v>TIBANKOPERASISTOBUKITDANGAS</v>
          </cell>
          <cell r="H1799" t="str">
            <v/>
          </cell>
          <cell r="I1799" t="str">
            <v>Area1</v>
          </cell>
          <cell r="J1799" t="str">
            <v>Sumbagteng</v>
          </cell>
          <cell r="K1799" t="str">
            <v>Kepulauan Riau</v>
          </cell>
          <cell r="L1799" t="str">
            <v>Kota Batam</v>
          </cell>
          <cell r="N1799" t="str">
            <v>-</v>
          </cell>
          <cell r="O1799" t="str">
            <v>Internal</v>
          </cell>
          <cell r="P1799" t="str">
            <v>B2S</v>
          </cell>
          <cell r="Q1799" t="str">
            <v>Rescoping</v>
          </cell>
          <cell r="R1799" t="str">
            <v>Rescoping_New</v>
          </cell>
          <cell r="T1799" t="str">
            <v xml:space="preserve">BTSH  to Mini Makro </v>
          </cell>
          <cell r="U1799" t="str">
            <v>30</v>
          </cell>
          <cell r="V1799" t="str">
            <v/>
          </cell>
          <cell r="W1799" t="str">
            <v/>
          </cell>
          <cell r="X1799">
            <v>45908</v>
          </cell>
          <cell r="Y1799">
            <v>95</v>
          </cell>
          <cell r="Z1799" t="str">
            <v>In SLA</v>
          </cell>
          <cell r="AA1799" t="str">
            <v>PT TRANSDATA SATKOMINDO</v>
          </cell>
          <cell r="AC1799" t="str">
            <v>OG</v>
          </cell>
          <cell r="AD1799" t="str">
            <v>No Need</v>
          </cell>
          <cell r="AF1799" t="str">
            <v/>
          </cell>
          <cell r="AG1799" t="str">
            <v>IW</v>
          </cell>
          <cell r="AH1799" t="str">
            <v>05.SITAC1</v>
          </cell>
          <cell r="AI1799" t="str">
            <v>06.SITAC</v>
          </cell>
          <cell r="AJ1799" t="str">
            <v>24. IjinWarga</v>
          </cell>
        </row>
        <row r="1800">
          <cell r="F1800" t="str">
            <v>BTM929</v>
          </cell>
          <cell r="G1800" t="str">
            <v>STOBUKITDANGASHARAPANSEKUPANG</v>
          </cell>
          <cell r="H1800" t="str">
            <v/>
          </cell>
          <cell r="I1800" t="str">
            <v>Area1</v>
          </cell>
          <cell r="J1800" t="str">
            <v>Sumbagteng</v>
          </cell>
          <cell r="K1800" t="str">
            <v>Kepulauan Riau</v>
          </cell>
          <cell r="L1800" t="str">
            <v>Kota Batam</v>
          </cell>
          <cell r="N1800" t="str">
            <v>-</v>
          </cell>
          <cell r="O1800" t="str">
            <v>Internal</v>
          </cell>
          <cell r="P1800" t="str">
            <v>B2S</v>
          </cell>
          <cell r="Q1800" t="str">
            <v>Rescoping</v>
          </cell>
          <cell r="R1800" t="str">
            <v>Rescoping_New</v>
          </cell>
          <cell r="T1800" t="str">
            <v xml:space="preserve">BTSH  to Mini Makro </v>
          </cell>
          <cell r="U1800" t="str">
            <v>30</v>
          </cell>
          <cell r="V1800" t="str">
            <v/>
          </cell>
          <cell r="W1800" t="str">
            <v/>
          </cell>
          <cell r="X1800">
            <v>45908</v>
          </cell>
          <cell r="Y1800">
            <v>95</v>
          </cell>
          <cell r="Z1800" t="str">
            <v>In SLA</v>
          </cell>
          <cell r="AA1800" t="str">
            <v>PT RAMOS KARYA MANDIRI</v>
          </cell>
          <cell r="AC1800" t="str">
            <v>OG</v>
          </cell>
          <cell r="AD1800" t="str">
            <v>No Need</v>
          </cell>
          <cell r="AF1800" t="str">
            <v/>
          </cell>
          <cell r="AG1800" t="str">
            <v>Survey/Rehunting</v>
          </cell>
          <cell r="AH1800" t="str">
            <v>06.SIS</v>
          </cell>
          <cell r="AI1800" t="str">
            <v>08.SIS</v>
          </cell>
          <cell r="AJ1800" t="str">
            <v>26.ReHunting</v>
          </cell>
        </row>
        <row r="1801">
          <cell r="F1801" t="str">
            <v>BTM933</v>
          </cell>
          <cell r="G1801" t="str">
            <v>BESTWESTERNCONDOMINIUM</v>
          </cell>
          <cell r="H1801" t="str">
            <v/>
          </cell>
          <cell r="I1801" t="str">
            <v>Area1</v>
          </cell>
          <cell r="J1801" t="str">
            <v>Sumbagteng</v>
          </cell>
          <cell r="K1801" t="str">
            <v>Kepulauan Riau</v>
          </cell>
          <cell r="L1801" t="str">
            <v>Kota Batam</v>
          </cell>
          <cell r="N1801" t="str">
            <v>-</v>
          </cell>
          <cell r="O1801" t="str">
            <v>Internal</v>
          </cell>
          <cell r="P1801" t="str">
            <v>B2S</v>
          </cell>
          <cell r="Q1801" t="str">
            <v>Rescoping</v>
          </cell>
          <cell r="R1801" t="str">
            <v>Rescoping_New</v>
          </cell>
          <cell r="T1801" t="str">
            <v xml:space="preserve">BTSH  to Mini Makro </v>
          </cell>
          <cell r="U1801" t="str">
            <v>30</v>
          </cell>
          <cell r="V1801" t="str">
            <v/>
          </cell>
          <cell r="W1801" t="str">
            <v/>
          </cell>
          <cell r="X1801">
            <v>45908</v>
          </cell>
          <cell r="Y1801">
            <v>95</v>
          </cell>
          <cell r="Z1801" t="str">
            <v>In SLA</v>
          </cell>
          <cell r="AA1801" t="str">
            <v>PT RAMOS KARYA MANDIRI</v>
          </cell>
          <cell r="AC1801" t="str">
            <v>OG</v>
          </cell>
          <cell r="AD1801" t="str">
            <v>No Need</v>
          </cell>
          <cell r="AF1801" t="str">
            <v/>
          </cell>
          <cell r="AG1801" t="str">
            <v>Survey/Rehunting</v>
          </cell>
          <cell r="AH1801" t="str">
            <v>06.SIS</v>
          </cell>
          <cell r="AI1801" t="str">
            <v>08.SIS</v>
          </cell>
          <cell r="AJ1801" t="str">
            <v>26.ReHunting</v>
          </cell>
        </row>
        <row r="1802">
          <cell r="F1802" t="str">
            <v>BTM523</v>
          </cell>
          <cell r="G1802" t="str">
            <v>BTM523HWD_STO_SAGULUNG_KBI_II</v>
          </cell>
          <cell r="H1802" t="str">
            <v/>
          </cell>
          <cell r="I1802" t="str">
            <v>Area1</v>
          </cell>
          <cell r="J1802" t="str">
            <v>Sumbagteng</v>
          </cell>
          <cell r="K1802" t="str">
            <v>Kepulauan Riau</v>
          </cell>
          <cell r="L1802" t="str">
            <v>Kota Batam</v>
          </cell>
          <cell r="N1802" t="str">
            <v>-</v>
          </cell>
          <cell r="O1802" t="str">
            <v>Internal</v>
          </cell>
          <cell r="P1802" t="str">
            <v>B2S</v>
          </cell>
          <cell r="Q1802" t="str">
            <v>Rescoping</v>
          </cell>
          <cell r="R1802" t="str">
            <v>Rescoping_New</v>
          </cell>
          <cell r="T1802" t="str">
            <v xml:space="preserve">BTSH  to Makro </v>
          </cell>
          <cell r="U1802" t="str">
            <v>51</v>
          </cell>
          <cell r="V1802" t="str">
            <v/>
          </cell>
          <cell r="W1802" t="str">
            <v/>
          </cell>
          <cell r="X1802">
            <v>45908</v>
          </cell>
          <cell r="Y1802">
            <v>23</v>
          </cell>
          <cell r="Z1802" t="str">
            <v>In SLA</v>
          </cell>
          <cell r="AA1802" t="str">
            <v>PT RAYATEHUTAMA TELADAN CANGGIH</v>
          </cell>
          <cell r="AC1802" t="str">
            <v>RFI</v>
          </cell>
          <cell r="AD1802" t="str">
            <v>No Need</v>
          </cell>
          <cell r="AF1802" t="str">
            <v/>
          </cell>
          <cell r="AG1802" t="str">
            <v>Connect PLN &amp; RFI</v>
          </cell>
          <cell r="AH1802" t="str">
            <v>02.RFI</v>
          </cell>
          <cell r="AI1802" t="str">
            <v>03.RFI</v>
          </cell>
          <cell r="AJ1802" t="str">
            <v>05.RFI</v>
          </cell>
        </row>
        <row r="1803">
          <cell r="F1803" t="str">
            <v>BPP582</v>
          </cell>
          <cell r="G1803" t="str">
            <v>MT_BUNDARANBB</v>
          </cell>
          <cell r="H1803" t="e">
            <v>#N/A</v>
          </cell>
          <cell r="I1803" t="str">
            <v>Area4</v>
          </cell>
          <cell r="J1803" t="str">
            <v>Kalimantan</v>
          </cell>
          <cell r="K1803" t="str">
            <v>Kalimantan Timur</v>
          </cell>
          <cell r="L1803" t="str">
            <v>Kota Balikpapan</v>
          </cell>
          <cell r="M1803" t="str">
            <v>-1.21658931,
116.8937336</v>
          </cell>
          <cell r="N1803" t="str">
            <v>-</v>
          </cell>
          <cell r="O1803" t="str">
            <v>Internal</v>
          </cell>
          <cell r="P1803" t="str">
            <v>B2S</v>
          </cell>
          <cell r="Q1803" t="str">
            <v>Solution</v>
          </cell>
          <cell r="R1803" t="str">
            <v>Solution_25</v>
          </cell>
          <cell r="U1803">
            <v>20</v>
          </cell>
          <cell r="V1803">
            <v>20</v>
          </cell>
          <cell r="W1803" t="str">
            <v/>
          </cell>
          <cell r="X1803">
            <v>45909</v>
          </cell>
          <cell r="Y1803">
            <v>94</v>
          </cell>
          <cell r="Z1803" t="str">
            <v>In SLA</v>
          </cell>
          <cell r="AA1803" t="str">
            <v>PT DUTA ESA ADIPERKASA</v>
          </cell>
          <cell r="AC1803" t="str">
            <v>DROP</v>
          </cell>
          <cell r="AD1803" t="str">
            <v>No Need</v>
          </cell>
          <cell r="AF1803" t="str">
            <v/>
          </cell>
          <cell r="AG1803" t="str">
            <v>PropCancel/Hold</v>
          </cell>
          <cell r="AH1803" t="str">
            <v>07.Pro.Cancel</v>
          </cell>
          <cell r="AI1803" t="str">
            <v>09.Pro.Cancel</v>
          </cell>
          <cell r="AJ1803" t="str">
            <v>30.Pro.Cancel</v>
          </cell>
        </row>
        <row r="1804">
          <cell r="F1804" t="str">
            <v>JBX370</v>
          </cell>
          <cell r="G1804" t="str">
            <v>KAMALKALIDERES16DMT</v>
          </cell>
          <cell r="H1804" t="str">
            <v/>
          </cell>
          <cell r="I1804" t="str">
            <v>Area2</v>
          </cell>
          <cell r="J1804" t="str">
            <v>Jabodetabek</v>
          </cell>
          <cell r="K1804" t="str">
            <v>Banten</v>
          </cell>
          <cell r="L1804" t="str">
            <v>Kota Tangerang</v>
          </cell>
          <cell r="M1804" t="str">
            <v>-6.12873,
106.68717</v>
          </cell>
          <cell r="N1804" t="str">
            <v>-</v>
          </cell>
          <cell r="O1804" t="str">
            <v>Internal</v>
          </cell>
          <cell r="P1804" t="str">
            <v>MCP</v>
          </cell>
          <cell r="Q1804" t="str">
            <v>Rescoping</v>
          </cell>
          <cell r="R1804" t="str">
            <v>Rescoping_New</v>
          </cell>
          <cell r="T1804" t="str">
            <v>BTSH to MCP</v>
          </cell>
          <cell r="U1804">
            <v>25</v>
          </cell>
          <cell r="V1804" t="str">
            <v/>
          </cell>
          <cell r="W1804" t="str">
            <v/>
          </cell>
          <cell r="X1804">
            <v>45910</v>
          </cell>
          <cell r="Y1804">
            <v>93</v>
          </cell>
          <cell r="Z1804" t="str">
            <v>In SLA</v>
          </cell>
          <cell r="AC1804" t="str">
            <v>OG</v>
          </cell>
          <cell r="AD1804" t="str">
            <v>No Need</v>
          </cell>
          <cell r="AF1804" t="str">
            <v/>
          </cell>
          <cell r="AG1804" t="str">
            <v>NY Start</v>
          </cell>
          <cell r="AH1804" t="str">
            <v>NY Start</v>
          </cell>
          <cell r="AI1804" t="str">
            <v>08.SIS</v>
          </cell>
          <cell r="AJ1804" t="str">
            <v/>
          </cell>
        </row>
        <row r="1805">
          <cell r="F1805" t="str">
            <v>BKX116</v>
          </cell>
          <cell r="G1805" t="str">
            <v>PALEMBARAT12DMT</v>
          </cell>
          <cell r="H1805" t="str">
            <v/>
          </cell>
          <cell r="I1805" t="str">
            <v>Area2</v>
          </cell>
          <cell r="J1805" t="str">
            <v>Jabodetabek</v>
          </cell>
          <cell r="K1805" t="str">
            <v>Jawa Barat</v>
          </cell>
          <cell r="L1805" t="str">
            <v>Kota Bekasi</v>
          </cell>
          <cell r="M1805" t="str">
            <v>-6.26526,
106.98071</v>
          </cell>
          <cell r="N1805" t="str">
            <v>-</v>
          </cell>
          <cell r="O1805" t="str">
            <v>Internal</v>
          </cell>
          <cell r="P1805" t="str">
            <v>MCP</v>
          </cell>
          <cell r="Q1805" t="str">
            <v>Rescoping</v>
          </cell>
          <cell r="R1805" t="str">
            <v>Rescoping_New</v>
          </cell>
          <cell r="T1805" t="str">
            <v>BTSH to MCP</v>
          </cell>
          <cell r="U1805">
            <v>30</v>
          </cell>
          <cell r="V1805" t="str">
            <v/>
          </cell>
          <cell r="W1805" t="str">
            <v/>
          </cell>
          <cell r="X1805">
            <v>45910</v>
          </cell>
          <cell r="Y1805">
            <v>93</v>
          </cell>
          <cell r="Z1805" t="str">
            <v>In SLA</v>
          </cell>
          <cell r="AC1805" t="str">
            <v>OG</v>
          </cell>
          <cell r="AD1805" t="e">
            <v>#N/A</v>
          </cell>
          <cell r="AF1805" t="str">
            <v/>
          </cell>
          <cell r="AG1805" t="str">
            <v>NY Start</v>
          </cell>
          <cell r="AH1805" t="str">
            <v>NY Start</v>
          </cell>
          <cell r="AI1805" t="str">
            <v>08.SIS</v>
          </cell>
          <cell r="AJ1805" t="str">
            <v/>
          </cell>
        </row>
        <row r="1806">
          <cell r="F1806" t="str">
            <v>BKX173</v>
          </cell>
          <cell r="G1806" t="str">
            <v>BINTARACIPTABARATDMT</v>
          </cell>
          <cell r="H1806" t="str">
            <v/>
          </cell>
          <cell r="I1806" t="str">
            <v>Area2</v>
          </cell>
          <cell r="J1806" t="str">
            <v>Jabodetabek</v>
          </cell>
          <cell r="K1806" t="str">
            <v>Jawa Barat</v>
          </cell>
          <cell r="L1806" t="str">
            <v>Kota Bekasi</v>
          </cell>
          <cell r="M1806" t="str">
            <v>-6.23022,
106.95688</v>
          </cell>
          <cell r="N1806" t="str">
            <v>-</v>
          </cell>
          <cell r="O1806" t="str">
            <v>Internal</v>
          </cell>
          <cell r="P1806" t="str">
            <v>MCP</v>
          </cell>
          <cell r="Q1806" t="str">
            <v>Rescoping</v>
          </cell>
          <cell r="R1806" t="str">
            <v>Rescoping_New</v>
          </cell>
          <cell r="T1806" t="str">
            <v>BTSH to MCP</v>
          </cell>
          <cell r="U1806">
            <v>30</v>
          </cell>
          <cell r="V1806" t="str">
            <v/>
          </cell>
          <cell r="W1806" t="str">
            <v/>
          </cell>
          <cell r="X1806">
            <v>45910</v>
          </cell>
          <cell r="Y1806">
            <v>93</v>
          </cell>
          <cell r="Z1806" t="str">
            <v>In SLA</v>
          </cell>
          <cell r="AC1806" t="str">
            <v>OG</v>
          </cell>
          <cell r="AD1806" t="str">
            <v>No Need</v>
          </cell>
          <cell r="AF1806" t="str">
            <v/>
          </cell>
          <cell r="AG1806" t="str">
            <v>NY Start</v>
          </cell>
          <cell r="AH1806" t="str">
            <v>NY Start</v>
          </cell>
          <cell r="AI1806" t="str">
            <v>08.SIS</v>
          </cell>
          <cell r="AJ1806" t="str">
            <v/>
          </cell>
        </row>
        <row r="1807">
          <cell r="F1807" t="str">
            <v>CPT251</v>
          </cell>
          <cell r="G1807" t="str">
            <v>TERATAIPUTIHDMT</v>
          </cell>
          <cell r="H1807" t="str">
            <v/>
          </cell>
          <cell r="I1807" t="str">
            <v>Area2</v>
          </cell>
          <cell r="J1807" t="str">
            <v>Jabodetabek</v>
          </cell>
          <cell r="K1807" t="str">
            <v>Banten</v>
          </cell>
          <cell r="L1807" t="str">
            <v>Kota Tangerang Selatan</v>
          </cell>
          <cell r="M1807" t="str">
            <v>-6.27741,
106.75573</v>
          </cell>
          <cell r="N1807" t="str">
            <v>-</v>
          </cell>
          <cell r="O1807" t="str">
            <v>Internal</v>
          </cell>
          <cell r="P1807" t="str">
            <v>MCP</v>
          </cell>
          <cell r="Q1807" t="str">
            <v>Rescoping</v>
          </cell>
          <cell r="R1807" t="str">
            <v>Rescoping_New</v>
          </cell>
          <cell r="T1807" t="str">
            <v>BTSH to MCP</v>
          </cell>
          <cell r="U1807">
            <v>30</v>
          </cell>
          <cell r="V1807" t="str">
            <v/>
          </cell>
          <cell r="W1807" t="str">
            <v/>
          </cell>
          <cell r="X1807">
            <v>45910</v>
          </cell>
          <cell r="Y1807">
            <v>93</v>
          </cell>
          <cell r="Z1807" t="str">
            <v>In SLA</v>
          </cell>
          <cell r="AC1807" t="str">
            <v>OG</v>
          </cell>
          <cell r="AD1807" t="str">
            <v>No Need</v>
          </cell>
          <cell r="AF1807" t="str">
            <v/>
          </cell>
          <cell r="AG1807" t="str">
            <v>NY Start</v>
          </cell>
          <cell r="AH1807" t="str">
            <v>NY Start</v>
          </cell>
          <cell r="AI1807" t="str">
            <v>08.SIS</v>
          </cell>
          <cell r="AJ1807" t="str">
            <v/>
          </cell>
        </row>
        <row r="1808">
          <cell r="F1808" t="str">
            <v>BKX163</v>
          </cell>
          <cell r="G1808" t="str">
            <v>JATIASIHKALIMANTANDMT</v>
          </cell>
          <cell r="H1808" t="str">
            <v/>
          </cell>
          <cell r="I1808" t="str">
            <v>Area2</v>
          </cell>
          <cell r="J1808" t="str">
            <v>Jabodetabek</v>
          </cell>
          <cell r="K1808" t="str">
            <v>Jawa Barat</v>
          </cell>
          <cell r="L1808" t="str">
            <v>Kota Bekasi</v>
          </cell>
          <cell r="M1808" t="str">
            <v>-6.29142,
106.97065</v>
          </cell>
          <cell r="N1808" t="str">
            <v>-</v>
          </cell>
          <cell r="O1808" t="str">
            <v>Internal</v>
          </cell>
          <cell r="P1808" t="str">
            <v>MCP</v>
          </cell>
          <cell r="Q1808" t="str">
            <v>Rescoping</v>
          </cell>
          <cell r="R1808" t="str">
            <v>Rescoping_New</v>
          </cell>
          <cell r="T1808" t="str">
            <v>BTSH to MCP</v>
          </cell>
          <cell r="U1808">
            <v>30</v>
          </cell>
          <cell r="V1808" t="str">
            <v/>
          </cell>
          <cell r="W1808" t="str">
            <v/>
          </cell>
          <cell r="X1808">
            <v>45910</v>
          </cell>
          <cell r="Y1808">
            <v>93</v>
          </cell>
          <cell r="Z1808" t="str">
            <v>In SLA</v>
          </cell>
          <cell r="AC1808" t="str">
            <v>OG</v>
          </cell>
          <cell r="AD1808" t="str">
            <v>No Need</v>
          </cell>
          <cell r="AF1808" t="str">
            <v/>
          </cell>
          <cell r="AG1808" t="str">
            <v>NY Start</v>
          </cell>
          <cell r="AH1808" t="str">
            <v>NY Start</v>
          </cell>
          <cell r="AI1808" t="str">
            <v>08.SIS</v>
          </cell>
          <cell r="AJ1808" t="str">
            <v/>
          </cell>
        </row>
        <row r="1809">
          <cell r="F1809" t="str">
            <v>BKX174</v>
          </cell>
          <cell r="G1809" t="str">
            <v>JLDARAMAHKOTADMT</v>
          </cell>
          <cell r="H1809" t="str">
            <v/>
          </cell>
          <cell r="I1809" t="str">
            <v>Area2</v>
          </cell>
          <cell r="J1809" t="str">
            <v>Jabodetabek</v>
          </cell>
          <cell r="K1809" t="str">
            <v>Jawa Barat</v>
          </cell>
          <cell r="L1809" t="str">
            <v>Kota Bekasi</v>
          </cell>
          <cell r="M1809" t="str">
            <v>-6.26214,
106.92312</v>
          </cell>
          <cell r="N1809" t="str">
            <v>-</v>
          </cell>
          <cell r="O1809" t="str">
            <v>Internal</v>
          </cell>
          <cell r="P1809" t="str">
            <v>MCP</v>
          </cell>
          <cell r="Q1809" t="str">
            <v>Rescoping</v>
          </cell>
          <cell r="R1809" t="str">
            <v>Rescoping_New</v>
          </cell>
          <cell r="T1809" t="str">
            <v>BTSH to MCP</v>
          </cell>
          <cell r="U1809">
            <v>30</v>
          </cell>
          <cell r="V1809" t="str">
            <v/>
          </cell>
          <cell r="W1809" t="str">
            <v/>
          </cell>
          <cell r="X1809">
            <v>45910</v>
          </cell>
          <cell r="Y1809">
            <v>93</v>
          </cell>
          <cell r="Z1809" t="str">
            <v>In SLA</v>
          </cell>
          <cell r="AC1809" t="str">
            <v>OG</v>
          </cell>
          <cell r="AD1809" t="str">
            <v>No Need</v>
          </cell>
          <cell r="AF1809" t="str">
            <v/>
          </cell>
          <cell r="AG1809" t="str">
            <v>NY Start</v>
          </cell>
          <cell r="AH1809" t="str">
            <v>NY Start</v>
          </cell>
          <cell r="AI1809" t="str">
            <v>08.SIS</v>
          </cell>
          <cell r="AJ1809" t="str">
            <v/>
          </cell>
        </row>
        <row r="1810">
          <cell r="F1810" t="str">
            <v>BKX288</v>
          </cell>
          <cell r="G1810" t="str">
            <v>PTSOSROPENGGILINGANCAKUNGDMT</v>
          </cell>
          <cell r="H1810" t="str">
            <v/>
          </cell>
          <cell r="I1810" t="str">
            <v>Area2</v>
          </cell>
          <cell r="J1810" t="str">
            <v>Jabodetabek</v>
          </cell>
          <cell r="K1810" t="str">
            <v>Jawa Barat</v>
          </cell>
          <cell r="L1810" t="str">
            <v>Kota Bekasi</v>
          </cell>
          <cell r="M1810" t="str">
            <v>-6.19334,
106.971</v>
          </cell>
          <cell r="N1810" t="str">
            <v>-</v>
          </cell>
          <cell r="O1810" t="str">
            <v>Internal</v>
          </cell>
          <cell r="P1810" t="str">
            <v>MCP</v>
          </cell>
          <cell r="Q1810" t="str">
            <v>Rescoping</v>
          </cell>
          <cell r="R1810" t="str">
            <v>Rescoping_New</v>
          </cell>
          <cell r="T1810" t="str">
            <v>BTSH to MCP</v>
          </cell>
          <cell r="U1810">
            <v>30</v>
          </cell>
          <cell r="V1810" t="str">
            <v/>
          </cell>
          <cell r="W1810" t="str">
            <v/>
          </cell>
          <cell r="X1810">
            <v>45910</v>
          </cell>
          <cell r="Y1810">
            <v>93</v>
          </cell>
          <cell r="Z1810" t="str">
            <v>In SLA</v>
          </cell>
          <cell r="AC1810" t="str">
            <v>OG</v>
          </cell>
          <cell r="AD1810" t="str">
            <v>No Need</v>
          </cell>
          <cell r="AF1810" t="str">
            <v/>
          </cell>
          <cell r="AG1810" t="str">
            <v>NY Start</v>
          </cell>
          <cell r="AH1810" t="str">
            <v>NY Start</v>
          </cell>
          <cell r="AI1810" t="str">
            <v>08.SIS</v>
          </cell>
          <cell r="AJ1810" t="str">
            <v/>
          </cell>
        </row>
        <row r="1811">
          <cell r="F1811" t="str">
            <v>BOO572</v>
          </cell>
          <cell r="G1811" t="str">
            <v>IPBDRAMAGAFAKPERTANIAN</v>
          </cell>
          <cell r="H1811" t="str">
            <v/>
          </cell>
          <cell r="I1811" t="str">
            <v>Area2</v>
          </cell>
          <cell r="J1811" t="str">
            <v>Jabodetabek</v>
          </cell>
          <cell r="K1811" t="str">
            <v>Jawa Barat</v>
          </cell>
          <cell r="L1811" t="str">
            <v>Kab. Bogor</v>
          </cell>
          <cell r="M1811" t="str">
            <v>-6.55691,
106.73126</v>
          </cell>
          <cell r="N1811" t="str">
            <v>-</v>
          </cell>
          <cell r="O1811" t="str">
            <v>Internal</v>
          </cell>
          <cell r="P1811" t="str">
            <v>MCP</v>
          </cell>
          <cell r="Q1811" t="str">
            <v>Rescoping</v>
          </cell>
          <cell r="R1811" t="str">
            <v>Rescoping_New</v>
          </cell>
          <cell r="T1811" t="str">
            <v>BTSH to MCP</v>
          </cell>
          <cell r="U1811">
            <v>30</v>
          </cell>
          <cell r="V1811" t="str">
            <v/>
          </cell>
          <cell r="W1811" t="str">
            <v/>
          </cell>
          <cell r="X1811">
            <v>45910</v>
          </cell>
          <cell r="Y1811">
            <v>93</v>
          </cell>
          <cell r="Z1811" t="str">
            <v>In SLA</v>
          </cell>
          <cell r="AC1811" t="str">
            <v>OG</v>
          </cell>
          <cell r="AD1811" t="e">
            <v>#N/A</v>
          </cell>
          <cell r="AF1811" t="str">
            <v/>
          </cell>
          <cell r="AG1811" t="str">
            <v>NY Start</v>
          </cell>
          <cell r="AH1811" t="str">
            <v>NY Start</v>
          </cell>
          <cell r="AI1811" t="str">
            <v>08.SIS</v>
          </cell>
          <cell r="AJ1811" t="str">
            <v/>
          </cell>
        </row>
        <row r="1812">
          <cell r="F1812" t="str">
            <v>DPK239</v>
          </cell>
          <cell r="G1812" t="str">
            <v>JLJUANDABAKTIJAYATBG</v>
          </cell>
          <cell r="H1812" t="str">
            <v/>
          </cell>
          <cell r="I1812" t="str">
            <v>Area2</v>
          </cell>
          <cell r="J1812" t="str">
            <v>Jabodetabek</v>
          </cell>
          <cell r="K1812" t="str">
            <v>Jawa Barat</v>
          </cell>
          <cell r="L1812" t="str">
            <v>Kota Depok</v>
          </cell>
          <cell r="M1812" t="str">
            <v>-6.37957,
106.84814</v>
          </cell>
          <cell r="N1812" t="str">
            <v>-</v>
          </cell>
          <cell r="O1812" t="str">
            <v>Internal</v>
          </cell>
          <cell r="P1812" t="str">
            <v>B2S</v>
          </cell>
          <cell r="Q1812" t="str">
            <v>Rescoping</v>
          </cell>
          <cell r="R1812" t="str">
            <v>Rescoping_New</v>
          </cell>
          <cell r="T1812" t="str">
            <v>BTSH to Macro</v>
          </cell>
          <cell r="U1812">
            <v>36</v>
          </cell>
          <cell r="V1812" t="str">
            <v/>
          </cell>
          <cell r="W1812" t="str">
            <v/>
          </cell>
          <cell r="X1812">
            <v>45910</v>
          </cell>
          <cell r="Y1812">
            <v>93</v>
          </cell>
          <cell r="Z1812" t="str">
            <v>In SLA</v>
          </cell>
          <cell r="AC1812" t="str">
            <v>OG</v>
          </cell>
          <cell r="AD1812" t="str">
            <v>No Need</v>
          </cell>
          <cell r="AF1812" t="str">
            <v/>
          </cell>
          <cell r="AG1812" t="str">
            <v>NY Start</v>
          </cell>
          <cell r="AH1812" t="str">
            <v>NY Start</v>
          </cell>
          <cell r="AI1812" t="str">
            <v>08.SIS</v>
          </cell>
          <cell r="AJ1812" t="str">
            <v/>
          </cell>
        </row>
        <row r="1813">
          <cell r="F1813" t="str">
            <v>JBX034</v>
          </cell>
          <cell r="G1813" t="str">
            <v>TAMANKEDOYABARUDMT</v>
          </cell>
          <cell r="H1813" t="str">
            <v/>
          </cell>
          <cell r="I1813" t="str">
            <v>Area2</v>
          </cell>
          <cell r="J1813" t="str">
            <v>Jabodetabek</v>
          </cell>
          <cell r="K1813" t="str">
            <v>DKI Jakarta</v>
          </cell>
          <cell r="L1813" t="str">
            <v>Kota Adm. Jakarta Barat</v>
          </cell>
          <cell r="M1813" t="str">
            <v>-6.18508,
106.76087</v>
          </cell>
          <cell r="N1813" t="str">
            <v>-</v>
          </cell>
          <cell r="O1813" t="str">
            <v>Internal</v>
          </cell>
          <cell r="P1813" t="str">
            <v>B2S</v>
          </cell>
          <cell r="Q1813" t="str">
            <v>Rescoping</v>
          </cell>
          <cell r="R1813" t="str">
            <v>Rescoping_New</v>
          </cell>
          <cell r="T1813" t="str">
            <v>BTSH to Macro</v>
          </cell>
          <cell r="U1813">
            <v>36</v>
          </cell>
          <cell r="V1813" t="str">
            <v/>
          </cell>
          <cell r="W1813" t="str">
            <v/>
          </cell>
          <cell r="X1813">
            <v>45910</v>
          </cell>
          <cell r="Y1813">
            <v>93</v>
          </cell>
          <cell r="Z1813" t="str">
            <v>In SLA</v>
          </cell>
          <cell r="AC1813" t="str">
            <v>OG</v>
          </cell>
          <cell r="AD1813" t="str">
            <v>No Need</v>
          </cell>
          <cell r="AF1813" t="str">
            <v/>
          </cell>
          <cell r="AG1813" t="str">
            <v>NY Start</v>
          </cell>
          <cell r="AH1813" t="str">
            <v>NY Start</v>
          </cell>
          <cell r="AI1813" t="str">
            <v>08.SIS</v>
          </cell>
          <cell r="AJ1813" t="str">
            <v/>
          </cell>
        </row>
        <row r="1814">
          <cell r="F1814" t="str">
            <v>JTX086</v>
          </cell>
          <cell r="G1814" t="str">
            <v>WIRABAKTICIPINANGDMT</v>
          </cell>
          <cell r="H1814" t="str">
            <v/>
          </cell>
          <cell r="I1814" t="str">
            <v>Area2</v>
          </cell>
          <cell r="J1814" t="str">
            <v>Jabodetabek</v>
          </cell>
          <cell r="K1814" t="str">
            <v>DKI Jakarta</v>
          </cell>
          <cell r="L1814" t="str">
            <v>Kota Adm. Jakarta Timur</v>
          </cell>
          <cell r="M1814" t="str">
            <v>-6.25162,
106.9111</v>
          </cell>
          <cell r="N1814" t="str">
            <v>-</v>
          </cell>
          <cell r="O1814" t="str">
            <v>Internal</v>
          </cell>
          <cell r="P1814" t="str">
            <v>B2S</v>
          </cell>
          <cell r="Q1814" t="str">
            <v>Rescoping</v>
          </cell>
          <cell r="R1814" t="str">
            <v>Rescoping_New</v>
          </cell>
          <cell r="T1814" t="str">
            <v>BTSH to Macro</v>
          </cell>
          <cell r="U1814">
            <v>36</v>
          </cell>
          <cell r="V1814" t="str">
            <v/>
          </cell>
          <cell r="W1814" t="str">
            <v/>
          </cell>
          <cell r="X1814">
            <v>45910</v>
          </cell>
          <cell r="Y1814">
            <v>93</v>
          </cell>
          <cell r="Z1814" t="str">
            <v>In SLA</v>
          </cell>
          <cell r="AC1814" t="str">
            <v>OG</v>
          </cell>
          <cell r="AD1814" t="e">
            <v>#N/A</v>
          </cell>
          <cell r="AF1814" t="str">
            <v/>
          </cell>
          <cell r="AG1814" t="str">
            <v>NY Start</v>
          </cell>
          <cell r="AH1814" t="str">
            <v>NY Start</v>
          </cell>
          <cell r="AI1814" t="str">
            <v>08.SIS</v>
          </cell>
          <cell r="AJ1814" t="str">
            <v/>
          </cell>
        </row>
        <row r="1815">
          <cell r="F1815" t="str">
            <v>JTX493</v>
          </cell>
          <cell r="G1815" t="str">
            <v>TAMANBAMBUDMT</v>
          </cell>
          <cell r="H1815" t="str">
            <v/>
          </cell>
          <cell r="I1815" t="str">
            <v>Area2</v>
          </cell>
          <cell r="J1815" t="str">
            <v>Jabodetabek</v>
          </cell>
          <cell r="K1815" t="str">
            <v>DKI Jakarta</v>
          </cell>
          <cell r="L1815" t="str">
            <v>Kota Adm. Jakarta Timur</v>
          </cell>
          <cell r="M1815" t="str">
            <v>-6.30329,
106.91553</v>
          </cell>
          <cell r="N1815" t="str">
            <v>-</v>
          </cell>
          <cell r="O1815" t="str">
            <v>Internal</v>
          </cell>
          <cell r="P1815" t="str">
            <v>B2S</v>
          </cell>
          <cell r="Q1815" t="str">
            <v>Rescoping</v>
          </cell>
          <cell r="R1815" t="str">
            <v>Rescoping_New</v>
          </cell>
          <cell r="T1815" t="str">
            <v>BTSH to Macro</v>
          </cell>
          <cell r="U1815">
            <v>36</v>
          </cell>
          <cell r="V1815" t="str">
            <v/>
          </cell>
          <cell r="W1815" t="str">
            <v/>
          </cell>
          <cell r="X1815">
            <v>45910</v>
          </cell>
          <cell r="Y1815">
            <v>93</v>
          </cell>
          <cell r="Z1815" t="str">
            <v>In SLA</v>
          </cell>
          <cell r="AC1815" t="str">
            <v>OG</v>
          </cell>
          <cell r="AD1815" t="str">
            <v>No Need</v>
          </cell>
          <cell r="AF1815" t="str">
            <v/>
          </cell>
          <cell r="AG1815" t="str">
            <v>NY Start</v>
          </cell>
          <cell r="AH1815" t="str">
            <v>NY Start</v>
          </cell>
          <cell r="AI1815" t="str">
            <v>08.SIS</v>
          </cell>
          <cell r="AJ1815" t="str">
            <v/>
          </cell>
        </row>
        <row r="1816">
          <cell r="F1816" t="str">
            <v>BJN756</v>
          </cell>
          <cell r="G1816" t="str">
            <v>Pasar Kota Banjarnegara Relok</v>
          </cell>
          <cell r="H1816" t="str">
            <v/>
          </cell>
          <cell r="I1816" t="str">
            <v>Area3</v>
          </cell>
          <cell r="J1816" t="str">
            <v>Jateng</v>
          </cell>
          <cell r="M1816" t="str">
            <v>-7.395076 109.703256</v>
          </cell>
          <cell r="N1816" t="str">
            <v>-</v>
          </cell>
          <cell r="O1816" t="str">
            <v>External</v>
          </cell>
          <cell r="P1816" t="str">
            <v>B2S</v>
          </cell>
          <cell r="Q1816" t="str">
            <v>Reg_2025</v>
          </cell>
          <cell r="R1816" t="str">
            <v>B#Others</v>
          </cell>
          <cell r="U1816">
            <v>50</v>
          </cell>
          <cell r="V1816" t="e">
            <v>#N/A</v>
          </cell>
          <cell r="W1816" t="str">
            <v/>
          </cell>
          <cell r="X1816">
            <v>45911</v>
          </cell>
          <cell r="Y1816">
            <v>92</v>
          </cell>
          <cell r="Z1816" t="str">
            <v>In SLA</v>
          </cell>
          <cell r="AC1816" t="str">
            <v>OG</v>
          </cell>
          <cell r="AD1816" t="str">
            <v>eRFI NY</v>
          </cell>
          <cell r="AF1816" t="str">
            <v/>
          </cell>
          <cell r="AG1816" t="str">
            <v>NY Start</v>
          </cell>
          <cell r="AH1816" t="str">
            <v>NY Start</v>
          </cell>
          <cell r="AI1816" t="str">
            <v>08.SIS</v>
          </cell>
          <cell r="AJ1816" t="str">
            <v/>
          </cell>
        </row>
        <row r="1817">
          <cell r="F1817" t="str">
            <v>TRG160</v>
          </cell>
          <cell r="G1817" t="str">
            <v>PABRIKKERTASNUSANTARA</v>
          </cell>
          <cell r="H1817" t="str">
            <v>DMT TELUK MUDA</v>
          </cell>
          <cell r="I1817" t="str">
            <v>Area4</v>
          </cell>
          <cell r="J1817" t="str">
            <v>Kalimantan</v>
          </cell>
          <cell r="K1817" t="str">
            <v>Kalimantan Timur</v>
          </cell>
          <cell r="L1817" t="str">
            <v>Kab. Berau</v>
          </cell>
          <cell r="N1817" t="str">
            <v>117,7292 2,007</v>
          </cell>
          <cell r="O1817" t="str">
            <v>External</v>
          </cell>
          <cell r="P1817" t="str">
            <v>B2S</v>
          </cell>
          <cell r="Q1817" t="str">
            <v>B#2_2025</v>
          </cell>
          <cell r="R1817" t="str">
            <v>B#2_B2S</v>
          </cell>
          <cell r="S1817" t="str">
            <v>B2S Blacksite</v>
          </cell>
          <cell r="U1817">
            <v>72</v>
          </cell>
          <cell r="V1817">
            <v>72</v>
          </cell>
          <cell r="W1817" t="str">
            <v>SST 72 3 Leg C</v>
          </cell>
          <cell r="X1817">
            <v>45880</v>
          </cell>
          <cell r="Y1817">
            <v>110</v>
          </cell>
          <cell r="Z1817" t="str">
            <v>In SLA</v>
          </cell>
          <cell r="AA1817" t="str">
            <v>PT QUADRAN EMPAT PERSADA</v>
          </cell>
          <cell r="AB1817" t="str">
            <v>PT TRIMATRA UTAMA KONSULTAN</v>
          </cell>
          <cell r="AC1817" t="str">
            <v>RFI</v>
          </cell>
          <cell r="AD1817" t="str">
            <v>eRFI NY</v>
          </cell>
          <cell r="AF1817" t="str">
            <v/>
          </cell>
          <cell r="AG1817" t="str">
            <v>Connect PLN &amp; RFI</v>
          </cell>
          <cell r="AH1817" t="str">
            <v>02.RFI</v>
          </cell>
          <cell r="AI1817" t="str">
            <v>03.RFI</v>
          </cell>
          <cell r="AJ1817" t="str">
            <v>05.RFI</v>
          </cell>
        </row>
        <row r="1818">
          <cell r="F1818" t="str">
            <v>COK353</v>
          </cell>
          <cell r="G1818" t="str">
            <v>COK353</v>
          </cell>
          <cell r="H1818" t="str">
            <v/>
          </cell>
          <cell r="I1818" t="str">
            <v>Area4</v>
          </cell>
          <cell r="J1818" t="str">
            <v>Puma</v>
          </cell>
          <cell r="M1818" t="str">
            <v>-0.89097, 134.0465</v>
          </cell>
          <cell r="N1818" t="str">
            <v>-</v>
          </cell>
          <cell r="O1818" t="str">
            <v>External</v>
          </cell>
          <cell r="P1818" t="str">
            <v>B2S</v>
          </cell>
          <cell r="Q1818" t="str">
            <v>Additional</v>
          </cell>
          <cell r="R1818" t="str">
            <v>Add_2025</v>
          </cell>
          <cell r="T1818" t="str">
            <v>Leading Supply</v>
          </cell>
          <cell r="U1818">
            <v>42</v>
          </cell>
          <cell r="V1818" t="str">
            <v/>
          </cell>
          <cell r="W1818" t="str">
            <v/>
          </cell>
          <cell r="X1818">
            <v>45944</v>
          </cell>
          <cell r="Y1818">
            <v>59</v>
          </cell>
          <cell r="Z1818" t="str">
            <v>In SLA</v>
          </cell>
          <cell r="AA1818" t="str">
            <v>PT RSS SERVICE SYSTEM</v>
          </cell>
          <cell r="AB1818" t="str">
            <v>PT DIGJAYA MANDIRI TEKNIK</v>
          </cell>
          <cell r="AC1818" t="str">
            <v>OG</v>
          </cell>
          <cell r="AD1818" t="str">
            <v>eRFI NY</v>
          </cell>
          <cell r="AF1818" t="str">
            <v/>
          </cell>
          <cell r="AG1818" t="str">
            <v>NY Start</v>
          </cell>
          <cell r="AH1818" t="str">
            <v>NY Start</v>
          </cell>
          <cell r="AI1818" t="str">
            <v>09.Pro.Cancel</v>
          </cell>
          <cell r="AJ1818" t="str">
            <v/>
          </cell>
        </row>
        <row r="1819">
          <cell r="F1819" t="str">
            <v>COK088</v>
          </cell>
          <cell r="G1819" t="str">
            <v>COK088</v>
          </cell>
          <cell r="H1819" t="str">
            <v/>
          </cell>
          <cell r="I1819" t="str">
            <v>Area4</v>
          </cell>
          <cell r="J1819" t="str">
            <v>Puma</v>
          </cell>
          <cell r="M1819" t="str">
            <v>-2.8532, 128.4709</v>
          </cell>
          <cell r="N1819" t="str">
            <v>-</v>
          </cell>
          <cell r="O1819" t="str">
            <v>External</v>
          </cell>
          <cell r="P1819" t="str">
            <v>B2S</v>
          </cell>
          <cell r="Q1819" t="str">
            <v>Additional</v>
          </cell>
          <cell r="R1819" t="str">
            <v>Add_2025</v>
          </cell>
          <cell r="T1819" t="str">
            <v>Leading Supply</v>
          </cell>
          <cell r="U1819">
            <v>52</v>
          </cell>
          <cell r="V1819" t="str">
            <v/>
          </cell>
          <cell r="W1819" t="str">
            <v/>
          </cell>
          <cell r="X1819">
            <v>45944</v>
          </cell>
          <cell r="Y1819">
            <v>59</v>
          </cell>
          <cell r="Z1819" t="str">
            <v>In SLA</v>
          </cell>
          <cell r="AA1819" t="str">
            <v>PT RSS SERVICE SYSTEM</v>
          </cell>
          <cell r="AB1819" t="str">
            <v>PT DIGJAYA MANDIRI TEKNIK</v>
          </cell>
          <cell r="AC1819" t="str">
            <v>OG</v>
          </cell>
          <cell r="AD1819" t="str">
            <v>eRFI NY</v>
          </cell>
          <cell r="AF1819" t="str">
            <v/>
          </cell>
          <cell r="AG1819" t="str">
            <v>NY Start</v>
          </cell>
          <cell r="AH1819" t="str">
            <v>NY Start</v>
          </cell>
          <cell r="AI1819" t="str">
            <v>08.SIS</v>
          </cell>
          <cell r="AJ1819" t="str">
            <v/>
          </cell>
        </row>
        <row r="1820">
          <cell r="F1820" t="str">
            <v>COK195</v>
          </cell>
          <cell r="G1820" t="str">
            <v>COK195</v>
          </cell>
          <cell r="H1820" t="str">
            <v/>
          </cell>
          <cell r="I1820" t="str">
            <v>Area4</v>
          </cell>
          <cell r="J1820" t="str">
            <v>Puma</v>
          </cell>
          <cell r="M1820" t="str">
            <v>-0.94311, 131.3287</v>
          </cell>
          <cell r="N1820" t="str">
            <v>-</v>
          </cell>
          <cell r="O1820" t="str">
            <v>External</v>
          </cell>
          <cell r="P1820" t="str">
            <v>B2S</v>
          </cell>
          <cell r="Q1820" t="str">
            <v>Additional</v>
          </cell>
          <cell r="R1820" t="str">
            <v>Add_2025</v>
          </cell>
          <cell r="T1820" t="str">
            <v>Leading Supply</v>
          </cell>
          <cell r="U1820">
            <v>52</v>
          </cell>
          <cell r="V1820" t="str">
            <v/>
          </cell>
          <cell r="W1820" t="str">
            <v/>
          </cell>
          <cell r="X1820">
            <v>45944</v>
          </cell>
          <cell r="Y1820">
            <v>59</v>
          </cell>
          <cell r="Z1820" t="str">
            <v>In SLA</v>
          </cell>
          <cell r="AA1820" t="str">
            <v>PT RSS SERVICE SYSTEM</v>
          </cell>
          <cell r="AB1820" t="str">
            <v>PT DIGJAYA MANDIRI TEKNIK</v>
          </cell>
          <cell r="AC1820" t="str">
            <v>OG</v>
          </cell>
          <cell r="AD1820" t="str">
            <v>eRFI NY</v>
          </cell>
          <cell r="AF1820" t="str">
            <v/>
          </cell>
          <cell r="AG1820" t="str">
            <v>NY Start</v>
          </cell>
          <cell r="AH1820" t="str">
            <v>NY Start</v>
          </cell>
          <cell r="AI1820" t="str">
            <v>08.SIS</v>
          </cell>
          <cell r="AJ1820" t="str">
            <v/>
          </cell>
        </row>
        <row r="1821">
          <cell r="F1821" t="str">
            <v>COK119</v>
          </cell>
          <cell r="G1821" t="str">
            <v>COK119</v>
          </cell>
          <cell r="H1821" t="str">
            <v/>
          </cell>
          <cell r="I1821" t="str">
            <v>Area4</v>
          </cell>
          <cell r="J1821" t="str">
            <v>Puma</v>
          </cell>
          <cell r="M1821" t="str">
            <v>-2.336558, 138.00385</v>
          </cell>
          <cell r="N1821" t="str">
            <v>-</v>
          </cell>
          <cell r="O1821" t="str">
            <v>External</v>
          </cell>
          <cell r="P1821" t="str">
            <v>B2S</v>
          </cell>
          <cell r="Q1821" t="str">
            <v>Additional</v>
          </cell>
          <cell r="R1821" t="str">
            <v>Add_2025</v>
          </cell>
          <cell r="T1821" t="str">
            <v>Leading Supply</v>
          </cell>
          <cell r="U1821">
            <v>52</v>
          </cell>
          <cell r="V1821" t="str">
            <v/>
          </cell>
          <cell r="W1821" t="str">
            <v/>
          </cell>
          <cell r="X1821">
            <v>45944</v>
          </cell>
          <cell r="Y1821">
            <v>59</v>
          </cell>
          <cell r="Z1821" t="str">
            <v>In SLA</v>
          </cell>
          <cell r="AA1821" t="str">
            <v>PT RSS SERVICE SYSTEM</v>
          </cell>
          <cell r="AB1821" t="str">
            <v>PT DIGJAYA MANDIRI TEKNIK</v>
          </cell>
          <cell r="AC1821" t="str">
            <v>OG</v>
          </cell>
          <cell r="AD1821" t="str">
            <v>eRFI NY</v>
          </cell>
          <cell r="AF1821" t="str">
            <v/>
          </cell>
          <cell r="AG1821" t="str">
            <v>NY Start</v>
          </cell>
          <cell r="AH1821" t="str">
            <v>NY Start</v>
          </cell>
          <cell r="AI1821" t="str">
            <v>08.SIS</v>
          </cell>
          <cell r="AJ1821" t="str">
            <v/>
          </cell>
        </row>
        <row r="1822">
          <cell r="F1822" t="str">
            <v>COK868</v>
          </cell>
          <cell r="G1822" t="str">
            <v>COK868</v>
          </cell>
          <cell r="H1822" t="str">
            <v/>
          </cell>
          <cell r="I1822" t="str">
            <v>Area4</v>
          </cell>
          <cell r="J1822" t="str">
            <v>Puma</v>
          </cell>
          <cell r="M1822" t="str">
            <v>-4.53012, 136.8817</v>
          </cell>
          <cell r="N1822" t="str">
            <v>-</v>
          </cell>
          <cell r="O1822" t="str">
            <v>External</v>
          </cell>
          <cell r="P1822" t="str">
            <v>B2S</v>
          </cell>
          <cell r="Q1822" t="str">
            <v>Additional</v>
          </cell>
          <cell r="R1822" t="str">
            <v>Add_2025</v>
          </cell>
          <cell r="T1822" t="str">
            <v>Leading Supply</v>
          </cell>
          <cell r="U1822">
            <v>42</v>
          </cell>
          <cell r="V1822" t="str">
            <v/>
          </cell>
          <cell r="W1822" t="str">
            <v/>
          </cell>
          <cell r="X1822">
            <v>45944</v>
          </cell>
          <cell r="Y1822">
            <v>59</v>
          </cell>
          <cell r="Z1822" t="str">
            <v>In SLA</v>
          </cell>
          <cell r="AA1822" t="str">
            <v>PT RSS SERVICE SYSTEM</v>
          </cell>
          <cell r="AB1822" t="str">
            <v>PT DIGJAYA MANDIRI TEKNIK</v>
          </cell>
          <cell r="AC1822" t="str">
            <v>OG</v>
          </cell>
          <cell r="AD1822" t="str">
            <v>eRFI NY</v>
          </cell>
          <cell r="AF1822" t="str">
            <v/>
          </cell>
          <cell r="AG1822" t="str">
            <v>NY Start</v>
          </cell>
          <cell r="AH1822" t="str">
            <v>NY Start</v>
          </cell>
          <cell r="AI1822" t="str">
            <v>08.SIS</v>
          </cell>
          <cell r="AJ1822" t="str">
            <v/>
          </cell>
        </row>
        <row r="1823">
          <cell r="F1823" t="str">
            <v>COK278</v>
          </cell>
          <cell r="G1823" t="str">
            <v>COK278</v>
          </cell>
          <cell r="H1823" t="str">
            <v/>
          </cell>
          <cell r="I1823" t="str">
            <v>Area4</v>
          </cell>
          <cell r="J1823" t="str">
            <v>Puma</v>
          </cell>
          <cell r="M1823" t="str">
            <v>-0.840692, 134.07463</v>
          </cell>
          <cell r="N1823" t="str">
            <v>-</v>
          </cell>
          <cell r="O1823" t="str">
            <v>External</v>
          </cell>
          <cell r="P1823" t="str">
            <v>B2S</v>
          </cell>
          <cell r="Q1823" t="str">
            <v>Additional</v>
          </cell>
          <cell r="R1823" t="str">
            <v>Add_2025</v>
          </cell>
          <cell r="T1823" t="str">
            <v>Leading Supply</v>
          </cell>
          <cell r="U1823">
            <v>52</v>
          </cell>
          <cell r="V1823" t="str">
            <v/>
          </cell>
          <cell r="W1823" t="str">
            <v/>
          </cell>
          <cell r="X1823">
            <v>45944</v>
          </cell>
          <cell r="Y1823">
            <v>59</v>
          </cell>
          <cell r="Z1823" t="str">
            <v>In SLA</v>
          </cell>
          <cell r="AA1823" t="str">
            <v>PT RSS SERVICE SYSTEM</v>
          </cell>
          <cell r="AB1823" t="str">
            <v>PT DIGJAYA MANDIRI TEKNIK</v>
          </cell>
          <cell r="AC1823" t="str">
            <v>OG</v>
          </cell>
          <cell r="AD1823" t="str">
            <v>eRFI NY</v>
          </cell>
          <cell r="AF1823" t="str">
            <v/>
          </cell>
          <cell r="AG1823" t="str">
            <v>NY Start</v>
          </cell>
          <cell r="AH1823" t="str">
            <v>NY Start</v>
          </cell>
          <cell r="AI1823" t="str">
            <v>09.Pro.Cancel</v>
          </cell>
          <cell r="AJ1823" t="str">
            <v/>
          </cell>
        </row>
        <row r="1824">
          <cell r="F1824" t="str">
            <v>CMV007</v>
          </cell>
          <cell r="G1824" t="str">
            <v>KEMBANG_SRI_JMB</v>
          </cell>
          <cell r="H1824" t="str">
            <v>KEMBANG_SRI_JMB</v>
          </cell>
          <cell r="I1824" t="str">
            <v>Area1</v>
          </cell>
          <cell r="J1824" t="str">
            <v>Sumbagsel</v>
          </cell>
          <cell r="N1824" t="str">
            <v>-</v>
          </cell>
          <cell r="O1824" t="str">
            <v>External</v>
          </cell>
          <cell r="P1824" t="str">
            <v>CoRe</v>
          </cell>
          <cell r="Q1824" t="str">
            <v>Reg_2025</v>
          </cell>
          <cell r="R1824" t="str">
            <v>MV</v>
          </cell>
          <cell r="T1824" t="str">
            <v>New MV</v>
          </cell>
          <cell r="U1824">
            <v>102</v>
          </cell>
          <cell r="V1824" t="str">
            <v/>
          </cell>
          <cell r="W1824" t="str">
            <v/>
          </cell>
          <cell r="X1824">
            <v>45945</v>
          </cell>
          <cell r="Y1824">
            <v>34</v>
          </cell>
          <cell r="Z1824" t="str">
            <v>In SLA</v>
          </cell>
          <cell r="AA1824" t="str">
            <v>PT. INFINITI LAUTAN ARTHA</v>
          </cell>
          <cell r="AB1824" t="str">
            <v>PT UPTRANS TELEKOMUNIKASI</v>
          </cell>
          <cell r="AC1824" t="str">
            <v>RFI</v>
          </cell>
          <cell r="AD1824" t="str">
            <v>eRFI NY</v>
          </cell>
          <cell r="AF1824" t="str">
            <v/>
          </cell>
          <cell r="AG1824" t="str">
            <v>Connect PLN &amp; RFI</v>
          </cell>
          <cell r="AH1824" t="str">
            <v>02.RFI</v>
          </cell>
          <cell r="AI1824" t="str">
            <v>03.RFI</v>
          </cell>
          <cell r="AJ1824" t="str">
            <v>05.RFI</v>
          </cell>
        </row>
        <row r="1825">
          <cell r="F1825" t="str">
            <v>CMV008</v>
          </cell>
          <cell r="G1825" t="str">
            <v>PENINJAUAN</v>
          </cell>
          <cell r="H1825" t="str">
            <v>PENINJAUAN</v>
          </cell>
          <cell r="I1825" t="str">
            <v>Area1</v>
          </cell>
          <cell r="J1825" t="str">
            <v>Sumbagsel</v>
          </cell>
          <cell r="N1825" t="str">
            <v>-</v>
          </cell>
          <cell r="O1825" t="str">
            <v>External</v>
          </cell>
          <cell r="P1825" t="str">
            <v>CoRe</v>
          </cell>
          <cell r="Q1825" t="str">
            <v>Reg_2025</v>
          </cell>
          <cell r="R1825" t="str">
            <v>MV</v>
          </cell>
          <cell r="T1825" t="str">
            <v>New MV</v>
          </cell>
          <cell r="U1825">
            <v>100</v>
          </cell>
          <cell r="V1825" t="str">
            <v/>
          </cell>
          <cell r="W1825" t="str">
            <v/>
          </cell>
          <cell r="X1825">
            <v>45945</v>
          </cell>
          <cell r="Y1825">
            <v>34</v>
          </cell>
          <cell r="Z1825" t="str">
            <v>In SLA</v>
          </cell>
          <cell r="AA1825" t="str">
            <v>PT DENTRA MITRA ABADI</v>
          </cell>
          <cell r="AB1825" t="str">
            <v>PT UPTRANS TELEKOMUNIKASI</v>
          </cell>
          <cell r="AC1825" t="str">
            <v>RFI</v>
          </cell>
          <cell r="AD1825" t="str">
            <v>eRFI NY</v>
          </cell>
          <cell r="AF1825" t="str">
            <v/>
          </cell>
          <cell r="AG1825" t="str">
            <v>Connect PLN &amp; RFI</v>
          </cell>
          <cell r="AH1825" t="str">
            <v>02.RFI</v>
          </cell>
          <cell r="AI1825" t="str">
            <v>03.RFI</v>
          </cell>
          <cell r="AJ1825" t="str">
            <v>05.RFI</v>
          </cell>
        </row>
        <row r="1826">
          <cell r="F1826" t="str">
            <v>CMV009</v>
          </cell>
          <cell r="G1826" t="str">
            <v>KAJULANG</v>
          </cell>
          <cell r="H1826" t="str">
            <v>KAJULANG</v>
          </cell>
          <cell r="I1826" t="str">
            <v>Area1</v>
          </cell>
          <cell r="J1826" t="str">
            <v>Sumbagsel</v>
          </cell>
          <cell r="N1826" t="str">
            <v>-</v>
          </cell>
          <cell r="O1826" t="str">
            <v>External</v>
          </cell>
          <cell r="P1826" t="str">
            <v>CoRe</v>
          </cell>
          <cell r="Q1826" t="str">
            <v>Reg_2025</v>
          </cell>
          <cell r="R1826" t="str">
            <v>MV</v>
          </cell>
          <cell r="T1826" t="str">
            <v>New MV</v>
          </cell>
          <cell r="U1826">
            <v>62</v>
          </cell>
          <cell r="V1826" t="str">
            <v/>
          </cell>
          <cell r="W1826" t="str">
            <v/>
          </cell>
          <cell r="X1826">
            <v>45945</v>
          </cell>
          <cell r="Y1826">
            <v>34</v>
          </cell>
          <cell r="Z1826" t="str">
            <v>In SLA</v>
          </cell>
          <cell r="AA1826" t="str">
            <v>PT AGUNGMAS PRIMA SEMPURNA</v>
          </cell>
          <cell r="AB1826" t="str">
            <v>PT UPTRANS TELEKOMUNIKASI</v>
          </cell>
          <cell r="AC1826" t="str">
            <v>RFI</v>
          </cell>
          <cell r="AD1826" t="str">
            <v>eRFI NY</v>
          </cell>
          <cell r="AF1826" t="str">
            <v/>
          </cell>
          <cell r="AG1826" t="str">
            <v>Connect PLN &amp; RFI</v>
          </cell>
          <cell r="AH1826" t="str">
            <v>02.RFI</v>
          </cell>
          <cell r="AI1826" t="str">
            <v>03.RFI</v>
          </cell>
          <cell r="AJ1826" t="str">
            <v>05.RFI</v>
          </cell>
        </row>
        <row r="1827">
          <cell r="F1827" t="str">
            <v>CMV006</v>
          </cell>
          <cell r="G1827" t="str">
            <v>HANAKAU</v>
          </cell>
          <cell r="H1827" t="str">
            <v>HANAKAU</v>
          </cell>
          <cell r="I1827" t="str">
            <v>Area1</v>
          </cell>
          <cell r="J1827" t="str">
            <v>Sumbagsel</v>
          </cell>
          <cell r="N1827" t="str">
            <v>-</v>
          </cell>
          <cell r="O1827" t="str">
            <v>External</v>
          </cell>
          <cell r="P1827" t="str">
            <v>CoRe</v>
          </cell>
          <cell r="Q1827" t="str">
            <v>Reg_2025</v>
          </cell>
          <cell r="R1827" t="str">
            <v>MV</v>
          </cell>
          <cell r="T1827" t="str">
            <v>New MV</v>
          </cell>
          <cell r="U1827">
            <v>72</v>
          </cell>
          <cell r="V1827" t="str">
            <v/>
          </cell>
          <cell r="W1827" t="str">
            <v/>
          </cell>
          <cell r="X1827">
            <v>45945</v>
          </cell>
          <cell r="Y1827">
            <v>34</v>
          </cell>
          <cell r="Z1827" t="str">
            <v>In SLA</v>
          </cell>
          <cell r="AA1827" t="str">
            <v>PT. INFINITI LAUTAN ARTHA</v>
          </cell>
          <cell r="AB1827" t="str">
            <v>PT UPTRANS TELEKOMUNIKASI</v>
          </cell>
          <cell r="AC1827" t="str">
            <v>RFI</v>
          </cell>
          <cell r="AD1827" t="str">
            <v>eRFI NY</v>
          </cell>
          <cell r="AF1827" t="str">
            <v/>
          </cell>
          <cell r="AG1827" t="str">
            <v>Connect PLN &amp; RFI</v>
          </cell>
          <cell r="AH1827" t="str">
            <v>02.RFI</v>
          </cell>
          <cell r="AI1827" t="str">
            <v>03.RFI</v>
          </cell>
          <cell r="AJ1827" t="str">
            <v>05.RFI</v>
          </cell>
        </row>
        <row r="1828">
          <cell r="F1828" t="str">
            <v>LLG196</v>
          </cell>
          <cell r="G1828" t="str">
            <v>SIMPANG MUARA BELITI</v>
          </cell>
          <cell r="H1828" t="str">
            <v>SIMPANG MUARA BELITI</v>
          </cell>
          <cell r="I1828" t="str">
            <v>Area1</v>
          </cell>
          <cell r="J1828" t="str">
            <v>Sumbagsel</v>
          </cell>
          <cell r="M1828" t="str">
            <v>-3.290342, 103.057093</v>
          </cell>
          <cell r="N1828" t="str">
            <v>-</v>
          </cell>
          <cell r="O1828" t="str">
            <v>Internal</v>
          </cell>
          <cell r="P1828" t="str">
            <v>B2S</v>
          </cell>
          <cell r="Q1828" t="str">
            <v>Solution</v>
          </cell>
          <cell r="R1828" t="str">
            <v>Solution_25</v>
          </cell>
          <cell r="T1828" t="str">
            <v>Solution 2025</v>
          </cell>
          <cell r="U1828">
            <v>72</v>
          </cell>
          <cell r="V1828" t="str">
            <v/>
          </cell>
          <cell r="W1828" t="str">
            <v/>
          </cell>
          <cell r="X1828">
            <v>45958</v>
          </cell>
          <cell r="Y1828">
            <v>45</v>
          </cell>
          <cell r="Z1828" t="str">
            <v>In SLA</v>
          </cell>
          <cell r="AC1828" t="str">
            <v>OG</v>
          </cell>
          <cell r="AD1828" t="str">
            <v>eRFI NY</v>
          </cell>
          <cell r="AF1828" t="str">
            <v/>
          </cell>
          <cell r="AG1828" t="str">
            <v>Survey/Rehunting</v>
          </cell>
          <cell r="AH1828" t="str">
            <v>06.SIS</v>
          </cell>
          <cell r="AI1828" t="str">
            <v>08.SIS</v>
          </cell>
          <cell r="AJ1828" t="str">
            <v>29.SISOG</v>
          </cell>
        </row>
        <row r="1829">
          <cell r="F1829" t="str">
            <v>CMV003</v>
          </cell>
          <cell r="G1829" t="str">
            <v>N3T_RANTAU_LURUS</v>
          </cell>
          <cell r="H1829" t="str">
            <v>N3T_RANTAU_LURUS</v>
          </cell>
          <cell r="I1829" t="str">
            <v>Area1</v>
          </cell>
          <cell r="J1829" t="str">
            <v>Sumbagsel</v>
          </cell>
          <cell r="N1829" t="str">
            <v>-</v>
          </cell>
          <cell r="O1829" t="str">
            <v>External</v>
          </cell>
          <cell r="P1829" t="str">
            <v>CoRe</v>
          </cell>
          <cell r="Q1829" t="str">
            <v>Reg_2025</v>
          </cell>
          <cell r="R1829" t="str">
            <v>MV</v>
          </cell>
          <cell r="T1829" t="str">
            <v>New MV</v>
          </cell>
          <cell r="V1829" t="str">
            <v/>
          </cell>
          <cell r="W1829" t="str">
            <v/>
          </cell>
          <cell r="X1829">
            <v>45945</v>
          </cell>
          <cell r="Y1829">
            <v>58</v>
          </cell>
          <cell r="Z1829" t="str">
            <v>In SLA</v>
          </cell>
          <cell r="AA1829" t="str">
            <v>PT. Cipta Karya Nayotama</v>
          </cell>
          <cell r="AC1829" t="str">
            <v>DROP</v>
          </cell>
          <cell r="AD1829" t="e">
            <v>#N/A</v>
          </cell>
          <cell r="AF1829" t="str">
            <v/>
          </cell>
          <cell r="AG1829" t="str">
            <v>PropCancel/Hold</v>
          </cell>
          <cell r="AH1829" t="str">
            <v>08.Cancel</v>
          </cell>
          <cell r="AI1829" t="str">
            <v>10.Cancel</v>
          </cell>
          <cell r="AJ1829" t="str">
            <v>31.Cancel</v>
          </cell>
        </row>
        <row r="1830">
          <cell r="F1830" t="str">
            <v>CMV002</v>
          </cell>
          <cell r="G1830" t="str">
            <v>N3T_SIMPANG_TIGA_ABADI</v>
          </cell>
          <cell r="H1830" t="str">
            <v>N3T_SIMPANG_TIGA_ABADI</v>
          </cell>
          <cell r="I1830" t="str">
            <v>Area1</v>
          </cell>
          <cell r="J1830" t="str">
            <v>Sumbagsel</v>
          </cell>
          <cell r="N1830" t="str">
            <v>-</v>
          </cell>
          <cell r="O1830" t="str">
            <v>External</v>
          </cell>
          <cell r="P1830" t="str">
            <v>CoRe</v>
          </cell>
          <cell r="Q1830" t="str">
            <v>Reg_2025</v>
          </cell>
          <cell r="R1830" t="str">
            <v>MV</v>
          </cell>
          <cell r="T1830" t="str">
            <v>New MV</v>
          </cell>
          <cell r="V1830" t="str">
            <v/>
          </cell>
          <cell r="W1830" t="str">
            <v/>
          </cell>
          <cell r="X1830">
            <v>45945</v>
          </cell>
          <cell r="Y1830">
            <v>58</v>
          </cell>
          <cell r="Z1830" t="str">
            <v>In SLA</v>
          </cell>
          <cell r="AA1830" t="str">
            <v>PT. Cipta Karya Nayotama</v>
          </cell>
          <cell r="AC1830" t="str">
            <v>DROP</v>
          </cell>
          <cell r="AD1830" t="e">
            <v>#N/A</v>
          </cell>
          <cell r="AF1830" t="str">
            <v/>
          </cell>
          <cell r="AG1830" t="str">
            <v>PropCancel/Hold</v>
          </cell>
          <cell r="AH1830" t="str">
            <v>08.Cancel</v>
          </cell>
          <cell r="AI1830" t="str">
            <v>10.Cancel</v>
          </cell>
          <cell r="AJ1830" t="str">
            <v>31.Cancel</v>
          </cell>
        </row>
        <row r="1831">
          <cell r="F1831" t="str">
            <v>TIS037</v>
          </cell>
          <cell r="G1831" t="str">
            <v>RepKayuElang (Talang Durian)</v>
          </cell>
          <cell r="H1831" t="str">
            <v>RepKayuElang (Talang Durian)</v>
          </cell>
          <cell r="I1831" t="str">
            <v>Area1</v>
          </cell>
          <cell r="J1831" t="str">
            <v>Sumbagsel</v>
          </cell>
          <cell r="M1831" t="str">
            <v>-4.191354, 102.814864</v>
          </cell>
          <cell r="N1831" t="str">
            <v>-</v>
          </cell>
          <cell r="O1831" t="str">
            <v>Internal</v>
          </cell>
          <cell r="P1831" t="str">
            <v>B2S</v>
          </cell>
          <cell r="Q1831" t="str">
            <v>SSTnisasi</v>
          </cell>
          <cell r="R1831" t="str">
            <v>SSTnisasi_25</v>
          </cell>
          <cell r="T1831" t="str">
            <v>Permanenisasi</v>
          </cell>
          <cell r="U1831">
            <v>52</v>
          </cell>
          <cell r="V1831" t="str">
            <v/>
          </cell>
          <cell r="W1831" t="str">
            <v/>
          </cell>
          <cell r="X1831">
            <v>45944</v>
          </cell>
          <cell r="Y1831">
            <v>59</v>
          </cell>
          <cell r="Z1831" t="str">
            <v>In SLA</v>
          </cell>
          <cell r="AA1831" t="str">
            <v>PT NAER TUNAS INDONESIA</v>
          </cell>
          <cell r="AC1831" t="str">
            <v>OG</v>
          </cell>
          <cell r="AD1831" t="str">
            <v>eRFI NY</v>
          </cell>
          <cell r="AF1831" t="str">
            <v/>
          </cell>
          <cell r="AG1831" t="str">
            <v>SoilTest&amp;APD</v>
          </cell>
          <cell r="AH1831" t="str">
            <v>04.SITAC2</v>
          </cell>
          <cell r="AI1831" t="str">
            <v>06.SITAC</v>
          </cell>
          <cell r="AJ1831" t="str">
            <v>20.APDProses</v>
          </cell>
        </row>
        <row r="1832">
          <cell r="F1832" t="str">
            <v>SAT150</v>
          </cell>
          <cell r="G1832" t="str">
            <v>AirCekdam</v>
          </cell>
          <cell r="H1832" t="str">
            <v>AirCekdam</v>
          </cell>
          <cell r="I1832" t="str">
            <v>Area1</v>
          </cell>
          <cell r="J1832" t="str">
            <v>Sumbagsel</v>
          </cell>
          <cell r="M1832" t="str">
            <v>-3.497813, 103.977356</v>
          </cell>
          <cell r="N1832" t="str">
            <v>-</v>
          </cell>
          <cell r="O1832" t="str">
            <v>Internal</v>
          </cell>
          <cell r="P1832" t="str">
            <v>B2S</v>
          </cell>
          <cell r="Q1832" t="str">
            <v>SSTnisasi</v>
          </cell>
          <cell r="R1832" t="str">
            <v>SSTnisasi_25</v>
          </cell>
          <cell r="T1832" t="str">
            <v>Permanenisasi</v>
          </cell>
          <cell r="U1832">
            <v>52</v>
          </cell>
          <cell r="V1832" t="str">
            <v/>
          </cell>
          <cell r="W1832" t="str">
            <v/>
          </cell>
          <cell r="X1832">
            <v>45944</v>
          </cell>
          <cell r="Y1832">
            <v>59</v>
          </cell>
          <cell r="Z1832" t="str">
            <v>In SLA</v>
          </cell>
          <cell r="AA1832" t="str">
            <v>PT MARTUMBUR BERSAMA ABADI</v>
          </cell>
          <cell r="AC1832" t="str">
            <v>OG</v>
          </cell>
          <cell r="AD1832" t="str">
            <v>eRFI NY</v>
          </cell>
          <cell r="AF1832" t="str">
            <v/>
          </cell>
          <cell r="AG1832" t="str">
            <v>RFC</v>
          </cell>
          <cell r="AH1832" t="str">
            <v>04.SITAC2</v>
          </cell>
          <cell r="AI1832" t="str">
            <v>05.RFC</v>
          </cell>
          <cell r="AJ1832" t="str">
            <v>18.RFC</v>
          </cell>
        </row>
        <row r="1833">
          <cell r="F1833" t="str">
            <v>CMV001</v>
          </cell>
          <cell r="G1833" t="str">
            <v>N3T_SUNGAI_MENANG_GAJAH_MULYA</v>
          </cell>
          <cell r="H1833" t="str">
            <v>N3T_SUNGAI_MENANG_GAJAH_MULYA</v>
          </cell>
          <cell r="I1833" t="str">
            <v>Area1</v>
          </cell>
          <cell r="J1833" t="str">
            <v>Sumbagsel</v>
          </cell>
          <cell r="N1833" t="str">
            <v>-</v>
          </cell>
          <cell r="O1833" t="str">
            <v>External</v>
          </cell>
          <cell r="P1833" t="str">
            <v>CoRe</v>
          </cell>
          <cell r="Q1833" t="str">
            <v>Reg_2025</v>
          </cell>
          <cell r="R1833" t="str">
            <v>MV</v>
          </cell>
          <cell r="T1833" t="str">
            <v>New MV</v>
          </cell>
          <cell r="V1833" t="str">
            <v/>
          </cell>
          <cell r="W1833" t="str">
            <v/>
          </cell>
          <cell r="X1833">
            <v>45945</v>
          </cell>
          <cell r="Y1833">
            <v>58</v>
          </cell>
          <cell r="Z1833" t="str">
            <v>In SLA</v>
          </cell>
          <cell r="AA1833" t="str">
            <v>PT. Cipta Karya Nayotama</v>
          </cell>
          <cell r="AC1833" t="str">
            <v>DROP</v>
          </cell>
          <cell r="AD1833" t="e">
            <v>#N/A</v>
          </cell>
          <cell r="AF1833" t="str">
            <v/>
          </cell>
          <cell r="AG1833" t="str">
            <v>PropCancel/Hold</v>
          </cell>
          <cell r="AH1833" t="str">
            <v>08.Cancel</v>
          </cell>
          <cell r="AI1833" t="str">
            <v>10.Cancel</v>
          </cell>
          <cell r="AJ1833" t="str">
            <v>31.Cancel</v>
          </cell>
        </row>
        <row r="1834">
          <cell r="F1834" t="str">
            <v>OKU017</v>
          </cell>
          <cell r="G1834" t="str">
            <v>Tsel_SimpangTigaBatumarta</v>
          </cell>
          <cell r="H1834" t="str">
            <v>Tsel_SimpangTigaBatumarta</v>
          </cell>
          <cell r="I1834" t="str">
            <v>Area1</v>
          </cell>
          <cell r="J1834" t="str">
            <v>Sumbagsel</v>
          </cell>
          <cell r="M1834" t="str">
            <v>-4.217584, 104.254843</v>
          </cell>
          <cell r="N1834" t="str">
            <v>-</v>
          </cell>
          <cell r="O1834" t="str">
            <v>Internal</v>
          </cell>
          <cell r="P1834" t="str">
            <v>B2S</v>
          </cell>
          <cell r="Q1834" t="str">
            <v>Solution</v>
          </cell>
          <cell r="R1834" t="str">
            <v>Solution_25</v>
          </cell>
          <cell r="T1834" t="str">
            <v>Solution 2025</v>
          </cell>
          <cell r="U1834">
            <v>72</v>
          </cell>
          <cell r="V1834" t="str">
            <v/>
          </cell>
          <cell r="W1834" t="str">
            <v>SST 72 3 Leg C</v>
          </cell>
          <cell r="X1834">
            <v>45768</v>
          </cell>
          <cell r="Y1834">
            <v>235</v>
          </cell>
          <cell r="Z1834" t="str">
            <v>Out SLA</v>
          </cell>
          <cell r="AA1834" t="str">
            <v>PT. INFINITI LAUTAN ARTHA</v>
          </cell>
          <cell r="AB1834" t="str">
            <v>PT UPTRANS TELEKOMUNIKASI</v>
          </cell>
          <cell r="AC1834" t="str">
            <v>OG</v>
          </cell>
          <cell r="AD1834" t="str">
            <v>No Need</v>
          </cell>
          <cell r="AF1834" t="str">
            <v/>
          </cell>
          <cell r="AG1834" t="str">
            <v>Erection</v>
          </cell>
          <cell r="AH1834" t="str">
            <v>03.CONSTRUCTION</v>
          </cell>
          <cell r="AI1834" t="str">
            <v>04.CME</v>
          </cell>
          <cell r="AJ1834" t="str">
            <v>10.TowerErection</v>
          </cell>
        </row>
        <row r="1835">
          <cell r="F1835" t="str">
            <v>CMV014</v>
          </cell>
          <cell r="G1835" t="str">
            <v>SUNGGAL KANAN</v>
          </cell>
          <cell r="H1835" t="str">
            <v/>
          </cell>
          <cell r="I1835" t="str">
            <v>Area1</v>
          </cell>
          <cell r="J1835" t="str">
            <v>Sumbagut</v>
          </cell>
          <cell r="N1835" t="str">
            <v>-</v>
          </cell>
          <cell r="O1835" t="str">
            <v>External</v>
          </cell>
          <cell r="P1835" t="str">
            <v>CoRe</v>
          </cell>
          <cell r="Q1835" t="str">
            <v>Reg_2025</v>
          </cell>
          <cell r="R1835" t="str">
            <v>MV</v>
          </cell>
          <cell r="T1835" t="str">
            <v>New MV</v>
          </cell>
          <cell r="U1835">
            <v>51</v>
          </cell>
          <cell r="V1835" t="str">
            <v/>
          </cell>
          <cell r="W1835" t="str">
            <v/>
          </cell>
          <cell r="X1835">
            <v>45945</v>
          </cell>
          <cell r="Y1835">
            <v>34</v>
          </cell>
          <cell r="Z1835" t="str">
            <v>In SLA</v>
          </cell>
          <cell r="AA1835" t="str">
            <v>PT KANAWA ABADI NUSANTARA</v>
          </cell>
          <cell r="AB1835" t="str">
            <v>PT DIGJAYA MANDIRI TEKNIK</v>
          </cell>
          <cell r="AC1835" t="str">
            <v>RFI</v>
          </cell>
          <cell r="AD1835" t="str">
            <v>eRFI NY</v>
          </cell>
          <cell r="AF1835" t="str">
            <v/>
          </cell>
          <cell r="AG1835" t="str">
            <v>Connect PLN &amp; RFI</v>
          </cell>
          <cell r="AH1835" t="str">
            <v>02.RFI</v>
          </cell>
          <cell r="AI1835" t="str">
            <v>03.RFI</v>
          </cell>
          <cell r="AJ1835" t="str">
            <v>05.RFI</v>
          </cell>
        </row>
        <row r="1836">
          <cell r="F1836" t="str">
            <v>CMV015</v>
          </cell>
          <cell r="G1836" t="str">
            <v>PADANG TUALANG</v>
          </cell>
          <cell r="H1836" t="str">
            <v/>
          </cell>
          <cell r="I1836" t="str">
            <v>Area1</v>
          </cell>
          <cell r="J1836" t="str">
            <v>Sumbagut</v>
          </cell>
          <cell r="N1836" t="str">
            <v>-</v>
          </cell>
          <cell r="O1836" t="str">
            <v>External</v>
          </cell>
          <cell r="P1836" t="str">
            <v>CoRe</v>
          </cell>
          <cell r="Q1836" t="str">
            <v>Reg_2025</v>
          </cell>
          <cell r="R1836" t="str">
            <v>MV</v>
          </cell>
          <cell r="T1836" t="str">
            <v>New MV</v>
          </cell>
          <cell r="U1836">
            <v>51</v>
          </cell>
          <cell r="V1836" t="str">
            <v/>
          </cell>
          <cell r="W1836" t="str">
            <v/>
          </cell>
          <cell r="X1836">
            <v>45945</v>
          </cell>
          <cell r="Y1836">
            <v>34</v>
          </cell>
          <cell r="Z1836" t="str">
            <v>In SLA</v>
          </cell>
          <cell r="AA1836" t="str">
            <v>PT KONCERFO SUKSES CEMERLANG</v>
          </cell>
          <cell r="AB1836" t="str">
            <v>PT DIGJAYA MANDIRI TEKNIK</v>
          </cell>
          <cell r="AC1836" t="str">
            <v>RFI</v>
          </cell>
          <cell r="AD1836" t="str">
            <v>eRFI NY</v>
          </cell>
          <cell r="AF1836" t="str">
            <v/>
          </cell>
          <cell r="AG1836" t="str">
            <v>Connect PLN &amp; RFI</v>
          </cell>
          <cell r="AH1836" t="str">
            <v>02.RFI</v>
          </cell>
          <cell r="AI1836" t="str">
            <v>03.RFI</v>
          </cell>
          <cell r="AJ1836" t="str">
            <v>05.RFI</v>
          </cell>
        </row>
        <row r="1837">
          <cell r="F1837" t="str">
            <v>CMV016</v>
          </cell>
          <cell r="G1837" t="str">
            <v>BATAHAN_BATAHANIII_RSP</v>
          </cell>
          <cell r="H1837" t="str">
            <v/>
          </cell>
          <cell r="I1837" t="str">
            <v>Area1</v>
          </cell>
          <cell r="J1837" t="str">
            <v>Sumbagut</v>
          </cell>
          <cell r="N1837" t="str">
            <v>-</v>
          </cell>
          <cell r="O1837" t="str">
            <v>External</v>
          </cell>
          <cell r="P1837" t="str">
            <v>CoRe</v>
          </cell>
          <cell r="Q1837" t="str">
            <v>Reg_2025</v>
          </cell>
          <cell r="R1837" t="str">
            <v>MV</v>
          </cell>
          <cell r="T1837" t="str">
            <v>New MV</v>
          </cell>
          <cell r="U1837">
            <v>40</v>
          </cell>
          <cell r="V1837" t="str">
            <v/>
          </cell>
          <cell r="W1837" t="str">
            <v/>
          </cell>
          <cell r="X1837">
            <v>45945</v>
          </cell>
          <cell r="Y1837">
            <v>34</v>
          </cell>
          <cell r="Z1837" t="str">
            <v>In SLA</v>
          </cell>
          <cell r="AA1837" t="str">
            <v>PT TRANSDATA SATKOMINDO</v>
          </cell>
          <cell r="AB1837" t="str">
            <v>PT DIGJAYA MANDIRI TEKNIK</v>
          </cell>
          <cell r="AC1837" t="str">
            <v>RFI</v>
          </cell>
          <cell r="AD1837" t="str">
            <v>eRFI NY</v>
          </cell>
          <cell r="AF1837" t="str">
            <v/>
          </cell>
          <cell r="AG1837" t="str">
            <v>Connect PLN &amp; RFI</v>
          </cell>
          <cell r="AH1837" t="str">
            <v>02.RFI</v>
          </cell>
          <cell r="AI1837" t="str">
            <v>03.RFI</v>
          </cell>
          <cell r="AJ1837" t="str">
            <v>05.RFI</v>
          </cell>
        </row>
        <row r="1838">
          <cell r="F1838" t="str">
            <v>CMV017</v>
          </cell>
          <cell r="G1838" t="str">
            <v>LABUHAM RUKU</v>
          </cell>
          <cell r="H1838" t="str">
            <v/>
          </cell>
          <cell r="I1838" t="str">
            <v>Area1</v>
          </cell>
          <cell r="J1838" t="str">
            <v>Sumbagut</v>
          </cell>
          <cell r="N1838" t="str">
            <v>-</v>
          </cell>
          <cell r="O1838" t="str">
            <v>External</v>
          </cell>
          <cell r="P1838" t="str">
            <v>CoRe</v>
          </cell>
          <cell r="Q1838" t="str">
            <v>Reg_2025</v>
          </cell>
          <cell r="R1838" t="str">
            <v>MV</v>
          </cell>
          <cell r="T1838" t="str">
            <v>New MV</v>
          </cell>
          <cell r="U1838">
            <v>70</v>
          </cell>
          <cell r="V1838" t="str">
            <v/>
          </cell>
          <cell r="W1838" t="str">
            <v/>
          </cell>
          <cell r="X1838">
            <v>45945</v>
          </cell>
          <cell r="Y1838">
            <v>34</v>
          </cell>
          <cell r="Z1838" t="str">
            <v>In SLA</v>
          </cell>
          <cell r="AA1838" t="str">
            <v>PT KONCERFO SUKSES CEMERLANG</v>
          </cell>
          <cell r="AB1838" t="str">
            <v>PT DIGJAYA MANDIRI TEKNIK</v>
          </cell>
          <cell r="AC1838" t="str">
            <v>RFI</v>
          </cell>
          <cell r="AD1838" t="str">
            <v>eRFI NY</v>
          </cell>
          <cell r="AF1838" t="str">
            <v/>
          </cell>
          <cell r="AG1838" t="str">
            <v>Connect PLN &amp; RFI</v>
          </cell>
          <cell r="AH1838" t="str">
            <v>02.RFI</v>
          </cell>
          <cell r="AI1838" t="str">
            <v>03.RFI</v>
          </cell>
          <cell r="AJ1838" t="str">
            <v>05.RFI</v>
          </cell>
        </row>
        <row r="1839">
          <cell r="F1839" t="str">
            <v>CMV018</v>
          </cell>
          <cell r="G1839" t="str">
            <v xml:space="preserve">TANAH LUAS </v>
          </cell>
          <cell r="H1839" t="str">
            <v/>
          </cell>
          <cell r="I1839" t="str">
            <v>Area1</v>
          </cell>
          <cell r="J1839" t="str">
            <v>Sumbagut</v>
          </cell>
          <cell r="N1839" t="str">
            <v>-</v>
          </cell>
          <cell r="O1839" t="str">
            <v>External</v>
          </cell>
          <cell r="P1839" t="str">
            <v>CoRe</v>
          </cell>
          <cell r="Q1839" t="str">
            <v>Reg_2025</v>
          </cell>
          <cell r="R1839" t="str">
            <v>MV</v>
          </cell>
          <cell r="T1839" t="str">
            <v>New MV</v>
          </cell>
          <cell r="U1839">
            <v>42</v>
          </cell>
          <cell r="V1839" t="str">
            <v/>
          </cell>
          <cell r="W1839" t="str">
            <v/>
          </cell>
          <cell r="X1839">
            <v>45945</v>
          </cell>
          <cell r="Y1839">
            <v>34</v>
          </cell>
          <cell r="Z1839" t="str">
            <v>In SLA</v>
          </cell>
          <cell r="AA1839" t="str">
            <v>PT ANTONIO JAYA ABADI</v>
          </cell>
          <cell r="AB1839" t="str">
            <v>PT DIGJAYA MANDIRI TEKNIK</v>
          </cell>
          <cell r="AC1839" t="str">
            <v>RFI</v>
          </cell>
          <cell r="AD1839" t="str">
            <v>eRFI NY</v>
          </cell>
          <cell r="AF1839" t="str">
            <v/>
          </cell>
          <cell r="AG1839" t="str">
            <v>Connect PLN &amp; RFI</v>
          </cell>
          <cell r="AH1839" t="str">
            <v>02.RFI</v>
          </cell>
          <cell r="AI1839" t="str">
            <v>03.RFI</v>
          </cell>
          <cell r="AJ1839" t="str">
            <v>05.RFI</v>
          </cell>
        </row>
        <row r="1840">
          <cell r="F1840" t="str">
            <v>CMV019</v>
          </cell>
          <cell r="G1840" t="str">
            <v>JARANGUDA</v>
          </cell>
          <cell r="H1840" t="str">
            <v/>
          </cell>
          <cell r="I1840" t="str">
            <v>Area1</v>
          </cell>
          <cell r="J1840" t="str">
            <v>Sumbagut</v>
          </cell>
          <cell r="N1840" t="str">
            <v>-</v>
          </cell>
          <cell r="O1840" t="str">
            <v>External</v>
          </cell>
          <cell r="P1840" t="str">
            <v>CoRe</v>
          </cell>
          <cell r="Q1840" t="str">
            <v>Reg_2025</v>
          </cell>
          <cell r="R1840" t="str">
            <v>MV</v>
          </cell>
          <cell r="T1840" t="str">
            <v>New MV</v>
          </cell>
          <cell r="U1840">
            <v>50</v>
          </cell>
          <cell r="V1840" t="str">
            <v/>
          </cell>
          <cell r="W1840" t="str">
            <v/>
          </cell>
          <cell r="X1840">
            <v>45945</v>
          </cell>
          <cell r="Y1840">
            <v>34</v>
          </cell>
          <cell r="Z1840" t="str">
            <v>In SLA</v>
          </cell>
          <cell r="AA1840" t="str">
            <v>PT TRANSDATA SATKOMINDO</v>
          </cell>
          <cell r="AB1840" t="str">
            <v>PT DIGJAYA MANDIRI TEKNIK</v>
          </cell>
          <cell r="AC1840" t="str">
            <v>RFI</v>
          </cell>
          <cell r="AD1840" t="str">
            <v>eRFI NY</v>
          </cell>
          <cell r="AF1840" t="str">
            <v/>
          </cell>
          <cell r="AG1840" t="str">
            <v>Connect PLN &amp; RFI</v>
          </cell>
          <cell r="AH1840" t="str">
            <v>02.RFI</v>
          </cell>
          <cell r="AI1840" t="str">
            <v>03.RFI</v>
          </cell>
          <cell r="AJ1840" t="str">
            <v>05.RFI</v>
          </cell>
        </row>
        <row r="1841">
          <cell r="F1841" t="str">
            <v>CMV020</v>
          </cell>
          <cell r="G1841" t="str">
            <v>LUMBAN_BINANGA</v>
          </cell>
          <cell r="H1841" t="str">
            <v/>
          </cell>
          <cell r="I1841" t="str">
            <v>Area1</v>
          </cell>
          <cell r="J1841" t="str">
            <v>Sumbagut</v>
          </cell>
          <cell r="N1841" t="str">
            <v>-</v>
          </cell>
          <cell r="O1841" t="str">
            <v>External</v>
          </cell>
          <cell r="P1841" t="str">
            <v>CoRe</v>
          </cell>
          <cell r="Q1841" t="str">
            <v>Reg_2025</v>
          </cell>
          <cell r="R1841" t="str">
            <v>MV</v>
          </cell>
          <cell r="T1841" t="str">
            <v>New MV</v>
          </cell>
          <cell r="U1841">
            <v>50</v>
          </cell>
          <cell r="V1841" t="str">
            <v/>
          </cell>
          <cell r="W1841" t="str">
            <v/>
          </cell>
          <cell r="X1841">
            <v>45945</v>
          </cell>
          <cell r="Y1841">
            <v>34</v>
          </cell>
          <cell r="Z1841" t="str">
            <v>In SLA</v>
          </cell>
          <cell r="AA1841" t="str">
            <v>PT KANAWA ABADI NUSANTARA</v>
          </cell>
          <cell r="AB1841" t="str">
            <v>PT DIGJAYA MANDIRI TEKNIK</v>
          </cell>
          <cell r="AC1841" t="str">
            <v>RFI</v>
          </cell>
          <cell r="AD1841" t="str">
            <v>eRFI NY</v>
          </cell>
          <cell r="AF1841" t="str">
            <v/>
          </cell>
          <cell r="AG1841" t="str">
            <v>Connect PLN &amp; RFI</v>
          </cell>
          <cell r="AH1841" t="str">
            <v>02.RFI</v>
          </cell>
          <cell r="AI1841" t="str">
            <v>03.RFI</v>
          </cell>
          <cell r="AJ1841" t="str">
            <v>05.RFI</v>
          </cell>
        </row>
        <row r="1842">
          <cell r="F1842" t="str">
            <v>CMV021</v>
          </cell>
          <cell r="G1842" t="str">
            <v>SIMPANG_KIRI_SUKAMAKMUR</v>
          </cell>
          <cell r="H1842" t="str">
            <v/>
          </cell>
          <cell r="I1842" t="str">
            <v>Area1</v>
          </cell>
          <cell r="J1842" t="str">
            <v>Sumbagut</v>
          </cell>
          <cell r="N1842" t="str">
            <v>-</v>
          </cell>
          <cell r="O1842" t="str">
            <v>External</v>
          </cell>
          <cell r="P1842" t="str">
            <v>CoRe</v>
          </cell>
          <cell r="Q1842" t="str">
            <v>Reg_2025</v>
          </cell>
          <cell r="R1842" t="str">
            <v>MV</v>
          </cell>
          <cell r="T1842" t="str">
            <v>New MV</v>
          </cell>
          <cell r="U1842">
            <v>50</v>
          </cell>
          <cell r="V1842" t="str">
            <v/>
          </cell>
          <cell r="W1842" t="str">
            <v/>
          </cell>
          <cell r="X1842">
            <v>45945</v>
          </cell>
          <cell r="Y1842">
            <v>34</v>
          </cell>
          <cell r="Z1842" t="str">
            <v>In SLA</v>
          </cell>
          <cell r="AA1842" t="str">
            <v>PT ANTONIO JAYA ABADI</v>
          </cell>
          <cell r="AB1842" t="str">
            <v>PT DIGJAYA MANDIRI TEKNIK</v>
          </cell>
          <cell r="AC1842" t="str">
            <v>RFI</v>
          </cell>
          <cell r="AD1842" t="str">
            <v>eRFI NY</v>
          </cell>
          <cell r="AF1842" t="str">
            <v/>
          </cell>
          <cell r="AG1842" t="str">
            <v>Connect PLN &amp; RFI</v>
          </cell>
          <cell r="AH1842" t="str">
            <v>02.RFI</v>
          </cell>
          <cell r="AI1842" t="str">
            <v>03.RFI</v>
          </cell>
          <cell r="AJ1842" t="str">
            <v>05.RFI</v>
          </cell>
        </row>
        <row r="1843">
          <cell r="F1843" t="str">
            <v>CMV022</v>
          </cell>
          <cell r="G1843" t="str">
            <v>SIPIROK</v>
          </cell>
          <cell r="H1843" t="str">
            <v/>
          </cell>
          <cell r="I1843" t="str">
            <v>Area1</v>
          </cell>
          <cell r="J1843" t="str">
            <v>Sumbagut</v>
          </cell>
          <cell r="N1843" t="str">
            <v>-</v>
          </cell>
          <cell r="O1843" t="str">
            <v>External</v>
          </cell>
          <cell r="P1843" t="str">
            <v>CoRe</v>
          </cell>
          <cell r="Q1843" t="str">
            <v>Reg_2025</v>
          </cell>
          <cell r="R1843" t="str">
            <v>MV</v>
          </cell>
          <cell r="T1843" t="str">
            <v>New MV</v>
          </cell>
          <cell r="U1843">
            <v>35</v>
          </cell>
          <cell r="V1843" t="str">
            <v/>
          </cell>
          <cell r="W1843" t="str">
            <v/>
          </cell>
          <cell r="X1843">
            <v>45945</v>
          </cell>
          <cell r="Y1843">
            <v>34</v>
          </cell>
          <cell r="Z1843" t="str">
            <v>In SLA</v>
          </cell>
          <cell r="AA1843" t="str">
            <v>PT KANAWA ABADI NUSANTARA</v>
          </cell>
          <cell r="AC1843" t="str">
            <v>RFI</v>
          </cell>
          <cell r="AD1843" t="e">
            <v>#N/A</v>
          </cell>
          <cell r="AF1843" t="str">
            <v/>
          </cell>
          <cell r="AG1843" t="str">
            <v>Connect PLN &amp; RFI</v>
          </cell>
          <cell r="AH1843" t="str">
            <v>02.RFI</v>
          </cell>
          <cell r="AI1843" t="str">
            <v>03.RFI</v>
          </cell>
          <cell r="AJ1843" t="str">
            <v>05.RFI</v>
          </cell>
        </row>
        <row r="1844">
          <cell r="F1844" t="str">
            <v>CMV023</v>
          </cell>
          <cell r="G1844" t="str">
            <v>SIMANINDO_SIMANINDO</v>
          </cell>
          <cell r="H1844" t="str">
            <v/>
          </cell>
          <cell r="I1844" t="str">
            <v>Area1</v>
          </cell>
          <cell r="J1844" t="str">
            <v>Sumbagut</v>
          </cell>
          <cell r="N1844" t="str">
            <v>-</v>
          </cell>
          <cell r="O1844" t="str">
            <v>External</v>
          </cell>
          <cell r="P1844" t="str">
            <v>CoRe</v>
          </cell>
          <cell r="Q1844" t="str">
            <v>Reg_2025</v>
          </cell>
          <cell r="R1844" t="str">
            <v>MV</v>
          </cell>
          <cell r="T1844" t="str">
            <v>New MV</v>
          </cell>
          <cell r="U1844">
            <v>52</v>
          </cell>
          <cell r="V1844" t="str">
            <v/>
          </cell>
          <cell r="W1844" t="str">
            <v/>
          </cell>
          <cell r="X1844">
            <v>45945</v>
          </cell>
          <cell r="Y1844">
            <v>34</v>
          </cell>
          <cell r="Z1844" t="str">
            <v>In SLA</v>
          </cell>
          <cell r="AA1844" t="str">
            <v>PT KANAWA ABADI NUSANTARA</v>
          </cell>
          <cell r="AB1844" t="str">
            <v>PT DIGJAYA MANDIRI TEKNIK</v>
          </cell>
          <cell r="AC1844" t="str">
            <v>RFI</v>
          </cell>
          <cell r="AD1844" t="str">
            <v>eRFI NY</v>
          </cell>
          <cell r="AF1844" t="str">
            <v/>
          </cell>
          <cell r="AG1844" t="str">
            <v>Connect PLN &amp; RFI</v>
          </cell>
          <cell r="AH1844" t="str">
            <v>02.RFI</v>
          </cell>
          <cell r="AI1844" t="str">
            <v>03.RFI</v>
          </cell>
          <cell r="AJ1844" t="str">
            <v>05.RFI</v>
          </cell>
        </row>
        <row r="1845">
          <cell r="F1845" t="str">
            <v>CMV024</v>
          </cell>
          <cell r="G1845" t="str">
            <v>PARBULUAN</v>
          </cell>
          <cell r="H1845" t="str">
            <v/>
          </cell>
          <cell r="I1845" t="str">
            <v>Area1</v>
          </cell>
          <cell r="J1845" t="str">
            <v>Sumbagut</v>
          </cell>
          <cell r="N1845" t="str">
            <v>-</v>
          </cell>
          <cell r="O1845" t="str">
            <v>External</v>
          </cell>
          <cell r="P1845" t="str">
            <v>CoRe</v>
          </cell>
          <cell r="Q1845" t="str">
            <v>Reg_2025</v>
          </cell>
          <cell r="R1845" t="str">
            <v>MV</v>
          </cell>
          <cell r="T1845" t="str">
            <v>New MV</v>
          </cell>
          <cell r="U1845">
            <v>72</v>
          </cell>
          <cell r="V1845" t="str">
            <v/>
          </cell>
          <cell r="W1845" t="str">
            <v/>
          </cell>
          <cell r="X1845">
            <v>45945</v>
          </cell>
          <cell r="Y1845">
            <v>34</v>
          </cell>
          <cell r="Z1845" t="str">
            <v>In SLA</v>
          </cell>
          <cell r="AA1845" t="str">
            <v>PT KANAWA ABADI NUSANTARA</v>
          </cell>
          <cell r="AB1845" t="str">
            <v>PT DIGJAYA MANDIRI TEKNIK</v>
          </cell>
          <cell r="AC1845" t="str">
            <v>RFI</v>
          </cell>
          <cell r="AD1845" t="str">
            <v>eRFI NY</v>
          </cell>
          <cell r="AF1845" t="str">
            <v/>
          </cell>
          <cell r="AG1845" t="str">
            <v>Connect PLN &amp; RFI</v>
          </cell>
          <cell r="AH1845" t="str">
            <v>02.RFI</v>
          </cell>
          <cell r="AI1845" t="str">
            <v>03.RFI</v>
          </cell>
          <cell r="AJ1845" t="str">
            <v>05.RFI</v>
          </cell>
        </row>
        <row r="1846">
          <cell r="F1846" t="str">
            <v>CMV025</v>
          </cell>
          <cell r="G1846" t="str">
            <v>PADANG AEK TOROP</v>
          </cell>
          <cell r="H1846" t="str">
            <v/>
          </cell>
          <cell r="I1846" t="str">
            <v>Area1</v>
          </cell>
          <cell r="J1846" t="str">
            <v>Sumbagut</v>
          </cell>
          <cell r="N1846" t="str">
            <v>-</v>
          </cell>
          <cell r="O1846" t="str">
            <v>External</v>
          </cell>
          <cell r="P1846" t="str">
            <v>CoRe</v>
          </cell>
          <cell r="Q1846" t="str">
            <v>Reg_2025</v>
          </cell>
          <cell r="R1846" t="str">
            <v>MV</v>
          </cell>
          <cell r="T1846" t="str">
            <v>New MV</v>
          </cell>
          <cell r="U1846">
            <v>72</v>
          </cell>
          <cell r="V1846" t="str">
            <v/>
          </cell>
          <cell r="W1846" t="str">
            <v/>
          </cell>
          <cell r="X1846">
            <v>45945</v>
          </cell>
          <cell r="Y1846">
            <v>34</v>
          </cell>
          <cell r="Z1846" t="str">
            <v>In SLA</v>
          </cell>
          <cell r="AA1846" t="str">
            <v>PT KANAWA ABADI NUSANTARA</v>
          </cell>
          <cell r="AB1846" t="str">
            <v>PT DIGJAYA MANDIRI TEKNIK</v>
          </cell>
          <cell r="AC1846" t="str">
            <v>RFI</v>
          </cell>
          <cell r="AD1846" t="str">
            <v>eRFI NY</v>
          </cell>
          <cell r="AF1846" t="str">
            <v/>
          </cell>
          <cell r="AG1846" t="str">
            <v>Connect PLN &amp; RFI</v>
          </cell>
          <cell r="AH1846" t="str">
            <v>02.RFI</v>
          </cell>
          <cell r="AI1846" t="str">
            <v>03.RFI</v>
          </cell>
          <cell r="AJ1846" t="str">
            <v>05.RFI</v>
          </cell>
        </row>
        <row r="1847">
          <cell r="F1847" t="str">
            <v>LBP003</v>
          </cell>
          <cell r="G1847" t="str">
            <v>BANDARLABUANTEL</v>
          </cell>
          <cell r="H1847" t="str">
            <v/>
          </cell>
          <cell r="I1847" t="str">
            <v>Area1</v>
          </cell>
          <cell r="J1847" t="str">
            <v>Sumbagut</v>
          </cell>
          <cell r="M1847" t="str">
            <v>3.503406, 98.782901</v>
          </cell>
          <cell r="N1847" t="str">
            <v>-</v>
          </cell>
          <cell r="O1847" t="str">
            <v>Internal</v>
          </cell>
          <cell r="P1847" t="str">
            <v>B2S</v>
          </cell>
          <cell r="Q1847" t="str">
            <v>Solution</v>
          </cell>
          <cell r="R1847" t="str">
            <v>Solution_25</v>
          </cell>
          <cell r="U1847">
            <v>72</v>
          </cell>
          <cell r="V1847" t="str">
            <v/>
          </cell>
          <cell r="W1847" t="str">
            <v/>
          </cell>
          <cell r="X1847">
            <v>45930</v>
          </cell>
          <cell r="Y1847">
            <v>73</v>
          </cell>
          <cell r="Z1847" t="str">
            <v>In SLA</v>
          </cell>
          <cell r="AA1847" t="str">
            <v>PT RAYATEHUTAMA TELADAN CANGGIH</v>
          </cell>
          <cell r="AB1847" t="str">
            <v>PT DIGJAYA MANDIRI TEKNIK</v>
          </cell>
          <cell r="AC1847" t="str">
            <v>OG</v>
          </cell>
          <cell r="AD1847" t="str">
            <v>No Need</v>
          </cell>
          <cell r="AF1847" t="str">
            <v/>
          </cell>
          <cell r="AG1847" t="str">
            <v>NY Start</v>
          </cell>
          <cell r="AH1847" t="str">
            <v>NY Start</v>
          </cell>
          <cell r="AI1847" t="str">
            <v>08.SIS</v>
          </cell>
          <cell r="AJ1847" t="str">
            <v/>
          </cell>
        </row>
        <row r="1848">
          <cell r="F1848" t="str">
            <v>NAD031</v>
          </cell>
          <cell r="G1848" t="str">
            <v>RS ZAINOEL ABIDIN</v>
          </cell>
          <cell r="H1848" t="str">
            <v/>
          </cell>
          <cell r="I1848" t="str">
            <v>Area1</v>
          </cell>
          <cell r="J1848" t="str">
            <v>Sumbagut</v>
          </cell>
          <cell r="M1848" t="str">
            <v>5.56532, 95.33991</v>
          </cell>
          <cell r="N1848" t="str">
            <v>-</v>
          </cell>
          <cell r="O1848" t="str">
            <v>Internal</v>
          </cell>
          <cell r="P1848" t="str">
            <v>B2S</v>
          </cell>
          <cell r="Q1848" t="str">
            <v>Solution</v>
          </cell>
          <cell r="R1848" t="str">
            <v>Solution_25</v>
          </cell>
          <cell r="U1848">
            <v>42</v>
          </cell>
          <cell r="V1848" t="str">
            <v/>
          </cell>
          <cell r="W1848" t="str">
            <v/>
          </cell>
          <cell r="X1848">
            <v>45930</v>
          </cell>
          <cell r="Y1848">
            <v>73</v>
          </cell>
          <cell r="Z1848" t="str">
            <v>In SLA</v>
          </cell>
          <cell r="AA1848" t="str">
            <v>PT ANTONIO JAYA ABADI</v>
          </cell>
          <cell r="AB1848" t="str">
            <v>PT DIGJAYA MANDIRI TEKNIK</v>
          </cell>
          <cell r="AC1848" t="str">
            <v>OG</v>
          </cell>
          <cell r="AD1848" t="str">
            <v>No Need</v>
          </cell>
          <cell r="AF1848" t="str">
            <v/>
          </cell>
          <cell r="AG1848" t="str">
            <v>Survey/Rehunting</v>
          </cell>
          <cell r="AH1848" t="str">
            <v>06.SIS</v>
          </cell>
          <cell r="AI1848" t="str">
            <v>08.SIS</v>
          </cell>
          <cell r="AJ1848" t="str">
            <v>26.ReHunting</v>
          </cell>
        </row>
        <row r="1849">
          <cell r="F1849" t="str">
            <v>PSP058</v>
          </cell>
          <cell r="G1849" t="str">
            <v xml:space="preserve">Padang sidempuan </v>
          </cell>
          <cell r="H1849" t="str">
            <v/>
          </cell>
          <cell r="I1849" t="str">
            <v>Area1</v>
          </cell>
          <cell r="J1849" t="str">
            <v>Sumbagut</v>
          </cell>
          <cell r="N1849" t="str">
            <v>-</v>
          </cell>
          <cell r="O1849" t="str">
            <v>Check</v>
          </cell>
          <cell r="P1849" t="str">
            <v>CoRe</v>
          </cell>
          <cell r="U1849">
            <v>110</v>
          </cell>
          <cell r="V1849" t="str">
            <v/>
          </cell>
          <cell r="W1849" t="str">
            <v/>
          </cell>
          <cell r="X1849">
            <v>45735</v>
          </cell>
          <cell r="Y1849">
            <v>268</v>
          </cell>
          <cell r="Z1849" t="str">
            <v>Out SLA</v>
          </cell>
          <cell r="AB1849" t="str">
            <v>PT DIGJAYA MANDIRI TEKNIK</v>
          </cell>
          <cell r="AC1849" t="str">
            <v>OG</v>
          </cell>
          <cell r="AD1849" t="e">
            <v>#N/A</v>
          </cell>
          <cell r="AF1849" t="str">
            <v/>
          </cell>
          <cell r="AG1849" t="str">
            <v>NY Start</v>
          </cell>
          <cell r="AH1849" t="str">
            <v>NY Start</v>
          </cell>
          <cell r="AI1849" t="str">
            <v>08.SIS</v>
          </cell>
          <cell r="AJ1849" t="str">
            <v/>
          </cell>
        </row>
        <row r="1850">
          <cell r="F1850" t="str">
            <v>PYB349</v>
          </cell>
          <cell r="G1850" t="str">
            <v>TB_DMT_Manambing 2</v>
          </cell>
          <cell r="H1850" t="str">
            <v/>
          </cell>
          <cell r="I1850" t="str">
            <v>Area1</v>
          </cell>
          <cell r="J1850" t="str">
            <v>Sumbagut</v>
          </cell>
          <cell r="M1850" t="str">
            <v>2.983043, 99.070101</v>
          </cell>
          <cell r="N1850" t="str">
            <v>-</v>
          </cell>
          <cell r="O1850" t="str">
            <v>Internal</v>
          </cell>
          <cell r="P1850" t="str">
            <v>B2S</v>
          </cell>
          <cell r="Q1850" t="str">
            <v>Solution</v>
          </cell>
          <cell r="R1850" t="str">
            <v>Solution_25</v>
          </cell>
          <cell r="U1850">
            <v>72</v>
          </cell>
          <cell r="V1850" t="str">
            <v/>
          </cell>
          <cell r="W1850" t="str">
            <v/>
          </cell>
          <cell r="X1850">
            <v>45947</v>
          </cell>
          <cell r="Y1850">
            <v>56</v>
          </cell>
          <cell r="Z1850" t="str">
            <v>In SLA</v>
          </cell>
          <cell r="AA1850" t="str">
            <v>PT ANTONIO JAYA ABADI</v>
          </cell>
          <cell r="AB1850" t="str">
            <v>PT DIGJAYA MANDIRI TEKNIK</v>
          </cell>
          <cell r="AC1850" t="str">
            <v>OG</v>
          </cell>
          <cell r="AD1850" t="str">
            <v>No Need</v>
          </cell>
          <cell r="AF1850" t="str">
            <v/>
          </cell>
          <cell r="AG1850" t="str">
            <v>Survey/Rehunting</v>
          </cell>
          <cell r="AH1850" t="str">
            <v>06.SIS</v>
          </cell>
          <cell r="AI1850" t="str">
            <v>08.SIS</v>
          </cell>
          <cell r="AJ1850" t="str">
            <v>26.ReHunting</v>
          </cell>
        </row>
        <row r="1851">
          <cell r="F1851" t="str">
            <v>PYB396</v>
          </cell>
          <cell r="G1851" t="str">
            <v>PANYABUNGAN</v>
          </cell>
          <cell r="H1851" t="str">
            <v/>
          </cell>
          <cell r="I1851" t="str">
            <v>Area1</v>
          </cell>
          <cell r="J1851" t="str">
            <v>Sumbagut</v>
          </cell>
          <cell r="M1851" t="str">
            <v>0.85802, 99.56315</v>
          </cell>
          <cell r="N1851" t="str">
            <v>-</v>
          </cell>
          <cell r="O1851" t="str">
            <v>Internal</v>
          </cell>
          <cell r="P1851" t="str">
            <v>B2S</v>
          </cell>
          <cell r="Q1851" t="str">
            <v>Solution</v>
          </cell>
          <cell r="R1851" t="str">
            <v>Solution_25</v>
          </cell>
          <cell r="U1851">
            <v>42</v>
          </cell>
          <cell r="V1851" t="str">
            <v/>
          </cell>
          <cell r="W1851" t="str">
            <v/>
          </cell>
          <cell r="X1851">
            <v>45968</v>
          </cell>
          <cell r="Y1851">
            <v>35</v>
          </cell>
          <cell r="Z1851" t="str">
            <v>In SLA</v>
          </cell>
          <cell r="AA1851" t="str">
            <v>PT KONCERFO SUKSES CEMERLANG</v>
          </cell>
          <cell r="AC1851" t="str">
            <v>OG</v>
          </cell>
          <cell r="AD1851" t="str">
            <v>No Need</v>
          </cell>
          <cell r="AF1851" t="str">
            <v/>
          </cell>
          <cell r="AG1851" t="str">
            <v>NY Start</v>
          </cell>
          <cell r="AH1851" t="str">
            <v>NY Start</v>
          </cell>
          <cell r="AI1851" t="str">
            <v>08.SIS</v>
          </cell>
          <cell r="AJ1851" t="str">
            <v/>
          </cell>
        </row>
        <row r="1852">
          <cell r="F1852" t="str">
            <v>RAP707</v>
          </cell>
          <cell r="G1852" t="str">
            <v>PINANGAWAN</v>
          </cell>
          <cell r="H1852" t="str">
            <v/>
          </cell>
          <cell r="I1852" t="str">
            <v>Area1</v>
          </cell>
          <cell r="J1852" t="str">
            <v>Sumbagut</v>
          </cell>
          <cell r="M1852" t="str">
            <v>0.85802, 99.56315</v>
          </cell>
          <cell r="N1852" t="str">
            <v>-</v>
          </cell>
          <cell r="O1852" t="str">
            <v>Internal</v>
          </cell>
          <cell r="P1852" t="str">
            <v>CoRe</v>
          </cell>
          <cell r="Q1852" t="str">
            <v>Relocation</v>
          </cell>
          <cell r="R1852" t="str">
            <v>Solution_25</v>
          </cell>
          <cell r="U1852">
            <v>72</v>
          </cell>
          <cell r="V1852" t="str">
            <v/>
          </cell>
          <cell r="W1852" t="str">
            <v/>
          </cell>
          <cell r="X1852">
            <v>45916</v>
          </cell>
          <cell r="Y1852">
            <v>63</v>
          </cell>
          <cell r="Z1852" t="str">
            <v>In SLA</v>
          </cell>
          <cell r="AA1852" t="str">
            <v>PT RAMOS KARYA MANDIRI</v>
          </cell>
          <cell r="AC1852" t="str">
            <v>RFI</v>
          </cell>
          <cell r="AD1852" t="str">
            <v>No Need</v>
          </cell>
          <cell r="AF1852" t="str">
            <v/>
          </cell>
          <cell r="AG1852" t="str">
            <v>Connect PLN &amp; RFI</v>
          </cell>
          <cell r="AH1852" t="str">
            <v>02.RFI</v>
          </cell>
          <cell r="AI1852" t="str">
            <v>03.RFI</v>
          </cell>
          <cell r="AJ1852" t="str">
            <v>05.RFI</v>
          </cell>
        </row>
        <row r="1853">
          <cell r="F1853" t="str">
            <v>SDK356</v>
          </cell>
          <cell r="G1853" t="str">
            <v>PEGAGAN HILIR</v>
          </cell>
          <cell r="H1853" t="str">
            <v/>
          </cell>
          <cell r="I1853" t="str">
            <v>Area1</v>
          </cell>
          <cell r="J1853" t="str">
            <v>Sumbagut</v>
          </cell>
          <cell r="M1853" t="str">
            <v>2.814604, 98.388102</v>
          </cell>
          <cell r="N1853" t="str">
            <v>-</v>
          </cell>
          <cell r="O1853" t="str">
            <v>Internal</v>
          </cell>
          <cell r="P1853" t="str">
            <v>B2S</v>
          </cell>
          <cell r="Q1853" t="str">
            <v>Solution</v>
          </cell>
          <cell r="R1853" t="str">
            <v>Solution_25</v>
          </cell>
          <cell r="U1853">
            <v>72</v>
          </cell>
          <cell r="V1853" t="str">
            <v/>
          </cell>
          <cell r="W1853" t="str">
            <v/>
          </cell>
          <cell r="X1853">
            <v>45930</v>
          </cell>
          <cell r="Y1853">
            <v>73</v>
          </cell>
          <cell r="Z1853" t="str">
            <v>In SLA</v>
          </cell>
          <cell r="AA1853" t="str">
            <v>PT KONCERFO SUKSES CEMERLANG</v>
          </cell>
          <cell r="AB1853" t="str">
            <v>PT DIGJAYA MANDIRI TEKNIK</v>
          </cell>
          <cell r="AC1853" t="str">
            <v>OG</v>
          </cell>
          <cell r="AD1853" t="str">
            <v>No Need</v>
          </cell>
          <cell r="AF1853" t="str">
            <v/>
          </cell>
          <cell r="AG1853" t="str">
            <v>Validasi</v>
          </cell>
          <cell r="AH1853" t="str">
            <v>06.SIS</v>
          </cell>
          <cell r="AI1853" t="str">
            <v>08.SIS</v>
          </cell>
          <cell r="AJ1853" t="str">
            <v>28.Validasi</v>
          </cell>
        </row>
        <row r="1854">
          <cell r="F1854" t="str">
            <v>TRT906</v>
          </cell>
          <cell r="G1854" t="str">
            <v>SIPAHUTAR</v>
          </cell>
          <cell r="H1854" t="str">
            <v/>
          </cell>
          <cell r="I1854" t="str">
            <v>Area1</v>
          </cell>
          <cell r="J1854" t="str">
            <v>Sumbagut</v>
          </cell>
          <cell r="M1854" t="str">
            <v>2.814604, 98.388102</v>
          </cell>
          <cell r="N1854" t="str">
            <v>-</v>
          </cell>
          <cell r="O1854" t="str">
            <v>Internal</v>
          </cell>
          <cell r="P1854" t="str">
            <v>CoRe</v>
          </cell>
          <cell r="Q1854" t="str">
            <v>Rescoping</v>
          </cell>
          <cell r="R1854" t="str">
            <v>Rescoping_New</v>
          </cell>
          <cell r="U1854">
            <v>72</v>
          </cell>
          <cell r="V1854" t="str">
            <v/>
          </cell>
          <cell r="W1854" t="str">
            <v/>
          </cell>
          <cell r="X1854">
            <v>45916</v>
          </cell>
          <cell r="Y1854">
            <v>87</v>
          </cell>
          <cell r="Z1854" t="str">
            <v>In SLA</v>
          </cell>
          <cell r="AA1854" t="str">
            <v>PT KONCERFO SUKSES CEMERLANG</v>
          </cell>
          <cell r="AB1854" t="str">
            <v>PT DIGJAYA MANDIRI TEKNIK</v>
          </cell>
          <cell r="AC1854" t="str">
            <v>OG</v>
          </cell>
          <cell r="AD1854" t="str">
            <v>No Need</v>
          </cell>
          <cell r="AF1854" t="str">
            <v/>
          </cell>
          <cell r="AG1854" t="str">
            <v>ME</v>
          </cell>
          <cell r="AH1854" t="str">
            <v>03.CONSTRUCTION</v>
          </cell>
          <cell r="AI1854" t="str">
            <v>04.CME</v>
          </cell>
          <cell r="AJ1854" t="str">
            <v>07.CMEColocation</v>
          </cell>
        </row>
        <row r="1855">
          <cell r="F1855" t="str">
            <v>CMV039</v>
          </cell>
          <cell r="G1855" t="str">
            <v>Sander</v>
          </cell>
          <cell r="H1855" t="str">
            <v/>
          </cell>
          <cell r="I1855" t="str">
            <v>Area3</v>
          </cell>
          <cell r="J1855" t="str">
            <v>Jateng</v>
          </cell>
          <cell r="N1855" t="str">
            <v>-06.892290 108.969820</v>
          </cell>
          <cell r="O1855" t="str">
            <v>External</v>
          </cell>
          <cell r="P1855" t="str">
            <v>CoRe</v>
          </cell>
          <cell r="Q1855" t="str">
            <v>Reg_2025</v>
          </cell>
          <cell r="R1855" t="str">
            <v>MV</v>
          </cell>
          <cell r="T1855" t="str">
            <v>New MV</v>
          </cell>
          <cell r="U1855">
            <v>51</v>
          </cell>
          <cell r="V1855" t="str">
            <v/>
          </cell>
          <cell r="W1855" t="str">
            <v/>
          </cell>
          <cell r="X1855">
            <v>45945</v>
          </cell>
          <cell r="Y1855">
            <v>34</v>
          </cell>
          <cell r="Z1855" t="str">
            <v>In SLA</v>
          </cell>
          <cell r="AA1855" t="str">
            <v>PT SINERGI REKTA DENTA</v>
          </cell>
          <cell r="AB1855" t="str">
            <v>PT AMARATIRTA NUSANTARA</v>
          </cell>
          <cell r="AC1855" t="str">
            <v>RFI</v>
          </cell>
          <cell r="AD1855" t="e">
            <v>#N/A</v>
          </cell>
          <cell r="AF1855" t="str">
            <v/>
          </cell>
          <cell r="AG1855" t="str">
            <v>Connect PLN &amp; RFI</v>
          </cell>
          <cell r="AH1855" t="str">
            <v>02.RFI</v>
          </cell>
          <cell r="AI1855" t="str">
            <v>03.RFI</v>
          </cell>
          <cell r="AJ1855" t="str">
            <v>05.RFI</v>
          </cell>
        </row>
        <row r="1856">
          <cell r="F1856" t="str">
            <v>MRS065</v>
          </cell>
          <cell r="G1856" t="str">
            <v>DMT Talamangape</v>
          </cell>
          <cell r="H1856" t="str">
            <v/>
          </cell>
          <cell r="I1856" t="str">
            <v>Area4</v>
          </cell>
          <cell r="J1856" t="str">
            <v>Sulawesi</v>
          </cell>
          <cell r="M1856" t="str">
            <v>-4.99686, 119.58348</v>
          </cell>
          <cell r="N1856" t="str">
            <v>-</v>
          </cell>
          <cell r="O1856" t="str">
            <v>External</v>
          </cell>
          <cell r="P1856" t="str">
            <v>B2S</v>
          </cell>
          <cell r="Q1856" t="str">
            <v>Reg_2025</v>
          </cell>
          <cell r="R1856" t="str">
            <v>MV</v>
          </cell>
          <cell r="T1856" t="str">
            <v>New MV</v>
          </cell>
          <cell r="U1856">
            <v>62</v>
          </cell>
          <cell r="V1856" t="str">
            <v/>
          </cell>
          <cell r="W1856" t="str">
            <v>SST 62 3 Leg C</v>
          </cell>
          <cell r="X1856">
            <v>45924</v>
          </cell>
          <cell r="Y1856">
            <v>55</v>
          </cell>
          <cell r="Z1856" t="str">
            <v>In SLA</v>
          </cell>
          <cell r="AA1856" t="str">
            <v>PT MIRAJ TEGAR MANDIRI</v>
          </cell>
          <cell r="AB1856" t="str">
            <v>PT. Tunas Geoteknik Indonesia</v>
          </cell>
          <cell r="AC1856" t="str">
            <v>RFI</v>
          </cell>
          <cell r="AD1856" t="str">
            <v>No Need</v>
          </cell>
          <cell r="AF1856" t="str">
            <v/>
          </cell>
          <cell r="AG1856" t="str">
            <v>Connect PLN &amp; RFI</v>
          </cell>
          <cell r="AH1856" t="str">
            <v>02.RFI</v>
          </cell>
          <cell r="AI1856" t="str">
            <v>03.RFI</v>
          </cell>
          <cell r="AJ1856" t="str">
            <v>05.RFI</v>
          </cell>
        </row>
        <row r="1857">
          <cell r="F1857" t="str">
            <v>CMV034</v>
          </cell>
          <cell r="G1857" t="str">
            <v>Sumberejo Magelang</v>
          </cell>
          <cell r="H1857" t="str">
            <v/>
          </cell>
          <cell r="I1857" t="str">
            <v>Area3</v>
          </cell>
          <cell r="J1857" t="str">
            <v>Jateng</v>
          </cell>
          <cell r="M1857" t="str">
            <v>-4.99686, 119.58348</v>
          </cell>
          <cell r="N1857" t="str">
            <v>-07.535889 110.225278</v>
          </cell>
          <cell r="O1857" t="str">
            <v>External</v>
          </cell>
          <cell r="P1857" t="str">
            <v>CoRe</v>
          </cell>
          <cell r="Q1857" t="str">
            <v>Reg_2025</v>
          </cell>
          <cell r="R1857" t="str">
            <v>MV</v>
          </cell>
          <cell r="T1857" t="str">
            <v>New MV</v>
          </cell>
          <cell r="U1857">
            <v>42</v>
          </cell>
          <cell r="V1857" t="str">
            <v/>
          </cell>
          <cell r="W1857" t="str">
            <v/>
          </cell>
          <cell r="X1857">
            <v>45945</v>
          </cell>
          <cell r="Y1857">
            <v>34</v>
          </cell>
          <cell r="Z1857" t="str">
            <v>In SLA</v>
          </cell>
          <cell r="AA1857" t="str">
            <v>PT SATRIAVI BERKAH PERKASA</v>
          </cell>
          <cell r="AB1857" t="str">
            <v>PT. Tunas Geoteknik Indonesia</v>
          </cell>
          <cell r="AC1857" t="str">
            <v>RFI</v>
          </cell>
          <cell r="AD1857" t="str">
            <v>eRFI NY</v>
          </cell>
          <cell r="AF1857" t="str">
            <v/>
          </cell>
          <cell r="AG1857" t="str">
            <v>Connect PLN &amp; RFI</v>
          </cell>
          <cell r="AH1857" t="str">
            <v>02.RFI</v>
          </cell>
          <cell r="AI1857" t="str">
            <v>03.RFI</v>
          </cell>
          <cell r="AJ1857" t="str">
            <v>05.RFI</v>
          </cell>
        </row>
        <row r="1858">
          <cell r="F1858" t="str">
            <v>CMV040</v>
          </cell>
          <cell r="G1858" t="str">
            <v>NODAL_SALEM</v>
          </cell>
          <cell r="H1858" t="str">
            <v/>
          </cell>
          <cell r="I1858" t="str">
            <v>Area3</v>
          </cell>
          <cell r="J1858" t="str">
            <v>Jateng</v>
          </cell>
          <cell r="N1858" t="str">
            <v>-07.149810 108.798950</v>
          </cell>
          <cell r="O1858" t="str">
            <v>External</v>
          </cell>
          <cell r="P1858" t="str">
            <v>CoRe</v>
          </cell>
          <cell r="Q1858" t="str">
            <v>Reg_2025</v>
          </cell>
          <cell r="R1858" t="str">
            <v>MV</v>
          </cell>
          <cell r="T1858" t="str">
            <v>New MV</v>
          </cell>
          <cell r="U1858">
            <v>55</v>
          </cell>
          <cell r="V1858" t="str">
            <v/>
          </cell>
          <cell r="W1858" t="str">
            <v/>
          </cell>
          <cell r="X1858">
            <v>45945</v>
          </cell>
          <cell r="Y1858">
            <v>34</v>
          </cell>
          <cell r="Z1858" t="str">
            <v>In SLA</v>
          </cell>
          <cell r="AA1858" t="str">
            <v>PT SATRIAVI BERKAH PERKASA</v>
          </cell>
          <cell r="AB1858" t="str">
            <v>PT AMARATIRTA NUSANTARA</v>
          </cell>
          <cell r="AC1858" t="str">
            <v>RFI</v>
          </cell>
          <cell r="AD1858" t="str">
            <v>eRFI NY</v>
          </cell>
          <cell r="AF1858" t="str">
            <v/>
          </cell>
          <cell r="AG1858" t="str">
            <v>Connect PLN &amp; RFI</v>
          </cell>
          <cell r="AH1858" t="str">
            <v>02.RFI</v>
          </cell>
          <cell r="AI1858" t="str">
            <v>03.RFI</v>
          </cell>
          <cell r="AJ1858" t="str">
            <v>05.RFI</v>
          </cell>
        </row>
        <row r="1859">
          <cell r="F1859" t="str">
            <v>CMV038</v>
          </cell>
          <cell r="G1859" t="str">
            <v>3G_CIBANGKONG_PEKUNCEN</v>
          </cell>
          <cell r="H1859" t="str">
            <v/>
          </cell>
          <cell r="I1859" t="str">
            <v>Area3</v>
          </cell>
          <cell r="J1859" t="str">
            <v>Jateng</v>
          </cell>
          <cell r="N1859" t="str">
            <v>-07.388720 109.054890</v>
          </cell>
          <cell r="O1859" t="str">
            <v>External</v>
          </cell>
          <cell r="P1859" t="str">
            <v>CoRe</v>
          </cell>
          <cell r="Q1859" t="str">
            <v>Reg_2025</v>
          </cell>
          <cell r="R1859" t="str">
            <v>MV</v>
          </cell>
          <cell r="T1859" t="str">
            <v>New MV</v>
          </cell>
          <cell r="U1859">
            <v>51</v>
          </cell>
          <cell r="V1859" t="str">
            <v/>
          </cell>
          <cell r="W1859" t="str">
            <v/>
          </cell>
          <cell r="X1859">
            <v>45945</v>
          </cell>
          <cell r="Y1859">
            <v>34</v>
          </cell>
          <cell r="Z1859" t="str">
            <v>In SLA</v>
          </cell>
          <cell r="AA1859" t="str">
            <v>PT SATRIAVI BERKAH PERKASA</v>
          </cell>
          <cell r="AB1859" t="str">
            <v>PT AMARATIRTA NUSANTARA</v>
          </cell>
          <cell r="AC1859" t="str">
            <v>RFI</v>
          </cell>
          <cell r="AD1859" t="e">
            <v>#N/A</v>
          </cell>
          <cell r="AF1859" t="str">
            <v/>
          </cell>
          <cell r="AG1859" t="str">
            <v>Connect PLN &amp; RFI</v>
          </cell>
          <cell r="AH1859" t="str">
            <v>02.RFI</v>
          </cell>
          <cell r="AI1859" t="str">
            <v>03.RFI</v>
          </cell>
          <cell r="AJ1859" t="str">
            <v>05.RFI</v>
          </cell>
        </row>
        <row r="1860">
          <cell r="F1860" t="str">
            <v>CMV043</v>
          </cell>
          <cell r="G1860" t="str">
            <v>TUMBANG_PAJANGEI_RSP</v>
          </cell>
          <cell r="H1860" t="str">
            <v/>
          </cell>
          <cell r="I1860" t="str">
            <v>Area4</v>
          </cell>
          <cell r="J1860" t="str">
            <v>Kalimantan</v>
          </cell>
          <cell r="N1860" t="str">
            <v>-</v>
          </cell>
          <cell r="O1860" t="str">
            <v>External</v>
          </cell>
          <cell r="P1860" t="str">
            <v>CoRe</v>
          </cell>
          <cell r="Q1860" t="str">
            <v>Reg_2025</v>
          </cell>
          <cell r="R1860" t="str">
            <v>MV</v>
          </cell>
          <cell r="T1860" t="str">
            <v>New MV</v>
          </cell>
          <cell r="U1860">
            <v>40</v>
          </cell>
          <cell r="V1860">
            <v>40</v>
          </cell>
          <cell r="W1860" t="str">
            <v/>
          </cell>
          <cell r="X1860">
            <v>45945</v>
          </cell>
          <cell r="Y1860">
            <v>58</v>
          </cell>
          <cell r="Z1860" t="str">
            <v>In SLA</v>
          </cell>
          <cell r="AA1860" t="str">
            <v>PT RAFFASYA PUTRA SELATAN</v>
          </cell>
          <cell r="AB1860" t="str">
            <v>PT TRIMATRA UTAMA KONSULTAN</v>
          </cell>
          <cell r="AC1860" t="str">
            <v>OG</v>
          </cell>
          <cell r="AD1860" t="str">
            <v>eRFI NY</v>
          </cell>
          <cell r="AF1860" t="str">
            <v/>
          </cell>
          <cell r="AG1860" t="str">
            <v>ME</v>
          </cell>
          <cell r="AH1860" t="str">
            <v>02a. SRFI</v>
          </cell>
          <cell r="AI1860" t="str">
            <v>04.CME</v>
          </cell>
          <cell r="AJ1860" t="str">
            <v>06.SRFI</v>
          </cell>
        </row>
        <row r="1861">
          <cell r="F1861" t="str">
            <v>CMV044</v>
          </cell>
          <cell r="G1861" t="str">
            <v>JEKANRAYA_BUKITTUNGGAL</v>
          </cell>
          <cell r="H1861" t="str">
            <v/>
          </cell>
          <cell r="I1861" t="str">
            <v>Area4</v>
          </cell>
          <cell r="J1861" t="str">
            <v>Kalimantan</v>
          </cell>
          <cell r="N1861" t="str">
            <v>-</v>
          </cell>
          <cell r="O1861" t="str">
            <v>External</v>
          </cell>
          <cell r="P1861" t="str">
            <v>CoRe</v>
          </cell>
          <cell r="Q1861" t="str">
            <v>Reg_2025</v>
          </cell>
          <cell r="R1861" t="str">
            <v>MV</v>
          </cell>
          <cell r="T1861" t="str">
            <v>New MV</v>
          </cell>
          <cell r="U1861">
            <v>50</v>
          </cell>
          <cell r="V1861">
            <v>50</v>
          </cell>
          <cell r="W1861" t="str">
            <v/>
          </cell>
          <cell r="X1861">
            <v>45945</v>
          </cell>
          <cell r="Y1861">
            <v>58</v>
          </cell>
          <cell r="Z1861" t="str">
            <v>In SLA</v>
          </cell>
          <cell r="AA1861" t="str">
            <v>PT RAFFASYA PUTRA SELATAN</v>
          </cell>
          <cell r="AB1861" t="str">
            <v>PT TRIMATRA UTAMA KONSULTAN</v>
          </cell>
          <cell r="AC1861" t="str">
            <v>OG</v>
          </cell>
          <cell r="AD1861" t="str">
            <v>eRFI NY</v>
          </cell>
          <cell r="AF1861" t="str">
            <v/>
          </cell>
          <cell r="AG1861" t="str">
            <v>ME</v>
          </cell>
          <cell r="AH1861" t="str">
            <v>02a. SRFI</v>
          </cell>
          <cell r="AI1861" t="str">
            <v>04.CME</v>
          </cell>
          <cell r="AJ1861" t="str">
            <v>06.SRFI</v>
          </cell>
        </row>
        <row r="1862">
          <cell r="F1862" t="str">
            <v>MDO109</v>
          </cell>
          <cell r="G1862" t="str">
            <v>DMT Poli Griya</v>
          </cell>
          <cell r="H1862" t="str">
            <v>DMT Poli Griya</v>
          </cell>
          <cell r="I1862" t="str">
            <v>Area4</v>
          </cell>
          <cell r="J1862" t="str">
            <v>Sulawesi</v>
          </cell>
          <cell r="M1862" t="str">
            <v>1.517842, 124.897939</v>
          </cell>
          <cell r="N1862" t="str">
            <v>-</v>
          </cell>
          <cell r="O1862" t="str">
            <v>External</v>
          </cell>
          <cell r="P1862" t="str">
            <v>B2S</v>
          </cell>
          <cell r="Q1862" t="str">
            <v>Reg_2025</v>
          </cell>
          <cell r="R1862" t="str">
            <v>MV</v>
          </cell>
          <cell r="T1862" t="str">
            <v>New MV</v>
          </cell>
          <cell r="U1862">
            <v>42</v>
          </cell>
          <cell r="V1862" t="str">
            <v/>
          </cell>
          <cell r="W1862" t="str">
            <v/>
          </cell>
          <cell r="X1862">
            <v>45967</v>
          </cell>
          <cell r="Y1862">
            <v>36</v>
          </cell>
          <cell r="Z1862" t="str">
            <v>In SLA</v>
          </cell>
          <cell r="AA1862" t="str">
            <v>PT RAFFASYA PUTRA SELATAN</v>
          </cell>
          <cell r="AB1862" t="str">
            <v>PT TRIMATRA UTAMA KONSULTAN</v>
          </cell>
          <cell r="AC1862" t="str">
            <v>OG</v>
          </cell>
          <cell r="AD1862" t="str">
            <v>No Need</v>
          </cell>
          <cell r="AF1862" t="str">
            <v/>
          </cell>
          <cell r="AG1862" t="str">
            <v>Survey/Rehunting</v>
          </cell>
          <cell r="AH1862" t="str">
            <v>06.SIS</v>
          </cell>
          <cell r="AI1862" t="str">
            <v>08.SIS</v>
          </cell>
          <cell r="AJ1862" t="str">
            <v>29.SISOG</v>
          </cell>
        </row>
        <row r="1863">
          <cell r="F1863" t="str">
            <v>BTM430</v>
          </cell>
          <cell r="G1863" t="str">
            <v>Sukajadi Batam</v>
          </cell>
          <cell r="H1863" t="str">
            <v/>
          </cell>
          <cell r="I1863" t="str">
            <v>Area1</v>
          </cell>
          <cell r="J1863" t="str">
            <v>Sumbagteng</v>
          </cell>
          <cell r="M1863" t="str">
            <v>1.104948, 104.031785</v>
          </cell>
          <cell r="N1863" t="str">
            <v>-</v>
          </cell>
          <cell r="O1863" t="str">
            <v>Check</v>
          </cell>
          <cell r="P1863" t="str">
            <v>B2S</v>
          </cell>
          <cell r="U1863">
            <v>42</v>
          </cell>
          <cell r="V1863" t="str">
            <v/>
          </cell>
          <cell r="W1863" t="str">
            <v/>
          </cell>
          <cell r="X1863">
            <v>45967</v>
          </cell>
          <cell r="Y1863">
            <v>36</v>
          </cell>
          <cell r="Z1863" t="str">
            <v>In SLA</v>
          </cell>
          <cell r="AC1863" t="str">
            <v>OG</v>
          </cell>
          <cell r="AD1863" t="str">
            <v>eRFI NY</v>
          </cell>
          <cell r="AF1863" t="str">
            <v/>
          </cell>
          <cell r="AG1863" t="str">
            <v>Survey/Rehunting</v>
          </cell>
          <cell r="AH1863" t="str">
            <v>06.SIS</v>
          </cell>
          <cell r="AI1863" t="str">
            <v>08.SIS</v>
          </cell>
          <cell r="AJ1863" t="str">
            <v>29.SISOG</v>
          </cell>
        </row>
        <row r="1864">
          <cell r="F1864" t="str">
            <v>PWK054</v>
          </cell>
          <cell r="G1864" t="str">
            <v>Jl Pramuka Purwakarta</v>
          </cell>
          <cell r="H1864" t="str">
            <v/>
          </cell>
          <cell r="I1864" t="str">
            <v>Area2</v>
          </cell>
          <cell r="J1864" t="str">
            <v>Jabodetabek</v>
          </cell>
          <cell r="M1864" t="str">
            <v>-6.55387, 107.43023</v>
          </cell>
          <cell r="N1864" t="str">
            <v>-</v>
          </cell>
          <cell r="O1864" t="str">
            <v>Check</v>
          </cell>
          <cell r="P1864" t="str">
            <v>B2S</v>
          </cell>
          <cell r="U1864">
            <v>42</v>
          </cell>
          <cell r="V1864" t="str">
            <v/>
          </cell>
          <cell r="W1864" t="str">
            <v/>
          </cell>
          <cell r="X1864">
            <v>45967</v>
          </cell>
          <cell r="Y1864">
            <v>36</v>
          </cell>
          <cell r="Z1864" t="str">
            <v>In SLA</v>
          </cell>
          <cell r="AC1864" t="str">
            <v>OG</v>
          </cell>
          <cell r="AD1864" t="str">
            <v>No Need</v>
          </cell>
          <cell r="AF1864" t="str">
            <v/>
          </cell>
          <cell r="AG1864" t="str">
            <v>NY Start</v>
          </cell>
          <cell r="AH1864" t="str">
            <v>NY Start</v>
          </cell>
          <cell r="AI1864" t="str">
            <v>08.SIS</v>
          </cell>
          <cell r="AJ1864" t="str">
            <v/>
          </cell>
        </row>
        <row r="1865">
          <cell r="F1865" t="str">
            <v>JKP018</v>
          </cell>
          <cell r="G1865" t="str">
            <v>JKTDESIGNCTR</v>
          </cell>
          <cell r="H1865" t="str">
            <v/>
          </cell>
          <cell r="I1865" t="str">
            <v>Area2</v>
          </cell>
          <cell r="J1865" t="str">
            <v>Jabodetabek</v>
          </cell>
          <cell r="M1865" t="str">
            <v>-6.20171, 106.80074</v>
          </cell>
          <cell r="N1865" t="str">
            <v>-</v>
          </cell>
          <cell r="P1865" t="str">
            <v>B2S</v>
          </cell>
          <cell r="U1865">
            <v>30</v>
          </cell>
          <cell r="V1865" t="str">
            <v/>
          </cell>
          <cell r="W1865" t="str">
            <v/>
          </cell>
          <cell r="X1865">
            <v>45967</v>
          </cell>
          <cell r="Y1865">
            <v>36</v>
          </cell>
          <cell r="Z1865" t="str">
            <v>In SLA</v>
          </cell>
          <cell r="AC1865" t="str">
            <v>OG</v>
          </cell>
          <cell r="AD1865" t="str">
            <v>No Need</v>
          </cell>
          <cell r="AF1865" t="str">
            <v/>
          </cell>
          <cell r="AG1865" t="str">
            <v>NY Start</v>
          </cell>
          <cell r="AH1865" t="str">
            <v>NY Start</v>
          </cell>
          <cell r="AI1865" t="str">
            <v>08.SIS</v>
          </cell>
          <cell r="AJ1865" t="str">
            <v/>
          </cell>
        </row>
        <row r="1866">
          <cell r="F1866" t="str">
            <v>PYA038</v>
          </cell>
          <cell r="G1866" t="str">
            <v>NOVOTELKUTALOMBOK</v>
          </cell>
          <cell r="H1866" t="str">
            <v/>
          </cell>
          <cell r="I1866" t="str">
            <v>Area3</v>
          </cell>
          <cell r="J1866" t="str">
            <v>Balinusra</v>
          </cell>
          <cell r="M1866" t="str">
            <v>-6.20171, 106.80074</v>
          </cell>
          <cell r="N1866" t="str">
            <v>-</v>
          </cell>
          <cell r="P1866" t="str">
            <v>CoRe</v>
          </cell>
          <cell r="U1866">
            <v>0</v>
          </cell>
          <cell r="V1866" t="str">
            <v/>
          </cell>
          <cell r="W1866" t="str">
            <v/>
          </cell>
          <cell r="X1866">
            <v>45967</v>
          </cell>
          <cell r="Y1866">
            <v>36</v>
          </cell>
          <cell r="Z1866" t="str">
            <v>In SLA</v>
          </cell>
          <cell r="AC1866" t="str">
            <v>OG</v>
          </cell>
          <cell r="AD1866" t="str">
            <v>No Need</v>
          </cell>
          <cell r="AF1866" t="str">
            <v/>
          </cell>
          <cell r="AG1866" t="str">
            <v>Survey/Rehunting</v>
          </cell>
          <cell r="AH1866" t="str">
            <v>06.SIS</v>
          </cell>
          <cell r="AI1866" t="str">
            <v>08.SIS</v>
          </cell>
          <cell r="AJ1866" t="str">
            <v>29.SISOG</v>
          </cell>
        </row>
        <row r="1867">
          <cell r="F1867" t="str">
            <v>CMV037</v>
          </cell>
          <cell r="G1867" t="str">
            <v>SINGAMARTA SIGALUH</v>
          </cell>
          <cell r="H1867" t="str">
            <v/>
          </cell>
          <cell r="I1867" t="str">
            <v>Area3</v>
          </cell>
          <cell r="J1867" t="str">
            <v>Jateng</v>
          </cell>
          <cell r="N1867" t="str">
            <v>-07.391481 109.747339</v>
          </cell>
          <cell r="O1867" t="str">
            <v>External</v>
          </cell>
          <cell r="P1867" t="str">
            <v>CoRe</v>
          </cell>
          <cell r="Q1867" t="str">
            <v>Reg_2025</v>
          </cell>
          <cell r="R1867" t="str">
            <v>MV</v>
          </cell>
          <cell r="T1867" t="str">
            <v>New MV</v>
          </cell>
          <cell r="U1867">
            <v>52</v>
          </cell>
          <cell r="V1867" t="str">
            <v/>
          </cell>
          <cell r="W1867" t="str">
            <v/>
          </cell>
          <cell r="X1867">
            <v>45945</v>
          </cell>
          <cell r="Y1867">
            <v>34</v>
          </cell>
          <cell r="Z1867" t="str">
            <v>In SLA</v>
          </cell>
          <cell r="AA1867" t="str">
            <v>CV LUXLO KARYA GEMILANG</v>
          </cell>
          <cell r="AB1867" t="str">
            <v>PT AMARATIRTA NUSANTARA</v>
          </cell>
          <cell r="AC1867" t="str">
            <v>RFI</v>
          </cell>
          <cell r="AD1867" t="str">
            <v>eRFI NY</v>
          </cell>
          <cell r="AF1867" t="str">
            <v/>
          </cell>
          <cell r="AG1867" t="str">
            <v>Connect PLN &amp; RFI</v>
          </cell>
          <cell r="AH1867" t="str">
            <v>02.RFI</v>
          </cell>
          <cell r="AI1867" t="str">
            <v>03.RFI</v>
          </cell>
          <cell r="AJ1867" t="str">
            <v>05.RFI</v>
          </cell>
        </row>
        <row r="1868">
          <cell r="F1868" t="str">
            <v>CMV041</v>
          </cell>
          <cell r="G1868" t="str">
            <v>KASREPAN_PUCANGLABAN_DEMUK</v>
          </cell>
          <cell r="H1868" t="str">
            <v/>
          </cell>
          <cell r="I1868" t="str">
            <v>Area3</v>
          </cell>
          <cell r="J1868" t="str">
            <v>Jatim</v>
          </cell>
          <cell r="N1868" t="str">
            <v>-</v>
          </cell>
          <cell r="O1868" t="str">
            <v>External</v>
          </cell>
          <cell r="P1868" t="str">
            <v>CoRe</v>
          </cell>
          <cell r="Q1868" t="str">
            <v>Reg_2025</v>
          </cell>
          <cell r="R1868" t="str">
            <v>MV</v>
          </cell>
          <cell r="T1868" t="str">
            <v>New MV</v>
          </cell>
          <cell r="U1868">
            <v>50</v>
          </cell>
          <cell r="V1868" t="str">
            <v/>
          </cell>
          <cell r="W1868" t="str">
            <v/>
          </cell>
          <cell r="X1868">
            <v>45945</v>
          </cell>
          <cell r="Y1868">
            <v>58</v>
          </cell>
          <cell r="Z1868" t="str">
            <v>In SLA</v>
          </cell>
          <cell r="AA1868" t="str">
            <v>PT MULTI BAGASANTI MAHDY</v>
          </cell>
          <cell r="AB1868" t="str">
            <v>PT DUA RUMA INDONESIA</v>
          </cell>
          <cell r="AC1868" t="str">
            <v>RFI</v>
          </cell>
          <cell r="AD1868" t="str">
            <v>eRFI NY</v>
          </cell>
          <cell r="AF1868" t="str">
            <v/>
          </cell>
          <cell r="AG1868" t="str">
            <v>Connect PLN &amp; RFI</v>
          </cell>
          <cell r="AH1868" t="str">
            <v>02.RFI</v>
          </cell>
          <cell r="AI1868" t="str">
            <v>03.RFI</v>
          </cell>
          <cell r="AJ1868" t="str">
            <v>05.RFI</v>
          </cell>
        </row>
        <row r="1869">
          <cell r="F1869" t="str">
            <v>COG008</v>
          </cell>
          <cell r="G1869" t="str">
            <v>Sigerongan</v>
          </cell>
          <cell r="H1869" t="str">
            <v/>
          </cell>
          <cell r="I1869" t="str">
            <v>Area3</v>
          </cell>
          <cell r="J1869" t="str">
            <v>Balinusra</v>
          </cell>
          <cell r="N1869" t="str">
            <v>-</v>
          </cell>
          <cell r="O1869" t="str">
            <v>External</v>
          </cell>
          <cell r="P1869" t="str">
            <v>CoRe</v>
          </cell>
          <cell r="Q1869" t="str">
            <v>Reg_2025</v>
          </cell>
          <cell r="R1869" t="str">
            <v>MV</v>
          </cell>
          <cell r="T1869" t="str">
            <v>New MV</v>
          </cell>
          <cell r="U1869">
            <v>0</v>
          </cell>
          <cell r="V1869" t="str">
            <v/>
          </cell>
          <cell r="W1869" t="str">
            <v/>
          </cell>
          <cell r="X1869">
            <v>45945</v>
          </cell>
          <cell r="Y1869">
            <v>58</v>
          </cell>
          <cell r="Z1869" t="str">
            <v>In SLA</v>
          </cell>
          <cell r="AA1869" t="str">
            <v>PT SATRIAVI BERKAH PERKASA</v>
          </cell>
          <cell r="AB1869" t="str">
            <v>PT DUA RUMA INDONESIA</v>
          </cell>
          <cell r="AC1869" t="str">
            <v>RFI</v>
          </cell>
          <cell r="AD1869" t="e">
            <v>#N/A</v>
          </cell>
          <cell r="AF1869" t="str">
            <v/>
          </cell>
          <cell r="AG1869" t="str">
            <v>Connect PLN &amp; RFI</v>
          </cell>
          <cell r="AH1869" t="str">
            <v>02.RFI</v>
          </cell>
          <cell r="AI1869" t="str">
            <v>03.RFI</v>
          </cell>
          <cell r="AJ1869" t="str">
            <v>05.RFI</v>
          </cell>
        </row>
        <row r="1870">
          <cell r="F1870" t="str">
            <v>CMV042</v>
          </cell>
          <cell r="G1870" t="str">
            <v>SEDUR PAKONG</v>
          </cell>
          <cell r="H1870" t="str">
            <v/>
          </cell>
          <cell r="I1870" t="str">
            <v>Area3</v>
          </cell>
          <cell r="J1870" t="str">
            <v>Jatim</v>
          </cell>
          <cell r="N1870" t="str">
            <v>-</v>
          </cell>
          <cell r="O1870" t="str">
            <v>External</v>
          </cell>
          <cell r="P1870" t="str">
            <v>CoRe</v>
          </cell>
          <cell r="Q1870" t="str">
            <v>Reg_2025</v>
          </cell>
          <cell r="R1870" t="str">
            <v>MV</v>
          </cell>
          <cell r="T1870" t="str">
            <v>New MV</v>
          </cell>
          <cell r="U1870">
            <v>51</v>
          </cell>
          <cell r="V1870" t="str">
            <v/>
          </cell>
          <cell r="W1870" t="str">
            <v/>
          </cell>
          <cell r="X1870">
            <v>45945</v>
          </cell>
          <cell r="Y1870">
            <v>58</v>
          </cell>
          <cell r="Z1870" t="str">
            <v>In SLA</v>
          </cell>
          <cell r="AA1870" t="str">
            <v>PT MULTI BAGASANTI MAHDY</v>
          </cell>
          <cell r="AB1870" t="str">
            <v>PT DUA RUMA INDONESIA</v>
          </cell>
          <cell r="AC1870" t="str">
            <v>RFI</v>
          </cell>
          <cell r="AD1870" t="e">
            <v>#N/A</v>
          </cell>
          <cell r="AF1870" t="str">
            <v/>
          </cell>
          <cell r="AG1870" t="str">
            <v>Connect PLN &amp; RFI</v>
          </cell>
          <cell r="AH1870" t="str">
            <v>02.RFI</v>
          </cell>
          <cell r="AI1870" t="str">
            <v>03.RFI</v>
          </cell>
          <cell r="AJ1870" t="str">
            <v>05.RFI</v>
          </cell>
        </row>
        <row r="1871">
          <cell r="F1871" t="str">
            <v>KGN045</v>
          </cell>
          <cell r="G1871" t="str">
            <v>Jawa Muka</v>
          </cell>
          <cell r="H1871" t="str">
            <v/>
          </cell>
          <cell r="I1871" t="str">
            <v>Area4</v>
          </cell>
          <cell r="J1871" t="str">
            <v>Kalimantan</v>
          </cell>
          <cell r="M1871" t="str">
            <v>-2.78831, 115.27581</v>
          </cell>
          <cell r="N1871" t="str">
            <v>-</v>
          </cell>
          <cell r="O1871" t="str">
            <v>External</v>
          </cell>
          <cell r="P1871" t="str">
            <v>B2S</v>
          </cell>
          <cell r="Q1871" t="str">
            <v>Reg_2025</v>
          </cell>
          <cell r="R1871" t="str">
            <v>MV</v>
          </cell>
          <cell r="T1871" t="str">
            <v>New MV</v>
          </cell>
          <cell r="U1871">
            <v>52</v>
          </cell>
          <cell r="V1871">
            <v>52</v>
          </cell>
          <cell r="W1871" t="str">
            <v>SST 52 3 Leg C</v>
          </cell>
          <cell r="X1871">
            <v>45889</v>
          </cell>
          <cell r="Y1871">
            <v>90</v>
          </cell>
          <cell r="Z1871" t="str">
            <v>In SLA</v>
          </cell>
          <cell r="AA1871" t="str">
            <v>PT ANGKAMOR KHATULISTIWA MANDIRI</v>
          </cell>
          <cell r="AB1871" t="str">
            <v>PT ANGKAMOR KHATULISTIWA MANDIRI</v>
          </cell>
          <cell r="AC1871" t="str">
            <v>RFI</v>
          </cell>
          <cell r="AD1871" t="str">
            <v>No Need</v>
          </cell>
          <cell r="AF1871" t="str">
            <v/>
          </cell>
          <cell r="AG1871" t="str">
            <v>Connect PLN &amp; RFI</v>
          </cell>
          <cell r="AH1871" t="str">
            <v>02.RFI</v>
          </cell>
          <cell r="AI1871" t="str">
            <v>03.RFI</v>
          </cell>
          <cell r="AJ1871" t="str">
            <v>05.RFI</v>
          </cell>
        </row>
        <row r="1872">
          <cell r="F1872" t="str">
            <v>CMV010</v>
          </cell>
          <cell r="G1872" t="str">
            <v>PADANGPAINAN_BUNGUS_BARAT</v>
          </cell>
          <cell r="H1872" t="str">
            <v/>
          </cell>
          <cell r="I1872" t="str">
            <v>Area1</v>
          </cell>
          <cell r="J1872" t="str">
            <v>Sumbagteng</v>
          </cell>
          <cell r="M1872" t="str">
            <v>-2.78831, 115.27581</v>
          </cell>
          <cell r="N1872" t="str">
            <v>-</v>
          </cell>
          <cell r="O1872" t="str">
            <v>External</v>
          </cell>
          <cell r="P1872" t="str">
            <v>CoRe</v>
          </cell>
          <cell r="Q1872" t="str">
            <v>Reg_2025</v>
          </cell>
          <cell r="R1872" t="str">
            <v>MV</v>
          </cell>
          <cell r="T1872" t="str">
            <v>New MV</v>
          </cell>
          <cell r="U1872">
            <v>42</v>
          </cell>
          <cell r="V1872" t="str">
            <v/>
          </cell>
          <cell r="W1872" t="str">
            <v/>
          </cell>
          <cell r="X1872">
            <v>45945</v>
          </cell>
          <cell r="Y1872">
            <v>34</v>
          </cell>
          <cell r="Z1872" t="str">
            <v>In SLA</v>
          </cell>
          <cell r="AA1872" t="str">
            <v>PT KANAWA ABADI NUSANTARA</v>
          </cell>
          <cell r="AB1872" t="str">
            <v>PT UPTRANS TELEKOMUNIKASI</v>
          </cell>
          <cell r="AC1872" t="str">
            <v>RFI</v>
          </cell>
          <cell r="AD1872" t="str">
            <v>eRFI NY</v>
          </cell>
          <cell r="AF1872" t="str">
            <v/>
          </cell>
          <cell r="AG1872" t="str">
            <v>Connect PLN &amp; RFI</v>
          </cell>
          <cell r="AH1872" t="str">
            <v>02.RFI</v>
          </cell>
          <cell r="AI1872" t="str">
            <v>03.RFI</v>
          </cell>
          <cell r="AJ1872" t="str">
            <v>05.RFI</v>
          </cell>
        </row>
        <row r="1873">
          <cell r="F1873" t="str">
            <v>CMV011</v>
          </cell>
          <cell r="G1873" t="str">
            <v>AIR HITAM</v>
          </cell>
          <cell r="H1873" t="str">
            <v/>
          </cell>
          <cell r="I1873" t="str">
            <v>Area1</v>
          </cell>
          <cell r="J1873" t="str">
            <v>Sumbagteng</v>
          </cell>
          <cell r="N1873" t="str">
            <v>-</v>
          </cell>
          <cell r="O1873" t="str">
            <v>External</v>
          </cell>
          <cell r="P1873" t="str">
            <v>CoRe</v>
          </cell>
          <cell r="Q1873" t="str">
            <v>Reg_2025</v>
          </cell>
          <cell r="R1873" t="str">
            <v>MV</v>
          </cell>
          <cell r="T1873" t="str">
            <v>New MV</v>
          </cell>
          <cell r="U1873">
            <v>42</v>
          </cell>
          <cell r="V1873" t="str">
            <v/>
          </cell>
          <cell r="W1873" t="str">
            <v/>
          </cell>
          <cell r="X1873">
            <v>45945</v>
          </cell>
          <cell r="Y1873">
            <v>34</v>
          </cell>
          <cell r="Z1873" t="str">
            <v>In SLA</v>
          </cell>
          <cell r="AA1873" t="str">
            <v>PT KANAWA ABADI NUSANTARA</v>
          </cell>
          <cell r="AB1873" t="str">
            <v>PT UPTRANS TELEKOMUNIKASI</v>
          </cell>
          <cell r="AC1873" t="str">
            <v>RFI</v>
          </cell>
          <cell r="AD1873" t="str">
            <v>eRFI NY</v>
          </cell>
          <cell r="AF1873" t="str">
            <v/>
          </cell>
          <cell r="AG1873" t="str">
            <v>Connect PLN &amp; RFI</v>
          </cell>
          <cell r="AH1873" t="str">
            <v>02.RFI</v>
          </cell>
          <cell r="AI1873" t="str">
            <v>03.RFI</v>
          </cell>
          <cell r="AJ1873" t="str">
            <v>05.RFI</v>
          </cell>
        </row>
        <row r="1874">
          <cell r="F1874" t="str">
            <v>CMV013</v>
          </cell>
          <cell r="G1874" t="str">
            <v>III KOTO</v>
          </cell>
          <cell r="H1874" t="str">
            <v/>
          </cell>
          <cell r="I1874" t="str">
            <v>Area1</v>
          </cell>
          <cell r="J1874" t="str">
            <v>Sumbagteng</v>
          </cell>
          <cell r="N1874" t="str">
            <v>-</v>
          </cell>
          <cell r="O1874" t="str">
            <v>External</v>
          </cell>
          <cell r="P1874" t="str">
            <v>CoRe</v>
          </cell>
          <cell r="Q1874" t="str">
            <v>Reg_2025</v>
          </cell>
          <cell r="R1874" t="str">
            <v>MV</v>
          </cell>
          <cell r="T1874" t="str">
            <v>New MV</v>
          </cell>
          <cell r="U1874">
            <v>52</v>
          </cell>
          <cell r="V1874" t="str">
            <v/>
          </cell>
          <cell r="W1874" t="str">
            <v/>
          </cell>
          <cell r="X1874">
            <v>45945</v>
          </cell>
          <cell r="Y1874">
            <v>34</v>
          </cell>
          <cell r="Z1874" t="str">
            <v>In SLA</v>
          </cell>
          <cell r="AA1874" t="str">
            <v>PT KANAWA ABADI NUSANTARA</v>
          </cell>
          <cell r="AB1874" t="str">
            <v>PT UPTRANS TELEKOMUNIKASI</v>
          </cell>
          <cell r="AC1874" t="str">
            <v>RFI</v>
          </cell>
          <cell r="AD1874" t="str">
            <v>eRFI NY</v>
          </cell>
          <cell r="AF1874" t="str">
            <v/>
          </cell>
          <cell r="AG1874" t="str">
            <v>Connect PLN &amp; RFI</v>
          </cell>
          <cell r="AH1874" t="str">
            <v>02.RFI</v>
          </cell>
          <cell r="AI1874" t="str">
            <v>03.RFI</v>
          </cell>
          <cell r="AJ1874" t="str">
            <v>05.RFI</v>
          </cell>
        </row>
        <row r="1875">
          <cell r="F1875" t="str">
            <v>CMV012</v>
          </cell>
          <cell r="G1875" t="str">
            <v>TIKU_LIMO_JORONG</v>
          </cell>
          <cell r="H1875" t="str">
            <v/>
          </cell>
          <cell r="I1875" t="str">
            <v>Area1</v>
          </cell>
          <cell r="J1875" t="str">
            <v>Sumbagteng</v>
          </cell>
          <cell r="N1875" t="str">
            <v>-</v>
          </cell>
          <cell r="O1875" t="str">
            <v>External</v>
          </cell>
          <cell r="P1875" t="str">
            <v>CoRe</v>
          </cell>
          <cell r="Q1875" t="str">
            <v>Reg_2025</v>
          </cell>
          <cell r="R1875" t="str">
            <v>MV</v>
          </cell>
          <cell r="T1875" t="str">
            <v>New MV</v>
          </cell>
          <cell r="U1875">
            <v>62</v>
          </cell>
          <cell r="V1875" t="str">
            <v/>
          </cell>
          <cell r="W1875" t="str">
            <v/>
          </cell>
          <cell r="X1875">
            <v>45945</v>
          </cell>
          <cell r="Y1875">
            <v>34</v>
          </cell>
          <cell r="Z1875" t="str">
            <v>In SLA</v>
          </cell>
          <cell r="AA1875" t="str">
            <v>PT KANAWA ABADI NUSANTARA</v>
          </cell>
          <cell r="AB1875" t="str">
            <v>PT UPTRANS TELEKOMUNIKASI</v>
          </cell>
          <cell r="AC1875" t="str">
            <v>RFI</v>
          </cell>
          <cell r="AD1875" t="str">
            <v>eRFI NY</v>
          </cell>
          <cell r="AF1875" t="str">
            <v/>
          </cell>
          <cell r="AG1875" t="str">
            <v>Connect PLN &amp; RFI</v>
          </cell>
          <cell r="AH1875" t="str">
            <v>02.RFI</v>
          </cell>
          <cell r="AI1875" t="str">
            <v>03.RFI</v>
          </cell>
          <cell r="AJ1875" t="str">
            <v>05.RFI</v>
          </cell>
        </row>
        <row r="1876">
          <cell r="F1876" t="str">
            <v>CMV046</v>
          </cell>
          <cell r="G1876" t="str">
            <v>Bulontala</v>
          </cell>
          <cell r="H1876" t="str">
            <v>BULONTALA</v>
          </cell>
          <cell r="I1876" t="str">
            <v>Area4</v>
          </cell>
          <cell r="J1876" t="str">
            <v>Sulawesi</v>
          </cell>
          <cell r="N1876" t="str">
            <v>-</v>
          </cell>
          <cell r="O1876" t="str">
            <v>External</v>
          </cell>
          <cell r="P1876" t="str">
            <v>CoRe</v>
          </cell>
          <cell r="Q1876" t="str">
            <v>Reg_2025</v>
          </cell>
          <cell r="R1876" t="str">
            <v>MV</v>
          </cell>
          <cell r="T1876" t="str">
            <v>New MV</v>
          </cell>
          <cell r="U1876">
            <v>42</v>
          </cell>
          <cell r="V1876" t="str">
            <v/>
          </cell>
          <cell r="W1876" t="str">
            <v/>
          </cell>
          <cell r="X1876">
            <v>45945</v>
          </cell>
          <cell r="Y1876">
            <v>58</v>
          </cell>
          <cell r="Z1876" t="str">
            <v>In SLA</v>
          </cell>
          <cell r="AA1876" t="str">
            <v>PT SHANDYA HARA GANTARI</v>
          </cell>
          <cell r="AB1876" t="str">
            <v>PT DIGJAYA MANDIRI TEKNIK</v>
          </cell>
          <cell r="AC1876" t="str">
            <v>OG</v>
          </cell>
          <cell r="AD1876" t="str">
            <v>eRFI NY</v>
          </cell>
          <cell r="AF1876" t="str">
            <v/>
          </cell>
          <cell r="AG1876" t="str">
            <v>ME</v>
          </cell>
          <cell r="AH1876" t="str">
            <v>02a. SRFI</v>
          </cell>
          <cell r="AI1876" t="str">
            <v>04.CME</v>
          </cell>
          <cell r="AJ1876" t="str">
            <v>06.SRFI</v>
          </cell>
        </row>
        <row r="1877">
          <cell r="F1877" t="str">
            <v>COI343</v>
          </cell>
          <cell r="G1877" t="str">
            <v>COI343</v>
          </cell>
          <cell r="H1877" t="str">
            <v/>
          </cell>
          <cell r="I1877" t="str">
            <v>Area4</v>
          </cell>
          <cell r="J1877" t="str">
            <v>Sulawesi</v>
          </cell>
          <cell r="M1877" t="str">
            <v>-5.18742, 119.477</v>
          </cell>
          <cell r="N1877" t="str">
            <v>-</v>
          </cell>
          <cell r="O1877" t="str">
            <v>Check</v>
          </cell>
          <cell r="P1877" t="str">
            <v>B2S</v>
          </cell>
          <cell r="Q1877" t="str">
            <v>Reg_2025</v>
          </cell>
          <cell r="R1877" t="str">
            <v>MV</v>
          </cell>
          <cell r="T1877" t="str">
            <v>New MV</v>
          </cell>
          <cell r="U1877">
            <v>0</v>
          </cell>
          <cell r="V1877" t="str">
            <v/>
          </cell>
          <cell r="W1877" t="str">
            <v/>
          </cell>
          <cell r="X1877">
            <v>45944</v>
          </cell>
          <cell r="Y1877">
            <v>59</v>
          </cell>
          <cell r="Z1877" t="str">
            <v>In SLA</v>
          </cell>
          <cell r="AA1877" t="str">
            <v>PT RSS SERVICE SYSTEM</v>
          </cell>
          <cell r="AB1877" t="str">
            <v>PT. Tunas Geoteknik Indonesia</v>
          </cell>
          <cell r="AC1877" t="str">
            <v>OG</v>
          </cell>
          <cell r="AD1877" t="str">
            <v>eRFI NY</v>
          </cell>
          <cell r="AF1877" t="str">
            <v/>
          </cell>
          <cell r="AG1877" t="str">
            <v>Survey/Rehunting</v>
          </cell>
          <cell r="AH1877" t="str">
            <v>06.SIS</v>
          </cell>
          <cell r="AI1877" t="str">
            <v>08.SIS</v>
          </cell>
          <cell r="AJ1877" t="str">
            <v>26.ReHunting</v>
          </cell>
        </row>
        <row r="1878">
          <cell r="F1878" t="str">
            <v>COI544</v>
          </cell>
          <cell r="G1878" t="str">
            <v>COI544</v>
          </cell>
          <cell r="H1878" t="str">
            <v/>
          </cell>
          <cell r="I1878" t="str">
            <v>Area4</v>
          </cell>
          <cell r="J1878" t="str">
            <v>Sulawesi</v>
          </cell>
          <cell r="M1878" t="str">
            <v>2.05457, 128.326743</v>
          </cell>
          <cell r="N1878" t="str">
            <v>-</v>
          </cell>
          <cell r="O1878" t="str">
            <v>Check</v>
          </cell>
          <cell r="P1878" t="str">
            <v>B2S</v>
          </cell>
          <cell r="U1878">
            <v>0</v>
          </cell>
          <cell r="V1878" t="str">
            <v/>
          </cell>
          <cell r="W1878" t="str">
            <v/>
          </cell>
          <cell r="X1878">
            <v>45944</v>
          </cell>
          <cell r="Y1878">
            <v>59</v>
          </cell>
          <cell r="Z1878" t="str">
            <v>In SLA</v>
          </cell>
          <cell r="AA1878" t="str">
            <v>PT RSS SERVICE SYSTEM</v>
          </cell>
          <cell r="AB1878" t="str">
            <v>PT DIGJAYA MANDIRI TEKNIK</v>
          </cell>
          <cell r="AC1878" t="str">
            <v>OG</v>
          </cell>
          <cell r="AD1878" t="str">
            <v>eRFI NY</v>
          </cell>
          <cell r="AF1878" t="str">
            <v/>
          </cell>
          <cell r="AG1878" t="str">
            <v>BAN BAK</v>
          </cell>
          <cell r="AH1878" t="str">
            <v>05.SITAC1</v>
          </cell>
          <cell r="AI1878" t="str">
            <v>06.SITAC</v>
          </cell>
          <cell r="AJ1878" t="str">
            <v>25.BAN/BAK</v>
          </cell>
        </row>
        <row r="1879">
          <cell r="F1879" t="str">
            <v>COI750</v>
          </cell>
          <cell r="G1879" t="str">
            <v>COI750</v>
          </cell>
          <cell r="H1879" t="str">
            <v>KAMPANGAR_DMT</v>
          </cell>
          <cell r="I1879" t="str">
            <v>Area4</v>
          </cell>
          <cell r="J1879" t="str">
            <v>Sulawesi</v>
          </cell>
          <cell r="M1879" t="str">
            <v>-0.8191, 123.4316</v>
          </cell>
          <cell r="N1879" t="str">
            <v>-</v>
          </cell>
          <cell r="O1879" t="str">
            <v>Check</v>
          </cell>
          <cell r="P1879" t="str">
            <v>B2S</v>
          </cell>
          <cell r="U1879">
            <v>0</v>
          </cell>
          <cell r="V1879" t="str">
            <v/>
          </cell>
          <cell r="W1879" t="str">
            <v/>
          </cell>
          <cell r="X1879">
            <v>45944</v>
          </cell>
          <cell r="Y1879">
            <v>59</v>
          </cell>
          <cell r="Z1879" t="str">
            <v>In SLA</v>
          </cell>
          <cell r="AA1879" t="str">
            <v>PT RSS SERVICE SYSTEM</v>
          </cell>
          <cell r="AB1879" t="str">
            <v>PT DIGJAYA MANDIRI TEKNIK</v>
          </cell>
          <cell r="AC1879" t="str">
            <v>OG</v>
          </cell>
          <cell r="AD1879" t="str">
            <v>eRFI NY</v>
          </cell>
          <cell r="AF1879" t="str">
            <v/>
          </cell>
          <cell r="AG1879" t="str">
            <v>RFC</v>
          </cell>
          <cell r="AH1879" t="str">
            <v>04.SITAC2</v>
          </cell>
          <cell r="AI1879" t="str">
            <v>05.RFC</v>
          </cell>
          <cell r="AJ1879" t="str">
            <v>18.RFC</v>
          </cell>
        </row>
        <row r="1880">
          <cell r="F1880" t="str">
            <v>PBU169</v>
          </cell>
          <cell r="G1880" t="str">
            <v>Antasari Mendawa</v>
          </cell>
          <cell r="H1880" t="str">
            <v/>
          </cell>
          <cell r="I1880" t="str">
            <v>Area4</v>
          </cell>
          <cell r="J1880" t="str">
            <v>Kalimantan</v>
          </cell>
          <cell r="M1880" t="str">
            <v>-2.6760793, 111.62316634</v>
          </cell>
          <cell r="N1880" t="str">
            <v>-</v>
          </cell>
          <cell r="O1880" t="str">
            <v>Check</v>
          </cell>
          <cell r="P1880" t="str">
            <v>B2S</v>
          </cell>
          <cell r="U1880">
            <v>42</v>
          </cell>
          <cell r="V1880">
            <v>42</v>
          </cell>
          <cell r="W1880" t="str">
            <v>SST 42 NL</v>
          </cell>
          <cell r="X1880">
            <v>45889</v>
          </cell>
          <cell r="Y1880">
            <v>90</v>
          </cell>
          <cell r="Z1880" t="str">
            <v>In SLA</v>
          </cell>
          <cell r="AA1880" t="str">
            <v>PT LIMA INTI SINERGI</v>
          </cell>
          <cell r="AB1880" t="str">
            <v>PT. Tunas Geoteknik Indonesia</v>
          </cell>
          <cell r="AC1880" t="str">
            <v>RFI</v>
          </cell>
          <cell r="AD1880" t="str">
            <v>No Need</v>
          </cell>
          <cell r="AF1880" t="str">
            <v/>
          </cell>
          <cell r="AG1880" t="str">
            <v>Connect PLN &amp; RFI</v>
          </cell>
          <cell r="AH1880" t="str">
            <v>02.RFI</v>
          </cell>
          <cell r="AI1880" t="str">
            <v>03.RFI</v>
          </cell>
          <cell r="AJ1880" t="str">
            <v>05.RFI</v>
          </cell>
        </row>
        <row r="1881">
          <cell r="F1881" t="str">
            <v>KBA109</v>
          </cell>
          <cell r="G1881" t="str">
            <v>Bima Baharu</v>
          </cell>
          <cell r="H1881" t="str">
            <v/>
          </cell>
          <cell r="I1881" t="str">
            <v>Area4</v>
          </cell>
          <cell r="J1881" t="str">
            <v>Kalimantan</v>
          </cell>
          <cell r="M1881" t="str">
            <v>-3.24249, 116.23216</v>
          </cell>
          <cell r="N1881" t="str">
            <v>-</v>
          </cell>
          <cell r="P1881" t="str">
            <v>B2S</v>
          </cell>
          <cell r="U1881">
            <v>42</v>
          </cell>
          <cell r="V1881">
            <v>42</v>
          </cell>
          <cell r="W1881" t="str">
            <v>SST 42 NL</v>
          </cell>
          <cell r="X1881">
            <v>45889</v>
          </cell>
          <cell r="Y1881">
            <v>90</v>
          </cell>
          <cell r="Z1881" t="str">
            <v>In SLA</v>
          </cell>
          <cell r="AA1881" t="str">
            <v>PT ALIF KONSTRUKSI UTAMA</v>
          </cell>
          <cell r="AB1881" t="str">
            <v>PT TRIMATRA UTAMA KONSULTAN</v>
          </cell>
          <cell r="AC1881" t="str">
            <v>RFI</v>
          </cell>
          <cell r="AD1881" t="str">
            <v>No Need</v>
          </cell>
          <cell r="AF1881" t="str">
            <v/>
          </cell>
          <cell r="AG1881" t="str">
            <v>Connect PLN &amp; RFI</v>
          </cell>
          <cell r="AH1881" t="str">
            <v>02.RFI</v>
          </cell>
          <cell r="AI1881" t="str">
            <v>03.RFI</v>
          </cell>
          <cell r="AJ1881" t="str">
            <v>05.RFI</v>
          </cell>
        </row>
        <row r="1882">
          <cell r="F1882" t="str">
            <v>PBG025</v>
          </cell>
          <cell r="G1882" t="str">
            <v>PENAMBONGANDMT</v>
          </cell>
          <cell r="H1882" t="str">
            <v/>
          </cell>
          <cell r="I1882" t="str">
            <v>Area3</v>
          </cell>
          <cell r="J1882" t="str">
            <v>Jateng</v>
          </cell>
          <cell r="M1882" t="str">
            <v>-7.39845, 109.36597</v>
          </cell>
          <cell r="N1882" t="str">
            <v>-</v>
          </cell>
          <cell r="P1882" t="str">
            <v>B2S</v>
          </cell>
          <cell r="U1882">
            <v>62</v>
          </cell>
          <cell r="V1882" t="str">
            <v/>
          </cell>
          <cell r="W1882" t="str">
            <v/>
          </cell>
          <cell r="X1882">
            <v>45964</v>
          </cell>
          <cell r="Y1882">
            <v>39</v>
          </cell>
          <cell r="Z1882" t="str">
            <v>In SLA</v>
          </cell>
          <cell r="AA1882" t="str">
            <v>PT ALIF KONSTRUKSI UTAMA</v>
          </cell>
          <cell r="AB1882" t="str">
            <v>PT TRIMATRA UTAMA KONSULTAN</v>
          </cell>
          <cell r="AC1882" t="str">
            <v>OG</v>
          </cell>
          <cell r="AD1882" t="str">
            <v>No Need</v>
          </cell>
          <cell r="AF1882" t="str">
            <v/>
          </cell>
          <cell r="AG1882" t="str">
            <v>BAN BAK</v>
          </cell>
          <cell r="AH1882" t="str">
            <v>05.SITAC1</v>
          </cell>
          <cell r="AI1882" t="str">
            <v>06.SITAC</v>
          </cell>
          <cell r="AJ1882" t="str">
            <v>25.BAN/BAK</v>
          </cell>
        </row>
        <row r="1883">
          <cell r="F1883" t="str">
            <v>NTJ041</v>
          </cell>
          <cell r="G1883" t="str">
            <v>Jorong Talaok</v>
          </cell>
          <cell r="H1883" t="str">
            <v/>
          </cell>
          <cell r="I1883" t="str">
            <v>Area1</v>
          </cell>
          <cell r="J1883" t="str">
            <v>Sumbagteng</v>
          </cell>
          <cell r="M1883" t="str">
            <v>-1.145492, 100.966356</v>
          </cell>
          <cell r="N1883" t="str">
            <v>-</v>
          </cell>
          <cell r="O1883" t="str">
            <v>External</v>
          </cell>
          <cell r="P1883" t="str">
            <v>B2S</v>
          </cell>
          <cell r="Q1883" t="str">
            <v>Non Reguler</v>
          </cell>
          <cell r="R1883" t="str">
            <v>N3T_2025</v>
          </cell>
          <cell r="U1883">
            <v>72</v>
          </cell>
          <cell r="V1883" t="str">
            <v/>
          </cell>
          <cell r="W1883" t="str">
            <v>SST 72 3 Leg C</v>
          </cell>
          <cell r="X1883">
            <v>45954</v>
          </cell>
          <cell r="Y1883">
            <v>49</v>
          </cell>
          <cell r="Z1883" t="str">
            <v>In SLA</v>
          </cell>
          <cell r="AA1883" t="str">
            <v>PT RAYATEHUTAMA TELADAN CANGGIH</v>
          </cell>
          <cell r="AC1883" t="str">
            <v>OG</v>
          </cell>
          <cell r="AD1883" t="str">
            <v>eRFI NY</v>
          </cell>
          <cell r="AF1883" t="str">
            <v/>
          </cell>
          <cell r="AG1883" t="str">
            <v>Rebaring</v>
          </cell>
          <cell r="AH1883" t="str">
            <v>03.CONSTRUCTION</v>
          </cell>
          <cell r="AI1883" t="str">
            <v>04.CME</v>
          </cell>
          <cell r="AJ1883" t="str">
            <v>13.Rebaring</v>
          </cell>
        </row>
        <row r="1884">
          <cell r="F1884" t="str">
            <v>BLC085</v>
          </cell>
          <cell r="G1884" t="str">
            <v>Batu Benawa BLC</v>
          </cell>
          <cell r="H1884" t="str">
            <v/>
          </cell>
          <cell r="I1884" t="str">
            <v>Area4</v>
          </cell>
          <cell r="J1884" t="str">
            <v>Kalimantan</v>
          </cell>
          <cell r="M1884" t="str">
            <v>-3.42103, 116.0019</v>
          </cell>
          <cell r="N1884" t="str">
            <v>-</v>
          </cell>
          <cell r="O1884" t="str">
            <v>External</v>
          </cell>
          <cell r="P1884" t="str">
            <v>B2S</v>
          </cell>
          <cell r="Q1884" t="str">
            <v>Non Reguler</v>
          </cell>
          <cell r="R1884" t="str">
            <v>N3T_2025</v>
          </cell>
          <cell r="U1884">
            <v>25</v>
          </cell>
          <cell r="V1884">
            <v>25</v>
          </cell>
          <cell r="W1884" t="str">
            <v/>
          </cell>
          <cell r="X1884">
            <v>45889</v>
          </cell>
          <cell r="Y1884">
            <v>114</v>
          </cell>
          <cell r="Z1884" t="str">
            <v>In SLA</v>
          </cell>
          <cell r="AA1884" t="str">
            <v>PT DUTA ESA ADIPERKASA</v>
          </cell>
          <cell r="AB1884" t="str">
            <v>PT TRIMATRA UTAMA KONSULTAN</v>
          </cell>
          <cell r="AC1884" t="str">
            <v>OG</v>
          </cell>
          <cell r="AD1884" t="str">
            <v>No Need</v>
          </cell>
          <cell r="AF1884" t="str">
            <v/>
          </cell>
          <cell r="AG1884" t="str">
            <v>Erection</v>
          </cell>
          <cell r="AH1884" t="str">
            <v>03.CONSTRUCTION</v>
          </cell>
          <cell r="AI1884" t="str">
            <v>04.CME</v>
          </cell>
          <cell r="AJ1884" t="str">
            <v>10.TowerErection</v>
          </cell>
        </row>
        <row r="1885">
          <cell r="F1885" t="str">
            <v>CMV026</v>
          </cell>
          <cell r="G1885" t="str">
            <v>SIRNAJATI TJIBARUSA_BKS</v>
          </cell>
          <cell r="H1885" t="str">
            <v/>
          </cell>
          <cell r="I1885" t="str">
            <v>Area2</v>
          </cell>
          <cell r="J1885" t="str">
            <v>Jabodetabek</v>
          </cell>
          <cell r="M1885" t="str">
            <v>-3.42103, 116.0019</v>
          </cell>
          <cell r="N1885" t="str">
            <v>-</v>
          </cell>
          <cell r="O1885" t="str">
            <v>External</v>
          </cell>
          <cell r="P1885" t="str">
            <v>CoRe</v>
          </cell>
          <cell r="Q1885" t="str">
            <v>Reg_2025</v>
          </cell>
          <cell r="R1885" t="str">
            <v>MV</v>
          </cell>
          <cell r="T1885" t="str">
            <v>New MV</v>
          </cell>
          <cell r="U1885">
            <v>0</v>
          </cell>
          <cell r="V1885" t="str">
            <v/>
          </cell>
          <cell r="W1885" t="str">
            <v/>
          </cell>
          <cell r="X1885">
            <v>45945</v>
          </cell>
          <cell r="Y1885">
            <v>40</v>
          </cell>
          <cell r="Z1885" t="str">
            <v>In SLA</v>
          </cell>
          <cell r="AA1885" t="str">
            <v>PT MITRA SARANA KARYA BANGSA</v>
          </cell>
          <cell r="AB1885" t="str">
            <v>PT TRIMATRA UTAMA KONSULTAN</v>
          </cell>
          <cell r="AC1885" t="str">
            <v>RFI</v>
          </cell>
          <cell r="AD1885" t="e">
            <v>#N/A</v>
          </cell>
          <cell r="AF1885" t="str">
            <v/>
          </cell>
          <cell r="AG1885" t="str">
            <v>Connect PLN &amp; RFI</v>
          </cell>
          <cell r="AH1885" t="str">
            <v>02.RFI</v>
          </cell>
          <cell r="AI1885" t="str">
            <v>03.RFI</v>
          </cell>
          <cell r="AJ1885" t="str">
            <v>05.RFI</v>
          </cell>
        </row>
        <row r="1886">
          <cell r="F1886" t="str">
            <v>CMV027</v>
          </cell>
          <cell r="G1886" t="str">
            <v>BOJONG_BGR</v>
          </cell>
          <cell r="H1886" t="str">
            <v/>
          </cell>
          <cell r="I1886" t="str">
            <v>Area2</v>
          </cell>
          <cell r="J1886" t="str">
            <v>Jabodetabek</v>
          </cell>
          <cell r="N1886" t="str">
            <v>-</v>
          </cell>
          <cell r="O1886" t="str">
            <v>External</v>
          </cell>
          <cell r="P1886" t="str">
            <v>CoRe</v>
          </cell>
          <cell r="Q1886" t="str">
            <v>Reg_2025</v>
          </cell>
          <cell r="R1886" t="str">
            <v>MV</v>
          </cell>
          <cell r="T1886" t="str">
            <v>New MV</v>
          </cell>
          <cell r="U1886">
            <v>0</v>
          </cell>
          <cell r="V1886" t="str">
            <v/>
          </cell>
          <cell r="W1886" t="str">
            <v/>
          </cell>
          <cell r="X1886">
            <v>45945</v>
          </cell>
          <cell r="Y1886">
            <v>58</v>
          </cell>
          <cell r="Z1886" t="str">
            <v>In SLA</v>
          </cell>
          <cell r="AA1886" t="str">
            <v>PT MITRA SETIA INDONESIA</v>
          </cell>
          <cell r="AC1886" t="str">
            <v>OG</v>
          </cell>
          <cell r="AD1886" t="e">
            <v>#N/A</v>
          </cell>
          <cell r="AF1886" t="str">
            <v/>
          </cell>
          <cell r="AG1886" t="str">
            <v>ME</v>
          </cell>
          <cell r="AH1886" t="str">
            <v>02a. SRFI</v>
          </cell>
          <cell r="AI1886" t="str">
            <v>04.CME</v>
          </cell>
          <cell r="AJ1886" t="str">
            <v>06.SRFI</v>
          </cell>
        </row>
        <row r="1887">
          <cell r="F1887" t="str">
            <v>CMV030</v>
          </cell>
          <cell r="G1887" t="str">
            <v>TAROGONG_KALER_SUKAJADI</v>
          </cell>
          <cell r="H1887" t="str">
            <v/>
          </cell>
          <cell r="I1887" t="str">
            <v>Area2</v>
          </cell>
          <cell r="J1887" t="str">
            <v>Jabar</v>
          </cell>
          <cell r="N1887" t="str">
            <v>-</v>
          </cell>
          <cell r="O1887" t="str">
            <v>External</v>
          </cell>
          <cell r="P1887" t="str">
            <v>CoRe</v>
          </cell>
          <cell r="Q1887" t="str">
            <v>Reg_2025</v>
          </cell>
          <cell r="R1887" t="str">
            <v>MV</v>
          </cell>
          <cell r="T1887" t="str">
            <v>New MV</v>
          </cell>
          <cell r="U1887">
            <v>52</v>
          </cell>
          <cell r="V1887" t="str">
            <v/>
          </cell>
          <cell r="W1887" t="str">
            <v/>
          </cell>
          <cell r="X1887">
            <v>45945</v>
          </cell>
          <cell r="Y1887">
            <v>34</v>
          </cell>
          <cell r="Z1887" t="str">
            <v>In SLA</v>
          </cell>
          <cell r="AA1887" t="str">
            <v>PT INFRAKO DAYAMITRA</v>
          </cell>
          <cell r="AC1887" t="str">
            <v>RFI</v>
          </cell>
          <cell r="AD1887" t="str">
            <v>eRFI NY</v>
          </cell>
          <cell r="AF1887" t="str">
            <v/>
          </cell>
          <cell r="AG1887" t="str">
            <v>Connect PLN &amp; RFI</v>
          </cell>
          <cell r="AH1887" t="str">
            <v>02.RFI</v>
          </cell>
          <cell r="AI1887" t="str">
            <v>03.RFI</v>
          </cell>
          <cell r="AJ1887" t="str">
            <v>05.RFI</v>
          </cell>
        </row>
        <row r="1888">
          <cell r="F1888" t="str">
            <v>CMV029</v>
          </cell>
          <cell r="G1888" t="str">
            <v>LEUWIGOONG_MARGACINTA</v>
          </cell>
          <cell r="H1888" t="str">
            <v/>
          </cell>
          <cell r="I1888" t="str">
            <v>Area2</v>
          </cell>
          <cell r="J1888" t="str">
            <v>Jabar</v>
          </cell>
          <cell r="N1888" t="str">
            <v>-</v>
          </cell>
          <cell r="O1888" t="str">
            <v>External</v>
          </cell>
          <cell r="P1888" t="str">
            <v>CoRe</v>
          </cell>
          <cell r="Q1888" t="str">
            <v>Reg_2025</v>
          </cell>
          <cell r="R1888" t="str">
            <v>MV</v>
          </cell>
          <cell r="T1888" t="str">
            <v>New MV</v>
          </cell>
          <cell r="U1888">
            <v>50</v>
          </cell>
          <cell r="V1888" t="str">
            <v/>
          </cell>
          <cell r="W1888" t="str">
            <v/>
          </cell>
          <cell r="X1888">
            <v>45945</v>
          </cell>
          <cell r="Y1888">
            <v>34</v>
          </cell>
          <cell r="Z1888" t="str">
            <v>In SLA</v>
          </cell>
          <cell r="AA1888" t="str">
            <v>PT INFRAKO DAYAMITRA</v>
          </cell>
          <cell r="AC1888" t="str">
            <v>RFI</v>
          </cell>
          <cell r="AD1888" t="str">
            <v>eRFI NY</v>
          </cell>
          <cell r="AF1888" t="str">
            <v/>
          </cell>
          <cell r="AG1888" t="str">
            <v>Connect PLN &amp; RFI</v>
          </cell>
          <cell r="AH1888" t="str">
            <v>02.RFI</v>
          </cell>
          <cell r="AI1888" t="str">
            <v>03.RFI</v>
          </cell>
          <cell r="AJ1888" t="str">
            <v>05.RFI</v>
          </cell>
        </row>
        <row r="1889">
          <cell r="F1889" t="str">
            <v>CMV033</v>
          </cell>
          <cell r="G1889" t="str">
            <v>BANGKAL BINANGUN</v>
          </cell>
          <cell r="H1889" t="str">
            <v/>
          </cell>
          <cell r="I1889" t="str">
            <v>Area3</v>
          </cell>
          <cell r="J1889" t="str">
            <v>Jateng</v>
          </cell>
          <cell r="N1889" t="str">
            <v>-07.655222 109.247306</v>
          </cell>
          <cell r="O1889" t="str">
            <v>External</v>
          </cell>
          <cell r="P1889" t="str">
            <v>CoRe</v>
          </cell>
          <cell r="Q1889" t="str">
            <v>Reg_2025</v>
          </cell>
          <cell r="R1889" t="str">
            <v>MV</v>
          </cell>
          <cell r="T1889" t="str">
            <v>New MV</v>
          </cell>
          <cell r="U1889">
            <v>51</v>
          </cell>
          <cell r="V1889" t="str">
            <v/>
          </cell>
          <cell r="W1889" t="str">
            <v/>
          </cell>
          <cell r="X1889">
            <v>45945</v>
          </cell>
          <cell r="Y1889">
            <v>34</v>
          </cell>
          <cell r="Z1889" t="str">
            <v>In SLA</v>
          </cell>
          <cell r="AA1889" t="str">
            <v>PT SATRIAVI BERKAH PERKASA</v>
          </cell>
          <cell r="AC1889" t="str">
            <v>RFI</v>
          </cell>
          <cell r="AD1889" t="str">
            <v>eRFI NY</v>
          </cell>
          <cell r="AF1889" t="str">
            <v/>
          </cell>
          <cell r="AG1889" t="str">
            <v>Connect PLN &amp; RFI</v>
          </cell>
          <cell r="AH1889" t="str">
            <v>02.RFI</v>
          </cell>
          <cell r="AI1889" t="str">
            <v>03.RFI</v>
          </cell>
          <cell r="AJ1889" t="str">
            <v>05.RFI</v>
          </cell>
        </row>
        <row r="1890">
          <cell r="F1890" t="str">
            <v>CMV031</v>
          </cell>
          <cell r="G1890" t="str">
            <v xml:space="preserve">MANGKUBUMI_KARIKIL </v>
          </cell>
          <cell r="H1890" t="str">
            <v/>
          </cell>
          <cell r="I1890" t="str">
            <v>Area2</v>
          </cell>
          <cell r="J1890" t="str">
            <v>Jabar</v>
          </cell>
          <cell r="N1890" t="str">
            <v>-</v>
          </cell>
          <cell r="O1890" t="str">
            <v>External</v>
          </cell>
          <cell r="P1890" t="str">
            <v>CoRe</v>
          </cell>
          <cell r="Q1890" t="str">
            <v>Reg_2025</v>
          </cell>
          <cell r="R1890" t="str">
            <v>MV</v>
          </cell>
          <cell r="T1890" t="str">
            <v>New MV</v>
          </cell>
          <cell r="U1890">
            <v>40</v>
          </cell>
          <cell r="V1890" t="str">
            <v/>
          </cell>
          <cell r="W1890" t="str">
            <v/>
          </cell>
          <cell r="X1890">
            <v>45945</v>
          </cell>
          <cell r="Y1890">
            <v>58</v>
          </cell>
          <cell r="Z1890" t="str">
            <v>In SLA</v>
          </cell>
          <cell r="AA1890" t="str">
            <v>PT INFRAKO DAYAMITRA</v>
          </cell>
          <cell r="AC1890" t="str">
            <v>RFI</v>
          </cell>
          <cell r="AD1890" t="str">
            <v>eRFI NY</v>
          </cell>
          <cell r="AF1890" t="str">
            <v/>
          </cell>
          <cell r="AG1890" t="str">
            <v>Connect PLN &amp; RFI</v>
          </cell>
          <cell r="AH1890" t="str">
            <v>02.RFI</v>
          </cell>
          <cell r="AI1890" t="str">
            <v>03.RFI</v>
          </cell>
          <cell r="AJ1890" t="str">
            <v>05.RFI</v>
          </cell>
        </row>
        <row r="1891">
          <cell r="F1891" t="str">
            <v>CMV036</v>
          </cell>
          <cell r="G1891" t="str">
            <v>NGALIYAN_NGALIYAN_GF_SB</v>
          </cell>
          <cell r="H1891" t="str">
            <v/>
          </cell>
          <cell r="I1891" t="str">
            <v>Area3</v>
          </cell>
          <cell r="J1891" t="str">
            <v>Jateng</v>
          </cell>
          <cell r="N1891" t="str">
            <v>-07.000160 110.353400</v>
          </cell>
          <cell r="O1891" t="str">
            <v>External</v>
          </cell>
          <cell r="P1891" t="str">
            <v>CoRe</v>
          </cell>
          <cell r="Q1891" t="str">
            <v>Reg_2025</v>
          </cell>
          <cell r="R1891" t="str">
            <v>MV</v>
          </cell>
          <cell r="T1891" t="str">
            <v>New MV</v>
          </cell>
          <cell r="U1891">
            <v>30</v>
          </cell>
          <cell r="V1891" t="str">
            <v/>
          </cell>
          <cell r="W1891" t="str">
            <v/>
          </cell>
          <cell r="X1891">
            <v>45945</v>
          </cell>
          <cell r="Y1891">
            <v>34</v>
          </cell>
          <cell r="Z1891" t="str">
            <v>In SLA</v>
          </cell>
          <cell r="AA1891" t="str">
            <v>PT IDE SEHATI</v>
          </cell>
          <cell r="AC1891" t="str">
            <v>RFI</v>
          </cell>
          <cell r="AD1891" t="str">
            <v>eRFI NY</v>
          </cell>
          <cell r="AF1891" t="str">
            <v/>
          </cell>
          <cell r="AG1891" t="str">
            <v>Connect PLN &amp; RFI</v>
          </cell>
          <cell r="AH1891" t="str">
            <v>02.RFI</v>
          </cell>
          <cell r="AI1891" t="str">
            <v>03.RFI</v>
          </cell>
          <cell r="AJ1891" t="str">
            <v>05.RFI</v>
          </cell>
        </row>
        <row r="1892">
          <cell r="F1892" t="str">
            <v>CMV035</v>
          </cell>
          <cell r="G1892" t="str">
            <v xml:space="preserve">Suna Tuban </v>
          </cell>
          <cell r="H1892" t="str">
            <v/>
          </cell>
          <cell r="I1892" t="str">
            <v>Area3</v>
          </cell>
          <cell r="J1892" t="str">
            <v>Jateng</v>
          </cell>
          <cell r="N1892" t="str">
            <v>-07.137210 111.484310</v>
          </cell>
          <cell r="O1892" t="str">
            <v>External</v>
          </cell>
          <cell r="P1892" t="str">
            <v>CoRe</v>
          </cell>
          <cell r="Q1892" t="str">
            <v>Reg_2025</v>
          </cell>
          <cell r="R1892" t="str">
            <v>MV</v>
          </cell>
          <cell r="T1892" t="str">
            <v>New MV</v>
          </cell>
          <cell r="U1892">
            <v>42</v>
          </cell>
          <cell r="V1892" t="str">
            <v/>
          </cell>
          <cell r="W1892" t="str">
            <v/>
          </cell>
          <cell r="X1892">
            <v>45945</v>
          </cell>
          <cell r="Y1892">
            <v>34</v>
          </cell>
          <cell r="Z1892" t="str">
            <v>In SLA</v>
          </cell>
          <cell r="AA1892" t="str">
            <v>PT IDE SEHATI</v>
          </cell>
          <cell r="AC1892" t="str">
            <v>RFI</v>
          </cell>
          <cell r="AD1892" t="str">
            <v>eRFI NY</v>
          </cell>
          <cell r="AF1892" t="str">
            <v/>
          </cell>
          <cell r="AG1892" t="str">
            <v>Connect PLN &amp; RFI</v>
          </cell>
          <cell r="AH1892" t="str">
            <v>02.RFI</v>
          </cell>
          <cell r="AI1892" t="str">
            <v>03.RFI</v>
          </cell>
          <cell r="AJ1892" t="str">
            <v>05.RFI</v>
          </cell>
        </row>
        <row r="1893">
          <cell r="F1893" t="str">
            <v>NTJ040</v>
          </cell>
          <cell r="G1893" t="str">
            <v>Taratak Teleng</v>
          </cell>
          <cell r="H1893" t="str">
            <v/>
          </cell>
          <cell r="I1893" t="str">
            <v>Area1</v>
          </cell>
          <cell r="J1893" t="str">
            <v>Sumbagteng</v>
          </cell>
          <cell r="M1893" t="str">
            <v>-1.133922, 100.913069</v>
          </cell>
          <cell r="N1893" t="str">
            <v>-</v>
          </cell>
          <cell r="O1893" t="str">
            <v>External</v>
          </cell>
          <cell r="P1893" t="str">
            <v>B2S</v>
          </cell>
          <cell r="Q1893" t="str">
            <v>Non Reguler</v>
          </cell>
          <cell r="R1893" t="str">
            <v>N3T_2025</v>
          </cell>
          <cell r="T1893" t="str">
            <v>New MV</v>
          </cell>
          <cell r="U1893">
            <v>72</v>
          </cell>
          <cell r="V1893" t="str">
            <v/>
          </cell>
          <cell r="W1893" t="str">
            <v>SST 72 3 Leg C</v>
          </cell>
          <cell r="X1893">
            <v>45954</v>
          </cell>
          <cell r="Y1893">
            <v>49</v>
          </cell>
          <cell r="Z1893" t="str">
            <v>In SLA</v>
          </cell>
          <cell r="AA1893" t="str">
            <v>PT MEDCOMM SOLUTION</v>
          </cell>
          <cell r="AC1893" t="str">
            <v>OG</v>
          </cell>
          <cell r="AD1893" t="str">
            <v>eRFI NY</v>
          </cell>
          <cell r="AF1893" t="str">
            <v/>
          </cell>
          <cell r="AG1893" t="str">
            <v>IMB Apply</v>
          </cell>
          <cell r="AH1893" t="str">
            <v>04.SITAC2</v>
          </cell>
          <cell r="AI1893" t="str">
            <v>06.SITAC</v>
          </cell>
          <cell r="AJ1893" t="str">
            <v>19.IPProses</v>
          </cell>
        </row>
        <row r="1894">
          <cell r="F1894" t="str">
            <v>NTJ038</v>
          </cell>
          <cell r="G1894" t="str">
            <v>Bungo Tanjuang</v>
          </cell>
          <cell r="H1894" t="str">
            <v/>
          </cell>
          <cell r="I1894" t="str">
            <v>Area1</v>
          </cell>
          <cell r="J1894" t="str">
            <v>Sumbagteng</v>
          </cell>
          <cell r="M1894" t="str">
            <v>-0.612401, 100.156957</v>
          </cell>
          <cell r="N1894" t="str">
            <v>-</v>
          </cell>
          <cell r="O1894" t="str">
            <v>External</v>
          </cell>
          <cell r="P1894" t="str">
            <v>B2S</v>
          </cell>
          <cell r="Q1894" t="str">
            <v>Non Reguler</v>
          </cell>
          <cell r="R1894" t="str">
            <v>N3T_2025</v>
          </cell>
          <cell r="U1894">
            <v>72</v>
          </cell>
          <cell r="V1894" t="str">
            <v/>
          </cell>
          <cell r="W1894" t="str">
            <v>SST 72 3 Leg C</v>
          </cell>
          <cell r="X1894">
            <v>45954</v>
          </cell>
          <cell r="Y1894">
            <v>49</v>
          </cell>
          <cell r="Z1894" t="str">
            <v>In SLA</v>
          </cell>
          <cell r="AA1894" t="str">
            <v>PT SIDOMA JAYA MANDIRI</v>
          </cell>
          <cell r="AC1894" t="str">
            <v>OG</v>
          </cell>
          <cell r="AD1894" t="str">
            <v>eRFI NY</v>
          </cell>
          <cell r="AF1894" t="str">
            <v/>
          </cell>
          <cell r="AG1894" t="str">
            <v>Rebaring</v>
          </cell>
          <cell r="AH1894" t="str">
            <v>03.CONSTRUCTION</v>
          </cell>
          <cell r="AI1894" t="str">
            <v>04.CME</v>
          </cell>
          <cell r="AJ1894" t="str">
            <v>14.Borepile</v>
          </cell>
        </row>
        <row r="1895">
          <cell r="F1895" t="str">
            <v>JSX288</v>
          </cell>
          <cell r="G1895" t="str">
            <v>Lingkarluarjtpadang</v>
          </cell>
          <cell r="H1895" t="str">
            <v/>
          </cell>
          <cell r="I1895" t="str">
            <v>Area2</v>
          </cell>
          <cell r="J1895" t="str">
            <v>Jabodetabek</v>
          </cell>
          <cell r="M1895" t="str">
            <v>-6.29474, 106.8271</v>
          </cell>
          <cell r="N1895" t="str">
            <v>-</v>
          </cell>
          <cell r="O1895" t="str">
            <v>Check</v>
          </cell>
          <cell r="P1895" t="str">
            <v>B2S</v>
          </cell>
          <cell r="Q1895" t="str">
            <v>Non Reguler</v>
          </cell>
          <cell r="R1895" t="str">
            <v>N3T_2025</v>
          </cell>
          <cell r="U1895">
            <v>0</v>
          </cell>
          <cell r="V1895" t="str">
            <v/>
          </cell>
          <cell r="W1895" t="str">
            <v/>
          </cell>
          <cell r="X1895">
            <v>45945</v>
          </cell>
          <cell r="Y1895">
            <v>58</v>
          </cell>
          <cell r="Z1895" t="str">
            <v>In SLA</v>
          </cell>
          <cell r="AA1895" t="str">
            <v>PT INFRAKO DAYAMITRA</v>
          </cell>
          <cell r="AB1895" t="str">
            <v>PT TRITECH CONSULT</v>
          </cell>
          <cell r="AC1895" t="str">
            <v>OG</v>
          </cell>
          <cell r="AD1895" t="str">
            <v>eRFI NY</v>
          </cell>
          <cell r="AF1895" t="str">
            <v/>
          </cell>
          <cell r="AG1895" t="str">
            <v>NY Start</v>
          </cell>
          <cell r="AH1895" t="str">
            <v>NY Start</v>
          </cell>
          <cell r="AI1895" t="str">
            <v>08.SIS</v>
          </cell>
          <cell r="AJ1895" t="str">
            <v/>
          </cell>
        </row>
        <row r="1896">
          <cell r="F1896" t="str">
            <v>JKU976</v>
          </cell>
          <cell r="G1896" t="str">
            <v>Gayamotorsunter</v>
          </cell>
          <cell r="H1896" t="str">
            <v/>
          </cell>
          <cell r="I1896" t="str">
            <v>Area2</v>
          </cell>
          <cell r="J1896" t="str">
            <v>Jabodetabek</v>
          </cell>
          <cell r="M1896" t="str">
            <v>-6.13517, 106.8812</v>
          </cell>
          <cell r="N1896" t="str">
            <v>-</v>
          </cell>
          <cell r="O1896" t="str">
            <v>Check</v>
          </cell>
          <cell r="P1896" t="str">
            <v>B2S</v>
          </cell>
          <cell r="U1896">
            <v>0</v>
          </cell>
          <cell r="V1896" t="str">
            <v/>
          </cell>
          <cell r="W1896" t="str">
            <v/>
          </cell>
          <cell r="X1896">
            <v>45945</v>
          </cell>
          <cell r="Y1896">
            <v>58</v>
          </cell>
          <cell r="Z1896" t="str">
            <v>In SLA</v>
          </cell>
          <cell r="AA1896" t="str">
            <v>PT AJIAN TRI SUKSES</v>
          </cell>
          <cell r="AB1896" t="str">
            <v>PT TRITECH CONSULT</v>
          </cell>
          <cell r="AC1896" t="str">
            <v>OG</v>
          </cell>
          <cell r="AD1896" t="str">
            <v>eRFI NY</v>
          </cell>
          <cell r="AF1896" t="str">
            <v/>
          </cell>
          <cell r="AG1896" t="str">
            <v>NY Start</v>
          </cell>
          <cell r="AH1896" t="str">
            <v>NY Start</v>
          </cell>
          <cell r="AI1896" t="str">
            <v>08.SIS</v>
          </cell>
          <cell r="AJ1896" t="str">
            <v/>
          </cell>
        </row>
        <row r="1897">
          <cell r="F1897" t="str">
            <v>JSX273</v>
          </cell>
          <cell r="G1897" t="str">
            <v>Kemangselatan12</v>
          </cell>
          <cell r="H1897" t="str">
            <v/>
          </cell>
          <cell r="I1897" t="str">
            <v>Area2</v>
          </cell>
          <cell r="J1897" t="str">
            <v>Jabodetabek</v>
          </cell>
          <cell r="M1897" t="str">
            <v>-6.2676, 106.8154</v>
          </cell>
          <cell r="N1897" t="str">
            <v>-</v>
          </cell>
          <cell r="O1897" t="str">
            <v>Check</v>
          </cell>
          <cell r="P1897" t="str">
            <v>B2S</v>
          </cell>
          <cell r="U1897">
            <v>0</v>
          </cell>
          <cell r="V1897" t="str">
            <v/>
          </cell>
          <cell r="W1897" t="str">
            <v/>
          </cell>
          <cell r="X1897">
            <v>45945</v>
          </cell>
          <cell r="Y1897">
            <v>58</v>
          </cell>
          <cell r="Z1897" t="str">
            <v>In SLA</v>
          </cell>
          <cell r="AA1897" t="str">
            <v>PT INFRAKO DAYAMITRA</v>
          </cell>
          <cell r="AB1897" t="str">
            <v>PT TRITECH CONSULT</v>
          </cell>
          <cell r="AC1897" t="str">
            <v>OG</v>
          </cell>
          <cell r="AD1897" t="str">
            <v>eRFI NY</v>
          </cell>
          <cell r="AF1897" t="str">
            <v/>
          </cell>
          <cell r="AG1897" t="str">
            <v>NY Start</v>
          </cell>
          <cell r="AH1897" t="str">
            <v>NY Start</v>
          </cell>
          <cell r="AI1897" t="str">
            <v>08.SIS</v>
          </cell>
          <cell r="AJ1897" t="str">
            <v/>
          </cell>
        </row>
        <row r="1898">
          <cell r="F1898" t="str">
            <v>JKU984</v>
          </cell>
          <cell r="G1898" t="str">
            <v>Gadingkirana</v>
          </cell>
          <cell r="H1898" t="str">
            <v/>
          </cell>
          <cell r="I1898" t="str">
            <v>Area2</v>
          </cell>
          <cell r="J1898" t="str">
            <v>Jabodetabek</v>
          </cell>
          <cell r="M1898" t="str">
            <v>-6.14998, 106.9175</v>
          </cell>
          <cell r="N1898" t="str">
            <v>-</v>
          </cell>
          <cell r="O1898" t="str">
            <v>Check</v>
          </cell>
          <cell r="P1898" t="str">
            <v>B2S</v>
          </cell>
          <cell r="U1898">
            <v>0</v>
          </cell>
          <cell r="V1898" t="str">
            <v/>
          </cell>
          <cell r="W1898" t="str">
            <v/>
          </cell>
          <cell r="X1898">
            <v>45945</v>
          </cell>
          <cell r="Y1898">
            <v>58</v>
          </cell>
          <cell r="Z1898" t="str">
            <v>In SLA</v>
          </cell>
          <cell r="AA1898" t="str">
            <v>PT NAER TUNAS INDONESIA</v>
          </cell>
          <cell r="AB1898" t="str">
            <v>PT TRITECH CONSULT</v>
          </cell>
          <cell r="AC1898" t="str">
            <v>OG</v>
          </cell>
          <cell r="AD1898" t="str">
            <v>eRFI NY</v>
          </cell>
          <cell r="AF1898" t="str">
            <v/>
          </cell>
          <cell r="AG1898" t="str">
            <v>NY Start</v>
          </cell>
          <cell r="AH1898" t="str">
            <v>NY Start</v>
          </cell>
          <cell r="AI1898" t="str">
            <v>08.SIS</v>
          </cell>
          <cell r="AJ1898" t="str">
            <v/>
          </cell>
        </row>
        <row r="1899">
          <cell r="F1899" t="str">
            <v>JKB537</v>
          </cell>
          <cell r="G1899" t="str">
            <v>Tanahsereal2</v>
          </cell>
          <cell r="H1899" t="str">
            <v/>
          </cell>
          <cell r="I1899" t="str">
            <v>Area2</v>
          </cell>
          <cell r="J1899" t="str">
            <v>Jabodetabek</v>
          </cell>
          <cell r="M1899" t="str">
            <v>-6.15769, 106.8109</v>
          </cell>
          <cell r="N1899" t="str">
            <v>-</v>
          </cell>
          <cell r="O1899" t="str">
            <v>Check</v>
          </cell>
          <cell r="P1899" t="str">
            <v>B2S</v>
          </cell>
          <cell r="U1899">
            <v>0</v>
          </cell>
          <cell r="V1899" t="str">
            <v/>
          </cell>
          <cell r="W1899" t="str">
            <v/>
          </cell>
          <cell r="X1899">
            <v>45945</v>
          </cell>
          <cell r="Y1899">
            <v>58</v>
          </cell>
          <cell r="Z1899" t="str">
            <v>In SLA</v>
          </cell>
          <cell r="AA1899" t="str">
            <v>PT SINERGI REKTA DENTA</v>
          </cell>
          <cell r="AB1899" t="str">
            <v>PT TRITECH CONSULT</v>
          </cell>
          <cell r="AC1899" t="str">
            <v>OG</v>
          </cell>
          <cell r="AD1899" t="str">
            <v>eRFI NY</v>
          </cell>
          <cell r="AF1899" t="str">
            <v/>
          </cell>
          <cell r="AG1899" t="str">
            <v>NY Start</v>
          </cell>
          <cell r="AH1899" t="str">
            <v>NY Start</v>
          </cell>
          <cell r="AI1899" t="str">
            <v>08.SIS</v>
          </cell>
          <cell r="AJ1899" t="str">
            <v/>
          </cell>
        </row>
        <row r="1900">
          <cell r="F1900" t="str">
            <v>JBX061</v>
          </cell>
          <cell r="G1900" t="str">
            <v>Pepayacengkarengbarat</v>
          </cell>
          <cell r="H1900" t="str">
            <v/>
          </cell>
          <cell r="I1900" t="str">
            <v>Area2</v>
          </cell>
          <cell r="J1900" t="str">
            <v>Jabodetabek</v>
          </cell>
          <cell r="M1900" t="str">
            <v>-6.14769, 106.723</v>
          </cell>
          <cell r="N1900" t="str">
            <v>-</v>
          </cell>
          <cell r="O1900" t="str">
            <v>Check</v>
          </cell>
          <cell r="P1900" t="str">
            <v>B2S</v>
          </cell>
          <cell r="U1900">
            <v>0</v>
          </cell>
          <cell r="V1900" t="str">
            <v/>
          </cell>
          <cell r="W1900" t="str">
            <v/>
          </cell>
          <cell r="X1900">
            <v>45945</v>
          </cell>
          <cell r="Y1900">
            <v>58</v>
          </cell>
          <cell r="Z1900" t="str">
            <v>In SLA</v>
          </cell>
          <cell r="AA1900" t="str">
            <v>PT GEAF SOLUSIANDA PRATAMA</v>
          </cell>
          <cell r="AB1900" t="str">
            <v>PT TRITECH CONSULT</v>
          </cell>
          <cell r="AC1900" t="str">
            <v>OG</v>
          </cell>
          <cell r="AD1900" t="str">
            <v>eRFI NY</v>
          </cell>
          <cell r="AF1900" t="str">
            <v/>
          </cell>
          <cell r="AG1900" t="str">
            <v>NY Start</v>
          </cell>
          <cell r="AH1900" t="str">
            <v>NY Start</v>
          </cell>
          <cell r="AI1900" t="str">
            <v>08.SIS</v>
          </cell>
          <cell r="AJ1900" t="str">
            <v/>
          </cell>
        </row>
        <row r="1901">
          <cell r="F1901" t="str">
            <v>TRG167</v>
          </cell>
          <cell r="G1901" t="str">
            <v>MT_SLGDURIAN</v>
          </cell>
          <cell r="H1901" t="str">
            <v/>
          </cell>
          <cell r="I1901" t="str">
            <v>Area4</v>
          </cell>
          <cell r="J1901" t="str">
            <v>Kalimantan</v>
          </cell>
          <cell r="M1901" t="str">
            <v>-0.19227, 116.894098</v>
          </cell>
          <cell r="N1901" t="str">
            <v>-</v>
          </cell>
          <cell r="O1901" t="str">
            <v>Check</v>
          </cell>
          <cell r="P1901" t="str">
            <v>B2S</v>
          </cell>
          <cell r="U1901">
            <v>72</v>
          </cell>
          <cell r="V1901">
            <v>72</v>
          </cell>
          <cell r="W1901" t="str">
            <v/>
          </cell>
          <cell r="X1901">
            <v>45946</v>
          </cell>
          <cell r="Y1901">
            <v>57</v>
          </cell>
          <cell r="Z1901" t="str">
            <v>In SLA</v>
          </cell>
          <cell r="AA1901" t="str">
            <v>PT RSS SERVICE SYSTEM</v>
          </cell>
          <cell r="AB1901" t="str">
            <v>PT TRIMATRA UTAMA KONSULTAN</v>
          </cell>
          <cell r="AC1901" t="str">
            <v>OG</v>
          </cell>
          <cell r="AD1901" t="str">
            <v>No Need</v>
          </cell>
          <cell r="AF1901" t="str">
            <v/>
          </cell>
          <cell r="AG1901" t="str">
            <v>BAN BAK</v>
          </cell>
          <cell r="AH1901" t="str">
            <v>05.SITAC1</v>
          </cell>
          <cell r="AI1901" t="str">
            <v>06.SITAC</v>
          </cell>
          <cell r="AJ1901" t="str">
            <v>25.BAN/BAK</v>
          </cell>
        </row>
        <row r="1902">
          <cell r="F1902" t="str">
            <v>BDK761</v>
          </cell>
          <cell r="G1902" t="str">
            <v>JLLIOGIRANGMD</v>
          </cell>
          <cell r="H1902" t="str">
            <v/>
          </cell>
          <cell r="I1902" t="str">
            <v>Area2</v>
          </cell>
          <cell r="J1902" t="str">
            <v>Jabar</v>
          </cell>
          <cell r="M1902" t="str">
            <v>-6.93555, 107.67458</v>
          </cell>
          <cell r="N1902" t="str">
            <v>-</v>
          </cell>
          <cell r="P1902" t="str">
            <v>B2S</v>
          </cell>
          <cell r="U1902">
            <v>30</v>
          </cell>
          <cell r="V1902" t="str">
            <v/>
          </cell>
          <cell r="W1902" t="str">
            <v/>
          </cell>
          <cell r="X1902">
            <v>45951</v>
          </cell>
          <cell r="Y1902">
            <v>52</v>
          </cell>
          <cell r="Z1902" t="str">
            <v>In SLA</v>
          </cell>
          <cell r="AA1902" t="str">
            <v>PT. Samanta Fibra Abadi</v>
          </cell>
          <cell r="AB1902" t="str">
            <v>PT TRIMATRA UTAMA KONSULTAN</v>
          </cell>
          <cell r="AC1902" t="str">
            <v>OG</v>
          </cell>
          <cell r="AD1902" t="str">
            <v>No Need</v>
          </cell>
          <cell r="AF1902" t="str">
            <v/>
          </cell>
          <cell r="AG1902" t="str">
            <v>Pouring &amp; Curing</v>
          </cell>
          <cell r="AH1902" t="str">
            <v>03.CONSTRUCTION</v>
          </cell>
          <cell r="AI1902" t="str">
            <v>04.CME</v>
          </cell>
          <cell r="AJ1902" t="str">
            <v>12.Pouring</v>
          </cell>
        </row>
        <row r="1903">
          <cell r="F1903" t="str">
            <v>BTM356</v>
          </cell>
          <cell r="G1903" t="str">
            <v>PERUMHANGLEKIR2</v>
          </cell>
          <cell r="H1903" t="str">
            <v/>
          </cell>
          <cell r="I1903" t="str">
            <v>Area1</v>
          </cell>
          <cell r="J1903" t="str">
            <v>Sumbagteng</v>
          </cell>
          <cell r="M1903" t="str">
            <v>-6.93555, 107.67458</v>
          </cell>
          <cell r="N1903" t="str">
            <v>-</v>
          </cell>
          <cell r="P1903" t="str">
            <v>CoRe</v>
          </cell>
          <cell r="U1903">
            <v>32</v>
          </cell>
          <cell r="V1903" t="str">
            <v/>
          </cell>
          <cell r="W1903" t="str">
            <v/>
          </cell>
          <cell r="X1903">
            <v>45922</v>
          </cell>
          <cell r="Y1903">
            <v>81</v>
          </cell>
          <cell r="Z1903" t="str">
            <v>In SLA</v>
          </cell>
          <cell r="AA1903" t="str">
            <v>PT RAMOS KARYA MANDIRI</v>
          </cell>
          <cell r="AC1903" t="str">
            <v>OG</v>
          </cell>
          <cell r="AD1903" t="str">
            <v>No Need</v>
          </cell>
          <cell r="AF1903" t="str">
            <v/>
          </cell>
          <cell r="AG1903" t="str">
            <v>ME</v>
          </cell>
          <cell r="AH1903" t="str">
            <v>03.CONSTRUCTION</v>
          </cell>
          <cell r="AI1903" t="str">
            <v>04.CME</v>
          </cell>
          <cell r="AJ1903" t="str">
            <v>09.M/Eongoing</v>
          </cell>
        </row>
        <row r="1904">
          <cell r="F1904" t="str">
            <v>BTM673</v>
          </cell>
          <cell r="G1904" t="str">
            <v>PERUMBEVERLY2</v>
          </cell>
          <cell r="H1904" t="str">
            <v/>
          </cell>
          <cell r="I1904" t="str">
            <v>Area1</v>
          </cell>
          <cell r="J1904" t="str">
            <v>Sumbagteng</v>
          </cell>
          <cell r="N1904" t="str">
            <v>-</v>
          </cell>
          <cell r="P1904" t="str">
            <v>CoRe</v>
          </cell>
          <cell r="U1904">
            <v>32</v>
          </cell>
          <cell r="V1904" t="str">
            <v/>
          </cell>
          <cell r="W1904" t="str">
            <v/>
          </cell>
          <cell r="X1904">
            <v>45922</v>
          </cell>
          <cell r="Y1904">
            <v>64</v>
          </cell>
          <cell r="Z1904" t="str">
            <v>In SLA</v>
          </cell>
          <cell r="AA1904" t="str">
            <v>PT RAMOS KARYA MANDIRI</v>
          </cell>
          <cell r="AC1904" t="str">
            <v>RFI</v>
          </cell>
          <cell r="AD1904" t="str">
            <v>No Need</v>
          </cell>
          <cell r="AF1904" t="str">
            <v/>
          </cell>
          <cell r="AG1904" t="str">
            <v>Connect PLN &amp; RFI</v>
          </cell>
          <cell r="AH1904" t="str">
            <v>02.RFI</v>
          </cell>
          <cell r="AI1904" t="str">
            <v>03.RFI</v>
          </cell>
          <cell r="AJ1904" t="str">
            <v>05.RFI</v>
          </cell>
        </row>
        <row r="1905">
          <cell r="F1905" t="str">
            <v>SBY018</v>
          </cell>
          <cell r="G1905" t="str">
            <v>KENJERAN2</v>
          </cell>
          <cell r="H1905" t="str">
            <v/>
          </cell>
          <cell r="I1905" t="str">
            <v>Area3</v>
          </cell>
          <cell r="J1905" t="str">
            <v>Jatim</v>
          </cell>
          <cell r="M1905" t="str">
            <v>-7.241139, 112.754895</v>
          </cell>
          <cell r="N1905" t="str">
            <v>-</v>
          </cell>
          <cell r="P1905" t="str">
            <v>B2S</v>
          </cell>
          <cell r="U1905">
            <v>20</v>
          </cell>
          <cell r="V1905" t="str">
            <v/>
          </cell>
          <cell r="W1905" t="str">
            <v/>
          </cell>
          <cell r="X1905">
            <v>45930</v>
          </cell>
          <cell r="Y1905">
            <v>73</v>
          </cell>
          <cell r="Z1905" t="str">
            <v>In SLA</v>
          </cell>
          <cell r="AA1905" t="str">
            <v>PT. CITRA ANGKASA PUTRA</v>
          </cell>
          <cell r="AB1905" t="str">
            <v>PT AMARATIRTA NUSANTARA</v>
          </cell>
          <cell r="AC1905" t="str">
            <v>OG</v>
          </cell>
          <cell r="AD1905" t="str">
            <v>No Need</v>
          </cell>
          <cell r="AF1905" t="str">
            <v/>
          </cell>
          <cell r="AG1905" t="str">
            <v>NY Start</v>
          </cell>
          <cell r="AH1905" t="str">
            <v>NY Start</v>
          </cell>
          <cell r="AI1905" t="str">
            <v>08.SIS</v>
          </cell>
          <cell r="AJ1905" t="str">
            <v/>
          </cell>
        </row>
        <row r="1906">
          <cell r="F1906" t="str">
            <v>BDS289</v>
          </cell>
          <cell r="G1906" t="str">
            <v>CILAMPENI-BALICOM</v>
          </cell>
          <cell r="H1906" t="str">
            <v/>
          </cell>
          <cell r="I1906" t="str">
            <v>Area2</v>
          </cell>
          <cell r="J1906" t="str">
            <v>Jabar</v>
          </cell>
          <cell r="M1906" t="str">
            <v>-6.99133, 107.57334</v>
          </cell>
          <cell r="N1906" t="str">
            <v>-</v>
          </cell>
          <cell r="P1906" t="str">
            <v>B2S</v>
          </cell>
          <cell r="U1906">
            <v>42</v>
          </cell>
          <cell r="V1906" t="str">
            <v/>
          </cell>
          <cell r="W1906" t="str">
            <v/>
          </cell>
          <cell r="X1906">
            <v>45924</v>
          </cell>
          <cell r="Y1906">
            <v>79</v>
          </cell>
          <cell r="Z1906" t="str">
            <v>In SLA</v>
          </cell>
          <cell r="AA1906" t="str">
            <v>PT GEAF SOLUSIANDA PRATAMA</v>
          </cell>
          <cell r="AB1906" t="str">
            <v>PT ATMAJAYA ARTHA PERKASA</v>
          </cell>
          <cell r="AC1906" t="str">
            <v>OG</v>
          </cell>
          <cell r="AD1906" t="str">
            <v>No Need</v>
          </cell>
          <cell r="AF1906" t="str">
            <v/>
          </cell>
          <cell r="AG1906" t="str">
            <v>NY Start</v>
          </cell>
          <cell r="AH1906" t="str">
            <v>NY Start</v>
          </cell>
          <cell r="AI1906" t="str">
            <v>08.SIS</v>
          </cell>
          <cell r="AJ1906" t="str">
            <v/>
          </cell>
        </row>
        <row r="1907">
          <cell r="F1907" t="str">
            <v>BPP041</v>
          </cell>
          <cell r="G1907" t="str">
            <v>KM10</v>
          </cell>
          <cell r="H1907" t="str">
            <v/>
          </cell>
          <cell r="I1907" t="str">
            <v>Area4</v>
          </cell>
          <cell r="J1907" t="str">
            <v>Kalimantan</v>
          </cell>
          <cell r="M1907" t="str">
            <v>-1.122749, 116.883952</v>
          </cell>
          <cell r="N1907" t="str">
            <v>-</v>
          </cell>
          <cell r="P1907" t="str">
            <v>B2S</v>
          </cell>
          <cell r="U1907">
            <v>42</v>
          </cell>
          <cell r="V1907">
            <v>42</v>
          </cell>
          <cell r="W1907" t="str">
            <v>SST 42 NL</v>
          </cell>
          <cell r="X1907">
            <v>45889</v>
          </cell>
          <cell r="Y1907">
            <v>90</v>
          </cell>
          <cell r="Z1907" t="str">
            <v>In SLA</v>
          </cell>
          <cell r="AA1907" t="str">
            <v>PT ALIF KONSTRUKSI UTAMA</v>
          </cell>
          <cell r="AB1907" t="str">
            <v>PT TRIMATRA UTAMA KONSULTAN</v>
          </cell>
          <cell r="AC1907" t="str">
            <v>RFI</v>
          </cell>
          <cell r="AD1907" t="str">
            <v>No Need</v>
          </cell>
          <cell r="AF1907" t="str">
            <v/>
          </cell>
          <cell r="AG1907" t="str">
            <v>Connect PLN &amp; RFI</v>
          </cell>
          <cell r="AH1907" t="str">
            <v>02.RFI</v>
          </cell>
          <cell r="AI1907" t="str">
            <v>03.RFI</v>
          </cell>
          <cell r="AJ1907" t="str">
            <v>05.RFI</v>
          </cell>
        </row>
        <row r="1908">
          <cell r="F1908" t="str">
            <v>UJT844</v>
          </cell>
          <cell r="G1908" t="str">
            <v>Bagan Batu 4</v>
          </cell>
          <cell r="H1908" t="str">
            <v/>
          </cell>
          <cell r="I1908" t="str">
            <v>Area1</v>
          </cell>
          <cell r="J1908" t="str">
            <v>Sumbagteng</v>
          </cell>
          <cell r="M1908" t="str">
            <v>1.7061, 100.4002</v>
          </cell>
          <cell r="N1908" t="str">
            <v>-</v>
          </cell>
          <cell r="P1908" t="str">
            <v>B2S</v>
          </cell>
          <cell r="U1908">
            <v>42</v>
          </cell>
          <cell r="V1908" t="str">
            <v/>
          </cell>
          <cell r="W1908" t="str">
            <v/>
          </cell>
          <cell r="X1908">
            <v>45933</v>
          </cell>
          <cell r="Y1908">
            <v>70</v>
          </cell>
          <cell r="Z1908" t="str">
            <v>In SLA</v>
          </cell>
          <cell r="AA1908" t="str">
            <v>PT SIDOMA JAYA MANDIRI</v>
          </cell>
          <cell r="AB1908" t="str">
            <v>PT DWIRAY SUKSES MULIA</v>
          </cell>
          <cell r="AC1908" t="str">
            <v>OG</v>
          </cell>
          <cell r="AD1908" t="str">
            <v>No Need</v>
          </cell>
          <cell r="AF1908" t="str">
            <v/>
          </cell>
          <cell r="AG1908" t="str">
            <v>IW</v>
          </cell>
          <cell r="AH1908" t="str">
            <v>05.SITAC1</v>
          </cell>
          <cell r="AI1908" t="str">
            <v>06.SITAC</v>
          </cell>
          <cell r="AJ1908" t="str">
            <v>24. IjinWarga</v>
          </cell>
        </row>
        <row r="1909">
          <cell r="F1909" t="str">
            <v>BJM138</v>
          </cell>
          <cell r="G1909" t="str">
            <v>MCPERUMAHANBANJARINDAH</v>
          </cell>
          <cell r="H1909" t="e">
            <v>#N/A</v>
          </cell>
          <cell r="I1909" t="str">
            <v>Area4</v>
          </cell>
          <cell r="J1909" t="str">
            <v>Kalimantan</v>
          </cell>
          <cell r="M1909" t="str">
            <v>-3.34828, 114.61892</v>
          </cell>
          <cell r="N1909" t="str">
            <v>-</v>
          </cell>
          <cell r="P1909" t="str">
            <v>B2S</v>
          </cell>
          <cell r="U1909">
            <v>26</v>
          </cell>
          <cell r="V1909" t="e">
            <v>#N/A</v>
          </cell>
          <cell r="W1909" t="str">
            <v/>
          </cell>
          <cell r="X1909">
            <v>45889</v>
          </cell>
          <cell r="Y1909">
            <v>114</v>
          </cell>
          <cell r="Z1909" t="str">
            <v>In SLA</v>
          </cell>
          <cell r="AA1909" t="str">
            <v>PT XLA CIPTA PERKASA</v>
          </cell>
          <cell r="AB1909" t="str">
            <v>PT TRIMATRA UTAMA KONSULTAN</v>
          </cell>
          <cell r="AC1909" t="str">
            <v>OG</v>
          </cell>
          <cell r="AD1909" t="str">
            <v>No Need</v>
          </cell>
          <cell r="AF1909" t="str">
            <v/>
          </cell>
          <cell r="AG1909" t="str">
            <v>NY Start</v>
          </cell>
          <cell r="AH1909" t="str">
            <v>NY Start</v>
          </cell>
          <cell r="AI1909" t="str">
            <v>08.SIS</v>
          </cell>
          <cell r="AJ1909" t="e">
            <v>#N/A</v>
          </cell>
        </row>
        <row r="1910">
          <cell r="F1910" t="str">
            <v>CMV028</v>
          </cell>
          <cell r="G1910" t="str">
            <v>LELES CICALENGKA</v>
          </cell>
          <cell r="H1910" t="str">
            <v/>
          </cell>
          <cell r="I1910" t="str">
            <v>Area2</v>
          </cell>
          <cell r="J1910" t="str">
            <v>Jabar</v>
          </cell>
          <cell r="M1910" t="str">
            <v>-3.34828, 114.61892</v>
          </cell>
          <cell r="N1910" t="str">
            <v>-</v>
          </cell>
          <cell r="O1910" t="str">
            <v>External</v>
          </cell>
          <cell r="P1910" t="str">
            <v>CoRe</v>
          </cell>
          <cell r="Q1910" t="str">
            <v>Reg_2025</v>
          </cell>
          <cell r="R1910" t="str">
            <v>MV</v>
          </cell>
          <cell r="T1910" t="str">
            <v>New MV</v>
          </cell>
          <cell r="U1910">
            <v>41</v>
          </cell>
          <cell r="V1910" t="str">
            <v/>
          </cell>
          <cell r="W1910" t="str">
            <v/>
          </cell>
          <cell r="X1910">
            <v>45945</v>
          </cell>
          <cell r="Y1910">
            <v>58</v>
          </cell>
          <cell r="Z1910" t="str">
            <v>In SLA</v>
          </cell>
          <cell r="AA1910" t="str">
            <v>PT INFRAKO DAYAMITRA</v>
          </cell>
          <cell r="AB1910" t="str">
            <v>PT TRIMATRA UTAMA KONSULTAN</v>
          </cell>
          <cell r="AC1910" t="str">
            <v>RFI</v>
          </cell>
          <cell r="AD1910" t="str">
            <v>eRFI NY</v>
          </cell>
          <cell r="AF1910" t="str">
            <v/>
          </cell>
          <cell r="AG1910" t="str">
            <v>Connect PLN &amp; RFI</v>
          </cell>
          <cell r="AH1910" t="str">
            <v>02.RFI</v>
          </cell>
          <cell r="AI1910" t="str">
            <v>03.RFI</v>
          </cell>
          <cell r="AJ1910" t="str">
            <v>05.RFI</v>
          </cell>
        </row>
        <row r="1911">
          <cell r="F1911" t="str">
            <v>CMS041</v>
          </cell>
          <cell r="G1911" t="str">
            <v>SUKAHURIPMD</v>
          </cell>
          <cell r="H1911" t="str">
            <v/>
          </cell>
          <cell r="I1911" t="str">
            <v>Area2</v>
          </cell>
          <cell r="J1911" t="str">
            <v>Jabar</v>
          </cell>
          <cell r="M1911" t="str">
            <v>-7.28852, 108.49815</v>
          </cell>
          <cell r="N1911" t="str">
            <v>-</v>
          </cell>
          <cell r="O1911" t="str">
            <v>External</v>
          </cell>
          <cell r="P1911" t="str">
            <v>B2S</v>
          </cell>
          <cell r="Q1911" t="str">
            <v>Reg_2025</v>
          </cell>
          <cell r="R1911" t="str">
            <v>MV</v>
          </cell>
          <cell r="T1911" t="str">
            <v>New MV</v>
          </cell>
          <cell r="U1911">
            <v>72</v>
          </cell>
          <cell r="V1911" t="str">
            <v/>
          </cell>
          <cell r="W1911" t="str">
            <v/>
          </cell>
          <cell r="X1911">
            <v>45924</v>
          </cell>
          <cell r="Y1911">
            <v>79</v>
          </cell>
          <cell r="Z1911" t="str">
            <v>In SLA</v>
          </cell>
          <cell r="AA1911" t="str">
            <v>PT DESATRIA ALARD MANDIRI</v>
          </cell>
          <cell r="AB1911" t="str">
            <v>PT ATMAJAYA ARTHA PERKASA</v>
          </cell>
          <cell r="AC1911" t="str">
            <v>OG</v>
          </cell>
          <cell r="AD1911" t="str">
            <v>No Need</v>
          </cell>
          <cell r="AF1911" t="str">
            <v/>
          </cell>
          <cell r="AG1911" t="str">
            <v>Rekom</v>
          </cell>
          <cell r="AH1911" t="str">
            <v>04.SITAC2</v>
          </cell>
          <cell r="AI1911" t="str">
            <v>06.SITAC</v>
          </cell>
          <cell r="AJ1911" t="str">
            <v>24. IW done</v>
          </cell>
        </row>
        <row r="1912">
          <cell r="F1912" t="str">
            <v>BTM115</v>
          </cell>
          <cell r="G1912" t="str">
            <v>BENGKONG 2 OUT</v>
          </cell>
          <cell r="H1912" t="str">
            <v/>
          </cell>
          <cell r="I1912" t="str">
            <v>Area1</v>
          </cell>
          <cell r="J1912" t="str">
            <v>Sumbagteng</v>
          </cell>
          <cell r="M1912" t="str">
            <v>1.174236, 104.00594</v>
          </cell>
          <cell r="N1912" t="str">
            <v>-</v>
          </cell>
          <cell r="P1912" t="str">
            <v>B2S</v>
          </cell>
          <cell r="U1912">
            <v>42</v>
          </cell>
          <cell r="V1912" t="str">
            <v/>
          </cell>
          <cell r="W1912" t="str">
            <v/>
          </cell>
          <cell r="X1912">
            <v>45929</v>
          </cell>
          <cell r="Y1912">
            <v>74</v>
          </cell>
          <cell r="Z1912" t="str">
            <v>In SLA</v>
          </cell>
          <cell r="AA1912" t="str">
            <v>CV LUCKY PLAZA</v>
          </cell>
          <cell r="AB1912" t="str">
            <v>PT DWIRAY SUKSES MULIA</v>
          </cell>
          <cell r="AC1912" t="str">
            <v>OG</v>
          </cell>
          <cell r="AD1912" t="str">
            <v>No Need</v>
          </cell>
          <cell r="AF1912" t="str">
            <v/>
          </cell>
          <cell r="AG1912" t="str">
            <v>Survey/Rehunting</v>
          </cell>
          <cell r="AH1912" t="str">
            <v>06.SIS</v>
          </cell>
          <cell r="AI1912" t="str">
            <v>08.SIS</v>
          </cell>
          <cell r="AJ1912" t="str">
            <v>29.SISOG</v>
          </cell>
        </row>
        <row r="1913">
          <cell r="F1913" t="str">
            <v>SPT427</v>
          </cell>
          <cell r="G1913" t="str">
            <v>N_SAMPIT_PANGKALANBUN</v>
          </cell>
          <cell r="H1913" t="str">
            <v/>
          </cell>
          <cell r="I1913" t="str">
            <v>Area4</v>
          </cell>
          <cell r="J1913" t="str">
            <v>Kalimantan</v>
          </cell>
          <cell r="M1913" t="str">
            <v>-2.49044, 112.76011</v>
          </cell>
          <cell r="N1913" t="str">
            <v>-</v>
          </cell>
          <cell r="P1913" t="str">
            <v>B2S</v>
          </cell>
          <cell r="U1913">
            <v>72</v>
          </cell>
          <cell r="V1913">
            <v>72</v>
          </cell>
          <cell r="W1913" t="str">
            <v/>
          </cell>
          <cell r="X1913">
            <v>45933</v>
          </cell>
          <cell r="Y1913">
            <v>70</v>
          </cell>
          <cell r="Z1913" t="str">
            <v>In SLA</v>
          </cell>
          <cell r="AA1913" t="str">
            <v>PT RSS SERVICE SYSTEM</v>
          </cell>
          <cell r="AB1913" t="str">
            <v>PT DWIRAY SUKSES MULIA</v>
          </cell>
          <cell r="AC1913" t="str">
            <v>OG</v>
          </cell>
          <cell r="AD1913" t="str">
            <v>No Need</v>
          </cell>
          <cell r="AF1913" t="str">
            <v/>
          </cell>
          <cell r="AG1913" t="str">
            <v>IW</v>
          </cell>
          <cell r="AH1913" t="str">
            <v>05.SITAC1</v>
          </cell>
          <cell r="AI1913" t="str">
            <v>06.SITAC</v>
          </cell>
          <cell r="AJ1913" t="str">
            <v>24. IjinWarga</v>
          </cell>
        </row>
        <row r="1914">
          <cell r="F1914" t="str">
            <v>MDO090</v>
          </cell>
          <cell r="G1914" t="str">
            <v>Hotel Travelo</v>
          </cell>
          <cell r="H1914" t="str">
            <v/>
          </cell>
          <cell r="I1914" t="str">
            <v>Area4</v>
          </cell>
          <cell r="J1914" t="str">
            <v>Sulawesi</v>
          </cell>
          <cell r="M1914" t="str">
            <v>1.435419, 124.8539999</v>
          </cell>
          <cell r="N1914" t="str">
            <v>-</v>
          </cell>
          <cell r="P1914" t="str">
            <v>B2S</v>
          </cell>
          <cell r="U1914">
            <v>20</v>
          </cell>
          <cell r="V1914" t="str">
            <v/>
          </cell>
          <cell r="W1914" t="str">
            <v/>
          </cell>
          <cell r="X1914">
            <v>45918</v>
          </cell>
          <cell r="Y1914">
            <v>85</v>
          </cell>
          <cell r="Z1914" t="str">
            <v>In SLA</v>
          </cell>
          <cell r="AA1914" t="str">
            <v>PT SHARON LANGGENG ABADI</v>
          </cell>
          <cell r="AB1914" t="str">
            <v>PT DIGJAYA MANDIRI TEKNIK</v>
          </cell>
          <cell r="AC1914" t="str">
            <v>OG</v>
          </cell>
          <cell r="AD1914" t="str">
            <v>No Need</v>
          </cell>
          <cell r="AF1914" t="str">
            <v/>
          </cell>
          <cell r="AG1914" t="str">
            <v>Survey/Rehunting</v>
          </cell>
          <cell r="AH1914" t="str">
            <v>06.SIS</v>
          </cell>
          <cell r="AI1914" t="str">
            <v>08.SIS</v>
          </cell>
          <cell r="AJ1914" t="str">
            <v>26.ReHunting</v>
          </cell>
        </row>
        <row r="1915">
          <cell r="F1915" t="str">
            <v>KDI077</v>
          </cell>
          <cell r="G1915" t="str">
            <v>DMT Anawai</v>
          </cell>
          <cell r="H1915" t="str">
            <v/>
          </cell>
          <cell r="I1915" t="str">
            <v>Area4</v>
          </cell>
          <cell r="J1915" t="str">
            <v>Sulawesi</v>
          </cell>
          <cell r="M1915" t="str">
            <v>-4.00494, 122.4885</v>
          </cell>
          <cell r="N1915" t="str">
            <v>-</v>
          </cell>
          <cell r="P1915" t="str">
            <v>B2S</v>
          </cell>
          <cell r="U1915">
            <v>42</v>
          </cell>
          <cell r="V1915" t="str">
            <v/>
          </cell>
          <cell r="W1915" t="str">
            <v/>
          </cell>
          <cell r="X1915">
            <v>45918</v>
          </cell>
          <cell r="Y1915">
            <v>85</v>
          </cell>
          <cell r="Z1915" t="str">
            <v>In SLA</v>
          </cell>
          <cell r="AA1915" t="str">
            <v>PT. Turi Raih Saro</v>
          </cell>
          <cell r="AB1915" t="str">
            <v>PT DIGJAYA MANDIRI TEKNIK</v>
          </cell>
          <cell r="AC1915" t="str">
            <v>OG</v>
          </cell>
          <cell r="AD1915" t="str">
            <v>No Need</v>
          </cell>
          <cell r="AF1915" t="str">
            <v/>
          </cell>
          <cell r="AG1915" t="str">
            <v>Survey/Rehunting</v>
          </cell>
          <cell r="AH1915" t="str">
            <v>06.SIS</v>
          </cell>
          <cell r="AI1915" t="str">
            <v>08.SIS</v>
          </cell>
          <cell r="AJ1915" t="str">
            <v>26.ReHunting</v>
          </cell>
        </row>
        <row r="1916">
          <cell r="F1916" t="str">
            <v>BTM864</v>
          </cell>
          <cell r="G1916" t="str">
            <v>Taman Cipta Asri 2 Ex RS Budi Kemuliaan</v>
          </cell>
          <cell r="H1916" t="str">
            <v/>
          </cell>
          <cell r="I1916" t="str">
            <v>Area1</v>
          </cell>
          <cell r="J1916" t="str">
            <v>Sumbagteng</v>
          </cell>
          <cell r="M1916" t="str">
            <v>1.0186279, 104.0051436</v>
          </cell>
          <cell r="N1916" t="str">
            <v>-</v>
          </cell>
          <cell r="P1916" t="str">
            <v>B2S</v>
          </cell>
          <cell r="U1916">
            <v>30</v>
          </cell>
          <cell r="V1916" t="str">
            <v/>
          </cell>
          <cell r="W1916" t="str">
            <v/>
          </cell>
          <cell r="X1916">
            <v>45916</v>
          </cell>
          <cell r="Y1916">
            <v>87</v>
          </cell>
          <cell r="Z1916" t="str">
            <v>In SLA</v>
          </cell>
          <cell r="AA1916" t="str">
            <v>PT BEN MITRA MENARA</v>
          </cell>
          <cell r="AB1916" t="str">
            <v>PT DWIRAY SUKSES MULIA</v>
          </cell>
          <cell r="AC1916" t="str">
            <v>OG</v>
          </cell>
          <cell r="AD1916" t="str">
            <v>No Need</v>
          </cell>
          <cell r="AF1916" t="str">
            <v/>
          </cell>
          <cell r="AG1916" t="str">
            <v>IW</v>
          </cell>
          <cell r="AH1916" t="str">
            <v>05.SITAC1</v>
          </cell>
          <cell r="AI1916" t="str">
            <v>06.SITAC</v>
          </cell>
          <cell r="AJ1916" t="str">
            <v>24. IjinWarga</v>
          </cell>
        </row>
        <row r="1917">
          <cell r="F1917" t="str">
            <v>BTM534</v>
          </cell>
          <cell r="G1917" t="str">
            <v>Pancur Baru</v>
          </cell>
          <cell r="H1917" t="str">
            <v/>
          </cell>
          <cell r="I1917" t="str">
            <v>Area1</v>
          </cell>
          <cell r="J1917" t="str">
            <v>Sumbagteng</v>
          </cell>
          <cell r="M1917" t="str">
            <v>1.02953, 104.06619</v>
          </cell>
          <cell r="N1917" t="str">
            <v>-</v>
          </cell>
          <cell r="P1917" t="str">
            <v>B2S</v>
          </cell>
          <cell r="U1917">
            <v>30</v>
          </cell>
          <cell r="V1917" t="str">
            <v/>
          </cell>
          <cell r="W1917" t="str">
            <v/>
          </cell>
          <cell r="X1917">
            <v>45916</v>
          </cell>
          <cell r="Y1917">
            <v>87</v>
          </cell>
          <cell r="Z1917" t="str">
            <v>In SLA</v>
          </cell>
          <cell r="AA1917" t="str">
            <v>PT RAYATEHUTAMA TELADAN CANGGIH</v>
          </cell>
          <cell r="AB1917" t="str">
            <v>PT DWIRAY SUKSES MULIA</v>
          </cell>
          <cell r="AC1917" t="str">
            <v>OG</v>
          </cell>
          <cell r="AD1917" t="str">
            <v>No Need</v>
          </cell>
          <cell r="AF1917" t="str">
            <v/>
          </cell>
          <cell r="AG1917" t="str">
            <v>BAN BAK</v>
          </cell>
          <cell r="AH1917" t="str">
            <v>05.SITAC1</v>
          </cell>
          <cell r="AI1917" t="str">
            <v>06.SITAC</v>
          </cell>
          <cell r="AJ1917" t="str">
            <v>25.BAN/BAK</v>
          </cell>
        </row>
        <row r="1918">
          <cell r="F1918" t="str">
            <v>BTM522</v>
          </cell>
          <cell r="G1918" t="str">
            <v>KAPLING LAMA PUNGGUR</v>
          </cell>
          <cell r="H1918" t="str">
            <v/>
          </cell>
          <cell r="I1918" t="str">
            <v>Area1</v>
          </cell>
          <cell r="J1918" t="str">
            <v>Sumbagteng</v>
          </cell>
          <cell r="M1918" t="str">
            <v>1.06573, 104.11308</v>
          </cell>
          <cell r="N1918" t="str">
            <v>-</v>
          </cell>
          <cell r="P1918" t="str">
            <v>B2S</v>
          </cell>
          <cell r="U1918">
            <v>30</v>
          </cell>
          <cell r="V1918" t="str">
            <v/>
          </cell>
          <cell r="W1918" t="str">
            <v/>
          </cell>
          <cell r="X1918">
            <v>45916</v>
          </cell>
          <cell r="Y1918">
            <v>87</v>
          </cell>
          <cell r="Z1918" t="str">
            <v>In SLA</v>
          </cell>
          <cell r="AA1918" t="str">
            <v>PT TRANSDATA SATKOMINDO</v>
          </cell>
          <cell r="AB1918" t="str">
            <v>PT DWIRAY SUKSES MULIA</v>
          </cell>
          <cell r="AC1918" t="str">
            <v>OG</v>
          </cell>
          <cell r="AD1918" t="str">
            <v>No Need</v>
          </cell>
          <cell r="AF1918" t="str">
            <v/>
          </cell>
          <cell r="AG1918" t="str">
            <v>Rekom</v>
          </cell>
          <cell r="AH1918" t="str">
            <v>04.SITAC2</v>
          </cell>
          <cell r="AI1918" t="str">
            <v>06.SITAC</v>
          </cell>
          <cell r="AJ1918" t="str">
            <v>23.Rekom LurCam</v>
          </cell>
        </row>
        <row r="1919">
          <cell r="F1919" t="str">
            <v>BTM646</v>
          </cell>
          <cell r="G1919" t="str">
            <v>DAPUR12</v>
          </cell>
          <cell r="H1919" t="str">
            <v/>
          </cell>
          <cell r="I1919" t="str">
            <v>Area1</v>
          </cell>
          <cell r="J1919" t="str">
            <v>Sumbagteng</v>
          </cell>
          <cell r="M1919" t="str">
            <v>1.02971, 103.95926</v>
          </cell>
          <cell r="N1919" t="str">
            <v>-</v>
          </cell>
          <cell r="P1919" t="str">
            <v>B2S</v>
          </cell>
          <cell r="U1919">
            <v>30</v>
          </cell>
          <cell r="V1919" t="str">
            <v/>
          </cell>
          <cell r="W1919" t="str">
            <v/>
          </cell>
          <cell r="X1919">
            <v>45916</v>
          </cell>
          <cell r="Y1919">
            <v>87</v>
          </cell>
          <cell r="Z1919" t="str">
            <v>In SLA</v>
          </cell>
          <cell r="AA1919" t="str">
            <v>PT MADYA PERDANA PRIMA</v>
          </cell>
          <cell r="AB1919" t="str">
            <v>PT DWIRAY SUKSES MULIA</v>
          </cell>
          <cell r="AC1919" t="str">
            <v>OG</v>
          </cell>
          <cell r="AD1919" t="str">
            <v>No Need</v>
          </cell>
          <cell r="AF1919" t="str">
            <v/>
          </cell>
          <cell r="AG1919" t="str">
            <v>Rekom</v>
          </cell>
          <cell r="AH1919" t="str">
            <v>04.SITAC2</v>
          </cell>
          <cell r="AI1919" t="str">
            <v>06.SITAC</v>
          </cell>
          <cell r="AJ1919" t="str">
            <v>23.Rekom LurCam</v>
          </cell>
        </row>
        <row r="1920">
          <cell r="F1920" t="str">
            <v>BTM394</v>
          </cell>
          <cell r="G1920" t="str">
            <v>Industri Kabil 2</v>
          </cell>
          <cell r="H1920" t="str">
            <v/>
          </cell>
          <cell r="I1920" t="str">
            <v>Area1</v>
          </cell>
          <cell r="J1920" t="str">
            <v>Sumbagteng</v>
          </cell>
          <cell r="M1920" t="str">
            <v>1.10424, 104.13721</v>
          </cell>
          <cell r="N1920" t="str">
            <v>-</v>
          </cell>
          <cell r="P1920" t="str">
            <v>B2S</v>
          </cell>
          <cell r="U1920">
            <v>30</v>
          </cell>
          <cell r="V1920" t="str">
            <v/>
          </cell>
          <cell r="W1920" t="str">
            <v/>
          </cell>
          <cell r="X1920">
            <v>45916</v>
          </cell>
          <cell r="Y1920">
            <v>87</v>
          </cell>
          <cell r="Z1920" t="str">
            <v>In SLA</v>
          </cell>
          <cell r="AA1920" t="str">
            <v>PT PRASETIA DWIDHARMA</v>
          </cell>
          <cell r="AB1920" t="str">
            <v>PT DWIRAY SUKSES MULIA</v>
          </cell>
          <cell r="AC1920" t="str">
            <v>OG</v>
          </cell>
          <cell r="AD1920" t="str">
            <v>No Need</v>
          </cell>
          <cell r="AF1920" t="str">
            <v/>
          </cell>
          <cell r="AG1920" t="str">
            <v>IW</v>
          </cell>
          <cell r="AH1920" t="str">
            <v>05.SITAC1</v>
          </cell>
          <cell r="AI1920" t="str">
            <v>06.SITAC</v>
          </cell>
          <cell r="AJ1920" t="str">
            <v>24. IjinWarga</v>
          </cell>
        </row>
        <row r="1921">
          <cell r="F1921" t="str">
            <v>BTM436</v>
          </cell>
          <cell r="G1921" t="str">
            <v>TIBAN MC DERMOT</v>
          </cell>
          <cell r="H1921" t="str">
            <v/>
          </cell>
          <cell r="I1921" t="str">
            <v>Area1</v>
          </cell>
          <cell r="J1921" t="str">
            <v>Sumbagteng</v>
          </cell>
          <cell r="M1921" t="str">
            <v>1.11593, 103.98443</v>
          </cell>
          <cell r="N1921" t="str">
            <v>-</v>
          </cell>
          <cell r="P1921" t="str">
            <v>B2S</v>
          </cell>
          <cell r="U1921">
            <v>30</v>
          </cell>
          <cell r="V1921" t="str">
            <v/>
          </cell>
          <cell r="W1921" t="str">
            <v/>
          </cell>
          <cell r="X1921">
            <v>45916</v>
          </cell>
          <cell r="Y1921">
            <v>87</v>
          </cell>
          <cell r="Z1921" t="str">
            <v>In SLA</v>
          </cell>
          <cell r="AA1921" t="str">
            <v>CV LUCKY PLAZA</v>
          </cell>
          <cell r="AB1921" t="str">
            <v>PT DWIRAY SUKSES MULIA</v>
          </cell>
          <cell r="AC1921" t="str">
            <v>OG</v>
          </cell>
          <cell r="AD1921" t="str">
            <v>No Need</v>
          </cell>
          <cell r="AF1921" t="str">
            <v/>
          </cell>
          <cell r="AG1921" t="str">
            <v>Survey/Rehunting</v>
          </cell>
          <cell r="AH1921" t="str">
            <v>06.SIS</v>
          </cell>
          <cell r="AI1921" t="str">
            <v>08.SIS</v>
          </cell>
          <cell r="AJ1921" t="str">
            <v>26.ReHunting</v>
          </cell>
        </row>
        <row r="1922">
          <cell r="F1922" t="str">
            <v>BTM438</v>
          </cell>
          <cell r="G1922" t="str">
            <v>DAPUR 12 POI</v>
          </cell>
          <cell r="H1922" t="str">
            <v/>
          </cell>
          <cell r="I1922" t="str">
            <v>Area1</v>
          </cell>
          <cell r="J1922" t="str">
            <v>Sumbagteng</v>
          </cell>
          <cell r="M1922" t="str">
            <v>1.03694, 103.96421</v>
          </cell>
          <cell r="N1922" t="str">
            <v>-</v>
          </cell>
          <cell r="P1922" t="str">
            <v>B2S</v>
          </cell>
          <cell r="U1922">
            <v>30</v>
          </cell>
          <cell r="V1922" t="str">
            <v/>
          </cell>
          <cell r="W1922" t="str">
            <v/>
          </cell>
          <cell r="X1922">
            <v>45916</v>
          </cell>
          <cell r="Y1922">
            <v>87</v>
          </cell>
          <cell r="Z1922" t="str">
            <v>In SLA</v>
          </cell>
          <cell r="AA1922" t="str">
            <v>PT PRASETIA DWIDHARMA</v>
          </cell>
          <cell r="AB1922" t="str">
            <v>PT DWIRAY SUKSES MULIA</v>
          </cell>
          <cell r="AC1922" t="str">
            <v>OG</v>
          </cell>
          <cell r="AD1922" t="str">
            <v>No Need</v>
          </cell>
          <cell r="AF1922" t="str">
            <v/>
          </cell>
          <cell r="AG1922" t="str">
            <v>Rekom</v>
          </cell>
          <cell r="AH1922" t="str">
            <v>04.SITAC2</v>
          </cell>
          <cell r="AI1922" t="str">
            <v>06.SITAC</v>
          </cell>
          <cell r="AJ1922" t="str">
            <v>23.Rekom LurCam</v>
          </cell>
        </row>
        <row r="1923">
          <cell r="F1923" t="str">
            <v>BTM393</v>
          </cell>
          <cell r="G1923" t="str">
            <v>Industri Kabil 1</v>
          </cell>
          <cell r="H1923" t="str">
            <v/>
          </cell>
          <cell r="I1923" t="str">
            <v>Area1</v>
          </cell>
          <cell r="J1923" t="str">
            <v>Sumbagteng</v>
          </cell>
          <cell r="M1923" t="str">
            <v>1.1148, 104.14712</v>
          </cell>
          <cell r="N1923" t="str">
            <v>-</v>
          </cell>
          <cell r="P1923" t="str">
            <v>B2S</v>
          </cell>
          <cell r="U1923">
            <v>30</v>
          </cell>
          <cell r="V1923" t="str">
            <v/>
          </cell>
          <cell r="W1923" t="str">
            <v/>
          </cell>
          <cell r="X1923">
            <v>45916</v>
          </cell>
          <cell r="Y1923">
            <v>87</v>
          </cell>
          <cell r="Z1923" t="str">
            <v>In SLA</v>
          </cell>
          <cell r="AA1923" t="str">
            <v>PT SANJIWAHANA PERSADA</v>
          </cell>
          <cell r="AB1923" t="str">
            <v>PT DWIRAY SUKSES MULIA</v>
          </cell>
          <cell r="AC1923" t="str">
            <v>OG</v>
          </cell>
          <cell r="AD1923" t="str">
            <v>No Need</v>
          </cell>
          <cell r="AF1923" t="str">
            <v/>
          </cell>
          <cell r="AG1923" t="str">
            <v>IW</v>
          </cell>
          <cell r="AH1923" t="str">
            <v>05.SITAC1</v>
          </cell>
          <cell r="AI1923" t="str">
            <v>06.SITAC</v>
          </cell>
          <cell r="AJ1923" t="str">
            <v>24. IjinWarga</v>
          </cell>
        </row>
        <row r="1924">
          <cell r="F1924" t="str">
            <v>BTM870</v>
          </cell>
          <cell r="G1924" t="str">
            <v>Taman Cipta Asri</v>
          </cell>
          <cell r="H1924" t="str">
            <v/>
          </cell>
          <cell r="I1924" t="str">
            <v>Area1</v>
          </cell>
          <cell r="J1924" t="str">
            <v>Sumbagteng</v>
          </cell>
          <cell r="M1924" t="str">
            <v>1.0231944, 104.0074306</v>
          </cell>
          <cell r="N1924" t="str">
            <v>-</v>
          </cell>
          <cell r="P1924" t="str">
            <v>B2S</v>
          </cell>
          <cell r="U1924">
            <v>30</v>
          </cell>
          <cell r="V1924" t="str">
            <v/>
          </cell>
          <cell r="W1924" t="str">
            <v/>
          </cell>
          <cell r="X1924">
            <v>45916</v>
          </cell>
          <cell r="Y1924">
            <v>87</v>
          </cell>
          <cell r="Z1924" t="str">
            <v>In SLA</v>
          </cell>
          <cell r="AA1924" t="str">
            <v>PT KONCERFO SUKSES CEMERLANG</v>
          </cell>
          <cell r="AB1924" t="str">
            <v>PT DWIRAY SUKSES MULIA</v>
          </cell>
          <cell r="AC1924" t="str">
            <v>OG</v>
          </cell>
          <cell r="AD1924" t="str">
            <v>No Need</v>
          </cell>
          <cell r="AF1924" t="str">
            <v/>
          </cell>
          <cell r="AG1924" t="str">
            <v>IW</v>
          </cell>
          <cell r="AH1924" t="str">
            <v>05.SITAC1</v>
          </cell>
          <cell r="AI1924" t="str">
            <v>06.SITAC</v>
          </cell>
          <cell r="AJ1924" t="str">
            <v>24. IjinWarga</v>
          </cell>
        </row>
        <row r="1925">
          <cell r="F1925" t="str">
            <v>BTM917</v>
          </cell>
          <cell r="G1925" t="str">
            <v>PERUM CIPTALAND</v>
          </cell>
          <cell r="H1925" t="str">
            <v/>
          </cell>
          <cell r="I1925" t="str">
            <v>Area1</v>
          </cell>
          <cell r="J1925" t="str">
            <v>Sumbagteng</v>
          </cell>
          <cell r="M1925" t="str">
            <v>1.129143, 103.9777744</v>
          </cell>
          <cell r="N1925" t="str">
            <v>-</v>
          </cell>
          <cell r="P1925" t="str">
            <v>B2S</v>
          </cell>
          <cell r="U1925">
            <v>30</v>
          </cell>
          <cell r="V1925" t="str">
            <v/>
          </cell>
          <cell r="W1925" t="str">
            <v/>
          </cell>
          <cell r="X1925">
            <v>45916</v>
          </cell>
          <cell r="Y1925">
            <v>87</v>
          </cell>
          <cell r="Z1925" t="str">
            <v>In SLA</v>
          </cell>
          <cell r="AA1925" t="str">
            <v>PT SIDOMA JAYA MANDIRI</v>
          </cell>
          <cell r="AB1925" t="str">
            <v>PT DWIRAY SUKSES MULIA</v>
          </cell>
          <cell r="AC1925" t="str">
            <v>OG</v>
          </cell>
          <cell r="AD1925" t="str">
            <v>No Need</v>
          </cell>
          <cell r="AF1925" t="str">
            <v/>
          </cell>
          <cell r="AG1925" t="str">
            <v>IW</v>
          </cell>
          <cell r="AH1925" t="str">
            <v>05.SITAC1</v>
          </cell>
          <cell r="AI1925" t="str">
            <v>06.SITAC</v>
          </cell>
          <cell r="AJ1925" t="str">
            <v>24. IjinWarga</v>
          </cell>
        </row>
        <row r="1926">
          <cell r="F1926" t="str">
            <v>BTM192</v>
          </cell>
          <cell r="G1926" t="str">
            <v>BTM WBBC 56</v>
          </cell>
          <cell r="H1926" t="str">
            <v/>
          </cell>
          <cell r="I1926" t="str">
            <v>Area1</v>
          </cell>
          <cell r="J1926" t="str">
            <v>Sumbagteng</v>
          </cell>
          <cell r="M1926" t="str">
            <v>1.1273, 104.0952167</v>
          </cell>
          <cell r="N1926" t="str">
            <v>-</v>
          </cell>
          <cell r="P1926" t="str">
            <v>B2S</v>
          </cell>
          <cell r="U1926">
            <v>30</v>
          </cell>
          <cell r="V1926" t="str">
            <v/>
          </cell>
          <cell r="W1926" t="str">
            <v/>
          </cell>
          <cell r="X1926">
            <v>45916</v>
          </cell>
          <cell r="Y1926">
            <v>87</v>
          </cell>
          <cell r="Z1926" t="str">
            <v>In SLA</v>
          </cell>
          <cell r="AA1926" t="str">
            <v>PT RAYATEHUTAMA TELADAN CANGGIH</v>
          </cell>
          <cell r="AB1926" t="str">
            <v>PT DWIRAY SUKSES MULIA</v>
          </cell>
          <cell r="AC1926" t="str">
            <v>OG</v>
          </cell>
          <cell r="AD1926" t="str">
            <v>No Need</v>
          </cell>
          <cell r="AF1926" t="str">
            <v/>
          </cell>
          <cell r="AG1926" t="str">
            <v>IW</v>
          </cell>
          <cell r="AH1926" t="str">
            <v>05.SITAC1</v>
          </cell>
          <cell r="AI1926" t="str">
            <v>06.SITAC</v>
          </cell>
          <cell r="AJ1926" t="str">
            <v>24. IjinWarga</v>
          </cell>
        </row>
        <row r="1927">
          <cell r="F1927" t="str">
            <v>BTM395</v>
          </cell>
          <cell r="G1927" t="str">
            <v>Industri Kabil 3</v>
          </cell>
          <cell r="H1927" t="str">
            <v/>
          </cell>
          <cell r="I1927" t="str">
            <v>Area1</v>
          </cell>
          <cell r="J1927" t="str">
            <v>Sumbagteng</v>
          </cell>
          <cell r="M1927" t="str">
            <v>1.11094, 104.14396</v>
          </cell>
          <cell r="N1927" t="str">
            <v>-</v>
          </cell>
          <cell r="P1927" t="str">
            <v>B2S</v>
          </cell>
          <cell r="U1927">
            <v>30</v>
          </cell>
          <cell r="V1927" t="str">
            <v/>
          </cell>
          <cell r="W1927" t="str">
            <v/>
          </cell>
          <cell r="X1927">
            <v>45916</v>
          </cell>
          <cell r="Y1927">
            <v>87</v>
          </cell>
          <cell r="Z1927" t="str">
            <v>In SLA</v>
          </cell>
          <cell r="AA1927" t="str">
            <v>PT SANJIWAHANA PERSADA</v>
          </cell>
          <cell r="AB1927" t="str">
            <v>PT DWIRAY SUKSES MULIA</v>
          </cell>
          <cell r="AC1927" t="str">
            <v>OG</v>
          </cell>
          <cell r="AD1927" t="str">
            <v>No Need</v>
          </cell>
          <cell r="AF1927" t="str">
            <v/>
          </cell>
          <cell r="AG1927" t="str">
            <v>IW</v>
          </cell>
          <cell r="AH1927" t="str">
            <v>05.SITAC1</v>
          </cell>
          <cell r="AI1927" t="str">
            <v>06.SITAC</v>
          </cell>
          <cell r="AJ1927" t="str">
            <v>24. IjinWarga</v>
          </cell>
        </row>
        <row r="1928">
          <cell r="F1928" t="str">
            <v>BTM530</v>
          </cell>
          <cell r="G1928" t="str">
            <v>PANCUR</v>
          </cell>
          <cell r="H1928" t="str">
            <v/>
          </cell>
          <cell r="I1928" t="str">
            <v>Area1</v>
          </cell>
          <cell r="J1928" t="str">
            <v>Sumbagteng</v>
          </cell>
          <cell r="M1928" t="str">
            <v>1.01959, 104.07076</v>
          </cell>
          <cell r="N1928" t="str">
            <v>-</v>
          </cell>
          <cell r="P1928" t="str">
            <v>B2S</v>
          </cell>
          <cell r="U1928">
            <v>30</v>
          </cell>
          <cell r="V1928" t="str">
            <v/>
          </cell>
          <cell r="W1928" t="str">
            <v/>
          </cell>
          <cell r="X1928">
            <v>45916</v>
          </cell>
          <cell r="Y1928">
            <v>87</v>
          </cell>
          <cell r="Z1928" t="str">
            <v>In SLA</v>
          </cell>
          <cell r="AA1928" t="str">
            <v>PT BEN MITRA MENARA</v>
          </cell>
          <cell r="AB1928" t="str">
            <v>PT DWIRAY SUKSES MULIA</v>
          </cell>
          <cell r="AC1928" t="str">
            <v>OG</v>
          </cell>
          <cell r="AD1928" t="str">
            <v>No Need</v>
          </cell>
          <cell r="AF1928" t="str">
            <v/>
          </cell>
          <cell r="AG1928" t="str">
            <v>Rekom</v>
          </cell>
          <cell r="AH1928" t="str">
            <v>04.SITAC2</v>
          </cell>
          <cell r="AI1928" t="str">
            <v>06.SITAC</v>
          </cell>
          <cell r="AJ1928" t="str">
            <v>23.Rekom LurCam</v>
          </cell>
        </row>
        <row r="1929">
          <cell r="F1929" t="str">
            <v>BTM925</v>
          </cell>
          <cell r="G1929" t="str">
            <v>SC BULIANG (BATU AJI 3)</v>
          </cell>
          <cell r="H1929" t="str">
            <v/>
          </cell>
          <cell r="I1929" t="str">
            <v>Area1</v>
          </cell>
          <cell r="J1929" t="str">
            <v>Sumbagteng</v>
          </cell>
          <cell r="M1929" t="str">
            <v>1.0542, 103.97667</v>
          </cell>
          <cell r="N1929" t="str">
            <v>-</v>
          </cell>
          <cell r="P1929" t="str">
            <v>B2S</v>
          </cell>
          <cell r="U1929">
            <v>30</v>
          </cell>
          <cell r="V1929" t="str">
            <v/>
          </cell>
          <cell r="W1929" t="str">
            <v/>
          </cell>
          <cell r="X1929">
            <v>45916</v>
          </cell>
          <cell r="Y1929">
            <v>87</v>
          </cell>
          <cell r="Z1929" t="str">
            <v>In SLA</v>
          </cell>
          <cell r="AA1929" t="str">
            <v>PT SANJIWAHANA PERSADA</v>
          </cell>
          <cell r="AB1929" t="str">
            <v>PT DWIRAY SUKSES MULIA</v>
          </cell>
          <cell r="AC1929" t="str">
            <v>OG</v>
          </cell>
          <cell r="AD1929" t="str">
            <v>No Need</v>
          </cell>
          <cell r="AF1929" t="str">
            <v/>
          </cell>
          <cell r="AG1929" t="str">
            <v>Survey/Rehunting</v>
          </cell>
          <cell r="AH1929" t="str">
            <v>06.SIS</v>
          </cell>
          <cell r="AI1929" t="str">
            <v>08.SIS</v>
          </cell>
          <cell r="AJ1929" t="str">
            <v>26.ReHunting</v>
          </cell>
        </row>
        <row r="1930">
          <cell r="F1930" t="str">
            <v>BTM895</v>
          </cell>
          <cell r="G1930" t="str">
            <v>STOLUBUKBAJASTPIETER</v>
          </cell>
          <cell r="H1930" t="str">
            <v/>
          </cell>
          <cell r="I1930" t="str">
            <v>Area1</v>
          </cell>
          <cell r="J1930" t="str">
            <v>Sumbagteng</v>
          </cell>
          <cell r="M1930" t="str">
            <v>1.1352, 104.01466</v>
          </cell>
          <cell r="N1930" t="str">
            <v>-</v>
          </cell>
          <cell r="P1930" t="str">
            <v>B2S</v>
          </cell>
          <cell r="U1930">
            <v>30</v>
          </cell>
          <cell r="V1930" t="str">
            <v/>
          </cell>
          <cell r="W1930" t="str">
            <v/>
          </cell>
          <cell r="X1930">
            <v>45916</v>
          </cell>
          <cell r="Y1930">
            <v>87</v>
          </cell>
          <cell r="Z1930" t="str">
            <v>In SLA</v>
          </cell>
          <cell r="AA1930" t="str">
            <v>PT. INFINITI LAUTAN ARTHA</v>
          </cell>
          <cell r="AB1930" t="str">
            <v>PT DWIRAY SUKSES MULIA</v>
          </cell>
          <cell r="AC1930" t="str">
            <v>OG</v>
          </cell>
          <cell r="AD1930" t="str">
            <v>No Need</v>
          </cell>
          <cell r="AF1930" t="str">
            <v/>
          </cell>
          <cell r="AG1930" t="str">
            <v>Survey/Rehunting</v>
          </cell>
          <cell r="AH1930" t="str">
            <v>06.SIS</v>
          </cell>
          <cell r="AI1930" t="str">
            <v>08.SIS</v>
          </cell>
          <cell r="AJ1930" t="str">
            <v>29.SISOG</v>
          </cell>
        </row>
        <row r="1931">
          <cell r="F1931" t="str">
            <v>KTG198</v>
          </cell>
          <cell r="G1931" t="str">
            <v>MC Kesatria Kotamobagu</v>
          </cell>
          <cell r="H1931" t="str">
            <v/>
          </cell>
          <cell r="I1931" t="str">
            <v>Area4</v>
          </cell>
          <cell r="J1931" t="str">
            <v>Sulawesi</v>
          </cell>
          <cell r="M1931" t="str">
            <v>0.74764, 124.315303</v>
          </cell>
          <cell r="N1931" t="str">
            <v>-</v>
          </cell>
          <cell r="P1931" t="str">
            <v>B2S</v>
          </cell>
          <cell r="U1931">
            <v>20</v>
          </cell>
          <cell r="V1931" t="str">
            <v/>
          </cell>
          <cell r="W1931" t="str">
            <v>Monopole 20 M</v>
          </cell>
          <cell r="X1931">
            <v>45918</v>
          </cell>
          <cell r="Y1931">
            <v>85</v>
          </cell>
          <cell r="Z1931" t="str">
            <v>In SLA</v>
          </cell>
          <cell r="AA1931" t="str">
            <v>PT BEN MITRA MENARA</v>
          </cell>
          <cell r="AB1931" t="str">
            <v>PT DWIRAY SUKSES MULIA</v>
          </cell>
          <cell r="AC1931" t="str">
            <v>OG</v>
          </cell>
          <cell r="AD1931" t="str">
            <v>No Need</v>
          </cell>
          <cell r="AF1931" t="str">
            <v/>
          </cell>
          <cell r="AG1931" t="str">
            <v>Site Opening</v>
          </cell>
          <cell r="AH1931" t="str">
            <v>03.CONSTRUCTION</v>
          </cell>
          <cell r="AI1931" t="str">
            <v>04.CME</v>
          </cell>
          <cell r="AJ1931" t="str">
            <v>16.SiteOpening</v>
          </cell>
        </row>
        <row r="1932">
          <cell r="F1932" t="str">
            <v>MDO127</v>
          </cell>
          <cell r="G1932" t="str">
            <v>MMCGRIYAPANIKIINDAH</v>
          </cell>
          <cell r="H1932" t="str">
            <v/>
          </cell>
          <cell r="I1932" t="str">
            <v>Area4</v>
          </cell>
          <cell r="J1932" t="str">
            <v>Sulawesi</v>
          </cell>
          <cell r="M1932" t="str">
            <v>0.74764, 124.315303</v>
          </cell>
          <cell r="N1932" t="str">
            <v>-</v>
          </cell>
          <cell r="P1932" t="str">
            <v>B2S</v>
          </cell>
          <cell r="U1932">
            <v>20</v>
          </cell>
          <cell r="V1932" t="str">
            <v/>
          </cell>
          <cell r="W1932" t="str">
            <v/>
          </cell>
          <cell r="X1932">
            <v>45918</v>
          </cell>
          <cell r="Y1932">
            <v>85</v>
          </cell>
          <cell r="Z1932" t="str">
            <v>In SLA</v>
          </cell>
          <cell r="AA1932" t="str">
            <v>PT SANJIWAHANA PERSADA</v>
          </cell>
          <cell r="AB1932" t="str">
            <v>PT DWIRAY SUKSES MULIA</v>
          </cell>
          <cell r="AC1932" t="str">
            <v>OG</v>
          </cell>
          <cell r="AD1932" t="str">
            <v>No Need</v>
          </cell>
          <cell r="AF1932" t="str">
            <v/>
          </cell>
          <cell r="AG1932" t="str">
            <v>BAN BAK</v>
          </cell>
          <cell r="AH1932" t="str">
            <v>05.SITAC1</v>
          </cell>
          <cell r="AI1932" t="str">
            <v>06.SITAC</v>
          </cell>
          <cell r="AJ1932" t="str">
            <v>25.BAN/BAK</v>
          </cell>
        </row>
        <row r="1933">
          <cell r="F1933" t="str">
            <v>SMR461</v>
          </cell>
          <cell r="G1933" t="str">
            <v>MTH_UNMULSMD1</v>
          </cell>
          <cell r="H1933" t="str">
            <v/>
          </cell>
          <cell r="I1933" t="str">
            <v>Area4</v>
          </cell>
          <cell r="J1933" t="str">
            <v>Kalimantan</v>
          </cell>
          <cell r="M1933" t="str">
            <v>-0.46968, 117.15136</v>
          </cell>
          <cell r="N1933" t="str">
            <v>-</v>
          </cell>
          <cell r="P1933" t="str">
            <v>B2S</v>
          </cell>
          <cell r="U1933">
            <v>42</v>
          </cell>
          <cell r="V1933">
            <v>42</v>
          </cell>
          <cell r="W1933" t="str">
            <v/>
          </cell>
          <cell r="X1933">
            <v>45916</v>
          </cell>
          <cell r="Y1933">
            <v>87</v>
          </cell>
          <cell r="Z1933" t="str">
            <v>In SLA</v>
          </cell>
          <cell r="AA1933" t="str">
            <v>PT. INFINITI LAUTAN ARTHA</v>
          </cell>
          <cell r="AB1933" t="str">
            <v>PT DWIRAY SUKSES MULIA</v>
          </cell>
          <cell r="AC1933" t="str">
            <v>OG</v>
          </cell>
          <cell r="AD1933" t="str">
            <v>No Need</v>
          </cell>
          <cell r="AF1933" t="str">
            <v/>
          </cell>
          <cell r="AG1933" t="str">
            <v>NY Start</v>
          </cell>
          <cell r="AH1933" t="str">
            <v>NY Start</v>
          </cell>
          <cell r="AI1933" t="str">
            <v>08.SIS</v>
          </cell>
          <cell r="AJ1933" t="str">
            <v/>
          </cell>
        </row>
        <row r="1934">
          <cell r="F1934" t="str">
            <v>SMR436</v>
          </cell>
          <cell r="G1934" t="str">
            <v>MTH_GUBERNURANSMD2</v>
          </cell>
          <cell r="H1934" t="str">
            <v/>
          </cell>
          <cell r="I1934" t="str">
            <v>Area4</v>
          </cell>
          <cell r="J1934" t="str">
            <v>Kalimantan</v>
          </cell>
          <cell r="M1934" t="str">
            <v>-0.5017, 117.1412</v>
          </cell>
          <cell r="N1934" t="str">
            <v>-</v>
          </cell>
          <cell r="P1934" t="str">
            <v>B2S</v>
          </cell>
          <cell r="U1934">
            <v>42</v>
          </cell>
          <cell r="V1934">
            <v>42</v>
          </cell>
          <cell r="W1934" t="str">
            <v/>
          </cell>
          <cell r="X1934">
            <v>45916</v>
          </cell>
          <cell r="Y1934">
            <v>87</v>
          </cell>
          <cell r="Z1934" t="str">
            <v>In SLA</v>
          </cell>
          <cell r="AC1934" t="str">
            <v>OG</v>
          </cell>
          <cell r="AD1934" t="str">
            <v>No Need</v>
          </cell>
          <cell r="AF1934" t="str">
            <v/>
          </cell>
          <cell r="AG1934" t="str">
            <v>NY Start</v>
          </cell>
          <cell r="AH1934" t="str">
            <v>NY Start</v>
          </cell>
          <cell r="AI1934" t="str">
            <v>08.SIS</v>
          </cell>
          <cell r="AJ1934" t="str">
            <v/>
          </cell>
        </row>
        <row r="1935">
          <cell r="F1935" t="str">
            <v>RGT034</v>
          </cell>
          <cell r="G1935" t="str">
            <v>PASARSEUBO</v>
          </cell>
          <cell r="H1935" t="str">
            <v/>
          </cell>
          <cell r="I1935" t="str">
            <v>Area1</v>
          </cell>
          <cell r="J1935" t="str">
            <v>Sumbagteng</v>
          </cell>
          <cell r="M1935" t="str">
            <v>-0.672761, 101.991492</v>
          </cell>
          <cell r="N1935" t="str">
            <v>-</v>
          </cell>
          <cell r="O1935" t="str">
            <v>Check</v>
          </cell>
          <cell r="P1935" t="str">
            <v>B2S</v>
          </cell>
          <cell r="U1935">
            <v>72</v>
          </cell>
          <cell r="V1935" t="str">
            <v/>
          </cell>
          <cell r="W1935" t="str">
            <v/>
          </cell>
          <cell r="X1935">
            <v>45839</v>
          </cell>
          <cell r="Y1935">
            <v>164</v>
          </cell>
          <cell r="Z1935" t="str">
            <v>Out SLA</v>
          </cell>
          <cell r="AA1935" t="str">
            <v>PT SIDOMA JAYA MANDIRI</v>
          </cell>
          <cell r="AB1935" t="str">
            <v>PT DWIRAY SUKSES MULIA</v>
          </cell>
          <cell r="AC1935" t="str">
            <v>OG</v>
          </cell>
          <cell r="AD1935" t="str">
            <v>Drop</v>
          </cell>
          <cell r="AF1935" t="str">
            <v/>
          </cell>
          <cell r="AG1935" t="str">
            <v>Survey/Rehunting</v>
          </cell>
          <cell r="AH1935" t="str">
            <v>06.SIS</v>
          </cell>
          <cell r="AI1935" t="str">
            <v>08.SIS</v>
          </cell>
          <cell r="AJ1935" t="str">
            <v>34.ReNOM</v>
          </cell>
        </row>
        <row r="1936">
          <cell r="F1936" t="str">
            <v>SPT083</v>
          </cell>
          <cell r="G1936" t="str">
            <v>TUMBANGBATU</v>
          </cell>
          <cell r="H1936" t="str">
            <v/>
          </cell>
          <cell r="I1936" t="str">
            <v>Area4</v>
          </cell>
          <cell r="J1936" t="str">
            <v>Kalimantan</v>
          </cell>
          <cell r="M1936" t="str">
            <v>-1.72751, 112.44267</v>
          </cell>
          <cell r="N1936" t="str">
            <v>-</v>
          </cell>
          <cell r="O1936" t="str">
            <v>Check</v>
          </cell>
          <cell r="P1936" t="str">
            <v>B2S</v>
          </cell>
          <cell r="U1936">
            <v>72</v>
          </cell>
          <cell r="V1936">
            <v>72</v>
          </cell>
          <cell r="W1936" t="str">
            <v/>
          </cell>
          <cell r="X1936">
            <v>45887</v>
          </cell>
          <cell r="Y1936">
            <v>116</v>
          </cell>
          <cell r="Z1936" t="str">
            <v>In SLA</v>
          </cell>
          <cell r="AA1936" t="str">
            <v>PT MULTI BAGASANTI MAHDY</v>
          </cell>
          <cell r="AB1936" t="str">
            <v>PT TRIMATRA UTAMA KONSULTAN</v>
          </cell>
          <cell r="AC1936" t="str">
            <v>OG</v>
          </cell>
          <cell r="AD1936" t="str">
            <v>eRFI NY</v>
          </cell>
          <cell r="AF1936" t="str">
            <v/>
          </cell>
          <cell r="AG1936" t="str">
            <v>NY Start</v>
          </cell>
          <cell r="AH1936" t="str">
            <v>NY Start</v>
          </cell>
          <cell r="AI1936" t="str">
            <v>08.SIS</v>
          </cell>
          <cell r="AJ1936" t="str">
            <v/>
          </cell>
        </row>
        <row r="1937">
          <cell r="F1937" t="str">
            <v>UPD052</v>
          </cell>
          <cell r="G1937" t="str">
            <v>TAMALANREAINDAH</v>
          </cell>
          <cell r="H1937" t="str">
            <v/>
          </cell>
          <cell r="I1937" t="str">
            <v>Area4</v>
          </cell>
          <cell r="J1937" t="str">
            <v>Sulawesi</v>
          </cell>
          <cell r="M1937" t="str">
            <v>-5.1393, 119.4819</v>
          </cell>
          <cell r="N1937" t="str">
            <v>-</v>
          </cell>
          <cell r="O1937" t="str">
            <v>Check</v>
          </cell>
          <cell r="P1937" t="str">
            <v>B2S</v>
          </cell>
          <cell r="U1937">
            <v>72</v>
          </cell>
          <cell r="V1937" t="str">
            <v/>
          </cell>
          <cell r="W1937" t="str">
            <v/>
          </cell>
          <cell r="X1937">
            <v>45812</v>
          </cell>
          <cell r="Y1937">
            <v>191</v>
          </cell>
          <cell r="Z1937" t="str">
            <v>Out SLA</v>
          </cell>
          <cell r="AA1937" t="str">
            <v>PT MIRAJ TEGAR MANDIRI</v>
          </cell>
          <cell r="AB1937" t="str">
            <v>PT. Tunas Geoteknik Indonesia</v>
          </cell>
          <cell r="AC1937" t="str">
            <v>OG</v>
          </cell>
          <cell r="AD1937" t="str">
            <v>eRFI NY</v>
          </cell>
          <cell r="AF1937" t="str">
            <v/>
          </cell>
          <cell r="AG1937" t="str">
            <v>NY Start</v>
          </cell>
          <cell r="AH1937" t="str">
            <v>NY Start</v>
          </cell>
          <cell r="AI1937" t="str">
            <v>08.SIS</v>
          </cell>
          <cell r="AJ1937" t="str">
            <v/>
          </cell>
        </row>
        <row r="1938">
          <cell r="F1938" t="str">
            <v>SBY228</v>
          </cell>
          <cell r="G1938" t="str">
            <v>NGAGELIII</v>
          </cell>
          <cell r="H1938" t="str">
            <v/>
          </cell>
          <cell r="I1938" t="str">
            <v>Area3</v>
          </cell>
          <cell r="J1938" t="str">
            <v>Jatim</v>
          </cell>
          <cell r="M1938" t="str">
            <v>-7.29719, 112.746</v>
          </cell>
          <cell r="N1938" t="str">
            <v>-</v>
          </cell>
          <cell r="O1938" t="str">
            <v>Check</v>
          </cell>
          <cell r="P1938" t="str">
            <v>B2S</v>
          </cell>
          <cell r="U1938">
            <v>20</v>
          </cell>
          <cell r="V1938" t="str">
            <v/>
          </cell>
          <cell r="W1938" t="str">
            <v/>
          </cell>
          <cell r="X1938">
            <v>45681</v>
          </cell>
          <cell r="Y1938">
            <v>322</v>
          </cell>
          <cell r="Z1938" t="str">
            <v>Out SLA</v>
          </cell>
          <cell r="AA1938" t="str">
            <v>PT JARINGAN SOLUSI TEKNIK</v>
          </cell>
          <cell r="AB1938" t="str">
            <v>PT AMARATIRTA NUSANTARA</v>
          </cell>
          <cell r="AC1938" t="str">
            <v>OG</v>
          </cell>
          <cell r="AD1938" t="str">
            <v>No Need</v>
          </cell>
          <cell r="AF1938" t="str">
            <v/>
          </cell>
          <cell r="AG1938" t="str">
            <v>NY Start</v>
          </cell>
          <cell r="AH1938" t="str">
            <v>NY Start</v>
          </cell>
          <cell r="AI1938" t="str">
            <v>08.SIS</v>
          </cell>
          <cell r="AJ1938" t="str">
            <v/>
          </cell>
        </row>
        <row r="1939">
          <cell r="F1939" t="str">
            <v>SLO004</v>
          </cell>
          <cell r="G1939" t="str">
            <v>PALUR</v>
          </cell>
          <cell r="H1939" t="str">
            <v/>
          </cell>
          <cell r="I1939" t="str">
            <v>Area3</v>
          </cell>
          <cell r="J1939" t="str">
            <v>Jateng</v>
          </cell>
          <cell r="M1939" t="str">
            <v>-1.72751, 112.44267</v>
          </cell>
          <cell r="N1939" t="str">
            <v>-07.565146 110.877645</v>
          </cell>
          <cell r="O1939" t="str">
            <v>Check</v>
          </cell>
          <cell r="P1939" t="str">
            <v>CoRe</v>
          </cell>
          <cell r="U1939">
            <v>52</v>
          </cell>
          <cell r="V1939" t="str">
            <v/>
          </cell>
          <cell r="W1939" t="str">
            <v/>
          </cell>
          <cell r="X1939">
            <v>45729</v>
          </cell>
          <cell r="Y1939">
            <v>274</v>
          </cell>
          <cell r="Z1939" t="str">
            <v>Out SLA</v>
          </cell>
          <cell r="AA1939" t="str">
            <v>PT MULTI BAGASANTI MAHDY</v>
          </cell>
          <cell r="AB1939" t="str">
            <v>PT AMARATIRTA NUSANTARA</v>
          </cell>
          <cell r="AC1939" t="str">
            <v>OG</v>
          </cell>
          <cell r="AD1939" t="e">
            <v>#N/A</v>
          </cell>
          <cell r="AF1939" t="str">
            <v/>
          </cell>
          <cell r="AG1939" t="str">
            <v>Survey/Rehunting</v>
          </cell>
          <cell r="AH1939" t="str">
            <v>06.SIS</v>
          </cell>
          <cell r="AI1939" t="str">
            <v>08.SIS</v>
          </cell>
          <cell r="AJ1939" t="str">
            <v>29.SISOG</v>
          </cell>
        </row>
        <row r="1940">
          <cell r="F1940" t="str">
            <v>NIB001</v>
          </cell>
          <cell r="G1940" t="str">
            <v>NIB1_2025_000002</v>
          </cell>
          <cell r="H1940" t="str">
            <v/>
          </cell>
          <cell r="I1940" t="str">
            <v>Area1</v>
          </cell>
          <cell r="J1940" t="str">
            <v>Sumbagteng</v>
          </cell>
          <cell r="M1940" t="str">
            <v>-0.631214, 100.196925</v>
          </cell>
          <cell r="N1940" t="str">
            <v>-</v>
          </cell>
          <cell r="O1940" t="str">
            <v>Check</v>
          </cell>
          <cell r="P1940" t="str">
            <v>B2S</v>
          </cell>
          <cell r="U1940">
            <v>72</v>
          </cell>
          <cell r="V1940" t="str">
            <v/>
          </cell>
          <cell r="W1940" t="str">
            <v/>
          </cell>
          <cell r="X1940">
            <v>45706</v>
          </cell>
          <cell r="Y1940">
            <v>297</v>
          </cell>
          <cell r="Z1940" t="str">
            <v>Out SLA</v>
          </cell>
          <cell r="AA1940" t="str">
            <v>PT AGUNGMAS PRIMA SEMPURNA</v>
          </cell>
          <cell r="AB1940" t="str">
            <v>PT DWIRAY SUKSES MULIA</v>
          </cell>
          <cell r="AC1940" t="str">
            <v>OG</v>
          </cell>
          <cell r="AD1940" t="str">
            <v>eRFI NY</v>
          </cell>
          <cell r="AF1940" t="str">
            <v/>
          </cell>
          <cell r="AG1940" t="str">
            <v>NY Start</v>
          </cell>
          <cell r="AH1940" t="str">
            <v>NY Start</v>
          </cell>
          <cell r="AI1940" t="str">
            <v>08.SIS</v>
          </cell>
          <cell r="AJ1940" t="str">
            <v/>
          </cell>
        </row>
        <row r="1941">
          <cell r="F1941" t="str">
            <v>SBY228</v>
          </cell>
          <cell r="G1941" t="str">
            <v>NGAGELIII</v>
          </cell>
          <cell r="H1941" t="str">
            <v/>
          </cell>
          <cell r="I1941" t="str">
            <v>Area3</v>
          </cell>
          <cell r="J1941" t="str">
            <v>Jatim</v>
          </cell>
          <cell r="M1941" t="str">
            <v>-7.29719, 112.746</v>
          </cell>
          <cell r="N1941" t="str">
            <v>-</v>
          </cell>
          <cell r="P1941" t="str">
            <v>B2S</v>
          </cell>
          <cell r="U1941">
            <v>20</v>
          </cell>
          <cell r="V1941" t="str">
            <v/>
          </cell>
          <cell r="W1941" t="str">
            <v/>
          </cell>
          <cell r="X1941">
            <v>45681</v>
          </cell>
          <cell r="Y1941">
            <v>320</v>
          </cell>
          <cell r="Z1941" t="str">
            <v>Out SLA</v>
          </cell>
          <cell r="AA1941" t="str">
            <v>PT JARINGAN SOLUSI TEKNIK</v>
          </cell>
          <cell r="AB1941" t="str">
            <v>PT AMARATIRTA NUSANTARA</v>
          </cell>
          <cell r="AC1941" t="str">
            <v>OG</v>
          </cell>
          <cell r="AD1941" t="str">
            <v>No Need</v>
          </cell>
          <cell r="AF1941" t="str">
            <v/>
          </cell>
          <cell r="AG1941" t="str">
            <v>NY Start</v>
          </cell>
          <cell r="AH1941" t="str">
            <v>NY Start</v>
          </cell>
          <cell r="AI1941" t="str">
            <v>08.SIS</v>
          </cell>
          <cell r="AJ1941" t="str">
            <v/>
          </cell>
        </row>
        <row r="1942">
          <cell r="F1942" t="str">
            <v>SLO004</v>
          </cell>
          <cell r="G1942" t="str">
            <v>PALUR</v>
          </cell>
          <cell r="H1942" t="str">
            <v/>
          </cell>
          <cell r="I1942" t="str">
            <v>Area3</v>
          </cell>
          <cell r="J1942" t="str">
            <v>Jateng</v>
          </cell>
          <cell r="N1942" t="str">
            <v>-07.565146 110.877645</v>
          </cell>
          <cell r="O1942" t="str">
            <v>Check</v>
          </cell>
          <cell r="P1942" t="str">
            <v>CoRe</v>
          </cell>
          <cell r="U1942">
            <v>52</v>
          </cell>
          <cell r="V1942" t="str">
            <v/>
          </cell>
          <cell r="W1942" t="str">
            <v/>
          </cell>
          <cell r="X1942">
            <v>45729</v>
          </cell>
          <cell r="Y1942">
            <v>272</v>
          </cell>
          <cell r="Z1942" t="str">
            <v>Out SLA</v>
          </cell>
          <cell r="AB1942" t="str">
            <v>PT AMARATIRTA NUSANTARA</v>
          </cell>
          <cell r="AC1942" t="str">
            <v>OG</v>
          </cell>
          <cell r="AD1942" t="e">
            <v>#N/A</v>
          </cell>
          <cell r="AF1942" t="str">
            <v/>
          </cell>
          <cell r="AG1942" t="str">
            <v>Survey/Rehunting</v>
          </cell>
          <cell r="AH1942" t="str">
            <v>06.SIS</v>
          </cell>
          <cell r="AI1942" t="str">
            <v>08.SIS</v>
          </cell>
          <cell r="AJ1942" t="str">
            <v>29.SISOG</v>
          </cell>
        </row>
        <row r="1943">
          <cell r="F1943" t="str">
            <v>NIB001</v>
          </cell>
          <cell r="G1943" t="str">
            <v>NIB1_2025_000002</v>
          </cell>
          <cell r="H1943" t="str">
            <v/>
          </cell>
          <cell r="I1943" t="str">
            <v>Area1</v>
          </cell>
          <cell r="J1943" t="str">
            <v>Sumbagteng</v>
          </cell>
          <cell r="M1943" t="str">
            <v>-0.631214, 100.196925</v>
          </cell>
          <cell r="N1943" t="str">
            <v>-</v>
          </cell>
          <cell r="O1943" t="str">
            <v>Check</v>
          </cell>
          <cell r="P1943" t="str">
            <v>B2S</v>
          </cell>
          <cell r="U1943">
            <v>72</v>
          </cell>
          <cell r="V1943" t="str">
            <v/>
          </cell>
          <cell r="W1943" t="str">
            <v/>
          </cell>
          <cell r="X1943">
            <v>45706</v>
          </cell>
          <cell r="Y1943">
            <v>295</v>
          </cell>
          <cell r="Z1943" t="str">
            <v>Out SLA</v>
          </cell>
          <cell r="AA1943" t="str">
            <v>PT AGUNGMAS PRIMA SEMPURNA</v>
          </cell>
          <cell r="AB1943" t="str">
            <v>PT DWIRAY SUKSES MULIA</v>
          </cell>
          <cell r="AC1943" t="str">
            <v>OG</v>
          </cell>
          <cell r="AD1943" t="str">
            <v>eRFI NY</v>
          </cell>
          <cell r="AF1943" t="str">
            <v/>
          </cell>
          <cell r="AG1943" t="str">
            <v>NY Start</v>
          </cell>
          <cell r="AH1943" t="str">
            <v>NY Start</v>
          </cell>
          <cell r="AI1943" t="str">
            <v>08.SIS</v>
          </cell>
          <cell r="AJ1943" t="str">
            <v/>
          </cell>
        </row>
      </sheetData>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1"/>
      <sheetName val="Sheet4"/>
      <sheetName val="Sheet1"/>
      <sheetName val="Site List"/>
      <sheetName val="Sheet2"/>
    </sheetNames>
    <sheetDataSet>
      <sheetData sheetId="0"/>
      <sheetData sheetId="1"/>
      <sheetData sheetId="2"/>
      <sheetData sheetId="3">
        <row r="3">
          <cell r="I3" t="str">
            <v>JKP920</v>
          </cell>
          <cell r="J3" t="str">
            <v>CITIWALKSUDIRMANDMT</v>
          </cell>
        </row>
        <row r="4">
          <cell r="I4" t="str">
            <v>JKP968</v>
          </cell>
          <cell r="J4" t="str">
            <v>DIPONEGOROMENTENGDMT</v>
          </cell>
        </row>
        <row r="5">
          <cell r="I5" t="str">
            <v>JKB895</v>
          </cell>
          <cell r="J5" t="str">
            <v>FACHERUDINDMT</v>
          </cell>
        </row>
        <row r="6">
          <cell r="I6" t="str">
            <v>JSX028</v>
          </cell>
          <cell r="J6" t="str">
            <v>GARUTMENTENGDMT</v>
          </cell>
        </row>
        <row r="7">
          <cell r="I7" t="str">
            <v>JKP921</v>
          </cell>
          <cell r="J7" t="str">
            <v>HALTESALEMBAUIDMT</v>
          </cell>
        </row>
        <row r="8">
          <cell r="I8" t="str">
            <v>JKP922</v>
          </cell>
          <cell r="J8" t="str">
            <v>JALANTEUKUUMARDMT</v>
          </cell>
        </row>
        <row r="9">
          <cell r="I9" t="str">
            <v>JKS399</v>
          </cell>
          <cell r="J9" t="str">
            <v>KNGNPRSDASPRBLOCKDMT</v>
          </cell>
        </row>
        <row r="10">
          <cell r="I10" t="str">
            <v>JKP219</v>
          </cell>
          <cell r="J10" t="str">
            <v>PENJERNIHANMAKRODMT</v>
          </cell>
        </row>
        <row r="11">
          <cell r="I11" t="str">
            <v>JKP965</v>
          </cell>
          <cell r="J11" t="str">
            <v>SIRIHRAYARAVINDOEMAC</v>
          </cell>
        </row>
        <row r="12">
          <cell r="I12" t="str">
            <v>JBX060</v>
          </cell>
          <cell r="J12" t="str">
            <v>ARTABOGAPALMERAHDMT</v>
          </cell>
        </row>
        <row r="13">
          <cell r="I13" t="str">
            <v>JKU199</v>
          </cell>
          <cell r="J13" t="str">
            <v>HOTELDANAUSUNTERDMT</v>
          </cell>
        </row>
        <row r="14">
          <cell r="I14" t="str">
            <v>JKU900</v>
          </cell>
          <cell r="J14" t="str">
            <v>SUNTERJAYATIMURDMT</v>
          </cell>
        </row>
        <row r="15">
          <cell r="I15" t="str">
            <v>JPX012</v>
          </cell>
          <cell r="J15" t="str">
            <v>SALEMBARESIDENCEDMT</v>
          </cell>
        </row>
        <row r="16">
          <cell r="I16" t="str">
            <v>JPX048</v>
          </cell>
          <cell r="J16" t="str">
            <v>KEBONSAYURMELATIDMT</v>
          </cell>
        </row>
        <row r="17">
          <cell r="I17" t="str">
            <v>JPX062</v>
          </cell>
          <cell r="J17" t="str">
            <v>KEBONKACANG9DMT</v>
          </cell>
        </row>
        <row r="18">
          <cell r="I18" t="str">
            <v>JSX257</v>
          </cell>
          <cell r="J18" t="str">
            <v>JERUKPURUTDALAMDMT</v>
          </cell>
        </row>
        <row r="19">
          <cell r="I19" t="str">
            <v>JTX086</v>
          </cell>
          <cell r="J19" t="str">
            <v>WIRABAKTICIPINANGDMT</v>
          </cell>
        </row>
        <row r="20">
          <cell r="I20" t="str">
            <v>JBX008</v>
          </cell>
          <cell r="J20" t="str">
            <v>JALANHDAUDDMT</v>
          </cell>
        </row>
        <row r="21">
          <cell r="I21" t="str">
            <v>JUX178</v>
          </cell>
          <cell r="J21" t="str">
            <v>SWASEMBADATIMUR21DMT</v>
          </cell>
        </row>
        <row r="22">
          <cell r="I22" t="str">
            <v>JPX041</v>
          </cell>
          <cell r="J22" t="str">
            <v>BENHIL15</v>
          </cell>
        </row>
        <row r="23">
          <cell r="I23" t="str">
            <v>JSX693</v>
          </cell>
          <cell r="J23" t="str">
            <v>BANGKA11DMT</v>
          </cell>
        </row>
        <row r="24">
          <cell r="I24" t="str">
            <v>JSX793</v>
          </cell>
          <cell r="J24" t="str">
            <v>PINANGSUASA3DMT</v>
          </cell>
        </row>
        <row r="25">
          <cell r="I25" t="str">
            <v>JSX802</v>
          </cell>
          <cell r="J25" t="str">
            <v>DEPSOS11DMT</v>
          </cell>
        </row>
        <row r="26">
          <cell r="I26" t="str">
            <v>JSX853</v>
          </cell>
          <cell r="J26" t="str">
            <v>KARETGUSURANDMT</v>
          </cell>
        </row>
        <row r="27">
          <cell r="I27" t="str">
            <v>JSX870</v>
          </cell>
          <cell r="J27" t="str">
            <v>PESONARASUNAMENTENGPULODMT</v>
          </cell>
        </row>
        <row r="28">
          <cell r="I28" t="str">
            <v>JTX018</v>
          </cell>
          <cell r="J28" t="str">
            <v>RAYAPENGGILINGANDMT</v>
          </cell>
        </row>
        <row r="29">
          <cell r="I29" t="str">
            <v>JKT433</v>
          </cell>
          <cell r="J29" t="str">
            <v>GANGSADARDMT</v>
          </cell>
        </row>
        <row r="30">
          <cell r="I30" t="str">
            <v>JKB863</v>
          </cell>
          <cell r="J30" t="str">
            <v>INTERSECTIONPSANGGRAHANDMT</v>
          </cell>
        </row>
        <row r="31">
          <cell r="I31" t="str">
            <v>JBX016</v>
          </cell>
          <cell r="J31" t="str">
            <v>GLOBALNUSANTARASCHOOLDMT</v>
          </cell>
        </row>
        <row r="32">
          <cell r="I32" t="str">
            <v>JBX021</v>
          </cell>
          <cell r="J32" t="str">
            <v>KEMBANGANBARUDMT</v>
          </cell>
        </row>
        <row r="33">
          <cell r="I33" t="str">
            <v>JBX042</v>
          </cell>
          <cell r="J33" t="str">
            <v>PRISMARAYADMT</v>
          </cell>
        </row>
        <row r="34">
          <cell r="I34" t="str">
            <v>JBX052</v>
          </cell>
          <cell r="J34" t="str">
            <v>KOMPLEKMIGASDMT</v>
          </cell>
        </row>
        <row r="35">
          <cell r="I35" t="str">
            <v>JBX077</v>
          </cell>
          <cell r="J35" t="str">
            <v>PURIBETAUTARA</v>
          </cell>
        </row>
        <row r="36">
          <cell r="I36" t="str">
            <v>JBX084</v>
          </cell>
          <cell r="J36" t="str">
            <v>KOTABAMBUSELATANDMT</v>
          </cell>
        </row>
        <row r="37">
          <cell r="I37" t="str">
            <v>JKU962</v>
          </cell>
          <cell r="J37" t="str">
            <v>PERUMMUARAANGKEDMT</v>
          </cell>
        </row>
        <row r="38">
          <cell r="I38" t="str">
            <v>JPX005</v>
          </cell>
          <cell r="J38" t="str">
            <v>KEBONKACANG4DMT</v>
          </cell>
        </row>
        <row r="39">
          <cell r="I39" t="str">
            <v>JPX017</v>
          </cell>
          <cell r="J39" t="str">
            <v>JALANCISADANECIKINIDMT</v>
          </cell>
        </row>
        <row r="40">
          <cell r="I40" t="str">
            <v>JSX741</v>
          </cell>
          <cell r="J40" t="str">
            <v>KEMANDORANPLUIS1DMT</v>
          </cell>
        </row>
        <row r="41">
          <cell r="I41" t="str">
            <v>JSX768</v>
          </cell>
          <cell r="J41" t="str">
            <v>MESJIDPONDOKINDAHDMT</v>
          </cell>
        </row>
        <row r="42">
          <cell r="I42" t="str">
            <v>JSX771</v>
          </cell>
          <cell r="J42" t="str">
            <v>KOMPLEKDEPSOSPDKINDHDMT</v>
          </cell>
        </row>
        <row r="43">
          <cell r="I43" t="str">
            <v>JSX890</v>
          </cell>
          <cell r="J43" t="str">
            <v>KAIBALAIYASAMANGGARAIDMT</v>
          </cell>
        </row>
        <row r="44">
          <cell r="I44" t="str">
            <v>JTX091</v>
          </cell>
          <cell r="J44" t="str">
            <v>GRAHAWIDYAPATRADMT</v>
          </cell>
        </row>
        <row r="45">
          <cell r="I45" t="str">
            <v>JUX011</v>
          </cell>
          <cell r="J45" t="str">
            <v>PLUITSAMUDRA1DMT</v>
          </cell>
        </row>
        <row r="46">
          <cell r="I46" t="str">
            <v>JBX034</v>
          </cell>
          <cell r="J46" t="str">
            <v>TAMANKEDOYABARUDMT</v>
          </cell>
        </row>
        <row r="47">
          <cell r="I47" t="str">
            <v>JKU959</v>
          </cell>
          <cell r="J47" t="str">
            <v>PASARIKANMUARAANGKEDMT</v>
          </cell>
        </row>
        <row r="48">
          <cell r="I48" t="str">
            <v>JKU977</v>
          </cell>
          <cell r="J48" t="str">
            <v>TELUKNIBUNGDMT</v>
          </cell>
        </row>
        <row r="49">
          <cell r="I49" t="str">
            <v>JPX028</v>
          </cell>
          <cell r="J49" t="str">
            <v>TANAHTINGGIDMT</v>
          </cell>
        </row>
        <row r="50">
          <cell r="I50" t="str">
            <v>JPX029</v>
          </cell>
          <cell r="J50" t="str">
            <v>JALANBAKTIDMT</v>
          </cell>
        </row>
        <row r="51">
          <cell r="I51" t="str">
            <v>JTX061</v>
          </cell>
          <cell r="J51" t="str">
            <v>ISTANAANAKTAMINIDMT</v>
          </cell>
        </row>
        <row r="52">
          <cell r="I52" t="str">
            <v>JUX318</v>
          </cell>
          <cell r="J52" t="str">
            <v>MESJIDPUSKESMASSUNTERDMT</v>
          </cell>
        </row>
        <row r="53">
          <cell r="I53" t="str">
            <v>JSX933</v>
          </cell>
          <cell r="J53" t="str">
            <v>KEMAJUANMULIA2DMT</v>
          </cell>
        </row>
        <row r="54">
          <cell r="I54" t="str">
            <v>JKU944</v>
          </cell>
          <cell r="J54" t="str">
            <v>MENARAMITRABAHARIDMT</v>
          </cell>
        </row>
        <row r="55">
          <cell r="I55" t="str">
            <v>JKB865</v>
          </cell>
          <cell r="J55" t="str">
            <v>JALANMERUYAUTARADMT</v>
          </cell>
        </row>
        <row r="56">
          <cell r="I56" t="str">
            <v>JKT411</v>
          </cell>
          <cell r="J56" t="str">
            <v>MSJDTAUBAHKOMPSNDNGDMT</v>
          </cell>
        </row>
        <row r="57">
          <cell r="I57" t="str">
            <v>JKT412</v>
          </cell>
          <cell r="J57" t="str">
            <v>BLOKBERAMASDMT</v>
          </cell>
        </row>
        <row r="58">
          <cell r="I58" t="str">
            <v>JKT414</v>
          </cell>
          <cell r="J58" t="str">
            <v>INSPEKSIKALIMALANGDMT</v>
          </cell>
        </row>
        <row r="59">
          <cell r="I59" t="str">
            <v>JKT424</v>
          </cell>
          <cell r="J59" t="str">
            <v>PERUMNASSUMARNODMT</v>
          </cell>
        </row>
        <row r="60">
          <cell r="I60" t="str">
            <v>JKT430</v>
          </cell>
          <cell r="J60" t="str">
            <v>TOLCAKUNGUTARADMT</v>
          </cell>
        </row>
        <row r="61">
          <cell r="I61" t="str">
            <v>JKT435</v>
          </cell>
          <cell r="J61" t="str">
            <v>PSRKLENDERNGURAHRAIDMT</v>
          </cell>
        </row>
        <row r="62">
          <cell r="I62" t="str">
            <v>JKT680</v>
          </cell>
          <cell r="J62" t="str">
            <v>RSISLAMPDKOPIDMT</v>
          </cell>
        </row>
        <row r="63">
          <cell r="I63" t="str">
            <v>JKU760</v>
          </cell>
          <cell r="J63" t="str">
            <v>PLUITUTARARAYADMT</v>
          </cell>
        </row>
        <row r="64">
          <cell r="I64" t="str">
            <v>JKU832</v>
          </cell>
          <cell r="J64" t="str">
            <v>PLUITTIMURBARUDMT</v>
          </cell>
        </row>
        <row r="65">
          <cell r="I65" t="str">
            <v>JKU858</v>
          </cell>
          <cell r="J65" t="str">
            <v>PLUITKARANGBARATDMT</v>
          </cell>
        </row>
        <row r="66">
          <cell r="I66" t="str">
            <v>JSX016</v>
          </cell>
          <cell r="J66" t="str">
            <v>ALAMSEGAR5DMT</v>
          </cell>
        </row>
        <row r="67">
          <cell r="I67" t="str">
            <v>JSX032</v>
          </cell>
          <cell r="J67" t="str">
            <v>CAMATKEBAYORANLAMADMT</v>
          </cell>
        </row>
        <row r="68">
          <cell r="I68" t="str">
            <v>JSX130</v>
          </cell>
          <cell r="J68" t="str">
            <v>PERCETAKAN2DMT</v>
          </cell>
        </row>
        <row r="69">
          <cell r="I69" t="str">
            <v>JSX469</v>
          </cell>
          <cell r="J69" t="str">
            <v>TEBETBARATBUKITDURIDMT</v>
          </cell>
        </row>
        <row r="70">
          <cell r="I70" t="str">
            <v>JBX391</v>
          </cell>
          <cell r="J70" t="str">
            <v>JLKALIANYARTAMBORADMTHL</v>
          </cell>
        </row>
        <row r="71">
          <cell r="I71" t="str">
            <v>JKT711</v>
          </cell>
          <cell r="J71" t="str">
            <v>JAKARTAPRIMASTEELDMT</v>
          </cell>
        </row>
        <row r="72">
          <cell r="I72" t="str">
            <v>JPX157</v>
          </cell>
          <cell r="J72" t="str">
            <v>HONDAPECENONGANDALAMDMT</v>
          </cell>
        </row>
        <row r="73">
          <cell r="I73" t="str">
            <v>JTX476</v>
          </cell>
          <cell r="J73" t="str">
            <v>KEMANDORAN7DMT</v>
          </cell>
        </row>
        <row r="74">
          <cell r="I74" t="str">
            <v>JUX419</v>
          </cell>
          <cell r="J74" t="str">
            <v>KOMPSWASEMBADABARATDMT</v>
          </cell>
        </row>
        <row r="75">
          <cell r="I75" t="str">
            <v>JSX345</v>
          </cell>
          <cell r="J75" t="str">
            <v>JALANKUMBANGDMT</v>
          </cell>
        </row>
        <row r="76">
          <cell r="I76" t="str">
            <v>JKU249</v>
          </cell>
          <cell r="J76" t="str">
            <v>PLUITKARANGAYU1DMT</v>
          </cell>
        </row>
        <row r="77">
          <cell r="I77" t="str">
            <v>JKU954</v>
          </cell>
          <cell r="J77" t="str">
            <v>TELUKGONGSELATANFAJARDMT</v>
          </cell>
        </row>
        <row r="78">
          <cell r="I78" t="str">
            <v>JSX806</v>
          </cell>
          <cell r="J78" t="str">
            <v>CINDRAWASIH2DMT</v>
          </cell>
        </row>
        <row r="79">
          <cell r="I79" t="str">
            <v>JSX754</v>
          </cell>
          <cell r="J79" t="str">
            <v>PERMATAHIJAUTOWNHOUSEDMT</v>
          </cell>
        </row>
        <row r="80">
          <cell r="I80" t="str">
            <v>JSX784</v>
          </cell>
          <cell r="J80" t="str">
            <v>MULIAPERDANA2DMT</v>
          </cell>
        </row>
        <row r="81">
          <cell r="I81" t="str">
            <v>JSX809</v>
          </cell>
          <cell r="J81" t="str">
            <v>TAMANBINTAROCEMPAKA4DMT</v>
          </cell>
        </row>
        <row r="82">
          <cell r="I82" t="str">
            <v>JSX833</v>
          </cell>
          <cell r="J82" t="str">
            <v>STALENTENGAGUNGDMT</v>
          </cell>
        </row>
        <row r="83">
          <cell r="I83" t="str">
            <v>JTX041</v>
          </cell>
          <cell r="J83" t="str">
            <v>INSPEKSIKAYUTINGGIDMT</v>
          </cell>
        </row>
        <row r="84">
          <cell r="I84" t="str">
            <v>JTX084</v>
          </cell>
          <cell r="J84" t="str">
            <v>KAVALERICIPINANGDMT</v>
          </cell>
        </row>
        <row r="85">
          <cell r="I85" t="str">
            <v>JTX098</v>
          </cell>
          <cell r="J85" t="str">
            <v>SQUADRONHALIM3DMT</v>
          </cell>
        </row>
        <row r="86">
          <cell r="I86" t="str">
            <v>JSX779</v>
          </cell>
          <cell r="J86" t="str">
            <v>PENINGGARANTIMUR1DMT</v>
          </cell>
        </row>
        <row r="87">
          <cell r="I87" t="str">
            <v>JPX137</v>
          </cell>
          <cell r="J87" t="str">
            <v>DANAUTONDANODMT</v>
          </cell>
        </row>
        <row r="88">
          <cell r="I88" t="str">
            <v>JPX144</v>
          </cell>
          <cell r="J88" t="str">
            <v>PASARBARUTIMURSAHARIDMT</v>
          </cell>
        </row>
        <row r="89">
          <cell r="I89" t="str">
            <v>JPX146</v>
          </cell>
          <cell r="J89" t="str">
            <v>PASARSENENIMPRESSDMT</v>
          </cell>
        </row>
        <row r="90">
          <cell r="I90" t="str">
            <v>JPX152</v>
          </cell>
          <cell r="J90" t="str">
            <v>CIMAHIMENTENGDMT</v>
          </cell>
        </row>
        <row r="91">
          <cell r="I91" t="str">
            <v>JPX153</v>
          </cell>
          <cell r="J91" t="str">
            <v>SDKENARIDMT</v>
          </cell>
        </row>
        <row r="92">
          <cell r="I92" t="str">
            <v>JPX155</v>
          </cell>
          <cell r="J92" t="str">
            <v>JLPERNEGCEMPAKAPUTIHDMT</v>
          </cell>
        </row>
        <row r="93">
          <cell r="I93" t="str">
            <v>JPX156</v>
          </cell>
          <cell r="J93" t="str">
            <v>KARETPSRBARUBARATDMT</v>
          </cell>
        </row>
        <row r="94">
          <cell r="I94" t="str">
            <v>JPX158</v>
          </cell>
          <cell r="J94" t="str">
            <v>CEMPAKAPUTIHBRT2EDMT</v>
          </cell>
        </row>
        <row r="95">
          <cell r="I95" t="str">
            <v>JPX163</v>
          </cell>
          <cell r="J95" t="str">
            <v>CEPMAKAPUTIHBARATDMT</v>
          </cell>
        </row>
        <row r="96">
          <cell r="I96" t="str">
            <v>JPX166</v>
          </cell>
          <cell r="J96" t="str">
            <v>DUKUHPINGGIR5DMT</v>
          </cell>
        </row>
        <row r="97">
          <cell r="I97" t="str">
            <v>JPX168</v>
          </cell>
          <cell r="J97" t="str">
            <v>KEPUDALAMDMT</v>
          </cell>
        </row>
        <row r="98">
          <cell r="I98" t="str">
            <v>JPX172</v>
          </cell>
          <cell r="J98" t="str">
            <v>JLHAJIFACHRUDINDMT</v>
          </cell>
        </row>
        <row r="99">
          <cell r="I99" t="str">
            <v>JSX507</v>
          </cell>
          <cell r="J99" t="str">
            <v>SOUTHQUATERWESTDMT</v>
          </cell>
        </row>
        <row r="100">
          <cell r="I100" t="str">
            <v>JTX241</v>
          </cell>
          <cell r="J100" t="str">
            <v>JLERAMAS2000DMT</v>
          </cell>
        </row>
        <row r="101">
          <cell r="I101" t="str">
            <v>JTX257</v>
          </cell>
          <cell r="J101" t="str">
            <v>JATINEGARAKAUMSELATANDMT</v>
          </cell>
        </row>
        <row r="102">
          <cell r="I102" t="str">
            <v>JUX263</v>
          </cell>
          <cell r="J102" t="str">
            <v>SUNTERKARYAUTARADMT</v>
          </cell>
        </row>
        <row r="103">
          <cell r="I103" t="str">
            <v>JUX279</v>
          </cell>
          <cell r="J103" t="str">
            <v>JLTARIBALUSEDMT</v>
          </cell>
        </row>
        <row r="104">
          <cell r="I104" t="str">
            <v>JTX067</v>
          </cell>
          <cell r="J104" t="str">
            <v>SMP275DMT</v>
          </cell>
        </row>
        <row r="105">
          <cell r="I105" t="str">
            <v>JPX071</v>
          </cell>
          <cell r="J105" t="str">
            <v>RELOCKEDUBESAUSTRIADMT</v>
          </cell>
        </row>
        <row r="106">
          <cell r="I106" t="str">
            <v>JUX264</v>
          </cell>
          <cell r="J106" t="str">
            <v>MASJIDALMANARDMT</v>
          </cell>
        </row>
        <row r="107">
          <cell r="I107" t="str">
            <v>JUX265</v>
          </cell>
          <cell r="J107" t="str">
            <v>PERTAMINADEPOPLUMPANGDMT</v>
          </cell>
        </row>
        <row r="108">
          <cell r="I108" t="str">
            <v>JTX255</v>
          </cell>
          <cell r="J108" t="str">
            <v>SUMURUTARADURENSAWITDMT</v>
          </cell>
        </row>
        <row r="109">
          <cell r="I109" t="str">
            <v>JPX167</v>
          </cell>
          <cell r="J109" t="str">
            <v>JLKARTINIPSBARUDMT</v>
          </cell>
        </row>
        <row r="110">
          <cell r="I110" t="str">
            <v>JPX149</v>
          </cell>
          <cell r="J110" t="str">
            <v>KALIBARUBARATDMT</v>
          </cell>
        </row>
        <row r="111">
          <cell r="I111" t="str">
            <v>JTX291</v>
          </cell>
          <cell r="J111" t="str">
            <v>TAMANDURENSAWITDMT</v>
          </cell>
        </row>
        <row r="112">
          <cell r="I112" t="str">
            <v>JTX285</v>
          </cell>
          <cell r="J112" t="str">
            <v>MANUNGGALCPMELAYUMAKASSARDMT</v>
          </cell>
        </row>
        <row r="113">
          <cell r="I113" t="str">
            <v>JBX170</v>
          </cell>
          <cell r="J113" t="str">
            <v>PALMERAHBARAT4JAKARTADMT</v>
          </cell>
        </row>
        <row r="114">
          <cell r="I114" t="str">
            <v>JBX165</v>
          </cell>
          <cell r="J114" t="str">
            <v>DURISELATANTAMBORA3DMT</v>
          </cell>
        </row>
        <row r="115">
          <cell r="I115" t="str">
            <v>JSX351</v>
          </cell>
          <cell r="J115" t="str">
            <v>RELOCSWADARMDMT</v>
          </cell>
        </row>
        <row r="116">
          <cell r="I116" t="str">
            <v>JPX169</v>
          </cell>
          <cell r="J116" t="str">
            <v>SIMPANGSENENRAYADMT</v>
          </cell>
        </row>
        <row r="117">
          <cell r="I117" t="str">
            <v>JSX454</v>
          </cell>
          <cell r="J117" t="str">
            <v>JATIINDAHKEBLAMADMT</v>
          </cell>
        </row>
        <row r="118">
          <cell r="I118" t="str">
            <v>JSX467</v>
          </cell>
          <cell r="J118" t="str">
            <v>SAWOMANGGARAIDMT</v>
          </cell>
        </row>
        <row r="119">
          <cell r="I119" t="str">
            <v>JSX473</v>
          </cell>
          <cell r="J119" t="str">
            <v>PERTANIANLEBAKBULUSDMT</v>
          </cell>
        </row>
        <row r="120">
          <cell r="I120" t="str">
            <v>JBX171</v>
          </cell>
          <cell r="J120" t="str">
            <v>KSTUBUNSLIPIDMT</v>
          </cell>
        </row>
        <row r="121">
          <cell r="I121" t="str">
            <v>JBX194</v>
          </cell>
          <cell r="J121" t="str">
            <v>HJPEENGDMT</v>
          </cell>
        </row>
        <row r="122">
          <cell r="I122" t="str">
            <v>JBX195</v>
          </cell>
          <cell r="J122" t="str">
            <v>POSPALMERAHBARATDMT</v>
          </cell>
        </row>
        <row r="123">
          <cell r="I123" t="str">
            <v>JBX232</v>
          </cell>
          <cell r="J123" t="str">
            <v>NUHRAYAASPARAGUSDMT</v>
          </cell>
        </row>
        <row r="124">
          <cell r="I124" t="str">
            <v>JBX234</v>
          </cell>
          <cell r="J124" t="str">
            <v>JLNLINGKARLUARDMT</v>
          </cell>
        </row>
        <row r="125">
          <cell r="I125" t="str">
            <v>JTX107</v>
          </cell>
          <cell r="J125" t="str">
            <v>RELOKSUPERINDODMT</v>
          </cell>
        </row>
        <row r="126">
          <cell r="I126" t="str">
            <v>JTX249</v>
          </cell>
          <cell r="J126" t="str">
            <v>MAKASARMAKASAR12DMT</v>
          </cell>
        </row>
        <row r="127">
          <cell r="I127" t="str">
            <v>JBX235</v>
          </cell>
          <cell r="J127" t="str">
            <v>BANDENGANUTARAGEDONGDMT</v>
          </cell>
        </row>
        <row r="128">
          <cell r="I128" t="str">
            <v>JBX167</v>
          </cell>
          <cell r="J128" t="str">
            <v>JLNANGKEJAYA10DMT</v>
          </cell>
        </row>
        <row r="129">
          <cell r="I129" t="str">
            <v>JBX178</v>
          </cell>
          <cell r="J129" t="str">
            <v>JALANDAANMOGOTDMT</v>
          </cell>
        </row>
        <row r="130">
          <cell r="I130" t="str">
            <v>JBX197</v>
          </cell>
          <cell r="J130" t="str">
            <v>BUDHIBATUSARIDMT</v>
          </cell>
        </row>
        <row r="131">
          <cell r="I131" t="str">
            <v>JBX200</v>
          </cell>
          <cell r="J131" t="str">
            <v>PURILINGKARLUARDMT</v>
          </cell>
        </row>
        <row r="132">
          <cell r="I132" t="str">
            <v>JBX202</v>
          </cell>
          <cell r="J132" t="str">
            <v>JLMERUYAILIRRAYAUTARADMT</v>
          </cell>
        </row>
        <row r="133">
          <cell r="I133" t="str">
            <v>JBX207</v>
          </cell>
          <cell r="J133" t="str">
            <v>SATUMARETKALIDERESDMT</v>
          </cell>
        </row>
        <row r="134">
          <cell r="I134" t="str">
            <v>JSX444</v>
          </cell>
          <cell r="J134" t="str">
            <v>KELKARETPEDURENANDMT</v>
          </cell>
        </row>
        <row r="135">
          <cell r="I135" t="str">
            <v>JTX215</v>
          </cell>
          <cell r="J135" t="str">
            <v>ARABIKA8DMT</v>
          </cell>
        </row>
        <row r="136">
          <cell r="I136" t="str">
            <v>JUX209</v>
          </cell>
          <cell r="J136" t="str">
            <v>JLWARAKAS4DMT</v>
          </cell>
        </row>
        <row r="137">
          <cell r="I137" t="str">
            <v>JUX247</v>
          </cell>
          <cell r="J137" t="str">
            <v>JALANANANTARAYADMT</v>
          </cell>
        </row>
        <row r="138">
          <cell r="I138" t="str">
            <v>JSX486</v>
          </cell>
          <cell r="J138" t="str">
            <v>TANGKASPESANGGRAHANDMT</v>
          </cell>
        </row>
        <row r="139">
          <cell r="I139" t="str">
            <v>JSX498</v>
          </cell>
          <cell r="J139" t="str">
            <v>KEMANGDALAMDMT</v>
          </cell>
        </row>
        <row r="140">
          <cell r="I140" t="str">
            <v>JTX211</v>
          </cell>
          <cell r="J140" t="str">
            <v>KESATRIAN3DMT</v>
          </cell>
        </row>
        <row r="141">
          <cell r="I141" t="str">
            <v>BKX293</v>
          </cell>
          <cell r="J141" t="str">
            <v>ANUGRAHRAYADMT</v>
          </cell>
        </row>
        <row r="142">
          <cell r="I142" t="str">
            <v>JTX283</v>
          </cell>
          <cell r="J142" t="str">
            <v>JLUDOWOPONDOKGEDEDMT</v>
          </cell>
        </row>
        <row r="143">
          <cell r="I143" t="str">
            <v>JPX133</v>
          </cell>
          <cell r="J143" t="str">
            <v>SEGITIGAPASARSENENDMT</v>
          </cell>
        </row>
        <row r="144">
          <cell r="I144" t="str">
            <v>JSX774</v>
          </cell>
          <cell r="J144" t="str">
            <v>SUBURPONDOKPINANGDMT</v>
          </cell>
        </row>
        <row r="145">
          <cell r="I145" t="str">
            <v>JTX398</v>
          </cell>
          <cell r="J145" t="str">
            <v>LAPANGANKENANGADMT</v>
          </cell>
        </row>
        <row r="146">
          <cell r="I146" t="str">
            <v>JBX239</v>
          </cell>
          <cell r="J146" t="str">
            <v>CITRAGARDENCITYSECTOR6DMT</v>
          </cell>
        </row>
        <row r="147">
          <cell r="I147" t="str">
            <v>JBX262</v>
          </cell>
          <cell r="J147" t="str">
            <v>GOLDENARCHYSAKTIDMT</v>
          </cell>
        </row>
        <row r="148">
          <cell r="I148" t="str">
            <v>JBX211</v>
          </cell>
          <cell r="J148" t="str">
            <v>JLKUMBANGRAYADMT</v>
          </cell>
        </row>
        <row r="149">
          <cell r="I149" t="str">
            <v>JBX288</v>
          </cell>
          <cell r="J149" t="str">
            <v>JLHSUAIBKBJERUKDMT</v>
          </cell>
        </row>
        <row r="150">
          <cell r="I150" t="str">
            <v>JPX187</v>
          </cell>
          <cell r="J150" t="str">
            <v>JLLUMBALUMBADMT</v>
          </cell>
        </row>
        <row r="151">
          <cell r="I151" t="str">
            <v>JPX186</v>
          </cell>
          <cell r="J151" t="str">
            <v>JLPSGEMBRONGDMT</v>
          </cell>
        </row>
        <row r="152">
          <cell r="I152" t="str">
            <v>JSX395</v>
          </cell>
          <cell r="J152" t="str">
            <v>LURAHKEBONBARUDMT</v>
          </cell>
        </row>
        <row r="153">
          <cell r="I153" t="str">
            <v>JTX208</v>
          </cell>
          <cell r="J153" t="str">
            <v>KEBUNBUNGADMT</v>
          </cell>
        </row>
        <row r="154">
          <cell r="I154" t="str">
            <v>JTX412</v>
          </cell>
          <cell r="J154" t="str">
            <v>CIBUBURRAYADMT</v>
          </cell>
        </row>
        <row r="155">
          <cell r="I155" t="str">
            <v>JBX164</v>
          </cell>
          <cell r="J155" t="str">
            <v>SUPENOPERMATAHIJAUDMT</v>
          </cell>
        </row>
        <row r="156">
          <cell r="I156" t="str">
            <v>JBX263</v>
          </cell>
          <cell r="J156" t="str">
            <v>PASARDARURATKAPUKDMT</v>
          </cell>
        </row>
        <row r="157">
          <cell r="I157" t="str">
            <v>JBX271</v>
          </cell>
          <cell r="J157" t="str">
            <v>TAMANKOTAPEDONGKELANDMT</v>
          </cell>
        </row>
        <row r="158">
          <cell r="I158" t="str">
            <v>JBX286</v>
          </cell>
          <cell r="J158" t="str">
            <v>JLPANJANGKODAYATURDMT</v>
          </cell>
        </row>
        <row r="159">
          <cell r="I159" t="str">
            <v>JBX290</v>
          </cell>
          <cell r="J159" t="str">
            <v>JLJERUKSEGARDMT</v>
          </cell>
        </row>
        <row r="160">
          <cell r="I160" t="str">
            <v>JBX293</v>
          </cell>
          <cell r="J160" t="str">
            <v>JLBENDAKAMALDMT</v>
          </cell>
        </row>
        <row r="161">
          <cell r="I161" t="str">
            <v>JBX294</v>
          </cell>
          <cell r="J161" t="str">
            <v>DEPLUJOGLOJAKBARDMT</v>
          </cell>
        </row>
        <row r="162">
          <cell r="I162" t="str">
            <v>JBX385</v>
          </cell>
          <cell r="J162" t="str">
            <v>ANGKETAMBORADMT</v>
          </cell>
        </row>
        <row r="163">
          <cell r="I163" t="str">
            <v>JBX386</v>
          </cell>
          <cell r="J163" t="str">
            <v>STADIONCENDRAWASIHDMT</v>
          </cell>
        </row>
        <row r="164">
          <cell r="I164" t="str">
            <v>JBX390</v>
          </cell>
          <cell r="J164" t="str">
            <v>TANAHTAMBORADMT</v>
          </cell>
        </row>
        <row r="165">
          <cell r="I165" t="str">
            <v>JBX393</v>
          </cell>
          <cell r="J165" t="str">
            <v>JLJAYA25CENGKARENGDMT</v>
          </cell>
        </row>
        <row r="166">
          <cell r="I166" t="str">
            <v>JBX407</v>
          </cell>
          <cell r="J166" t="str">
            <v>JLPELOPORTEGALALURDMT</v>
          </cell>
        </row>
        <row r="167">
          <cell r="I167" t="str">
            <v>JKB919</v>
          </cell>
          <cell r="J167" t="str">
            <v>JLJATI1DMT</v>
          </cell>
        </row>
        <row r="168">
          <cell r="I168" t="str">
            <v>JKP231</v>
          </cell>
          <cell r="J168" t="str">
            <v>CEMPAKABARUBARATDMT</v>
          </cell>
        </row>
        <row r="169">
          <cell r="I169" t="str">
            <v>JKP233</v>
          </cell>
          <cell r="J169" t="str">
            <v>CEMPAKAPUTIHRAYADMT</v>
          </cell>
        </row>
        <row r="170">
          <cell r="I170" t="str">
            <v>JKT417</v>
          </cell>
          <cell r="J170" t="str">
            <v>MASJIDANNURBUARANDMT</v>
          </cell>
        </row>
        <row r="171">
          <cell r="I171" t="str">
            <v>JKU792</v>
          </cell>
          <cell r="J171" t="str">
            <v>ASRAMAHDMT</v>
          </cell>
        </row>
        <row r="172">
          <cell r="I172" t="str">
            <v>JPX050</v>
          </cell>
          <cell r="J172" t="str">
            <v>PROKLAMASICIKINIDMT</v>
          </cell>
        </row>
        <row r="173">
          <cell r="I173" t="str">
            <v>JUX402</v>
          </cell>
          <cell r="J173" t="str">
            <v>WARAKASGANG3DMT</v>
          </cell>
        </row>
        <row r="174">
          <cell r="I174" t="str">
            <v>JUX401</v>
          </cell>
          <cell r="J174" t="str">
            <v>KALIBARUTIMUR5DMT</v>
          </cell>
        </row>
        <row r="175">
          <cell r="I175" t="str">
            <v>JUX356</v>
          </cell>
          <cell r="J175" t="str">
            <v>PELABUHANMUARABARUDMT</v>
          </cell>
        </row>
        <row r="176">
          <cell r="I176" t="str">
            <v>JUX051</v>
          </cell>
          <cell r="J176" t="str">
            <v>PELABUHANKALIADEMPLUITDMT</v>
          </cell>
        </row>
        <row r="177">
          <cell r="I177" t="str">
            <v>JTX510</v>
          </cell>
          <cell r="J177" t="str">
            <v>KOMPLEKKEBAKARANDMT</v>
          </cell>
        </row>
        <row r="178">
          <cell r="I178" t="str">
            <v>JTX507</v>
          </cell>
          <cell r="J178" t="str">
            <v>JALANDUYUNGRAWAMANGUNDMT</v>
          </cell>
        </row>
        <row r="179">
          <cell r="I179" t="str">
            <v>JTX502</v>
          </cell>
          <cell r="J179" t="str">
            <v>JLRADENINTEN2DMT</v>
          </cell>
        </row>
        <row r="180">
          <cell r="I180" t="str">
            <v>JTX500</v>
          </cell>
          <cell r="J180" t="str">
            <v>MASJIDAMINJIDIATULAHDMT</v>
          </cell>
        </row>
        <row r="181">
          <cell r="I181" t="str">
            <v>JTX493</v>
          </cell>
          <cell r="J181" t="str">
            <v>TAMANBAMBUDMT</v>
          </cell>
        </row>
        <row r="182">
          <cell r="I182" t="str">
            <v>JTX490</v>
          </cell>
          <cell r="J182" t="str">
            <v>KOMPANGGREKLOKADMT</v>
          </cell>
        </row>
        <row r="183">
          <cell r="I183" t="str">
            <v>JTX452</v>
          </cell>
          <cell r="J183" t="str">
            <v>LAPANGANGOLFCILANGKAPDMT</v>
          </cell>
        </row>
        <row r="184">
          <cell r="I184" t="str">
            <v>JTX419</v>
          </cell>
          <cell r="J184" t="str">
            <v>HAJIYAHYAKPMELAYUDMT</v>
          </cell>
        </row>
        <row r="185">
          <cell r="I185" t="str">
            <v>JTX410</v>
          </cell>
          <cell r="J185" t="str">
            <v>PALEMKARTIKAKOMPLEKTNIADDMT</v>
          </cell>
        </row>
        <row r="186">
          <cell r="I186" t="str">
            <v>JTX408</v>
          </cell>
          <cell r="J186" t="str">
            <v>JAYASAKTI3DMT</v>
          </cell>
        </row>
        <row r="187">
          <cell r="I187" t="str">
            <v>JTX396</v>
          </cell>
          <cell r="J187" t="str">
            <v>RAWAGEMILANGLIMADMT</v>
          </cell>
        </row>
        <row r="188">
          <cell r="I188" t="str">
            <v>JTX395</v>
          </cell>
          <cell r="J188" t="str">
            <v>KYOESTEELDMT</v>
          </cell>
        </row>
        <row r="189">
          <cell r="I189" t="str">
            <v>JTX391</v>
          </cell>
          <cell r="J189" t="str">
            <v>RAWASUMURBARATDMT</v>
          </cell>
        </row>
        <row r="190">
          <cell r="I190" t="str">
            <v>JTX388</v>
          </cell>
          <cell r="J190" t="str">
            <v>RAWAPULOKAMBINGDMT</v>
          </cell>
        </row>
        <row r="191">
          <cell r="I191" t="str">
            <v>JTX383</v>
          </cell>
          <cell r="J191" t="str">
            <v>MELATIASEMGEDEMATRAMANDMT</v>
          </cell>
        </row>
        <row r="192">
          <cell r="I192" t="str">
            <v>JTX382</v>
          </cell>
          <cell r="J192" t="str">
            <v>NUSAINDAHMALAKADMT</v>
          </cell>
        </row>
        <row r="193">
          <cell r="I193" t="str">
            <v>JTX381</v>
          </cell>
          <cell r="J193" t="str">
            <v>UTANKAYUUTRMATRAMANINDAHDMT</v>
          </cell>
        </row>
        <row r="194">
          <cell r="I194" t="str">
            <v>JTX379</v>
          </cell>
          <cell r="J194" t="str">
            <v>MAKASARKRAMATJATIDMT</v>
          </cell>
        </row>
        <row r="195">
          <cell r="I195" t="str">
            <v>JTX359</v>
          </cell>
          <cell r="J195" t="str">
            <v>PINTUUTAMATMIIDMT</v>
          </cell>
        </row>
        <row r="196">
          <cell r="I196" t="str">
            <v>JTX341</v>
          </cell>
          <cell r="J196" t="str">
            <v>TMII9DMT</v>
          </cell>
        </row>
        <row r="197">
          <cell r="I197" t="str">
            <v>JTX327</v>
          </cell>
          <cell r="J197" t="str">
            <v>POMADPASARREBODMT</v>
          </cell>
        </row>
        <row r="198">
          <cell r="I198" t="str">
            <v>JTX314</v>
          </cell>
          <cell r="J198" t="str">
            <v>ELANGMALINDOMKSDMT</v>
          </cell>
        </row>
        <row r="199">
          <cell r="I199" t="str">
            <v>JTX310</v>
          </cell>
          <cell r="J199" t="str">
            <v>KLENDERDURENSAWITDMT</v>
          </cell>
        </row>
        <row r="200">
          <cell r="I200" t="str">
            <v>JTX294</v>
          </cell>
          <cell r="J200" t="str">
            <v>JLNAMALIACAKUNGDMT</v>
          </cell>
        </row>
        <row r="201">
          <cell r="I201" t="str">
            <v>JTX207</v>
          </cell>
          <cell r="J201" t="str">
            <v>JLMAKASARJAKTIMDMT</v>
          </cell>
        </row>
        <row r="202">
          <cell r="I202" t="str">
            <v>JTX206</v>
          </cell>
          <cell r="J202" t="str">
            <v>JLMUSACIPINANGMUARADMT</v>
          </cell>
        </row>
        <row r="203">
          <cell r="I203" t="str">
            <v>JSX998</v>
          </cell>
          <cell r="J203" t="str">
            <v>RELOCDANAMONDMT</v>
          </cell>
        </row>
        <row r="204">
          <cell r="I204" t="str">
            <v>JSX791</v>
          </cell>
          <cell r="J204" t="str">
            <v>SEKOLAHDUTA2DMT</v>
          </cell>
        </row>
        <row r="205">
          <cell r="I205" t="str">
            <v>JSX745</v>
          </cell>
          <cell r="J205" t="str">
            <v>PERDATAMTERUSANDMT</v>
          </cell>
        </row>
        <row r="206">
          <cell r="I206" t="str">
            <v>JSX574</v>
          </cell>
          <cell r="J206" t="str">
            <v>TEGALPARANGUTARAMAMPANGDMT</v>
          </cell>
        </row>
        <row r="207">
          <cell r="I207" t="str">
            <v>JSX535</v>
          </cell>
          <cell r="J207" t="str">
            <v>PEMUKIMANPASARMINGGUDMT</v>
          </cell>
        </row>
        <row r="208">
          <cell r="I208" t="str">
            <v>JSX500</v>
          </cell>
          <cell r="J208" t="str">
            <v>JLNPANGERANANTASARIDMT</v>
          </cell>
        </row>
        <row r="209">
          <cell r="I209" t="str">
            <v>JSX470</v>
          </cell>
          <cell r="J209" t="str">
            <v>LEBAKSARITJBARATDMT</v>
          </cell>
        </row>
        <row r="210">
          <cell r="I210" t="str">
            <v>JSX409</v>
          </cell>
          <cell r="J210" t="str">
            <v>JLRAYAMAJADMT</v>
          </cell>
        </row>
        <row r="211">
          <cell r="I211" t="str">
            <v>JSA041</v>
          </cell>
          <cell r="J211" t="str">
            <v>JLMANGGISMANGGARAIDMT</v>
          </cell>
        </row>
        <row r="212">
          <cell r="I212" t="str">
            <v>JSA035</v>
          </cell>
          <cell r="J212" t="str">
            <v>GRENINTANRESIDENCEDMT</v>
          </cell>
        </row>
        <row r="213">
          <cell r="I213" t="str">
            <v>JSA033</v>
          </cell>
          <cell r="J213" t="str">
            <v>JLKENCANAINDAHDMT</v>
          </cell>
        </row>
        <row r="214">
          <cell r="I214" t="str">
            <v>JSA024</v>
          </cell>
          <cell r="J214" t="str">
            <v>ULUJAMIPERDATAMDMT</v>
          </cell>
        </row>
        <row r="215">
          <cell r="I215" t="str">
            <v>JSA015</v>
          </cell>
          <cell r="J215" t="str">
            <v>JLDAMAIRAYA8DMT</v>
          </cell>
        </row>
        <row r="216">
          <cell r="I216" t="str">
            <v>JSA010</v>
          </cell>
          <cell r="J216" t="str">
            <v>TEGALPARANGUTRDMT</v>
          </cell>
        </row>
        <row r="217">
          <cell r="I217" t="str">
            <v>JPX235</v>
          </cell>
          <cell r="J217" t="str">
            <v>JLPENJERNIHAN2DMT</v>
          </cell>
        </row>
        <row r="218">
          <cell r="I218" t="str">
            <v>JPX211</v>
          </cell>
          <cell r="J218" t="str">
            <v>JLKEBONSIRIHMENTENGDMT</v>
          </cell>
        </row>
        <row r="219">
          <cell r="I219" t="str">
            <v>JPX199</v>
          </cell>
          <cell r="J219" t="str">
            <v>UTANPANJANGDMT</v>
          </cell>
        </row>
        <row r="220">
          <cell r="I220" t="str">
            <v>JPX190</v>
          </cell>
          <cell r="J220" t="str">
            <v>JLNASIONALDMT</v>
          </cell>
        </row>
        <row r="221">
          <cell r="I221" t="str">
            <v>JPX188</v>
          </cell>
          <cell r="J221" t="str">
            <v>JALANWAHIDHASYIMDMT</v>
          </cell>
        </row>
        <row r="222">
          <cell r="I222" t="str">
            <v>JPX110</v>
          </cell>
          <cell r="J222" t="str">
            <v>MENTENGJAKPUSDMT</v>
          </cell>
        </row>
        <row r="223">
          <cell r="I223" t="str">
            <v>JTX460</v>
          </cell>
          <cell r="J223" t="str">
            <v>TMII6DMT</v>
          </cell>
        </row>
        <row r="224">
          <cell r="I224" t="str">
            <v>JTX471</v>
          </cell>
          <cell r="J224" t="str">
            <v>DEPNAKER2DMT</v>
          </cell>
        </row>
        <row r="225">
          <cell r="I225" t="str">
            <v>JUX369</v>
          </cell>
          <cell r="J225" t="str">
            <v>MSJDALJIHADDMT</v>
          </cell>
        </row>
        <row r="226">
          <cell r="I226" t="str">
            <v>JKP368</v>
          </cell>
          <cell r="J226" t="str">
            <v>MASJIDALBINAGBK</v>
          </cell>
        </row>
        <row r="227">
          <cell r="I227" t="str">
            <v>JKP370</v>
          </cell>
          <cell r="J227" t="str">
            <v>PARKIRTIMURGBK</v>
          </cell>
        </row>
        <row r="228">
          <cell r="I228" t="str">
            <v>JKP371</v>
          </cell>
          <cell r="J228" t="str">
            <v>STADIONRENANGGBK</v>
          </cell>
        </row>
        <row r="229">
          <cell r="I229" t="str">
            <v>JKP372</v>
          </cell>
          <cell r="J229" t="str">
            <v>PINTUUTARAGBK</v>
          </cell>
        </row>
        <row r="230">
          <cell r="I230" t="str">
            <v>JBX389</v>
          </cell>
          <cell r="J230" t="str">
            <v>JOGLORAYAKEMBANGANDMT</v>
          </cell>
        </row>
        <row r="231">
          <cell r="I231" t="str">
            <v>JBX405</v>
          </cell>
          <cell r="J231" t="str">
            <v>JLRAYAPREPEDANDMT</v>
          </cell>
        </row>
        <row r="232">
          <cell r="I232" t="str">
            <v>JSA012</v>
          </cell>
          <cell r="J232" t="str">
            <v>SEKOLAHKOMANDOTNIALDMT</v>
          </cell>
        </row>
        <row r="233">
          <cell r="I233" t="str">
            <v>JSA037</v>
          </cell>
          <cell r="J233" t="str">
            <v>JLDIENGMAMPANGDMT</v>
          </cell>
        </row>
        <row r="234">
          <cell r="I234" t="str">
            <v>JSA043</v>
          </cell>
          <cell r="J234" t="str">
            <v>RELOCCILANDAKDMT</v>
          </cell>
        </row>
        <row r="235">
          <cell r="I235" t="str">
            <v>JTX491</v>
          </cell>
          <cell r="J235" t="str">
            <v>PAMITRANCIJANTUNGDMT</v>
          </cell>
        </row>
        <row r="236">
          <cell r="I236" t="str">
            <v>JUX363</v>
          </cell>
          <cell r="J236" t="str">
            <v>GOLFISLANDMWDMT</v>
          </cell>
        </row>
        <row r="237">
          <cell r="I237" t="str">
            <v>JTX418</v>
          </cell>
          <cell r="J237" t="str">
            <v>RAYAJENGKIKEBONPALADMT</v>
          </cell>
        </row>
        <row r="238">
          <cell r="I238" t="str">
            <v>JTX497</v>
          </cell>
          <cell r="J238" t="str">
            <v>JLGORDACIPAYUNGDMT</v>
          </cell>
        </row>
        <row r="239">
          <cell r="I239" t="str">
            <v>JTX498</v>
          </cell>
          <cell r="J239" t="str">
            <v>PULOMERSKTAMANSARIDMT</v>
          </cell>
        </row>
        <row r="240">
          <cell r="I240" t="str">
            <v>JUX407</v>
          </cell>
          <cell r="J240" t="str">
            <v>JLKAKAPPENJARINGANDMT</v>
          </cell>
        </row>
        <row r="241">
          <cell r="I241" t="str">
            <v>JUX417</v>
          </cell>
          <cell r="J241" t="str">
            <v>AKSESMARUNDADMT</v>
          </cell>
        </row>
        <row r="242">
          <cell r="I242" t="str">
            <v>JUX377</v>
          </cell>
          <cell r="J242" t="str">
            <v>GARDENMARBEL1DMT</v>
          </cell>
        </row>
        <row r="243">
          <cell r="I243" t="str">
            <v>JBX398</v>
          </cell>
          <cell r="J243" t="str">
            <v>GREENGARDENKEDOYADMT</v>
          </cell>
        </row>
        <row r="244">
          <cell r="I244" t="str">
            <v>JBX397</v>
          </cell>
          <cell r="J244" t="str">
            <v>DANAWIJAYAKESUMADMT</v>
          </cell>
        </row>
        <row r="245">
          <cell r="I245" t="str">
            <v>JBX266</v>
          </cell>
          <cell r="J245" t="str">
            <v>KEBONJERUKINDAHUTAMADMT</v>
          </cell>
        </row>
        <row r="246">
          <cell r="I246" t="str">
            <v>JBX268</v>
          </cell>
          <cell r="J246" t="str">
            <v>KPSALOKEMBANGANDMT</v>
          </cell>
        </row>
        <row r="247">
          <cell r="I247" t="str">
            <v>JBX273</v>
          </cell>
          <cell r="J247" t="str">
            <v>CENDRAWASIHKEDAUNGKALIANGKEDMT</v>
          </cell>
        </row>
        <row r="248">
          <cell r="I248" t="str">
            <v>JBX292</v>
          </cell>
          <cell r="J248" t="str">
            <v>SURWAWIDURIKEDOYADMT</v>
          </cell>
        </row>
        <row r="249">
          <cell r="I249" t="str">
            <v>JPX178</v>
          </cell>
          <cell r="J249" t="str">
            <v>JLPERCETAKANNEGARADMT</v>
          </cell>
        </row>
        <row r="250">
          <cell r="I250" t="str">
            <v>JPX184</v>
          </cell>
          <cell r="J250" t="str">
            <v>KOMPLEKDITJENDMT</v>
          </cell>
        </row>
        <row r="251">
          <cell r="I251" t="str">
            <v>JPX193</v>
          </cell>
          <cell r="J251" t="str">
            <v>KRAMATLIMADMT</v>
          </cell>
        </row>
        <row r="252">
          <cell r="I252" t="str">
            <v>JSX408</v>
          </cell>
          <cell r="J252" t="str">
            <v>JLDUKUCILEDUGDMT</v>
          </cell>
        </row>
        <row r="253">
          <cell r="I253" t="str">
            <v>JSX413</v>
          </cell>
          <cell r="J253" t="str">
            <v>JALANKHROYANIDMT</v>
          </cell>
        </row>
        <row r="254">
          <cell r="I254" t="str">
            <v>JSX510</v>
          </cell>
          <cell r="J254" t="str">
            <v>KESEHATANRYBINTARODMT</v>
          </cell>
        </row>
        <row r="255">
          <cell r="I255" t="str">
            <v>JSX536</v>
          </cell>
          <cell r="J255" t="str">
            <v>PDKLABUCILANDAKDMT</v>
          </cell>
        </row>
        <row r="256">
          <cell r="I256" t="str">
            <v>JSX782</v>
          </cell>
          <cell r="J256" t="str">
            <v>BAKTIMURNILEBAKBULUSDMT</v>
          </cell>
        </row>
        <row r="257">
          <cell r="I257" t="str">
            <v>JSX951</v>
          </cell>
          <cell r="J257" t="str">
            <v>GURUMUHYINDMT</v>
          </cell>
        </row>
        <row r="258">
          <cell r="I258" t="str">
            <v>JTX204</v>
          </cell>
          <cell r="J258" t="str">
            <v>RELOCPULOGBPERMAIDMT</v>
          </cell>
        </row>
        <row r="259">
          <cell r="I259" t="str">
            <v>JTX387</v>
          </cell>
          <cell r="J259" t="str">
            <v>BUNGARAMPAIDMT</v>
          </cell>
        </row>
        <row r="260">
          <cell r="I260" t="str">
            <v>JTX397</v>
          </cell>
          <cell r="J260" t="str">
            <v>TOLBAMBUAPUSTIMURDUADMT</v>
          </cell>
        </row>
        <row r="261">
          <cell r="I261" t="str">
            <v>JUX048</v>
          </cell>
          <cell r="J261" t="str">
            <v>JLSWATIRTAKBBAWANGDMT</v>
          </cell>
        </row>
        <row r="262">
          <cell r="I262" t="str">
            <v>JUX053</v>
          </cell>
          <cell r="J262" t="str">
            <v>ATTAQWATUGUPERMAIDMT</v>
          </cell>
        </row>
        <row r="263">
          <cell r="I263" t="str">
            <v>JUX347</v>
          </cell>
          <cell r="J263" t="str">
            <v>IMPERIALGADINGDMT</v>
          </cell>
        </row>
        <row r="264">
          <cell r="I264" t="str">
            <v>JKP203</v>
          </cell>
          <cell r="J264" t="str">
            <v>DIPONEGOROMENTENG2DMT</v>
          </cell>
        </row>
        <row r="265">
          <cell r="I265" t="str">
            <v>JKB864</v>
          </cell>
          <cell r="J265" t="str">
            <v>JALANARJUNAUTARADMT</v>
          </cell>
        </row>
        <row r="266">
          <cell r="I266" t="str">
            <v>JKP917</v>
          </cell>
          <cell r="J266" t="str">
            <v>TAMANSUROPATIDMT</v>
          </cell>
        </row>
        <row r="267">
          <cell r="I267" t="str">
            <v>JKB874</v>
          </cell>
          <cell r="J267" t="str">
            <v>SIMPANGCIDENGTIMURDMT</v>
          </cell>
        </row>
        <row r="268">
          <cell r="I268" t="str">
            <v>JPX173</v>
          </cell>
          <cell r="J268" t="str">
            <v>CPPUTIHTENGAH27A</v>
          </cell>
        </row>
        <row r="269">
          <cell r="I269" t="str">
            <v>JTX505</v>
          </cell>
          <cell r="J269" t="str">
            <v>JENGKIKEBONPALA</v>
          </cell>
        </row>
        <row r="270">
          <cell r="I270" t="str">
            <v>JTX611</v>
          </cell>
          <cell r="J270" t="str">
            <v>RELOCBATUAMPAR ex NUSA1KRAMATJATI</v>
          </cell>
        </row>
        <row r="271">
          <cell r="I271" t="str">
            <v>JTX394</v>
          </cell>
          <cell r="J271" t="str">
            <v>PULOLENTUTRAYADMT</v>
          </cell>
        </row>
        <row r="272">
          <cell r="I272" t="str">
            <v>BKX116</v>
          </cell>
          <cell r="J272" t="str">
            <v>PALEMBARAT12DMT</v>
          </cell>
        </row>
        <row r="273">
          <cell r="I273" t="str">
            <v>BKX173</v>
          </cell>
          <cell r="J273" t="str">
            <v>BINTARACIPTABARATDMT</v>
          </cell>
        </row>
        <row r="274">
          <cell r="I274" t="str">
            <v>CPT251</v>
          </cell>
          <cell r="J274" t="str">
            <v>TERATAIPUTIHDMT</v>
          </cell>
        </row>
        <row r="275">
          <cell r="I275" t="str">
            <v>BKX163</v>
          </cell>
          <cell r="J275" t="str">
            <v>JATIASIHKALIMANTANDMT</v>
          </cell>
        </row>
        <row r="276">
          <cell r="I276" t="str">
            <v>BOO571</v>
          </cell>
          <cell r="J276" t="str">
            <v>IPBDARMAGAREKTORAT</v>
          </cell>
        </row>
        <row r="277">
          <cell r="I277" t="str">
            <v>BOO782</v>
          </cell>
          <cell r="J277" t="str">
            <v>BALIHILDMT</v>
          </cell>
        </row>
        <row r="278">
          <cell r="I278" t="str">
            <v>KRW807</v>
          </cell>
          <cell r="J278" t="str">
            <v>KIIC1DMT</v>
          </cell>
        </row>
        <row r="279">
          <cell r="I279" t="str">
            <v>KRW809</v>
          </cell>
          <cell r="J279" t="str">
            <v>KIIC3DMT</v>
          </cell>
        </row>
        <row r="280">
          <cell r="I280" t="str">
            <v>KRW811</v>
          </cell>
          <cell r="J280" t="str">
            <v>KIIC5DMT</v>
          </cell>
        </row>
        <row r="281">
          <cell r="I281" t="str">
            <v>KRW813</v>
          </cell>
          <cell r="J281" t="str">
            <v>KIIC7DMT</v>
          </cell>
        </row>
        <row r="282">
          <cell r="I282" t="str">
            <v>KRW814</v>
          </cell>
          <cell r="J282" t="str">
            <v>KIIC8DMT</v>
          </cell>
        </row>
        <row r="283">
          <cell r="I283" t="str">
            <v>KRW819</v>
          </cell>
          <cell r="J283" t="str">
            <v>KIIC15DMT</v>
          </cell>
        </row>
        <row r="284">
          <cell r="I284" t="str">
            <v>KRW829</v>
          </cell>
          <cell r="J284" t="str">
            <v>KIM7DMT</v>
          </cell>
        </row>
        <row r="285">
          <cell r="I285" t="str">
            <v>KRW831</v>
          </cell>
          <cell r="J285" t="str">
            <v>KIM9DMT</v>
          </cell>
        </row>
        <row r="286">
          <cell r="I286" t="str">
            <v>KRW833</v>
          </cell>
          <cell r="J286" t="str">
            <v>KIM11DMT</v>
          </cell>
        </row>
        <row r="287">
          <cell r="I287" t="str">
            <v>KRW836</v>
          </cell>
          <cell r="J287" t="str">
            <v>KIS1DMT</v>
          </cell>
        </row>
        <row r="288">
          <cell r="I288" t="str">
            <v>KRW844</v>
          </cell>
          <cell r="J288" t="str">
            <v>KIS9DMT</v>
          </cell>
        </row>
        <row r="289">
          <cell r="I289" t="str">
            <v>KRW172</v>
          </cell>
          <cell r="J289" t="str">
            <v>PERMANENTCMBTMITRAKARAWANGDMT</v>
          </cell>
        </row>
        <row r="290">
          <cell r="I290" t="str">
            <v>KRW843</v>
          </cell>
          <cell r="J290" t="str">
            <v>KIS8DMT</v>
          </cell>
        </row>
        <row r="291">
          <cell r="I291" t="str">
            <v>BOO471</v>
          </cell>
          <cell r="J291" t="str">
            <v>PASADENADMT</v>
          </cell>
        </row>
        <row r="292">
          <cell r="I292" t="str">
            <v>BOO472</v>
          </cell>
          <cell r="J292" t="str">
            <v>KEDATONDMT</v>
          </cell>
        </row>
        <row r="293">
          <cell r="I293" t="str">
            <v>BOO783</v>
          </cell>
          <cell r="J293" t="str">
            <v>BEVERLYDMT</v>
          </cell>
        </row>
        <row r="294">
          <cell r="I294" t="str">
            <v>BKX174</v>
          </cell>
          <cell r="J294" t="str">
            <v>JLDARAMAHKOTADMT</v>
          </cell>
        </row>
        <row r="295">
          <cell r="I295" t="str">
            <v>KRW817</v>
          </cell>
          <cell r="J295" t="str">
            <v>KIIC13DMT</v>
          </cell>
        </row>
        <row r="296">
          <cell r="I296" t="str">
            <v>BKX288</v>
          </cell>
          <cell r="J296" t="str">
            <v>PTSOSROPENGGILINGANCAKUNGDMT</v>
          </cell>
        </row>
        <row r="297">
          <cell r="I297" t="str">
            <v>BOO572</v>
          </cell>
          <cell r="J297" t="str">
            <v>IPBDRAMAGAFAKPERTANIAN</v>
          </cell>
        </row>
        <row r="298">
          <cell r="I298" t="str">
            <v>DPK239</v>
          </cell>
          <cell r="J298" t="str">
            <v>JLJUANDABAKTIJAYATBG</v>
          </cell>
        </row>
        <row r="299">
          <cell r="I299" t="str">
            <v>JBX370</v>
          </cell>
          <cell r="J299" t="str">
            <v>KAMALKALIDERES16DMT</v>
          </cell>
        </row>
        <row r="300">
          <cell r="I300" t="str">
            <v>KRW955</v>
          </cell>
          <cell r="J300" t="str">
            <v>KIIC10DMT</v>
          </cell>
        </row>
        <row r="301">
          <cell r="I301" t="str">
            <v>KRW954</v>
          </cell>
          <cell r="J301" t="str">
            <v>KIIC14DMT</v>
          </cell>
        </row>
        <row r="302">
          <cell r="I302" t="str">
            <v>KRW953</v>
          </cell>
          <cell r="J302" t="str">
            <v>KIM10DMT</v>
          </cell>
        </row>
        <row r="303">
          <cell r="I303" t="str">
            <v>KRW828</v>
          </cell>
          <cell r="J303" t="str">
            <v>KIM6DMT</v>
          </cell>
        </row>
        <row r="304">
          <cell r="I304" t="str">
            <v>KRW185</v>
          </cell>
          <cell r="J304" t="str">
            <v>KIS4DMT</v>
          </cell>
        </row>
        <row r="305">
          <cell r="I305" t="str">
            <v>KRW838</v>
          </cell>
          <cell r="J305" t="str">
            <v>KIS3DMT</v>
          </cell>
        </row>
        <row r="306">
          <cell r="I306" t="str">
            <v>KRW841</v>
          </cell>
          <cell r="J306" t="str">
            <v>KIS6DMT</v>
          </cell>
        </row>
        <row r="307">
          <cell r="I307" t="str">
            <v>KRW842</v>
          </cell>
          <cell r="J307" t="str">
            <v>KIS7DMT</v>
          </cell>
        </row>
        <row r="308">
          <cell r="I308" t="str">
            <v>KRW846</v>
          </cell>
          <cell r="J308" t="str">
            <v>KIS11DMT</v>
          </cell>
        </row>
        <row r="309">
          <cell r="I309" t="str">
            <v>BOO470</v>
          </cell>
          <cell r="J309" t="str">
            <v>HELIPEDPLANNED2013</v>
          </cell>
        </row>
        <row r="310">
          <cell r="I310" t="str">
            <v>BOO837</v>
          </cell>
          <cell r="J310" t="str">
            <v>HELIPADNORTHBRIDGEDMT</v>
          </cell>
        </row>
        <row r="311">
          <cell r="I311" t="str">
            <v>BOO784</v>
          </cell>
          <cell r="J311" t="str">
            <v>PARAHYANGAN</v>
          </cell>
        </row>
        <row r="312">
          <cell r="I312" t="str">
            <v>JKT641</v>
          </cell>
          <cell r="J312" t="str">
            <v>JNCPASARREBO</v>
          </cell>
        </row>
        <row r="313">
          <cell r="I313" t="str">
            <v>JTX054</v>
          </cell>
          <cell r="J313" t="str">
            <v>KRAMATTIMURDMT</v>
          </cell>
        </row>
        <row r="314">
          <cell r="I314" t="str">
            <v>JSX311</v>
          </cell>
          <cell r="J314" t="str">
            <v>PINANGPDLABUDMT</v>
          </cell>
        </row>
        <row r="315">
          <cell r="I315" t="str">
            <v>JKT118</v>
          </cell>
          <cell r="J315" t="str">
            <v>Kemerdekaan</v>
          </cell>
        </row>
        <row r="316">
          <cell r="I316" t="str">
            <v>JBX083</v>
          </cell>
          <cell r="J316" t="str">
            <v>KOTABAMBUUTARADMT</v>
          </cell>
        </row>
        <row r="317">
          <cell r="I317" t="str">
            <v>DPK398</v>
          </cell>
          <cell r="J317" t="str">
            <v>PERUMGRANDMATOADMT</v>
          </cell>
        </row>
        <row r="318">
          <cell r="I318" t="str">
            <v>JUX367</v>
          </cell>
          <cell r="J318" t="str">
            <v>RUSUNAWAWADUKPLUIT</v>
          </cell>
        </row>
        <row r="319">
          <cell r="I319" t="str">
            <v>JKB284</v>
          </cell>
          <cell r="J319" t="str">
            <v>INSPEKSITANGGULBARATDMT</v>
          </cell>
        </row>
        <row r="320">
          <cell r="I320" t="str">
            <v>JKB326</v>
          </cell>
          <cell r="J320" t="str">
            <v>PALMADMT</v>
          </cell>
        </row>
        <row r="321">
          <cell r="I321" t="str">
            <v>JBX068</v>
          </cell>
          <cell r="J321" t="str">
            <v>TAMANAPELUTARADMT</v>
          </cell>
        </row>
        <row r="322">
          <cell r="I322" t="str">
            <v>JSX695</v>
          </cell>
          <cell r="J322" t="str">
            <v>KOMPLEKSEKNEGLAMADMT</v>
          </cell>
        </row>
        <row r="323">
          <cell r="I323" t="str">
            <v>BDK844</v>
          </cell>
          <cell r="J323" t="str">
            <v>KAWALUYAANINDAH</v>
          </cell>
        </row>
        <row r="324">
          <cell r="I324" t="str">
            <v>BDK533</v>
          </cell>
          <cell r="J324" t="str">
            <v>KEBONTERONG</v>
          </cell>
        </row>
      </sheetData>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upd mar 2025"/>
      <sheetName val="Sheet1"/>
      <sheetName val="Sheet2"/>
      <sheetName val="Sitelist"/>
    </sheetNames>
    <sheetDataSet>
      <sheetData sheetId="0" refreshError="1"/>
      <sheetData sheetId="1" refreshError="1"/>
      <sheetData sheetId="2" refreshError="1"/>
      <sheetData sheetId="3" refreshError="1"/>
      <sheetData sheetId="4" refreshError="1">
        <row r="4">
          <cell r="A4" t="str">
            <v>SITE ID BARU</v>
          </cell>
          <cell r="B4" t="str">
            <v>AREA</v>
          </cell>
          <cell r="C4" t="str">
            <v>REGIONAL NAME</v>
          </cell>
          <cell r="D4" t="str">
            <v>REGIONAL_ID</v>
          </cell>
          <cell r="E4" t="str">
            <v>Project ID (old)</v>
          </cell>
          <cell r="F4" t="str">
            <v>Project ID (new)</v>
          </cell>
          <cell r="G4" t="str">
            <v>SITE ID BARU</v>
          </cell>
          <cell r="H4" t="str">
            <v>SITE NAME</v>
          </cell>
          <cell r="I4" t="str">
            <v>Mitra TP</v>
          </cell>
          <cell r="J4" t="str">
            <v>TP GROUP</v>
          </cell>
          <cell r="K4" t="str">
            <v>SLD Update</v>
          </cell>
          <cell r="L4" t="str">
            <v>ELD Update</v>
          </cell>
          <cell r="M4" t="str">
            <v>MONTH ELD</v>
          </cell>
          <cell r="N4" t="str">
            <v>YEAR ELD</v>
          </cell>
          <cell r="O4" t="str">
            <v>Maks. Target RFI</v>
          </cell>
          <cell r="P4" t="str">
            <v>YEAR PLAN</v>
          </cell>
          <cell r="Q4" t="str">
            <v>FLAG Year</v>
          </cell>
          <cell r="R4" t="str">
            <v>Remark SoW</v>
          </cell>
          <cell r="S4" t="str">
            <v>PROGRAM PLAN Rev</v>
          </cell>
          <cell r="T4" t="str">
            <v>Site ID Rescoping</v>
          </cell>
          <cell r="U4" t="str">
            <v>Add System</v>
          </cell>
          <cell r="V4" t="str">
            <v>Cek Program Plan DMT</v>
          </cell>
          <cell r="W4" t="str">
            <v>Cek Type Rescoping DMT</v>
          </cell>
        </row>
        <row r="5">
          <cell r="A5" t="str">
            <v>JKP920</v>
          </cell>
          <cell r="B5" t="str">
            <v>Area 2</v>
          </cell>
          <cell r="C5" t="str">
            <v>R03 Jabotabek Inner</v>
          </cell>
          <cell r="D5">
            <v>3</v>
          </cell>
          <cell r="E5" t="str">
            <v>12TS10H9469</v>
          </cell>
          <cell r="F5" t="str">
            <v>23TS03Z0022</v>
          </cell>
          <cell r="G5" t="str">
            <v>JKP920</v>
          </cell>
          <cell r="H5" t="str">
            <v>CITIWALKSUDIRMANDMT</v>
          </cell>
          <cell r="I5" t="str">
            <v>MITRATEL</v>
          </cell>
          <cell r="J5" t="str">
            <v>Mitratel</v>
          </cell>
          <cell r="K5">
            <v>41398</v>
          </cell>
          <cell r="L5">
            <v>45049</v>
          </cell>
          <cell r="N5">
            <v>2023</v>
          </cell>
          <cell r="P5" t="str">
            <v>Plan ≤ 2025</v>
          </cell>
          <cell r="Q5" t="str">
            <v>Plan 2023</v>
          </cell>
          <cell r="S5" t="str">
            <v>Rescoping</v>
          </cell>
          <cell r="U5" t="str">
            <v>Ada</v>
          </cell>
          <cell r="V5" t="str">
            <v>Rescoping</v>
          </cell>
        </row>
        <row r="6">
          <cell r="A6" t="str">
            <v>JKP968</v>
          </cell>
          <cell r="B6" t="str">
            <v>Area 2</v>
          </cell>
          <cell r="C6" t="str">
            <v>R03 Jabotabek Inner</v>
          </cell>
          <cell r="D6">
            <v>3</v>
          </cell>
          <cell r="E6" t="str">
            <v>12TS10H9598</v>
          </cell>
          <cell r="F6" t="str">
            <v>23TS03Z0023</v>
          </cell>
          <cell r="G6" t="str">
            <v>JKP968</v>
          </cell>
          <cell r="H6" t="str">
            <v>DIPONEGOROMENTENGDMT</v>
          </cell>
          <cell r="I6" t="str">
            <v>MITRATEL</v>
          </cell>
          <cell r="J6" t="str">
            <v>Mitratel</v>
          </cell>
          <cell r="K6">
            <v>41468</v>
          </cell>
          <cell r="L6">
            <v>45119</v>
          </cell>
          <cell r="N6">
            <v>2023</v>
          </cell>
          <cell r="P6" t="str">
            <v>Plan ≤ 2025</v>
          </cell>
          <cell r="Q6" t="str">
            <v>Plan 2023</v>
          </cell>
          <cell r="S6" t="str">
            <v>Rescoping</v>
          </cell>
          <cell r="U6" t="str">
            <v>Ada</v>
          </cell>
          <cell r="V6" t="str">
            <v>Rescoping</v>
          </cell>
        </row>
        <row r="7">
          <cell r="A7" t="str">
            <v>JKB895</v>
          </cell>
          <cell r="B7" t="str">
            <v>Area 2</v>
          </cell>
          <cell r="C7" t="str">
            <v>R03 Jabotabek Inner</v>
          </cell>
          <cell r="D7">
            <v>3</v>
          </cell>
          <cell r="E7" t="str">
            <v>12TS10H9473</v>
          </cell>
          <cell r="F7" t="str">
            <v>23TS03Z0021</v>
          </cell>
          <cell r="G7" t="str">
            <v>JKB895</v>
          </cell>
          <cell r="H7" t="str">
            <v>FACHERUDINDMT</v>
          </cell>
          <cell r="I7" t="str">
            <v>MITRATEL</v>
          </cell>
          <cell r="J7" t="str">
            <v>Mitratel</v>
          </cell>
          <cell r="K7">
            <v>41578</v>
          </cell>
          <cell r="L7">
            <v>45229</v>
          </cell>
          <cell r="N7">
            <v>2023</v>
          </cell>
          <cell r="P7" t="str">
            <v>Plan ≤ 2025</v>
          </cell>
          <cell r="Q7" t="str">
            <v>Plan 2023</v>
          </cell>
          <cell r="S7" t="str">
            <v>Rescoping</v>
          </cell>
          <cell r="U7" t="str">
            <v>Ada</v>
          </cell>
          <cell r="V7" t="str">
            <v>Rescoping</v>
          </cell>
        </row>
        <row r="8">
          <cell r="A8" t="str">
            <v>JSX028</v>
          </cell>
          <cell r="B8" t="str">
            <v>Area 2</v>
          </cell>
          <cell r="C8" t="str">
            <v>R03 Jabotabek Inner</v>
          </cell>
          <cell r="D8">
            <v>3</v>
          </cell>
          <cell r="E8" t="str">
            <v>12TS07H2361</v>
          </cell>
          <cell r="F8" t="str">
            <v>23TS03Z0024</v>
          </cell>
          <cell r="G8" t="str">
            <v>JSX028</v>
          </cell>
          <cell r="H8" t="str">
            <v>GARUTMENTENGDMT</v>
          </cell>
          <cell r="I8" t="str">
            <v>MITRATEL</v>
          </cell>
          <cell r="J8" t="str">
            <v>Mitratel</v>
          </cell>
          <cell r="K8">
            <v>41468</v>
          </cell>
          <cell r="L8">
            <v>45119</v>
          </cell>
          <cell r="N8">
            <v>2023</v>
          </cell>
          <cell r="P8" t="str">
            <v>Plan ≤ 2025</v>
          </cell>
          <cell r="Q8" t="str">
            <v>Plan 2023</v>
          </cell>
          <cell r="S8" t="str">
            <v>Rescoping</v>
          </cell>
          <cell r="U8" t="str">
            <v>Ada</v>
          </cell>
          <cell r="V8" t="str">
            <v>Rescoping</v>
          </cell>
        </row>
        <row r="9">
          <cell r="A9" t="str">
            <v>JKP921</v>
          </cell>
          <cell r="B9" t="str">
            <v>Area 2</v>
          </cell>
          <cell r="C9" t="str">
            <v>R03 Jabotabek Inner</v>
          </cell>
          <cell r="D9">
            <v>3</v>
          </cell>
          <cell r="E9" t="str">
            <v>12TS10H9477</v>
          </cell>
          <cell r="F9" t="str">
            <v>23TS03Z0019</v>
          </cell>
          <cell r="G9" t="str">
            <v>JKP921</v>
          </cell>
          <cell r="H9" t="str">
            <v>HALTESALEMBAUIDMT</v>
          </cell>
          <cell r="I9" t="str">
            <v>MITRATEL</v>
          </cell>
          <cell r="J9" t="str">
            <v>Mitratel</v>
          </cell>
          <cell r="K9">
            <v>41394</v>
          </cell>
          <cell r="L9">
            <v>45045</v>
          </cell>
          <cell r="N9">
            <v>2023</v>
          </cell>
          <cell r="P9" t="str">
            <v>Plan ≤ 2025</v>
          </cell>
          <cell r="Q9" t="str">
            <v>Plan 2023</v>
          </cell>
          <cell r="S9" t="str">
            <v>Rescoping</v>
          </cell>
          <cell r="U9" t="str">
            <v>Ada</v>
          </cell>
          <cell r="V9" t="str">
            <v>Rescoping</v>
          </cell>
        </row>
        <row r="10">
          <cell r="A10" t="str">
            <v>JKP922</v>
          </cell>
          <cell r="B10" t="str">
            <v>Area 2</v>
          </cell>
          <cell r="C10" t="str">
            <v>R03 Jabotabek Inner</v>
          </cell>
          <cell r="D10">
            <v>3</v>
          </cell>
          <cell r="E10" t="str">
            <v>12TS07H2412</v>
          </cell>
          <cell r="F10" t="str">
            <v>23TS03Z0018</v>
          </cell>
          <cell r="G10" t="str">
            <v>JKP922</v>
          </cell>
          <cell r="H10" t="str">
            <v>JALANTEUKUUMARDMT</v>
          </cell>
          <cell r="I10" t="str">
            <v>MITRATEL</v>
          </cell>
          <cell r="J10" t="str">
            <v>Mitratel</v>
          </cell>
          <cell r="K10">
            <v>41391</v>
          </cell>
          <cell r="L10">
            <v>45042</v>
          </cell>
          <cell r="N10">
            <v>2023</v>
          </cell>
          <cell r="P10" t="str">
            <v>Plan ≤ 2025</v>
          </cell>
          <cell r="Q10" t="str">
            <v>Plan 2023</v>
          </cell>
          <cell r="S10" t="str">
            <v>Rescoping</v>
          </cell>
          <cell r="U10" t="str">
            <v>Ada</v>
          </cell>
          <cell r="V10" t="str">
            <v>Rescoping</v>
          </cell>
        </row>
        <row r="11">
          <cell r="A11" t="str">
            <v>JKS399</v>
          </cell>
          <cell r="B11" t="str">
            <v>Area 2</v>
          </cell>
          <cell r="C11" t="str">
            <v>R03 Jabotabek Inner</v>
          </cell>
          <cell r="D11">
            <v>3</v>
          </cell>
          <cell r="E11" t="str">
            <v>12TS07H2367</v>
          </cell>
          <cell r="F11" t="str">
            <v>23TS03Z0020</v>
          </cell>
          <cell r="G11" t="str">
            <v>JKS399</v>
          </cell>
          <cell r="H11" t="str">
            <v>KNGNPRSDASPRBLOCKDMT</v>
          </cell>
          <cell r="I11" t="str">
            <v>MITRATEL</v>
          </cell>
          <cell r="J11" t="str">
            <v>Mitratel</v>
          </cell>
          <cell r="K11">
            <v>41462</v>
          </cell>
          <cell r="L11">
            <v>45113</v>
          </cell>
          <cell r="N11">
            <v>2023</v>
          </cell>
          <cell r="P11" t="str">
            <v>Plan ≤ 2025</v>
          </cell>
          <cell r="Q11" t="str">
            <v>Plan 2023</v>
          </cell>
          <cell r="S11" t="str">
            <v>Rescoping</v>
          </cell>
          <cell r="U11" t="str">
            <v>Tidak ada</v>
          </cell>
          <cell r="V11" t="str">
            <v>Rescoping</v>
          </cell>
        </row>
        <row r="12">
          <cell r="A12" t="str">
            <v>JKP219</v>
          </cell>
          <cell r="B12" t="str">
            <v>Area 2</v>
          </cell>
          <cell r="C12" t="str">
            <v>R03 Jabotabek Inner</v>
          </cell>
          <cell r="D12">
            <v>3</v>
          </cell>
          <cell r="E12" t="str">
            <v>12TS10H9497</v>
          </cell>
          <cell r="F12" t="str">
            <v>23TS03Z0017</v>
          </cell>
          <cell r="G12" t="str">
            <v>JKP219</v>
          </cell>
          <cell r="H12" t="str">
            <v>PENJERNIHANMAKRODMT</v>
          </cell>
          <cell r="I12" t="str">
            <v>MITRATEL</v>
          </cell>
          <cell r="J12" t="str">
            <v>Mitratel</v>
          </cell>
          <cell r="K12">
            <v>41448</v>
          </cell>
          <cell r="L12">
            <v>45099</v>
          </cell>
          <cell r="N12">
            <v>2023</v>
          </cell>
          <cell r="P12" t="str">
            <v>Plan ≤ 2025</v>
          </cell>
          <cell r="Q12" t="str">
            <v>Plan 2023</v>
          </cell>
          <cell r="S12" t="str">
            <v>Rescoping</v>
          </cell>
          <cell r="U12" t="str">
            <v>Ada</v>
          </cell>
          <cell r="V12" t="str">
            <v>Rescoping</v>
          </cell>
        </row>
        <row r="13">
          <cell r="A13" t="str">
            <v>JKP965</v>
          </cell>
          <cell r="B13" t="str">
            <v>Area 2</v>
          </cell>
          <cell r="C13" t="str">
            <v>R03 Jabotabek Inner</v>
          </cell>
          <cell r="D13">
            <v>3</v>
          </cell>
          <cell r="E13" t="str">
            <v>12TS07H2405</v>
          </cell>
          <cell r="F13" t="str">
            <v>23TS03Z0016</v>
          </cell>
          <cell r="G13" t="str">
            <v>JKP965</v>
          </cell>
          <cell r="H13" t="str">
            <v>SIRIHRAYARAVINDOEMAC</v>
          </cell>
          <cell r="I13" t="str">
            <v>MITRATEL</v>
          </cell>
          <cell r="J13" t="str">
            <v>Mitratel</v>
          </cell>
          <cell r="K13">
            <v>41472</v>
          </cell>
          <cell r="L13">
            <v>45123</v>
          </cell>
          <cell r="N13">
            <v>2023</v>
          </cell>
          <cell r="P13" t="str">
            <v>Plan ≤ 2025</v>
          </cell>
          <cell r="Q13" t="str">
            <v>Plan 2023</v>
          </cell>
          <cell r="S13" t="str">
            <v>Rescoping</v>
          </cell>
          <cell r="U13" t="str">
            <v>Ada</v>
          </cell>
          <cell r="V13" t="str">
            <v>Rescoping</v>
          </cell>
        </row>
        <row r="14">
          <cell r="A14" t="str">
            <v>YOG223</v>
          </cell>
          <cell r="B14" t="str">
            <v>Area 3</v>
          </cell>
          <cell r="C14" t="str">
            <v>R05 Jawa Tengah</v>
          </cell>
          <cell r="D14">
            <v>5</v>
          </cell>
          <cell r="E14" t="str">
            <v>22TS01H1382</v>
          </cell>
          <cell r="F14" t="str">
            <v>22TS01H1382</v>
          </cell>
          <cell r="G14" t="str">
            <v>YOG223</v>
          </cell>
          <cell r="H14" t="str">
            <v>HOTELBTS UGM OLAHRAGA PANCASILA</v>
          </cell>
          <cell r="I14" t="str">
            <v>MITRATEL</v>
          </cell>
          <cell r="J14" t="str">
            <v>Mitratel</v>
          </cell>
          <cell r="K14">
            <v>41486</v>
          </cell>
          <cell r="L14">
            <v>45137</v>
          </cell>
          <cell r="N14">
            <v>2023</v>
          </cell>
          <cell r="P14" t="str">
            <v>Plan ≤ 2025</v>
          </cell>
          <cell r="Q14" t="str">
            <v>Plan 2023</v>
          </cell>
          <cell r="S14" t="str">
            <v>Rescoping</v>
          </cell>
          <cell r="U14" t="str">
            <v>Tidak ada</v>
          </cell>
          <cell r="V14" t="str">
            <v>As Is Kondisi, Konfigurasi by TSEL</v>
          </cell>
        </row>
        <row r="15">
          <cell r="A15" t="str">
            <v>YOG224</v>
          </cell>
          <cell r="B15" t="str">
            <v>Area 3</v>
          </cell>
          <cell r="C15" t="str">
            <v>R05 Jawa Tengah</v>
          </cell>
          <cell r="D15">
            <v>5</v>
          </cell>
          <cell r="E15" t="str">
            <v>12TS12H1122</v>
          </cell>
          <cell r="F15" t="str">
            <v>12TS12H1122</v>
          </cell>
          <cell r="G15" t="str">
            <v>YOG224</v>
          </cell>
          <cell r="H15" t="str">
            <v>HOTEL BTS UGM OLAHRAGA PANCASILA</v>
          </cell>
          <cell r="I15" t="str">
            <v>MITRATEL</v>
          </cell>
          <cell r="J15" t="str">
            <v>Mitratel</v>
          </cell>
          <cell r="K15">
            <v>41499</v>
          </cell>
          <cell r="L15">
            <v>45150</v>
          </cell>
          <cell r="N15">
            <v>2023</v>
          </cell>
          <cell r="P15" t="str">
            <v>Plan ≤ 2025</v>
          </cell>
          <cell r="Q15" t="str">
            <v>Plan 2023</v>
          </cell>
          <cell r="S15" t="str">
            <v>Rescoping</v>
          </cell>
          <cell r="U15" t="str">
            <v>Tidak ada</v>
          </cell>
          <cell r="V15" t="str">
            <v>As Is Kondisi, Konfigurasi by TSEL</v>
          </cell>
        </row>
        <row r="16">
          <cell r="A16" t="str">
            <v>YOG225</v>
          </cell>
          <cell r="B16" t="str">
            <v>Area 3</v>
          </cell>
          <cell r="C16" t="str">
            <v>R05 Jawa Tengah</v>
          </cell>
          <cell r="D16">
            <v>5</v>
          </cell>
          <cell r="E16" t="str">
            <v>13TS05H8725</v>
          </cell>
          <cell r="F16" t="str">
            <v>13TS05H8725</v>
          </cell>
          <cell r="G16" t="str">
            <v>YOG225</v>
          </cell>
          <cell r="H16" t="str">
            <v>HOTELBTS UGM MEDIKA KALIURANG</v>
          </cell>
          <cell r="I16" t="str">
            <v>MITRATEL</v>
          </cell>
          <cell r="J16" t="str">
            <v>Mitratel</v>
          </cell>
          <cell r="K16">
            <v>41499</v>
          </cell>
          <cell r="L16">
            <v>45150</v>
          </cell>
          <cell r="N16">
            <v>2023</v>
          </cell>
          <cell r="P16" t="str">
            <v>Plan ≤ 2025</v>
          </cell>
          <cell r="Q16" t="str">
            <v>Plan 2023</v>
          </cell>
          <cell r="S16" t="str">
            <v>Rescoping</v>
          </cell>
          <cell r="U16" t="str">
            <v>Ada</v>
          </cell>
          <cell r="V16" t="str">
            <v>As Is Kondisi, Konfigurasi by TSEL</v>
          </cell>
        </row>
        <row r="17">
          <cell r="A17" t="str">
            <v>YOG226</v>
          </cell>
          <cell r="B17" t="str">
            <v>Area 3</v>
          </cell>
          <cell r="C17" t="str">
            <v>R05 Jawa Tengah</v>
          </cell>
          <cell r="D17">
            <v>5</v>
          </cell>
          <cell r="E17" t="str">
            <v>12TS12H1123</v>
          </cell>
          <cell r="F17" t="str">
            <v>12TS12H1123</v>
          </cell>
          <cell r="G17" t="str">
            <v>YOG226</v>
          </cell>
          <cell r="H17" t="str">
            <v>HOTELBTSUGMMEDIKAKALIURANG</v>
          </cell>
          <cell r="I17" t="str">
            <v>MITRATEL</v>
          </cell>
          <cell r="J17" t="str">
            <v>Mitratel</v>
          </cell>
          <cell r="K17">
            <v>41499</v>
          </cell>
          <cell r="L17">
            <v>45150</v>
          </cell>
          <cell r="N17">
            <v>2023</v>
          </cell>
          <cell r="P17" t="str">
            <v>Plan ≤ 2025</v>
          </cell>
          <cell r="Q17" t="str">
            <v>Plan 2023</v>
          </cell>
          <cell r="S17" t="str">
            <v>Rescoping</v>
          </cell>
          <cell r="U17" t="str">
            <v>Ada</v>
          </cell>
          <cell r="V17" t="str">
            <v>As Is Kondisi, Konfigurasi by TSEL</v>
          </cell>
        </row>
        <row r="18">
          <cell r="A18" t="str">
            <v>YOG227</v>
          </cell>
          <cell r="B18" t="str">
            <v>Area 3</v>
          </cell>
          <cell r="C18" t="str">
            <v>R05 Jawa Tengah</v>
          </cell>
          <cell r="D18">
            <v>5</v>
          </cell>
          <cell r="E18" t="str">
            <v>12TS12H1124</v>
          </cell>
          <cell r="F18" t="str">
            <v>12TS12H1124</v>
          </cell>
          <cell r="G18" t="str">
            <v>YOG227</v>
          </cell>
          <cell r="H18" t="str">
            <v>HOTELBTS UGM REKTORAT PERTAMINA</v>
          </cell>
          <cell r="I18" t="str">
            <v>MITRATEL</v>
          </cell>
          <cell r="J18" t="str">
            <v>Mitratel</v>
          </cell>
          <cell r="K18">
            <v>41584</v>
          </cell>
          <cell r="L18">
            <v>45235</v>
          </cell>
          <cell r="N18">
            <v>2023</v>
          </cell>
          <cell r="P18" t="str">
            <v>Plan ≤ 2025</v>
          </cell>
          <cell r="Q18" t="str">
            <v>Plan 2023</v>
          </cell>
          <cell r="S18" t="str">
            <v>Rescoping</v>
          </cell>
          <cell r="U18" t="str">
            <v>Ada</v>
          </cell>
          <cell r="V18" t="str">
            <v>As Is Kondisi, Konfigurasi by TSEL</v>
          </cell>
        </row>
        <row r="19">
          <cell r="A19" t="str">
            <v>YOG228</v>
          </cell>
          <cell r="B19" t="str">
            <v>Area 3</v>
          </cell>
          <cell r="C19" t="str">
            <v>R05 Jawa Tengah</v>
          </cell>
          <cell r="D19">
            <v>5</v>
          </cell>
          <cell r="E19" t="str">
            <v>13TS05H8726</v>
          </cell>
          <cell r="F19" t="str">
            <v>13TS05H8726</v>
          </cell>
          <cell r="G19" t="str">
            <v>YOG228</v>
          </cell>
          <cell r="H19" t="str">
            <v>HOTELBTS UGM TEKNIK KEDOKTERAN HEWAN</v>
          </cell>
          <cell r="I19" t="str">
            <v>MITRATEL</v>
          </cell>
          <cell r="J19" t="str">
            <v>Mitratel</v>
          </cell>
          <cell r="K19">
            <v>41499</v>
          </cell>
          <cell r="L19">
            <v>45150</v>
          </cell>
          <cell r="N19">
            <v>2023</v>
          </cell>
          <cell r="P19" t="str">
            <v>Plan ≤ 2025</v>
          </cell>
          <cell r="Q19" t="str">
            <v>Plan 2023</v>
          </cell>
          <cell r="S19" t="str">
            <v>Rescoping</v>
          </cell>
          <cell r="U19" t="str">
            <v>Ada</v>
          </cell>
          <cell r="V19" t="str">
            <v>As Is Kondisi, Konfigurasi by TSEL</v>
          </cell>
        </row>
        <row r="20">
          <cell r="A20" t="str">
            <v>YOG229</v>
          </cell>
          <cell r="B20" t="str">
            <v>Area 3</v>
          </cell>
          <cell r="C20" t="str">
            <v>R05 Jawa Tengah</v>
          </cell>
          <cell r="D20">
            <v>5</v>
          </cell>
          <cell r="E20" t="str">
            <v>13TS05H8727</v>
          </cell>
          <cell r="F20" t="str">
            <v>13TS05H8727</v>
          </cell>
          <cell r="G20" t="str">
            <v>YOG229</v>
          </cell>
          <cell r="H20" t="str">
            <v>HOTELBTS UGM S1 CARGO</v>
          </cell>
          <cell r="I20" t="str">
            <v>MITRATEL</v>
          </cell>
          <cell r="J20" t="str">
            <v>Mitratel</v>
          </cell>
          <cell r="K20">
            <v>41577</v>
          </cell>
          <cell r="L20">
            <v>45228</v>
          </cell>
          <cell r="N20">
            <v>2023</v>
          </cell>
          <cell r="P20" t="str">
            <v>Plan ≤ 2025</v>
          </cell>
          <cell r="Q20" t="str">
            <v>Plan 2023</v>
          </cell>
          <cell r="S20" t="str">
            <v>Rescoping</v>
          </cell>
          <cell r="U20" t="str">
            <v>Tidak ada</v>
          </cell>
          <cell r="V20" t="str">
            <v>As Is Kondisi, Konfigurasi by TSEL</v>
          </cell>
        </row>
        <row r="21">
          <cell r="A21" t="str">
            <v>YOG231</v>
          </cell>
          <cell r="B21" t="str">
            <v>Area 3</v>
          </cell>
          <cell r="C21" t="str">
            <v>R05 Jawa Tengah</v>
          </cell>
          <cell r="D21">
            <v>5</v>
          </cell>
          <cell r="E21" t="str">
            <v>13TS05H8729</v>
          </cell>
          <cell r="F21" t="str">
            <v>13TS05H8729</v>
          </cell>
          <cell r="G21" t="str">
            <v>YOG231</v>
          </cell>
          <cell r="H21" t="str">
            <v>HOTELBTSUGMSICARGO</v>
          </cell>
          <cell r="I21" t="str">
            <v>MITRATEL</v>
          </cell>
          <cell r="J21" t="str">
            <v>Mitratel</v>
          </cell>
          <cell r="K21">
            <v>41598</v>
          </cell>
          <cell r="L21">
            <v>45249</v>
          </cell>
          <cell r="N21">
            <v>2023</v>
          </cell>
          <cell r="P21" t="str">
            <v>Plan ≤ 2025</v>
          </cell>
          <cell r="Q21" t="str">
            <v>Plan 2023</v>
          </cell>
          <cell r="S21" t="str">
            <v>Rescoping</v>
          </cell>
          <cell r="U21" t="str">
            <v>Ada</v>
          </cell>
          <cell r="V21" t="str">
            <v>As Is Kondisi, Konfigurasi by TSEL</v>
          </cell>
        </row>
        <row r="22">
          <cell r="A22" t="str">
            <v>YOG232</v>
          </cell>
          <cell r="B22" t="str">
            <v>Area 3</v>
          </cell>
          <cell r="C22" t="str">
            <v>R05 Jawa Tengah</v>
          </cell>
          <cell r="D22">
            <v>5</v>
          </cell>
          <cell r="E22" t="str">
            <v>12TS12H1126</v>
          </cell>
          <cell r="F22" t="str">
            <v>12TS12H1126</v>
          </cell>
          <cell r="G22" t="str">
            <v>YOG232</v>
          </cell>
          <cell r="H22" t="str">
            <v>HOTEL BTS UGM TEKNIK KEDOKTERAN HEWAN</v>
          </cell>
          <cell r="I22" t="str">
            <v>MITRATEL</v>
          </cell>
          <cell r="J22" t="str">
            <v>Mitratel</v>
          </cell>
          <cell r="K22">
            <v>41499</v>
          </cell>
          <cell r="L22">
            <v>45150</v>
          </cell>
          <cell r="N22">
            <v>2023</v>
          </cell>
          <cell r="P22" t="str">
            <v>Plan ≤ 2025</v>
          </cell>
          <cell r="Q22" t="str">
            <v>Plan 2023</v>
          </cell>
          <cell r="S22" t="str">
            <v>Rescoping</v>
          </cell>
          <cell r="U22" t="str">
            <v>Ada</v>
          </cell>
          <cell r="V22" t="str">
            <v>As Is Kondisi, Konfigurasi by TSEL</v>
          </cell>
        </row>
        <row r="23">
          <cell r="A23" t="str">
            <v>LBP317</v>
          </cell>
          <cell r="B23" t="str">
            <v>Area 1</v>
          </cell>
          <cell r="C23" t="str">
            <v>R01 Sumbagut</v>
          </cell>
          <cell r="D23">
            <v>1</v>
          </cell>
          <cell r="E23" t="str">
            <v>12TS07H2452</v>
          </cell>
          <cell r="F23" t="str">
            <v>24TS02Z0034</v>
          </cell>
          <cell r="G23" t="str">
            <v>LBP317</v>
          </cell>
          <cell r="H23" t="str">
            <v>MCLIMAUMANIS</v>
          </cell>
          <cell r="I23" t="str">
            <v>MITRATEL</v>
          </cell>
          <cell r="J23" t="str">
            <v>Mitratel</v>
          </cell>
          <cell r="K23">
            <v>41618</v>
          </cell>
          <cell r="L23">
            <v>45269</v>
          </cell>
          <cell r="N23">
            <v>2023</v>
          </cell>
          <cell r="P23" t="str">
            <v>Plan ≤ 2025</v>
          </cell>
          <cell r="Q23" t="str">
            <v>Plan 2023</v>
          </cell>
          <cell r="S23" t="str">
            <v>Rescoping</v>
          </cell>
          <cell r="U23" t="str">
            <v>Tidak ada</v>
          </cell>
          <cell r="V23" t="str">
            <v>Type-1 (BBU at Pole)</v>
          </cell>
        </row>
        <row r="24">
          <cell r="A24" t="str">
            <v>LBP318</v>
          </cell>
          <cell r="B24" t="str">
            <v>Area 1</v>
          </cell>
          <cell r="C24" t="str">
            <v>R01 Sumbagut</v>
          </cell>
          <cell r="D24">
            <v>1</v>
          </cell>
          <cell r="E24" t="str">
            <v>12TS07H2453</v>
          </cell>
          <cell r="F24" t="str">
            <v>24TS02Z0035</v>
          </cell>
          <cell r="G24" t="str">
            <v>LBP318</v>
          </cell>
          <cell r="H24" t="str">
            <v>MCPASAR14</v>
          </cell>
          <cell r="I24" t="str">
            <v>MITRATEL</v>
          </cell>
          <cell r="J24" t="str">
            <v>Mitratel</v>
          </cell>
          <cell r="K24">
            <v>41618</v>
          </cell>
          <cell r="L24">
            <v>45269</v>
          </cell>
          <cell r="N24">
            <v>2023</v>
          </cell>
          <cell r="P24" t="str">
            <v>Plan ≤ 2025</v>
          </cell>
          <cell r="Q24" t="str">
            <v>Plan 2023</v>
          </cell>
          <cell r="S24" t="str">
            <v>Rescoping</v>
          </cell>
          <cell r="U24" t="str">
            <v>Tidak ada</v>
          </cell>
          <cell r="V24" t="str">
            <v>Type-1 (BBU at Pole)</v>
          </cell>
        </row>
        <row r="25">
          <cell r="A25" t="str">
            <v>LBP321</v>
          </cell>
          <cell r="B25" t="str">
            <v>Area 1</v>
          </cell>
          <cell r="C25" t="str">
            <v>R01 Sumbagut</v>
          </cell>
          <cell r="D25">
            <v>1</v>
          </cell>
          <cell r="E25" t="str">
            <v>12TS07H2456</v>
          </cell>
          <cell r="F25" t="str">
            <v>24TS02Z0036</v>
          </cell>
          <cell r="G25" t="str">
            <v>LBP321</v>
          </cell>
          <cell r="H25" t="str">
            <v>MCPASARTJMORAWA2</v>
          </cell>
          <cell r="I25" t="str">
            <v>MITRATEL</v>
          </cell>
          <cell r="J25" t="str">
            <v>Mitratel</v>
          </cell>
          <cell r="K25">
            <v>41618</v>
          </cell>
          <cell r="L25">
            <v>45269</v>
          </cell>
          <cell r="N25">
            <v>2023</v>
          </cell>
          <cell r="P25" t="str">
            <v>Plan ≤ 2025</v>
          </cell>
          <cell r="Q25" t="str">
            <v>Plan 2023</v>
          </cell>
          <cell r="S25" t="str">
            <v>Rescoping</v>
          </cell>
          <cell r="U25" t="str">
            <v>Tidak ada</v>
          </cell>
          <cell r="V25" t="str">
            <v>Type6 (Need Macro)</v>
          </cell>
        </row>
        <row r="26">
          <cell r="A26" t="str">
            <v>LBP323</v>
          </cell>
          <cell r="B26" t="str">
            <v>Area 1</v>
          </cell>
          <cell r="C26" t="str">
            <v>R01 Sumbagut</v>
          </cell>
          <cell r="D26">
            <v>1</v>
          </cell>
          <cell r="E26" t="str">
            <v>12TS07H2458</v>
          </cell>
          <cell r="F26" t="str">
            <v>24TS02Z0037</v>
          </cell>
          <cell r="G26" t="str">
            <v>LBP323</v>
          </cell>
          <cell r="H26" t="str">
            <v>MCKIMMORAWA</v>
          </cell>
          <cell r="I26" t="str">
            <v>MITRATEL</v>
          </cell>
          <cell r="J26" t="str">
            <v>Mitratel</v>
          </cell>
          <cell r="K26">
            <v>41618</v>
          </cell>
          <cell r="L26">
            <v>45269</v>
          </cell>
          <cell r="N26">
            <v>2023</v>
          </cell>
          <cell r="P26" t="str">
            <v>Plan ≤ 2025</v>
          </cell>
          <cell r="Q26" t="str">
            <v>Plan 2023</v>
          </cell>
          <cell r="S26" t="str">
            <v>Rescoping</v>
          </cell>
          <cell r="U26" t="str">
            <v>Tidak ada</v>
          </cell>
          <cell r="V26" t="str">
            <v>Type-7 (Extended Pole Height)</v>
          </cell>
        </row>
        <row r="27">
          <cell r="A27" t="str">
            <v>LBP325</v>
          </cell>
          <cell r="B27" t="str">
            <v>Area 1</v>
          </cell>
          <cell r="C27" t="str">
            <v>R01 Sumbagut</v>
          </cell>
          <cell r="D27">
            <v>1</v>
          </cell>
          <cell r="E27" t="str">
            <v>12TS07H2460</v>
          </cell>
          <cell r="F27" t="str">
            <v>24TS02Z0038</v>
          </cell>
          <cell r="G27" t="str">
            <v>LBP325</v>
          </cell>
          <cell r="H27" t="str">
            <v>MCLIMAUMUNGKUR</v>
          </cell>
          <cell r="I27" t="str">
            <v>MITRATEL</v>
          </cell>
          <cell r="J27" t="str">
            <v>Mitratel</v>
          </cell>
          <cell r="K27">
            <v>41618</v>
          </cell>
          <cell r="L27">
            <v>45269</v>
          </cell>
          <cell r="N27">
            <v>2023</v>
          </cell>
          <cell r="P27" t="str">
            <v>Plan ≤ 2025</v>
          </cell>
          <cell r="Q27" t="str">
            <v>Plan 2023</v>
          </cell>
          <cell r="S27" t="str">
            <v>Rescoping</v>
          </cell>
          <cell r="U27" t="str">
            <v>Tidak ada</v>
          </cell>
          <cell r="V27" t="str">
            <v>Type-1 (BBU at Pole)</v>
          </cell>
        </row>
        <row r="28">
          <cell r="A28" t="str">
            <v>UPD741</v>
          </cell>
          <cell r="B28" t="str">
            <v>Area 4</v>
          </cell>
          <cell r="C28" t="str">
            <v>R09 Sulawesi</v>
          </cell>
          <cell r="D28">
            <v>9</v>
          </cell>
          <cell r="E28" t="str">
            <v>15TS04H0587</v>
          </cell>
          <cell r="F28" t="str">
            <v>24TS01B0627</v>
          </cell>
          <cell r="G28" t="str">
            <v>UPD741</v>
          </cell>
          <cell r="H28" t="str">
            <v>BHT_UPD_VETERAN2</v>
          </cell>
          <cell r="I28" t="str">
            <v>MITRATEL</v>
          </cell>
          <cell r="J28" t="str">
            <v>Mitratel</v>
          </cell>
          <cell r="K28">
            <v>42321</v>
          </cell>
          <cell r="L28">
            <v>45973</v>
          </cell>
          <cell r="N28">
            <v>2025</v>
          </cell>
          <cell r="P28" t="str">
            <v>Plan ≤ 2025</v>
          </cell>
          <cell r="Q28" t="str">
            <v>Plan 2025</v>
          </cell>
          <cell r="S28" t="str">
            <v>Rescoping</v>
          </cell>
          <cell r="U28" t="str">
            <v>Ada</v>
          </cell>
          <cell r="V28" t="e">
            <v>#N/A</v>
          </cell>
        </row>
        <row r="29">
          <cell r="A29" t="str">
            <v>UPD767</v>
          </cell>
          <cell r="B29" t="str">
            <v>Area 4</v>
          </cell>
          <cell r="C29" t="str">
            <v>R09 Sulawesi</v>
          </cell>
          <cell r="D29">
            <v>9</v>
          </cell>
          <cell r="E29" t="str">
            <v>15TS04H0577</v>
          </cell>
          <cell r="F29" t="str">
            <v>24TS01B0628</v>
          </cell>
          <cell r="G29" t="str">
            <v>UPD767</v>
          </cell>
          <cell r="H29" t="str">
            <v>BHT_UPD_AYANI1</v>
          </cell>
          <cell r="I29" t="str">
            <v>MITRATEL</v>
          </cell>
          <cell r="J29" t="str">
            <v>Mitratel</v>
          </cell>
          <cell r="K29">
            <v>42352</v>
          </cell>
          <cell r="L29">
            <v>46004</v>
          </cell>
          <cell r="N29">
            <v>2025</v>
          </cell>
          <cell r="P29" t="str">
            <v>Plan ≤ 2025</v>
          </cell>
          <cell r="Q29" t="str">
            <v>Plan 2025</v>
          </cell>
          <cell r="S29" t="str">
            <v>Lock Trial</v>
          </cell>
          <cell r="U29" t="str">
            <v>Tidak ada</v>
          </cell>
          <cell r="V29" t="e">
            <v>#N/A</v>
          </cell>
        </row>
        <row r="30">
          <cell r="A30" t="str">
            <v>UPD757</v>
          </cell>
          <cell r="B30" t="str">
            <v>Area 4</v>
          </cell>
          <cell r="C30" t="str">
            <v>R09 Sulawesi</v>
          </cell>
          <cell r="D30">
            <v>9</v>
          </cell>
          <cell r="E30" t="str">
            <v>15TS04H0567</v>
          </cell>
          <cell r="F30" t="str">
            <v>24TS02Z0006</v>
          </cell>
          <cell r="G30" t="str">
            <v>UPD757</v>
          </cell>
          <cell r="H30" t="str">
            <v>BHT_UPD_SUDIRMAN1</v>
          </cell>
          <cell r="I30" t="str">
            <v>MITRATEL</v>
          </cell>
          <cell r="J30" t="str">
            <v>Mitratel</v>
          </cell>
          <cell r="K30">
            <v>42303</v>
          </cell>
          <cell r="L30">
            <v>45955</v>
          </cell>
          <cell r="N30">
            <v>2025</v>
          </cell>
          <cell r="P30" t="str">
            <v>Plan ≤ 2025</v>
          </cell>
          <cell r="Q30" t="str">
            <v>Plan 2025</v>
          </cell>
          <cell r="S30" t="str">
            <v>Rescoping</v>
          </cell>
          <cell r="U30" t="str">
            <v>Ada</v>
          </cell>
          <cell r="V30" t="e">
            <v>#N/A</v>
          </cell>
        </row>
        <row r="31">
          <cell r="A31" t="str">
            <v>BBR223</v>
          </cell>
          <cell r="B31" t="str">
            <v>Area 4</v>
          </cell>
          <cell r="C31" t="str">
            <v>R08 Kalimantan</v>
          </cell>
          <cell r="D31">
            <v>8</v>
          </cell>
          <cell r="E31" t="str">
            <v>15TS04H0556</v>
          </cell>
          <cell r="F31" t="str">
            <v>24TS02C0002</v>
          </cell>
          <cell r="G31" t="str">
            <v>BBR223</v>
          </cell>
          <cell r="H31" t="str">
            <v>MTH_UNLAM_BANJARBARU2</v>
          </cell>
          <cell r="I31" t="str">
            <v>MITRATEL</v>
          </cell>
          <cell r="J31" t="str">
            <v>Mitratel</v>
          </cell>
          <cell r="K31">
            <v>42207</v>
          </cell>
          <cell r="L31">
            <v>45859</v>
          </cell>
          <cell r="N31">
            <v>2025</v>
          </cell>
          <cell r="P31" t="str">
            <v>Plan ≤ 2025</v>
          </cell>
          <cell r="Q31" t="str">
            <v>Plan 2025</v>
          </cell>
          <cell r="S31" t="str">
            <v>Lock Trial</v>
          </cell>
          <cell r="U31" t="str">
            <v>Tidak ada</v>
          </cell>
          <cell r="V31" t="e">
            <v>#N/A</v>
          </cell>
        </row>
        <row r="32">
          <cell r="A32" t="str">
            <v>UPD771</v>
          </cell>
          <cell r="B32" t="str">
            <v>Area 4</v>
          </cell>
          <cell r="C32" t="str">
            <v>R09 Sulawesi</v>
          </cell>
          <cell r="D32">
            <v>9</v>
          </cell>
          <cell r="E32" t="str">
            <v>15TS04H0581</v>
          </cell>
          <cell r="F32" t="str">
            <v>24TS02B0002</v>
          </cell>
          <cell r="G32" t="str">
            <v>UPD771</v>
          </cell>
          <cell r="H32" t="str">
            <v>BHT_UPD_BULUSARAUNG</v>
          </cell>
          <cell r="I32" t="str">
            <v>MITRATEL</v>
          </cell>
          <cell r="J32" t="str">
            <v>Mitratel</v>
          </cell>
          <cell r="K32">
            <v>42352</v>
          </cell>
          <cell r="L32">
            <v>46004</v>
          </cell>
          <cell r="N32">
            <v>2025</v>
          </cell>
          <cell r="P32" t="str">
            <v>Plan ≤ 2025</v>
          </cell>
          <cell r="Q32" t="str">
            <v>Plan 2025</v>
          </cell>
          <cell r="S32" t="str">
            <v>Rescoping</v>
          </cell>
          <cell r="U32" t="str">
            <v>Ada</v>
          </cell>
          <cell r="V32" t="e">
            <v>#N/A</v>
          </cell>
        </row>
        <row r="33">
          <cell r="A33" t="str">
            <v>UPD772</v>
          </cell>
          <cell r="B33" t="str">
            <v>Area 4</v>
          </cell>
          <cell r="C33" t="str">
            <v>R09 Sulawesi</v>
          </cell>
          <cell r="D33">
            <v>9</v>
          </cell>
          <cell r="E33" t="str">
            <v>15TS04H0582</v>
          </cell>
          <cell r="F33" t="str">
            <v>24TS02Z0013</v>
          </cell>
          <cell r="G33" t="str">
            <v>UPD772</v>
          </cell>
          <cell r="H33" t="str">
            <v>BHT_UPD_MESJIDRAYA1</v>
          </cell>
          <cell r="I33" t="str">
            <v>MITRATEL</v>
          </cell>
          <cell r="J33" t="str">
            <v>Mitratel</v>
          </cell>
          <cell r="K33">
            <v>42352</v>
          </cell>
          <cell r="L33">
            <v>46004</v>
          </cell>
          <cell r="N33">
            <v>2025</v>
          </cell>
          <cell r="P33" t="str">
            <v>Plan ≤ 2025</v>
          </cell>
          <cell r="Q33" t="str">
            <v>Plan 2025</v>
          </cell>
          <cell r="S33" t="str">
            <v>Rescoping</v>
          </cell>
          <cell r="U33" t="str">
            <v>Ada</v>
          </cell>
          <cell r="V33" t="e">
            <v>#N/A</v>
          </cell>
        </row>
        <row r="34">
          <cell r="A34" t="str">
            <v>UPD770</v>
          </cell>
          <cell r="B34" t="str">
            <v>Area 4</v>
          </cell>
          <cell r="C34" t="str">
            <v>R09 Sulawesi</v>
          </cell>
          <cell r="D34">
            <v>9</v>
          </cell>
          <cell r="E34" t="str">
            <v>15TS04H0580</v>
          </cell>
          <cell r="F34" t="str">
            <v>24TS02Z0014</v>
          </cell>
          <cell r="G34" t="str">
            <v>UPD770</v>
          </cell>
          <cell r="H34" t="str">
            <v>BHT_UPD_AYANI4</v>
          </cell>
          <cell r="I34" t="str">
            <v>MITRATEL</v>
          </cell>
          <cell r="J34" t="str">
            <v>Mitratel</v>
          </cell>
          <cell r="K34">
            <v>42352</v>
          </cell>
          <cell r="L34">
            <v>46004</v>
          </cell>
          <cell r="N34">
            <v>2025</v>
          </cell>
          <cell r="P34" t="str">
            <v>Plan ≤ 2025</v>
          </cell>
          <cell r="Q34" t="str">
            <v>Plan 2025</v>
          </cell>
          <cell r="S34" t="str">
            <v>Rescoping</v>
          </cell>
          <cell r="U34" t="str">
            <v>Ada</v>
          </cell>
          <cell r="V34" t="e">
            <v>#N/A</v>
          </cell>
        </row>
        <row r="35">
          <cell r="A35" t="str">
            <v>BBR222</v>
          </cell>
          <cell r="B35" t="str">
            <v>Area 4</v>
          </cell>
          <cell r="C35" t="str">
            <v>R08 Kalimantan</v>
          </cell>
          <cell r="D35">
            <v>8</v>
          </cell>
          <cell r="E35" t="str">
            <v>15TS04H0555</v>
          </cell>
          <cell r="F35" t="str">
            <v>24TS05C0003</v>
          </cell>
          <cell r="G35" t="str">
            <v>BBR222</v>
          </cell>
          <cell r="H35" t="str">
            <v>MTH_UNLAM_BANJARBARU1</v>
          </cell>
          <cell r="I35" t="str">
            <v>MITRATEL</v>
          </cell>
          <cell r="J35" t="str">
            <v>Mitratel</v>
          </cell>
          <cell r="K35">
            <v>42208</v>
          </cell>
          <cell r="L35">
            <v>45860</v>
          </cell>
          <cell r="N35">
            <v>2025</v>
          </cell>
          <cell r="P35" t="str">
            <v>Plan ≤ 2025</v>
          </cell>
          <cell r="Q35" t="str">
            <v>Plan 2025</v>
          </cell>
          <cell r="S35" t="str">
            <v>Relocation</v>
          </cell>
          <cell r="U35" t="str">
            <v>Tidak ada</v>
          </cell>
          <cell r="V35" t="e">
            <v>#N/A</v>
          </cell>
        </row>
        <row r="36">
          <cell r="A36" t="str">
            <v>SMR460</v>
          </cell>
          <cell r="B36" t="str">
            <v>Area 4</v>
          </cell>
          <cell r="C36" t="str">
            <v>R08 Kalimantan</v>
          </cell>
          <cell r="D36">
            <v>8</v>
          </cell>
          <cell r="E36" t="str">
            <v>15TS04H0564</v>
          </cell>
          <cell r="F36" t="str">
            <v>24TS06B0003</v>
          </cell>
          <cell r="G36" t="str">
            <v>SMR460</v>
          </cell>
          <cell r="H36" t="str">
            <v>MTH_UNMULSMD2</v>
          </cell>
          <cell r="I36" t="str">
            <v>MITRATEL</v>
          </cell>
          <cell r="J36" t="str">
            <v>Mitratel</v>
          </cell>
          <cell r="K36">
            <v>42235</v>
          </cell>
          <cell r="L36">
            <v>45887</v>
          </cell>
          <cell r="M36" t="str">
            <v>August</v>
          </cell>
          <cell r="N36">
            <v>2025</v>
          </cell>
          <cell r="P36" t="str">
            <v>Plan ≤ 2025</v>
          </cell>
          <cell r="Q36" t="str">
            <v>Plan 2025</v>
          </cell>
          <cell r="S36" t="str">
            <v>Relocation</v>
          </cell>
          <cell r="U36" t="str">
            <v>Tidak ada</v>
          </cell>
          <cell r="V36" t="e">
            <v>#N/A</v>
          </cell>
        </row>
        <row r="37">
          <cell r="A37" t="str">
            <v>SMR461</v>
          </cell>
          <cell r="B37" t="str">
            <v>Area 4</v>
          </cell>
          <cell r="C37" t="str">
            <v>R08 Kalimantan</v>
          </cell>
          <cell r="D37">
            <v>8</v>
          </cell>
          <cell r="E37" t="str">
            <v>15TS04H0565</v>
          </cell>
          <cell r="F37" t="str">
            <v>24TS08Z0006</v>
          </cell>
          <cell r="G37" t="str">
            <v>SMR461</v>
          </cell>
          <cell r="H37" t="str">
            <v>MTH_UNMULSMD1</v>
          </cell>
          <cell r="I37" t="str">
            <v>MITRATEL</v>
          </cell>
          <cell r="J37" t="str">
            <v>Mitratel</v>
          </cell>
          <cell r="K37">
            <v>42261</v>
          </cell>
          <cell r="L37">
            <v>45913</v>
          </cell>
          <cell r="N37">
            <v>2025</v>
          </cell>
          <cell r="P37" t="str">
            <v>Plan ≤ 2025</v>
          </cell>
          <cell r="Q37" t="str">
            <v>Plan 2025</v>
          </cell>
          <cell r="S37" t="str">
            <v>Rescoping</v>
          </cell>
          <cell r="U37" t="str">
            <v>Tidak ada</v>
          </cell>
          <cell r="V37" t="e">
            <v>#N/A</v>
          </cell>
        </row>
        <row r="38">
          <cell r="A38" t="str">
            <v>UPD759</v>
          </cell>
          <cell r="B38" t="str">
            <v>Area 4</v>
          </cell>
          <cell r="C38" t="str">
            <v>R09 Sulawesi</v>
          </cell>
          <cell r="D38">
            <v>9</v>
          </cell>
          <cell r="E38" t="str">
            <v>15TS04H0569</v>
          </cell>
          <cell r="F38" t="str">
            <v>24TS02B0001</v>
          </cell>
          <cell r="G38" t="str">
            <v>UPD759</v>
          </cell>
          <cell r="H38" t="str">
            <v>BHT_UPD_RATULANGI1</v>
          </cell>
          <cell r="I38" t="str">
            <v>MITRATEL</v>
          </cell>
          <cell r="J38" t="str">
            <v>Mitratel</v>
          </cell>
          <cell r="K38">
            <v>42304</v>
          </cell>
          <cell r="L38">
            <v>45956</v>
          </cell>
          <cell r="N38">
            <v>2025</v>
          </cell>
          <cell r="P38" t="str">
            <v>Plan ≤ 2025</v>
          </cell>
          <cell r="Q38" t="str">
            <v>Plan 2025</v>
          </cell>
          <cell r="S38" t="str">
            <v>Rescoping</v>
          </cell>
          <cell r="U38" t="str">
            <v>Ada</v>
          </cell>
          <cell r="V38" t="e">
            <v>#N/A</v>
          </cell>
        </row>
        <row r="39">
          <cell r="A39" t="str">
            <v>UPD756</v>
          </cell>
          <cell r="B39" t="str">
            <v>Area 4</v>
          </cell>
          <cell r="C39" t="str">
            <v>R09 Sulawesi</v>
          </cell>
          <cell r="D39">
            <v>9</v>
          </cell>
          <cell r="E39" t="str">
            <v>15TS04H0566</v>
          </cell>
          <cell r="F39" t="str">
            <v>24TS02Z0012</v>
          </cell>
          <cell r="G39" t="str">
            <v>UPD756</v>
          </cell>
          <cell r="H39" t="str">
            <v>BHT_UPD_KARTINI1</v>
          </cell>
          <cell r="I39" t="str">
            <v>MITRATEL</v>
          </cell>
          <cell r="J39" t="str">
            <v>Mitratel</v>
          </cell>
          <cell r="K39">
            <v>42304</v>
          </cell>
          <cell r="L39">
            <v>45956</v>
          </cell>
          <cell r="N39">
            <v>2025</v>
          </cell>
          <cell r="P39" t="str">
            <v>Plan ≤ 2025</v>
          </cell>
          <cell r="Q39" t="str">
            <v>Plan 2025</v>
          </cell>
          <cell r="S39" t="str">
            <v>Rescoping</v>
          </cell>
          <cell r="U39" t="str">
            <v>Ada</v>
          </cell>
          <cell r="V39" t="e">
            <v>#N/A</v>
          </cell>
        </row>
        <row r="40">
          <cell r="A40" t="str">
            <v>UPD766</v>
          </cell>
          <cell r="B40" t="str">
            <v>Area 4</v>
          </cell>
          <cell r="C40" t="str">
            <v>R09 Sulawesi</v>
          </cell>
          <cell r="D40">
            <v>9</v>
          </cell>
          <cell r="E40" t="str">
            <v>15TS04H0576</v>
          </cell>
          <cell r="F40" t="str">
            <v>24TS02Z0011</v>
          </cell>
          <cell r="G40" t="str">
            <v>UPD766</v>
          </cell>
          <cell r="H40" t="str">
            <v>BHT_UPD_ALAUDDIN3</v>
          </cell>
          <cell r="I40" t="str">
            <v>MITRATEL</v>
          </cell>
          <cell r="J40" t="str">
            <v>Mitratel</v>
          </cell>
          <cell r="K40">
            <v>42291</v>
          </cell>
          <cell r="L40">
            <v>45943</v>
          </cell>
          <cell r="N40">
            <v>2025</v>
          </cell>
          <cell r="P40" t="str">
            <v>Plan ≤ 2025</v>
          </cell>
          <cell r="Q40" t="str">
            <v>Plan 2025</v>
          </cell>
          <cell r="S40" t="str">
            <v>Rescoping</v>
          </cell>
          <cell r="U40" t="str">
            <v>Ada</v>
          </cell>
          <cell r="V40" t="str">
            <v>Rescoping</v>
          </cell>
        </row>
        <row r="41">
          <cell r="A41" t="str">
            <v>UPD761</v>
          </cell>
          <cell r="B41" t="str">
            <v>Area 4</v>
          </cell>
          <cell r="C41" t="str">
            <v>R09 Sulawesi</v>
          </cell>
          <cell r="D41">
            <v>9</v>
          </cell>
          <cell r="E41" t="str">
            <v>15TS04H0571</v>
          </cell>
          <cell r="F41" t="str">
            <v>24TS02Z0010</v>
          </cell>
          <cell r="G41" t="str">
            <v>UPD761</v>
          </cell>
          <cell r="H41" t="str">
            <v>BHT_UPD_RATULANGI3</v>
          </cell>
          <cell r="I41" t="str">
            <v>MITRATEL</v>
          </cell>
          <cell r="J41" t="str">
            <v>Mitratel</v>
          </cell>
          <cell r="K41">
            <v>42304</v>
          </cell>
          <cell r="L41">
            <v>45956</v>
          </cell>
          <cell r="N41">
            <v>2025</v>
          </cell>
          <cell r="P41" t="str">
            <v>Plan ≤ 2025</v>
          </cell>
          <cell r="Q41" t="str">
            <v>Plan 2025</v>
          </cell>
          <cell r="S41" t="str">
            <v>Rescoping</v>
          </cell>
          <cell r="U41" t="str">
            <v>Ada</v>
          </cell>
          <cell r="V41" t="str">
            <v>Rescoping</v>
          </cell>
        </row>
        <row r="42">
          <cell r="A42" t="str">
            <v>UPD774</v>
          </cell>
          <cell r="B42" t="str">
            <v>Area 4</v>
          </cell>
          <cell r="C42" t="str">
            <v>R09 Sulawesi</v>
          </cell>
          <cell r="D42">
            <v>9</v>
          </cell>
          <cell r="E42" t="str">
            <v>15TS04H0584</v>
          </cell>
          <cell r="F42" t="str">
            <v>24TS02Z0009</v>
          </cell>
          <cell r="G42" t="str">
            <v>UPD774</v>
          </cell>
          <cell r="H42" t="str">
            <v>BHT_UPD_MESJIDRAYA3</v>
          </cell>
          <cell r="I42" t="str">
            <v>MITRATEL</v>
          </cell>
          <cell r="J42" t="str">
            <v>Mitratel</v>
          </cell>
          <cell r="K42">
            <v>42321</v>
          </cell>
          <cell r="L42">
            <v>45973</v>
          </cell>
          <cell r="N42">
            <v>2025</v>
          </cell>
          <cell r="P42" t="str">
            <v>Plan ≤ 2025</v>
          </cell>
          <cell r="Q42" t="str">
            <v>Plan 2025</v>
          </cell>
          <cell r="S42" t="str">
            <v>Rescoping</v>
          </cell>
          <cell r="U42" t="str">
            <v>Ada</v>
          </cell>
          <cell r="V42" t="e">
            <v>#N/A</v>
          </cell>
        </row>
        <row r="43">
          <cell r="A43" t="str">
            <v>UPD705</v>
          </cell>
          <cell r="B43" t="str">
            <v>Area 4</v>
          </cell>
          <cell r="C43" t="str">
            <v>R09 Sulawesi</v>
          </cell>
          <cell r="D43">
            <v>9</v>
          </cell>
          <cell r="E43" t="str">
            <v>15TS04H0586</v>
          </cell>
          <cell r="F43" t="str">
            <v>24TS01B0629</v>
          </cell>
          <cell r="G43" t="str">
            <v>UPD705</v>
          </cell>
          <cell r="H43" t="str">
            <v>BHT_UPD_VETERAN1</v>
          </cell>
          <cell r="I43" t="str">
            <v>MITRATEL</v>
          </cell>
          <cell r="J43" t="str">
            <v>Mitratel</v>
          </cell>
          <cell r="K43">
            <v>42321</v>
          </cell>
          <cell r="L43">
            <v>45973</v>
          </cell>
          <cell r="N43">
            <v>2025</v>
          </cell>
          <cell r="P43" t="str">
            <v>Plan ≤ 2025</v>
          </cell>
          <cell r="Q43" t="str">
            <v>Plan 2025</v>
          </cell>
          <cell r="S43" t="str">
            <v>Rescoping</v>
          </cell>
          <cell r="U43" t="str">
            <v>Ada</v>
          </cell>
          <cell r="V43" t="e">
            <v>#N/A</v>
          </cell>
        </row>
        <row r="44">
          <cell r="A44" t="str">
            <v>UPD703</v>
          </cell>
          <cell r="B44" t="str">
            <v>Area 4</v>
          </cell>
          <cell r="C44" t="str">
            <v>R09 Sulawesi</v>
          </cell>
          <cell r="D44">
            <v>9</v>
          </cell>
          <cell r="E44" t="str">
            <v>15TS04H0585</v>
          </cell>
          <cell r="F44" t="str">
            <v>24TS02Z0008</v>
          </cell>
          <cell r="G44" t="str">
            <v>UPD703</v>
          </cell>
          <cell r="H44" t="str">
            <v>BHT_UPD_BANDANG</v>
          </cell>
          <cell r="I44" t="str">
            <v>MITRATEL</v>
          </cell>
          <cell r="J44" t="str">
            <v>Mitratel</v>
          </cell>
          <cell r="K44">
            <v>42303</v>
          </cell>
          <cell r="L44">
            <v>45955</v>
          </cell>
          <cell r="N44">
            <v>2025</v>
          </cell>
          <cell r="P44" t="str">
            <v>Plan ≤ 2025</v>
          </cell>
          <cell r="Q44" t="str">
            <v>Plan 2025</v>
          </cell>
          <cell r="S44" t="str">
            <v>Rescoping</v>
          </cell>
          <cell r="U44" t="str">
            <v>Ada</v>
          </cell>
          <cell r="V44" t="e">
            <v>#N/A</v>
          </cell>
        </row>
        <row r="45">
          <cell r="A45" t="str">
            <v>BJM313</v>
          </cell>
          <cell r="B45" t="str">
            <v>Area 4</v>
          </cell>
          <cell r="C45" t="str">
            <v>R08 Kalimantan</v>
          </cell>
          <cell r="D45">
            <v>8</v>
          </cell>
          <cell r="E45" t="str">
            <v>15TS04H0559</v>
          </cell>
          <cell r="F45" t="str">
            <v>24TS08Z0005</v>
          </cell>
          <cell r="G45" t="str">
            <v>BJM313</v>
          </cell>
          <cell r="H45" t="str">
            <v>MT_UNLAM_BANJARMASIN1</v>
          </cell>
          <cell r="I45" t="str">
            <v>MITRATEL</v>
          </cell>
          <cell r="J45" t="str">
            <v>Mitratel</v>
          </cell>
          <cell r="K45">
            <v>42235</v>
          </cell>
          <cell r="L45">
            <v>45887</v>
          </cell>
          <cell r="M45" t="str">
            <v>August</v>
          </cell>
          <cell r="N45">
            <v>2025</v>
          </cell>
          <cell r="P45" t="str">
            <v>Plan ≤ 2025</v>
          </cell>
          <cell r="Q45" t="str">
            <v>Plan 2025</v>
          </cell>
          <cell r="S45" t="str">
            <v>Rescoping</v>
          </cell>
          <cell r="U45" t="str">
            <v>Tidak ada</v>
          </cell>
          <cell r="V45" t="e">
            <v>#N/A</v>
          </cell>
        </row>
        <row r="46">
          <cell r="A46" t="str">
            <v>SMR435</v>
          </cell>
          <cell r="B46" t="str">
            <v>Area 4</v>
          </cell>
          <cell r="C46" t="str">
            <v>R08 Kalimantan</v>
          </cell>
          <cell r="D46">
            <v>8</v>
          </cell>
          <cell r="E46" t="str">
            <v>15TS04H0562</v>
          </cell>
          <cell r="F46" t="str">
            <v>24TS06B0002</v>
          </cell>
          <cell r="G46" t="str">
            <v>SMR435</v>
          </cell>
          <cell r="H46" t="str">
            <v>MTH_UNMULSMD3</v>
          </cell>
          <cell r="I46" t="str">
            <v>MITRATEL</v>
          </cell>
          <cell r="J46" t="str">
            <v>Mitratel</v>
          </cell>
          <cell r="K46">
            <v>42235</v>
          </cell>
          <cell r="L46">
            <v>45887</v>
          </cell>
          <cell r="M46" t="str">
            <v>August</v>
          </cell>
          <cell r="N46">
            <v>2025</v>
          </cell>
          <cell r="P46" t="str">
            <v>Plan ≤ 2025</v>
          </cell>
          <cell r="Q46" t="str">
            <v>Plan 2025</v>
          </cell>
          <cell r="S46" t="str">
            <v>Relocation</v>
          </cell>
          <cell r="U46" t="str">
            <v>Tidak ada</v>
          </cell>
          <cell r="V46" t="e">
            <v>#N/A</v>
          </cell>
        </row>
        <row r="47">
          <cell r="A47" t="str">
            <v>UPD768</v>
          </cell>
          <cell r="B47" t="str">
            <v>Area 4</v>
          </cell>
          <cell r="C47" t="str">
            <v>R09 Sulawesi</v>
          </cell>
          <cell r="D47">
            <v>9</v>
          </cell>
          <cell r="E47" t="str">
            <v>15TS04H0578</v>
          </cell>
          <cell r="F47" t="str">
            <v>24TS02Z0007</v>
          </cell>
          <cell r="G47" t="str">
            <v>UPD768</v>
          </cell>
          <cell r="H47" t="str">
            <v>BHT_UPD_AYANI2</v>
          </cell>
          <cell r="I47" t="str">
            <v>MITRATEL</v>
          </cell>
          <cell r="J47" t="str">
            <v>Mitratel</v>
          </cell>
          <cell r="K47">
            <v>42352</v>
          </cell>
          <cell r="L47">
            <v>46004</v>
          </cell>
          <cell r="N47">
            <v>2025</v>
          </cell>
          <cell r="P47" t="str">
            <v>Plan ≤ 2025</v>
          </cell>
          <cell r="Q47" t="str">
            <v>Plan 2025</v>
          </cell>
          <cell r="S47" t="str">
            <v>Rescoping</v>
          </cell>
          <cell r="U47" t="str">
            <v>Tidak ada</v>
          </cell>
          <cell r="V47" t="e">
            <v>#N/A</v>
          </cell>
        </row>
        <row r="48">
          <cell r="A48" t="str">
            <v>SMR436</v>
          </cell>
          <cell r="B48" t="str">
            <v>Area 4</v>
          </cell>
          <cell r="C48" t="str">
            <v>R08 Kalimantan</v>
          </cell>
          <cell r="D48">
            <v>8</v>
          </cell>
          <cell r="E48" t="str">
            <v>15TS04H0563</v>
          </cell>
          <cell r="F48" t="str">
            <v>24TS08Z0004</v>
          </cell>
          <cell r="G48" t="str">
            <v>SMR436</v>
          </cell>
          <cell r="H48" t="str">
            <v>MTH_GUBERNURANSMD2</v>
          </cell>
          <cell r="I48" t="str">
            <v>MITRATEL</v>
          </cell>
          <cell r="J48" t="str">
            <v>Mitratel</v>
          </cell>
          <cell r="K48">
            <v>42305</v>
          </cell>
          <cell r="L48">
            <v>45957</v>
          </cell>
          <cell r="N48">
            <v>2025</v>
          </cell>
          <cell r="P48" t="str">
            <v>Plan ≤ 2025</v>
          </cell>
          <cell r="Q48" t="str">
            <v>Plan 2025</v>
          </cell>
          <cell r="S48" t="str">
            <v>Rescoping</v>
          </cell>
          <cell r="U48" t="str">
            <v>Tidak ada</v>
          </cell>
          <cell r="V48" t="e">
            <v>#N/A</v>
          </cell>
        </row>
        <row r="49">
          <cell r="A49" t="str">
            <v>BJM314</v>
          </cell>
          <cell r="B49" t="str">
            <v>Area 4</v>
          </cell>
          <cell r="C49" t="str">
            <v>R08 Kalimantan</v>
          </cell>
          <cell r="D49">
            <v>8</v>
          </cell>
          <cell r="E49" t="str">
            <v>15TS04H0560</v>
          </cell>
          <cell r="F49" t="str">
            <v>24TS02C0001</v>
          </cell>
          <cell r="G49" t="str">
            <v>BJM314</v>
          </cell>
          <cell r="H49" t="str">
            <v>MT_UNLAM_BANJARMASIN2</v>
          </cell>
          <cell r="I49" t="str">
            <v>MITRATEL</v>
          </cell>
          <cell r="J49" t="str">
            <v>Mitratel</v>
          </cell>
          <cell r="K49">
            <v>42227</v>
          </cell>
          <cell r="L49">
            <v>45879</v>
          </cell>
          <cell r="N49">
            <v>2025</v>
          </cell>
          <cell r="P49" t="str">
            <v>Plan ≤ 2025</v>
          </cell>
          <cell r="Q49" t="str">
            <v>Plan 2025</v>
          </cell>
          <cell r="S49" t="str">
            <v>Lock Trial</v>
          </cell>
          <cell r="U49" t="str">
            <v>Ada</v>
          </cell>
          <cell r="V49" t="e">
            <v>#N/A</v>
          </cell>
        </row>
        <row r="50">
          <cell r="A50" t="str">
            <v>UPD764</v>
          </cell>
          <cell r="B50" t="str">
            <v>Area 4</v>
          </cell>
          <cell r="C50" t="str">
            <v>R09 Sulawesi</v>
          </cell>
          <cell r="D50">
            <v>9</v>
          </cell>
          <cell r="E50" t="str">
            <v>15TS04H0574</v>
          </cell>
          <cell r="F50" t="str">
            <v>24TS02Z0005</v>
          </cell>
          <cell r="G50" t="str">
            <v>UPD764</v>
          </cell>
          <cell r="H50" t="str">
            <v>BHT_UPD_ALAUDDIN1</v>
          </cell>
          <cell r="I50" t="str">
            <v>MITRATEL</v>
          </cell>
          <cell r="J50" t="str">
            <v>Mitratel</v>
          </cell>
          <cell r="K50">
            <v>42291</v>
          </cell>
          <cell r="L50">
            <v>45943</v>
          </cell>
          <cell r="N50">
            <v>2025</v>
          </cell>
          <cell r="P50" t="str">
            <v>Plan ≤ 2025</v>
          </cell>
          <cell r="Q50" t="str">
            <v>Plan 2025</v>
          </cell>
          <cell r="S50" t="str">
            <v>Rescoping</v>
          </cell>
          <cell r="U50" t="str">
            <v>Ada</v>
          </cell>
          <cell r="V50" t="str">
            <v>Rescoping</v>
          </cell>
        </row>
        <row r="51">
          <cell r="A51" t="str">
            <v>UPD762</v>
          </cell>
          <cell r="B51" t="str">
            <v>Area 4</v>
          </cell>
          <cell r="C51" t="str">
            <v>R09 Sulawesi</v>
          </cell>
          <cell r="D51">
            <v>9</v>
          </cell>
          <cell r="E51" t="str">
            <v>15TS04H0572</v>
          </cell>
          <cell r="F51" t="str">
            <v>24TS01B0625</v>
          </cell>
          <cell r="G51" t="str">
            <v>UPD762</v>
          </cell>
          <cell r="H51" t="str">
            <v>BHT_UPD_RATULANGI4</v>
          </cell>
          <cell r="I51" t="str">
            <v>MITRATEL</v>
          </cell>
          <cell r="J51" t="str">
            <v>Mitratel</v>
          </cell>
          <cell r="K51">
            <v>42303</v>
          </cell>
          <cell r="L51">
            <v>45955</v>
          </cell>
          <cell r="N51">
            <v>2025</v>
          </cell>
          <cell r="P51" t="str">
            <v>Plan ≤ 2025</v>
          </cell>
          <cell r="Q51" t="str">
            <v>Plan 2025</v>
          </cell>
          <cell r="S51" t="str">
            <v>Rescoping</v>
          </cell>
          <cell r="U51" t="str">
            <v>Ada</v>
          </cell>
          <cell r="V51" t="e">
            <v>#N/A</v>
          </cell>
        </row>
        <row r="52">
          <cell r="A52" t="str">
            <v>UPD769</v>
          </cell>
          <cell r="B52" t="str">
            <v>Area 4</v>
          </cell>
          <cell r="C52" t="str">
            <v>R09 Sulawesi</v>
          </cell>
          <cell r="D52">
            <v>9</v>
          </cell>
          <cell r="E52" t="str">
            <v>15TS04H0579</v>
          </cell>
          <cell r="F52" t="str">
            <v>24TS02Z0004</v>
          </cell>
          <cell r="G52" t="str">
            <v>UPD769</v>
          </cell>
          <cell r="H52" t="str">
            <v>BHT_UPD_AYANI3</v>
          </cell>
          <cell r="I52" t="str">
            <v>MITRATEL</v>
          </cell>
          <cell r="J52" t="str">
            <v>Mitratel</v>
          </cell>
          <cell r="K52">
            <v>42352</v>
          </cell>
          <cell r="L52">
            <v>46004</v>
          </cell>
          <cell r="N52">
            <v>2025</v>
          </cell>
          <cell r="P52" t="str">
            <v>Plan ≤ 2025</v>
          </cell>
          <cell r="Q52" t="str">
            <v>Plan 2025</v>
          </cell>
          <cell r="S52" t="str">
            <v>Rescoping</v>
          </cell>
          <cell r="U52" t="str">
            <v>Ada</v>
          </cell>
          <cell r="V52" t="e">
            <v>#N/A</v>
          </cell>
        </row>
        <row r="53">
          <cell r="A53" t="str">
            <v>UPD763</v>
          </cell>
          <cell r="B53" t="str">
            <v>Area 4</v>
          </cell>
          <cell r="C53" t="str">
            <v>R09 Sulawesi</v>
          </cell>
          <cell r="D53">
            <v>9</v>
          </cell>
          <cell r="E53" t="str">
            <v>15TS04H0573</v>
          </cell>
          <cell r="F53" t="str">
            <v>24TS02Z0001</v>
          </cell>
          <cell r="G53" t="str">
            <v>UPD763</v>
          </cell>
          <cell r="H53" t="str">
            <v>BHT_UPD_RATULANGI5</v>
          </cell>
          <cell r="I53" t="str">
            <v>MITRATEL</v>
          </cell>
          <cell r="J53" t="str">
            <v>Mitratel</v>
          </cell>
          <cell r="K53">
            <v>42303</v>
          </cell>
          <cell r="L53">
            <v>45955</v>
          </cell>
          <cell r="N53">
            <v>2025</v>
          </cell>
          <cell r="P53" t="str">
            <v>Plan ≤ 2025</v>
          </cell>
          <cell r="Q53" t="str">
            <v>Plan 2025</v>
          </cell>
          <cell r="S53" t="str">
            <v>Rescoping</v>
          </cell>
          <cell r="U53" t="str">
            <v>Ada</v>
          </cell>
          <cell r="V53" t="str">
            <v>Rescoping</v>
          </cell>
        </row>
        <row r="54">
          <cell r="A54" t="str">
            <v>UPD765</v>
          </cell>
          <cell r="B54" t="str">
            <v>Area 4</v>
          </cell>
          <cell r="C54" t="str">
            <v>R09 Sulawesi</v>
          </cell>
          <cell r="D54">
            <v>9</v>
          </cell>
          <cell r="E54" t="str">
            <v>15TS04H0575</v>
          </cell>
          <cell r="F54" t="str">
            <v>24TS02Z0003</v>
          </cell>
          <cell r="G54" t="str">
            <v>UPD765</v>
          </cell>
          <cell r="H54" t="str">
            <v>BHT_UPD_ALAUDDIN2</v>
          </cell>
          <cell r="I54" t="str">
            <v>MITRATEL</v>
          </cell>
          <cell r="J54" t="str">
            <v>Mitratel</v>
          </cell>
          <cell r="K54">
            <v>42321</v>
          </cell>
          <cell r="L54">
            <v>45973</v>
          </cell>
          <cell r="N54">
            <v>2025</v>
          </cell>
          <cell r="P54" t="str">
            <v>Plan ≤ 2025</v>
          </cell>
          <cell r="Q54" t="str">
            <v>Plan 2025</v>
          </cell>
          <cell r="S54" t="str">
            <v>Rescoping</v>
          </cell>
          <cell r="U54" t="str">
            <v>Ada</v>
          </cell>
          <cell r="V54" t="e">
            <v>#N/A</v>
          </cell>
        </row>
        <row r="55">
          <cell r="A55" t="str">
            <v>SMR434</v>
          </cell>
          <cell r="B55" t="str">
            <v>Area 4</v>
          </cell>
          <cell r="C55" t="str">
            <v>R08 Kalimantan</v>
          </cell>
          <cell r="D55">
            <v>8</v>
          </cell>
          <cell r="E55" t="str">
            <v>15TS04H0561</v>
          </cell>
          <cell r="F55" t="str">
            <v>24TS08Z0003</v>
          </cell>
          <cell r="G55" t="str">
            <v>SMR434</v>
          </cell>
          <cell r="H55" t="str">
            <v>MTH_GUBERNURANSMD1</v>
          </cell>
          <cell r="I55" t="str">
            <v>MITRATEL</v>
          </cell>
          <cell r="J55" t="str">
            <v>Mitratel</v>
          </cell>
          <cell r="K55">
            <v>42299</v>
          </cell>
          <cell r="L55">
            <v>45951</v>
          </cell>
          <cell r="N55">
            <v>2025</v>
          </cell>
          <cell r="P55" t="str">
            <v>Plan ≤ 2025</v>
          </cell>
          <cell r="Q55" t="str">
            <v>Plan 2025</v>
          </cell>
          <cell r="S55" t="str">
            <v>Rescoping</v>
          </cell>
          <cell r="U55" t="str">
            <v>Tidak ada</v>
          </cell>
          <cell r="V55" t="e">
            <v>#N/A</v>
          </cell>
        </row>
        <row r="56">
          <cell r="A56" t="str">
            <v>UPD758</v>
          </cell>
          <cell r="B56" t="str">
            <v>Area 4</v>
          </cell>
          <cell r="C56" t="str">
            <v>R09 Sulawesi</v>
          </cell>
          <cell r="D56">
            <v>9</v>
          </cell>
          <cell r="E56" t="str">
            <v>15TS04H0568</v>
          </cell>
          <cell r="F56" t="str">
            <v>24TS02Z0002</v>
          </cell>
          <cell r="G56" t="str">
            <v>UPD758</v>
          </cell>
          <cell r="H56" t="str">
            <v>BHT_UPD_SUDIRMAN2</v>
          </cell>
          <cell r="I56" t="str">
            <v>MITRATEL</v>
          </cell>
          <cell r="J56" t="str">
            <v>Mitratel</v>
          </cell>
          <cell r="K56">
            <v>42304</v>
          </cell>
          <cell r="L56">
            <v>45956</v>
          </cell>
          <cell r="N56">
            <v>2025</v>
          </cell>
          <cell r="P56" t="str">
            <v>Plan ≤ 2025</v>
          </cell>
          <cell r="Q56" t="str">
            <v>Plan 2025</v>
          </cell>
          <cell r="S56" t="str">
            <v>Rescoping</v>
          </cell>
          <cell r="U56" t="str">
            <v>Ada</v>
          </cell>
          <cell r="V56" t="e">
            <v>#N/A</v>
          </cell>
        </row>
        <row r="57">
          <cell r="A57" t="str">
            <v>UPD773</v>
          </cell>
          <cell r="B57" t="str">
            <v>Area 4</v>
          </cell>
          <cell r="C57" t="str">
            <v>R09 Sulawesi</v>
          </cell>
          <cell r="D57">
            <v>9</v>
          </cell>
          <cell r="E57" t="str">
            <v>15TS04H0583</v>
          </cell>
          <cell r="F57" t="str">
            <v>24TS02B0003</v>
          </cell>
          <cell r="G57" t="str">
            <v>UPD773</v>
          </cell>
          <cell r="H57" t="str">
            <v>BHT_UPD_MESJIDRAYA2</v>
          </cell>
          <cell r="I57" t="str">
            <v>MITRATEL</v>
          </cell>
          <cell r="J57" t="str">
            <v>Mitratel</v>
          </cell>
          <cell r="K57">
            <v>42321</v>
          </cell>
          <cell r="L57">
            <v>45973</v>
          </cell>
          <cell r="N57">
            <v>2025</v>
          </cell>
          <cell r="P57" t="str">
            <v>Plan ≤ 2025</v>
          </cell>
          <cell r="Q57" t="str">
            <v>Plan 2025</v>
          </cell>
          <cell r="S57" t="str">
            <v>Rescoping</v>
          </cell>
          <cell r="U57" t="str">
            <v>Ada</v>
          </cell>
          <cell r="V57" t="e">
            <v>#N/A</v>
          </cell>
        </row>
        <row r="58">
          <cell r="A58" t="str">
            <v>UPD742</v>
          </cell>
          <cell r="B58" t="str">
            <v>Area 4</v>
          </cell>
          <cell r="C58" t="str">
            <v>R09 Sulawesi</v>
          </cell>
          <cell r="D58">
            <v>9</v>
          </cell>
          <cell r="E58" t="str">
            <v>15TS04H0588</v>
          </cell>
          <cell r="F58" t="str">
            <v>24TS01B0626</v>
          </cell>
          <cell r="G58" t="str">
            <v>UPD742</v>
          </cell>
          <cell r="H58" t="str">
            <v>BHT_UPD_VETERAN3</v>
          </cell>
          <cell r="I58" t="str">
            <v>MITRATEL</v>
          </cell>
          <cell r="J58" t="str">
            <v>Mitratel</v>
          </cell>
          <cell r="K58">
            <v>42321</v>
          </cell>
          <cell r="L58">
            <v>45973</v>
          </cell>
          <cell r="N58">
            <v>2025</v>
          </cell>
          <cell r="P58" t="str">
            <v>Plan ≤ 2025</v>
          </cell>
          <cell r="Q58" t="str">
            <v>Plan 2025</v>
          </cell>
          <cell r="S58" t="str">
            <v>Rescoping</v>
          </cell>
          <cell r="U58" t="str">
            <v>Ada</v>
          </cell>
          <cell r="V58" t="e">
            <v>#N/A</v>
          </cell>
        </row>
        <row r="59">
          <cell r="A59" t="str">
            <v>BKX116</v>
          </cell>
          <cell r="B59" t="str">
            <v>Area 2</v>
          </cell>
          <cell r="C59" t="str">
            <v>R12 Jabotabek Outer</v>
          </cell>
          <cell r="D59">
            <v>12</v>
          </cell>
          <cell r="E59" t="str">
            <v>15TS03H0454</v>
          </cell>
          <cell r="F59" t="e">
            <v>#N/A</v>
          </cell>
          <cell r="G59" t="str">
            <v>BKX116</v>
          </cell>
          <cell r="H59" t="str">
            <v>PALEMBARAT12DMT</v>
          </cell>
          <cell r="I59" t="str">
            <v>MITRATEL</v>
          </cell>
          <cell r="J59" t="str">
            <v>Mitratel</v>
          </cell>
          <cell r="K59">
            <v>42260</v>
          </cell>
          <cell r="L59">
            <v>45912</v>
          </cell>
          <cell r="M59" t="str">
            <v>September</v>
          </cell>
          <cell r="N59">
            <v>2025</v>
          </cell>
          <cell r="P59" t="str">
            <v>Plan ≤ 2025</v>
          </cell>
          <cell r="Q59" t="str">
            <v>Plan 2025</v>
          </cell>
          <cell r="S59" t="str">
            <v>Rescoping</v>
          </cell>
          <cell r="U59" t="str">
            <v>Ada</v>
          </cell>
          <cell r="V59" t="e">
            <v>#N/A</v>
          </cell>
        </row>
        <row r="60">
          <cell r="A60" t="str">
            <v>BKX173</v>
          </cell>
          <cell r="B60" t="str">
            <v>Area 2</v>
          </cell>
          <cell r="C60" t="str">
            <v>R12 Jabotabek Outer</v>
          </cell>
          <cell r="D60">
            <v>12</v>
          </cell>
          <cell r="E60" t="str">
            <v>15TS03H0457</v>
          </cell>
          <cell r="F60" t="e">
            <v>#N/A</v>
          </cell>
          <cell r="G60" t="str">
            <v>BKX173</v>
          </cell>
          <cell r="H60" t="str">
            <v>BINTARACIPTABARATDMT</v>
          </cell>
          <cell r="I60" t="str">
            <v>MITRATEL</v>
          </cell>
          <cell r="J60" t="str">
            <v>Mitratel</v>
          </cell>
          <cell r="K60">
            <v>42308</v>
          </cell>
          <cell r="L60">
            <v>45960</v>
          </cell>
          <cell r="N60">
            <v>2025</v>
          </cell>
          <cell r="P60" t="str">
            <v>Plan ≤ 2025</v>
          </cell>
          <cell r="Q60" t="str">
            <v>Plan 2025</v>
          </cell>
          <cell r="S60" t="str">
            <v>Rescoping</v>
          </cell>
          <cell r="U60" t="str">
            <v>Ada</v>
          </cell>
          <cell r="V60" t="e">
            <v>#N/A</v>
          </cell>
        </row>
        <row r="61">
          <cell r="A61" t="str">
            <v>CPT251</v>
          </cell>
          <cell r="B61" t="str">
            <v>Area 2</v>
          </cell>
          <cell r="C61" t="str">
            <v>R12 Jabotabek Outer</v>
          </cell>
          <cell r="D61">
            <v>12</v>
          </cell>
          <cell r="E61" t="str">
            <v>15TS05H0389</v>
          </cell>
          <cell r="F61" t="e">
            <v>#N/A</v>
          </cell>
          <cell r="G61" t="str">
            <v>CPT251</v>
          </cell>
          <cell r="H61" t="str">
            <v>TERATAIPUTIHDMT</v>
          </cell>
          <cell r="I61" t="str">
            <v>MITRATEL</v>
          </cell>
          <cell r="J61" t="str">
            <v>Mitratel</v>
          </cell>
          <cell r="K61">
            <v>42283</v>
          </cell>
          <cell r="L61">
            <v>45935</v>
          </cell>
          <cell r="N61">
            <v>2025</v>
          </cell>
          <cell r="P61" t="str">
            <v>Plan ≤ 2025</v>
          </cell>
          <cell r="Q61" t="str">
            <v>Plan 2025</v>
          </cell>
          <cell r="S61" t="str">
            <v>Rescoping</v>
          </cell>
          <cell r="U61" t="str">
            <v>Ada</v>
          </cell>
          <cell r="V61" t="e">
            <v>#N/A</v>
          </cell>
        </row>
        <row r="62">
          <cell r="A62" t="str">
            <v>JBX060</v>
          </cell>
          <cell r="B62" t="str">
            <v>Area 2</v>
          </cell>
          <cell r="C62" t="str">
            <v>R03 Jabotabek Inner</v>
          </cell>
          <cell r="D62">
            <v>3</v>
          </cell>
          <cell r="E62" t="str">
            <v>15TS03H0448</v>
          </cell>
          <cell r="F62" t="str">
            <v>24TS09B0419</v>
          </cell>
          <cell r="G62" t="str">
            <v>JBX060</v>
          </cell>
          <cell r="H62" t="str">
            <v>ARTABOGAPALMERAHDMT</v>
          </cell>
          <cell r="I62" t="str">
            <v>MITRATEL</v>
          </cell>
          <cell r="J62" t="str">
            <v>Mitratel</v>
          </cell>
          <cell r="K62">
            <v>42264</v>
          </cell>
          <cell r="L62">
            <v>45916</v>
          </cell>
          <cell r="N62">
            <v>2025</v>
          </cell>
          <cell r="P62" t="str">
            <v>Plan ≤ 2025</v>
          </cell>
          <cell r="Q62" t="str">
            <v>Plan 2025</v>
          </cell>
          <cell r="S62" t="str">
            <v>Rescoping</v>
          </cell>
          <cell r="U62" t="str">
            <v>Ada</v>
          </cell>
          <cell r="V62" t="e">
            <v>#N/A</v>
          </cell>
        </row>
        <row r="63">
          <cell r="A63" t="str">
            <v>JKU199</v>
          </cell>
          <cell r="B63" t="str">
            <v>Area 2</v>
          </cell>
          <cell r="C63" t="str">
            <v>R03 Jabotabek Inner</v>
          </cell>
          <cell r="D63">
            <v>3</v>
          </cell>
          <cell r="E63" t="str">
            <v>15TS06K0473</v>
          </cell>
          <cell r="F63" t="str">
            <v>24TS09B0451</v>
          </cell>
          <cell r="G63" t="str">
            <v>JKU199</v>
          </cell>
          <cell r="H63" t="str">
            <v>HOTELDANAUSUNTERDMT</v>
          </cell>
          <cell r="I63" t="str">
            <v>MITRATEL</v>
          </cell>
          <cell r="J63" t="str">
            <v>Mitratel</v>
          </cell>
          <cell r="K63">
            <v>42266</v>
          </cell>
          <cell r="L63">
            <v>45918</v>
          </cell>
          <cell r="M63" t="str">
            <v>September</v>
          </cell>
          <cell r="N63">
            <v>2025</v>
          </cell>
          <cell r="P63" t="str">
            <v>Plan ≤ 2025</v>
          </cell>
          <cell r="Q63" t="str">
            <v>Plan 2025</v>
          </cell>
          <cell r="S63" t="str">
            <v>Lock Trial</v>
          </cell>
          <cell r="U63" t="str">
            <v>Ada</v>
          </cell>
          <cell r="V63" t="e">
            <v>#N/A</v>
          </cell>
        </row>
        <row r="64">
          <cell r="A64" t="str">
            <v>JKU900</v>
          </cell>
          <cell r="B64" t="str">
            <v>Area 2</v>
          </cell>
          <cell r="C64" t="str">
            <v>R03 Jabotabek Inner</v>
          </cell>
          <cell r="D64">
            <v>3</v>
          </cell>
          <cell r="E64" t="str">
            <v>15TS05H0394</v>
          </cell>
          <cell r="F64" t="str">
            <v>24TS09B0410</v>
          </cell>
          <cell r="G64" t="str">
            <v>JKU900</v>
          </cell>
          <cell r="H64" t="str">
            <v>SUNTERJAYATIMURDMT</v>
          </cell>
          <cell r="I64" t="str">
            <v>MITRATEL</v>
          </cell>
          <cell r="J64" t="str">
            <v>Mitratel</v>
          </cell>
          <cell r="K64">
            <v>42338</v>
          </cell>
          <cell r="L64">
            <v>45990</v>
          </cell>
          <cell r="N64">
            <v>2025</v>
          </cell>
          <cell r="P64" t="str">
            <v>Plan ≤ 2025</v>
          </cell>
          <cell r="Q64" t="str">
            <v>Plan 2025</v>
          </cell>
          <cell r="S64" t="str">
            <v>Rescoping</v>
          </cell>
          <cell r="U64" t="str">
            <v>Ada</v>
          </cell>
          <cell r="V64" t="e">
            <v>#N/A</v>
          </cell>
        </row>
        <row r="65">
          <cell r="A65" t="str">
            <v>JPX012</v>
          </cell>
          <cell r="B65" t="str">
            <v>Area 2</v>
          </cell>
          <cell r="C65" t="str">
            <v>R03 Jabotabek Inner</v>
          </cell>
          <cell r="D65">
            <v>3</v>
          </cell>
          <cell r="E65" t="str">
            <v>15TS05H0410</v>
          </cell>
          <cell r="F65" t="str">
            <v>24TS09B0417</v>
          </cell>
          <cell r="G65" t="str">
            <v>JPX012</v>
          </cell>
          <cell r="H65" t="str">
            <v>SALEMBARESIDENCEDMT</v>
          </cell>
          <cell r="I65" t="str">
            <v>MITRATEL</v>
          </cell>
          <cell r="J65" t="str">
            <v>Mitratel</v>
          </cell>
          <cell r="K65">
            <v>42306</v>
          </cell>
          <cell r="L65">
            <v>45958</v>
          </cell>
          <cell r="N65">
            <v>2025</v>
          </cell>
          <cell r="P65" t="str">
            <v>Plan ≤ 2025</v>
          </cell>
          <cell r="Q65" t="str">
            <v>Plan 2025</v>
          </cell>
          <cell r="S65" t="str">
            <v>Rescoping</v>
          </cell>
          <cell r="U65" t="str">
            <v>Ada</v>
          </cell>
          <cell r="V65" t="e">
            <v>#N/A</v>
          </cell>
        </row>
        <row r="66">
          <cell r="A66" t="str">
            <v>JPX048</v>
          </cell>
          <cell r="B66" t="str">
            <v>Area 2</v>
          </cell>
          <cell r="C66" t="str">
            <v>R03 Jabotabek Inner</v>
          </cell>
          <cell r="D66">
            <v>3</v>
          </cell>
          <cell r="E66" t="str">
            <v>15TS05H0383</v>
          </cell>
          <cell r="F66" t="str">
            <v>24TS09B0415</v>
          </cell>
          <cell r="G66" t="str">
            <v>JPX048</v>
          </cell>
          <cell r="H66" t="str">
            <v>KEBONSAYURMELATIDMT</v>
          </cell>
          <cell r="I66" t="str">
            <v>MITRATEL</v>
          </cell>
          <cell r="J66" t="str">
            <v>Mitratel</v>
          </cell>
          <cell r="K66">
            <v>42308</v>
          </cell>
          <cell r="L66">
            <v>45960</v>
          </cell>
          <cell r="N66">
            <v>2025</v>
          </cell>
          <cell r="P66" t="str">
            <v>Plan ≤ 2025</v>
          </cell>
          <cell r="Q66" t="str">
            <v>Plan 2025</v>
          </cell>
          <cell r="S66" t="str">
            <v>Rescoping</v>
          </cell>
          <cell r="U66" t="str">
            <v>Ada</v>
          </cell>
          <cell r="V66" t="e">
            <v>#N/A</v>
          </cell>
        </row>
        <row r="67">
          <cell r="A67" t="str">
            <v>JPX062</v>
          </cell>
          <cell r="B67" t="str">
            <v>Area 2</v>
          </cell>
          <cell r="C67" t="str">
            <v>R03 Jabotabek Inner</v>
          </cell>
          <cell r="D67">
            <v>3</v>
          </cell>
          <cell r="E67" t="str">
            <v>15TS05H0386</v>
          </cell>
          <cell r="F67" t="str">
            <v>24TS09B0416</v>
          </cell>
          <cell r="G67" t="str">
            <v>JPX062</v>
          </cell>
          <cell r="H67" t="str">
            <v>KEBONKACANG9DMT</v>
          </cell>
          <cell r="I67" t="str">
            <v>MITRATEL</v>
          </cell>
          <cell r="J67" t="str">
            <v>Mitratel</v>
          </cell>
          <cell r="K67">
            <v>42308</v>
          </cell>
          <cell r="L67">
            <v>45960</v>
          </cell>
          <cell r="N67">
            <v>2025</v>
          </cell>
          <cell r="P67" t="str">
            <v>Plan ≤ 2025</v>
          </cell>
          <cell r="Q67" t="str">
            <v>Plan 2025</v>
          </cell>
          <cell r="S67" t="str">
            <v>Rescoping</v>
          </cell>
          <cell r="U67" t="str">
            <v>Ada</v>
          </cell>
          <cell r="V67" t="e">
            <v>#N/A</v>
          </cell>
        </row>
        <row r="68">
          <cell r="A68" t="str">
            <v>JSX257</v>
          </cell>
          <cell r="B68" t="str">
            <v>Area 2</v>
          </cell>
          <cell r="C68" t="str">
            <v>R03 Jabotabek Inner</v>
          </cell>
          <cell r="D68">
            <v>3</v>
          </cell>
          <cell r="E68" t="str">
            <v>15TS05H0388</v>
          </cell>
          <cell r="F68" t="e">
            <v>#N/A</v>
          </cell>
          <cell r="G68" t="str">
            <v>JSX257</v>
          </cell>
          <cell r="H68" t="str">
            <v>JERUKPURUTDALAMDMT</v>
          </cell>
          <cell r="I68" t="str">
            <v>MITRATEL</v>
          </cell>
          <cell r="J68" t="str">
            <v>Mitratel</v>
          </cell>
          <cell r="K68">
            <v>42293</v>
          </cell>
          <cell r="L68">
            <v>45945</v>
          </cell>
          <cell r="N68">
            <v>2025</v>
          </cell>
          <cell r="P68" t="str">
            <v>Plan ≤ 2025</v>
          </cell>
          <cell r="Q68" t="str">
            <v>Plan 2025</v>
          </cell>
          <cell r="S68" t="str">
            <v>Lock Trial</v>
          </cell>
          <cell r="U68" t="str">
            <v>Ada</v>
          </cell>
          <cell r="V68" t="e">
            <v>#N/A</v>
          </cell>
        </row>
        <row r="69">
          <cell r="A69" t="str">
            <v>JTX086</v>
          </cell>
          <cell r="B69" t="str">
            <v>Area 2</v>
          </cell>
          <cell r="C69" t="str">
            <v>R03 Jabotabek Inner</v>
          </cell>
          <cell r="D69">
            <v>3</v>
          </cell>
          <cell r="E69" t="str">
            <v>15TS03H0492</v>
          </cell>
          <cell r="F69" t="e">
            <v>#N/A</v>
          </cell>
          <cell r="G69" t="str">
            <v>JTX086</v>
          </cell>
          <cell r="H69" t="str">
            <v>WIRABAKTICIPINANGDMT</v>
          </cell>
          <cell r="I69" t="str">
            <v>MITRATEL</v>
          </cell>
          <cell r="J69" t="str">
            <v>Mitratel</v>
          </cell>
          <cell r="K69">
            <v>42291</v>
          </cell>
          <cell r="L69">
            <v>45943</v>
          </cell>
          <cell r="N69">
            <v>2025</v>
          </cell>
          <cell r="P69" t="str">
            <v>Plan ≤ 2025</v>
          </cell>
          <cell r="Q69" t="str">
            <v>Plan 2025</v>
          </cell>
          <cell r="S69" t="str">
            <v>Lock Trial</v>
          </cell>
          <cell r="U69" t="str">
            <v>Ada</v>
          </cell>
          <cell r="V69" t="e">
            <v>#N/A</v>
          </cell>
        </row>
        <row r="70">
          <cell r="A70" t="str">
            <v>BKX163</v>
          </cell>
          <cell r="B70" t="str">
            <v>Area 2</v>
          </cell>
          <cell r="C70" t="str">
            <v>R12 Jabotabek Outer</v>
          </cell>
          <cell r="D70">
            <v>12</v>
          </cell>
          <cell r="E70" t="str">
            <v>15TS03H0456</v>
          </cell>
          <cell r="F70" t="e">
            <v>#N/A</v>
          </cell>
          <cell r="G70" t="str">
            <v>BKX163</v>
          </cell>
          <cell r="H70" t="str">
            <v>JATIASIHKALIMANTANDMT</v>
          </cell>
          <cell r="I70" t="str">
            <v>MITRATEL</v>
          </cell>
          <cell r="J70" t="str">
            <v>Mitratel</v>
          </cell>
          <cell r="K70">
            <v>42356</v>
          </cell>
          <cell r="L70">
            <v>46008</v>
          </cell>
          <cell r="N70">
            <v>2025</v>
          </cell>
          <cell r="P70" t="str">
            <v>Plan ≤ 2025</v>
          </cell>
          <cell r="Q70" t="str">
            <v>Plan 2025</v>
          </cell>
          <cell r="S70" t="str">
            <v>Rescoping</v>
          </cell>
          <cell r="U70" t="str">
            <v>Ada</v>
          </cell>
          <cell r="V70" t="e">
            <v>#N/A</v>
          </cell>
        </row>
        <row r="71">
          <cell r="A71" t="str">
            <v>JBX008</v>
          </cell>
          <cell r="B71" t="str">
            <v>Area 2</v>
          </cell>
          <cell r="C71" t="str">
            <v>R03 Jabotabek Inner</v>
          </cell>
          <cell r="D71">
            <v>3</v>
          </cell>
          <cell r="E71" t="str">
            <v>15TS05H0406</v>
          </cell>
          <cell r="F71" t="str">
            <v>24TS09B0414</v>
          </cell>
          <cell r="G71" t="str">
            <v>JBX008</v>
          </cell>
          <cell r="H71" t="str">
            <v>JALANHDAUDDMT</v>
          </cell>
          <cell r="I71" t="str">
            <v>MITRATEL</v>
          </cell>
          <cell r="J71" t="str">
            <v>Mitratel</v>
          </cell>
          <cell r="K71">
            <v>42322</v>
          </cell>
          <cell r="L71">
            <v>45974</v>
          </cell>
          <cell r="N71">
            <v>2025</v>
          </cell>
          <cell r="P71" t="str">
            <v>Plan ≤ 2025</v>
          </cell>
          <cell r="Q71" t="str">
            <v>Plan 2025</v>
          </cell>
          <cell r="S71" t="str">
            <v>Rescoping</v>
          </cell>
          <cell r="U71" t="str">
            <v>Ada</v>
          </cell>
          <cell r="V71" t="e">
            <v>#N/A</v>
          </cell>
        </row>
        <row r="72">
          <cell r="A72" t="str">
            <v>JUX178</v>
          </cell>
          <cell r="B72" t="str">
            <v>Area 2</v>
          </cell>
          <cell r="C72" t="str">
            <v>R03 Jabotabek Inner</v>
          </cell>
          <cell r="D72">
            <v>3</v>
          </cell>
          <cell r="E72" t="str">
            <v>15TS05H0381</v>
          </cell>
          <cell r="F72" t="str">
            <v>24TS09B0413</v>
          </cell>
          <cell r="G72" t="str">
            <v>JUX178</v>
          </cell>
          <cell r="H72" t="str">
            <v>SWASEMBADATIMUR21DMT</v>
          </cell>
          <cell r="I72" t="str">
            <v>MITRATEL</v>
          </cell>
          <cell r="J72" t="str">
            <v>Mitratel</v>
          </cell>
          <cell r="K72">
            <v>42329</v>
          </cell>
          <cell r="L72">
            <v>45981</v>
          </cell>
          <cell r="N72">
            <v>2025</v>
          </cell>
          <cell r="P72" t="str">
            <v>Plan ≤ 2025</v>
          </cell>
          <cell r="Q72" t="str">
            <v>Plan 2025</v>
          </cell>
          <cell r="S72" t="str">
            <v>Rescoping</v>
          </cell>
          <cell r="U72" t="str">
            <v>Ada</v>
          </cell>
          <cell r="V72" t="e">
            <v>#N/A</v>
          </cell>
        </row>
        <row r="73">
          <cell r="A73" t="str">
            <v>JPX041</v>
          </cell>
          <cell r="B73" t="str">
            <v>Area 2</v>
          </cell>
          <cell r="C73" t="str">
            <v>R03 Jabotabek Inner</v>
          </cell>
          <cell r="D73">
            <v>3</v>
          </cell>
          <cell r="E73" t="str">
            <v>15TS03H0482</v>
          </cell>
          <cell r="F73" t="str">
            <v>24TS09B0409</v>
          </cell>
          <cell r="G73" t="str">
            <v>JPX041</v>
          </cell>
          <cell r="H73" t="str">
            <v>BENHIL15</v>
          </cell>
          <cell r="I73" t="str">
            <v>MITRATEL</v>
          </cell>
          <cell r="J73" t="str">
            <v>Mitratel</v>
          </cell>
          <cell r="K73">
            <v>42349</v>
          </cell>
          <cell r="L73">
            <v>46001</v>
          </cell>
          <cell r="N73">
            <v>2025</v>
          </cell>
          <cell r="P73" t="str">
            <v>Plan ≤ 2025</v>
          </cell>
          <cell r="Q73" t="str">
            <v>Plan 2025</v>
          </cell>
          <cell r="S73" t="str">
            <v>Rescoping</v>
          </cell>
          <cell r="U73" t="str">
            <v>Ada</v>
          </cell>
          <cell r="V73" t="e">
            <v>#N/A</v>
          </cell>
        </row>
        <row r="74">
          <cell r="A74" t="str">
            <v>JSX693</v>
          </cell>
          <cell r="B74" t="str">
            <v>Area 2</v>
          </cell>
          <cell r="C74" t="str">
            <v>R03 Jabotabek Inner</v>
          </cell>
          <cell r="D74">
            <v>3</v>
          </cell>
          <cell r="E74" t="str">
            <v>15TS09K0058</v>
          </cell>
          <cell r="F74" t="str">
            <v>24TS09B0418</v>
          </cell>
          <cell r="G74" t="str">
            <v>JSX693</v>
          </cell>
          <cell r="H74" t="str">
            <v>BANGKA11DMT</v>
          </cell>
          <cell r="I74" t="str">
            <v>MITRATEL</v>
          </cell>
          <cell r="J74" t="str">
            <v>Mitratel</v>
          </cell>
          <cell r="K74">
            <v>42287</v>
          </cell>
          <cell r="L74">
            <v>45939</v>
          </cell>
          <cell r="N74">
            <v>2025</v>
          </cell>
          <cell r="P74" t="str">
            <v>Plan ≤ 2025</v>
          </cell>
          <cell r="Q74" t="str">
            <v>Plan 2025</v>
          </cell>
          <cell r="S74" t="str">
            <v>Rescoping</v>
          </cell>
          <cell r="U74" t="str">
            <v>Ada</v>
          </cell>
          <cell r="V74" t="e">
            <v>#N/A</v>
          </cell>
        </row>
        <row r="75">
          <cell r="A75" t="str">
            <v>JSX793</v>
          </cell>
          <cell r="B75" t="str">
            <v>Area 2</v>
          </cell>
          <cell r="C75" t="str">
            <v>R03 Jabotabek Inner</v>
          </cell>
          <cell r="D75">
            <v>3</v>
          </cell>
          <cell r="E75" t="str">
            <v>15TS05H0397</v>
          </cell>
          <cell r="F75" t="str">
            <v>24TS09B0408</v>
          </cell>
          <cell r="G75" t="str">
            <v>JSX793</v>
          </cell>
          <cell r="H75" t="str">
            <v>PINANGSUASA3DMT</v>
          </cell>
          <cell r="I75" t="str">
            <v>MITRATEL</v>
          </cell>
          <cell r="J75" t="str">
            <v>Mitratel</v>
          </cell>
          <cell r="K75">
            <v>42359</v>
          </cell>
          <cell r="L75">
            <v>46011</v>
          </cell>
          <cell r="N75">
            <v>2025</v>
          </cell>
          <cell r="P75" t="str">
            <v>Plan ≤ 2025</v>
          </cell>
          <cell r="Q75" t="str">
            <v>Plan 2025</v>
          </cell>
          <cell r="S75" t="str">
            <v>Rescoping</v>
          </cell>
          <cell r="U75" t="str">
            <v>Ada</v>
          </cell>
          <cell r="V75" t="e">
            <v>#N/A</v>
          </cell>
        </row>
        <row r="76">
          <cell r="A76" t="str">
            <v>JSX802</v>
          </cell>
          <cell r="B76" t="str">
            <v>Area 2</v>
          </cell>
          <cell r="C76" t="str">
            <v>R03 Jabotabek Inner</v>
          </cell>
          <cell r="D76">
            <v>3</v>
          </cell>
          <cell r="E76" t="str">
            <v>15TS05H0385</v>
          </cell>
          <cell r="F76" t="str">
            <v>24TS09B0450</v>
          </cell>
          <cell r="G76" t="str">
            <v>JSX802</v>
          </cell>
          <cell r="H76" t="str">
            <v>DEPSOS11DMT</v>
          </cell>
          <cell r="I76" t="str">
            <v>MITRATEL</v>
          </cell>
          <cell r="J76" t="str">
            <v>Mitratel</v>
          </cell>
          <cell r="K76">
            <v>42337</v>
          </cell>
          <cell r="L76">
            <v>45989</v>
          </cell>
          <cell r="N76">
            <v>2025</v>
          </cell>
          <cell r="P76" t="str">
            <v>Plan ≤ 2025</v>
          </cell>
          <cell r="Q76" t="str">
            <v>Plan 2025</v>
          </cell>
          <cell r="S76" t="str">
            <v>Lock Trial</v>
          </cell>
          <cell r="U76" t="str">
            <v>Ada</v>
          </cell>
          <cell r="V76" t="e">
            <v>#N/A</v>
          </cell>
        </row>
        <row r="77">
          <cell r="A77" t="str">
            <v>JSX853</v>
          </cell>
          <cell r="B77" t="str">
            <v>Area 2</v>
          </cell>
          <cell r="C77" t="str">
            <v>R03 Jabotabek Inner</v>
          </cell>
          <cell r="D77">
            <v>3</v>
          </cell>
          <cell r="E77" t="str">
            <v>15TS03H0489</v>
          </cell>
          <cell r="F77" t="str">
            <v>24TS09B0420</v>
          </cell>
          <cell r="G77" t="str">
            <v>JSX853</v>
          </cell>
          <cell r="H77" t="str">
            <v>KARETGUSURANDMT</v>
          </cell>
          <cell r="I77" t="str">
            <v>MITRATEL</v>
          </cell>
          <cell r="J77" t="str">
            <v>Mitratel</v>
          </cell>
          <cell r="K77">
            <v>42263</v>
          </cell>
          <cell r="L77">
            <v>45915</v>
          </cell>
          <cell r="N77">
            <v>2025</v>
          </cell>
          <cell r="P77" t="str">
            <v>Plan ≤ 2025</v>
          </cell>
          <cell r="Q77" t="str">
            <v>Plan 2025</v>
          </cell>
          <cell r="S77" t="str">
            <v>Rescoping</v>
          </cell>
          <cell r="U77" t="str">
            <v>Ada</v>
          </cell>
          <cell r="V77" t="e">
            <v>#N/A</v>
          </cell>
        </row>
        <row r="78">
          <cell r="A78" t="str">
            <v>JSX870</v>
          </cell>
          <cell r="B78" t="str">
            <v>Area 2</v>
          </cell>
          <cell r="C78" t="str">
            <v>R03 Jabotabek Inner</v>
          </cell>
          <cell r="D78">
            <v>3</v>
          </cell>
          <cell r="E78" t="str">
            <v>15TS03H0490</v>
          </cell>
          <cell r="F78" t="e">
            <v>#N/A</v>
          </cell>
          <cell r="G78" t="str">
            <v>JSX870</v>
          </cell>
          <cell r="H78" t="str">
            <v>PESONARASUNAMENTENGPULODMT</v>
          </cell>
          <cell r="I78" t="str">
            <v>MITRATEL</v>
          </cell>
          <cell r="J78" t="str">
            <v>Mitratel</v>
          </cell>
          <cell r="K78">
            <v>42277</v>
          </cell>
          <cell r="L78">
            <v>45929</v>
          </cell>
          <cell r="M78" t="str">
            <v>September</v>
          </cell>
          <cell r="N78">
            <v>2025</v>
          </cell>
          <cell r="P78" t="str">
            <v>Plan ≤ 2025</v>
          </cell>
          <cell r="Q78" t="str">
            <v>Plan 2025</v>
          </cell>
          <cell r="S78" t="str">
            <v>Plan Terminate</v>
          </cell>
          <cell r="U78" t="str">
            <v>Ada</v>
          </cell>
          <cell r="V78" t="e">
            <v>#N/A</v>
          </cell>
        </row>
        <row r="79">
          <cell r="A79" t="str">
            <v>JTX018</v>
          </cell>
          <cell r="B79" t="str">
            <v>Area 2</v>
          </cell>
          <cell r="C79" t="str">
            <v>R03 Jabotabek Inner</v>
          </cell>
          <cell r="D79">
            <v>3</v>
          </cell>
          <cell r="E79" t="str">
            <v>15TS05H0390</v>
          </cell>
          <cell r="F79" t="str">
            <v>24TS09B0411</v>
          </cell>
          <cell r="G79" t="str">
            <v>JTX018</v>
          </cell>
          <cell r="H79" t="str">
            <v>RAYAPENGGILINGANDMT</v>
          </cell>
          <cell r="I79" t="str">
            <v>MITRATEL</v>
          </cell>
          <cell r="J79" t="str">
            <v>Mitratel</v>
          </cell>
          <cell r="K79">
            <v>42332</v>
          </cell>
          <cell r="L79">
            <v>45984</v>
          </cell>
          <cell r="N79">
            <v>2025</v>
          </cell>
          <cell r="P79" t="str">
            <v>Plan ≤ 2025</v>
          </cell>
          <cell r="Q79" t="str">
            <v>Plan 2025</v>
          </cell>
          <cell r="S79" t="str">
            <v>Rescoping</v>
          </cell>
          <cell r="U79" t="str">
            <v>Ada</v>
          </cell>
          <cell r="V79" t="e">
            <v>#N/A</v>
          </cell>
        </row>
        <row r="80">
          <cell r="A80" t="str">
            <v>BOO571</v>
          </cell>
          <cell r="B80" t="str">
            <v>Area 2</v>
          </cell>
          <cell r="C80" t="str">
            <v>R12 Jabotabek Outer</v>
          </cell>
          <cell r="D80">
            <v>12</v>
          </cell>
          <cell r="E80" t="str">
            <v>15TS08H0176</v>
          </cell>
          <cell r="F80" t="e">
            <v>#N/A</v>
          </cell>
          <cell r="G80" t="str">
            <v>BOO571</v>
          </cell>
          <cell r="H80" t="str">
            <v>IPBDARMAGAREKTORAT</v>
          </cell>
          <cell r="I80" t="str">
            <v>MITRATEL</v>
          </cell>
          <cell r="J80" t="str">
            <v>Mitratel</v>
          </cell>
          <cell r="K80">
            <v>42339</v>
          </cell>
          <cell r="L80">
            <v>45991</v>
          </cell>
          <cell r="N80">
            <v>2025</v>
          </cell>
          <cell r="P80" t="str">
            <v>Plan ≤ 2025</v>
          </cell>
          <cell r="Q80" t="str">
            <v>Plan 2025</v>
          </cell>
          <cell r="S80" t="str">
            <v>Rescoping</v>
          </cell>
          <cell r="U80" t="str">
            <v>Tidak ada</v>
          </cell>
          <cell r="V80" t="e">
            <v>#N/A</v>
          </cell>
        </row>
        <row r="81">
          <cell r="A81" t="str">
            <v>BOO782</v>
          </cell>
          <cell r="B81" t="str">
            <v>Area 2</v>
          </cell>
          <cell r="C81" t="str">
            <v>R12 Jabotabek Outer</v>
          </cell>
          <cell r="D81">
            <v>12</v>
          </cell>
          <cell r="E81" t="str">
            <v>11TS11H8960</v>
          </cell>
          <cell r="F81" t="e">
            <v>#N/A</v>
          </cell>
          <cell r="G81" t="str">
            <v>BOO782</v>
          </cell>
          <cell r="H81" t="str">
            <v>BALIHILDMT</v>
          </cell>
          <cell r="I81" t="str">
            <v>MITRATEL</v>
          </cell>
          <cell r="J81" t="str">
            <v>Mitratel</v>
          </cell>
          <cell r="K81">
            <v>41849</v>
          </cell>
          <cell r="L81">
            <v>45501</v>
          </cell>
          <cell r="N81">
            <v>2024</v>
          </cell>
          <cell r="P81" t="str">
            <v>Plan ≤ 2025</v>
          </cell>
          <cell r="Q81" t="str">
            <v>Plan 2024</v>
          </cell>
          <cell r="S81" t="str">
            <v>Plan Terminate</v>
          </cell>
          <cell r="T81" t="str">
            <v>CBN263</v>
          </cell>
          <cell r="U81" t="str">
            <v>Tidak ada</v>
          </cell>
          <cell r="V81" t="str">
            <v>Terminate</v>
          </cell>
          <cell r="W81" t="str">
            <v>Reengineering</v>
          </cell>
        </row>
        <row r="82">
          <cell r="A82" t="str">
            <v>JKT433</v>
          </cell>
          <cell r="B82" t="str">
            <v>Area 2</v>
          </cell>
          <cell r="C82" t="str">
            <v>R03 Jabotabek Inner</v>
          </cell>
          <cell r="D82">
            <v>3</v>
          </cell>
          <cell r="E82" t="str">
            <v>12TS11H0491</v>
          </cell>
          <cell r="F82" t="str">
            <v>24TS09B0407</v>
          </cell>
          <cell r="G82" t="str">
            <v>JKT433</v>
          </cell>
          <cell r="H82" t="str">
            <v>GANGSADARDMT</v>
          </cell>
          <cell r="I82" t="str">
            <v>MITRATEL</v>
          </cell>
          <cell r="J82" t="str">
            <v>Mitratel</v>
          </cell>
          <cell r="K82">
            <v>41680</v>
          </cell>
          <cell r="L82">
            <v>45331</v>
          </cell>
          <cell r="N82">
            <v>2024</v>
          </cell>
          <cell r="O82">
            <v>45421</v>
          </cell>
          <cell r="P82" t="str">
            <v>Plan ≤ 2025</v>
          </cell>
          <cell r="Q82" t="str">
            <v>Plan 2024</v>
          </cell>
          <cell r="S82" t="str">
            <v>Rescoping</v>
          </cell>
          <cell r="U82" t="str">
            <v>Ada</v>
          </cell>
          <cell r="V82" t="str">
            <v>Rescoping</v>
          </cell>
        </row>
        <row r="83">
          <cell r="A83" t="str">
            <v>JKB863</v>
          </cell>
          <cell r="B83" t="str">
            <v>Area 2</v>
          </cell>
          <cell r="C83" t="str">
            <v>R03 Jabotabek Inner</v>
          </cell>
          <cell r="D83">
            <v>3</v>
          </cell>
          <cell r="E83" t="str">
            <v>12TS10H9589</v>
          </cell>
          <cell r="F83" t="e">
            <v>#N/A</v>
          </cell>
          <cell r="G83" t="str">
            <v>JKB863</v>
          </cell>
          <cell r="H83" t="str">
            <v>INTERSECTIONPSANGGRAHANDMT</v>
          </cell>
          <cell r="I83" t="str">
            <v>MITRATEL</v>
          </cell>
          <cell r="J83" t="str">
            <v>Mitratel</v>
          </cell>
          <cell r="K83">
            <v>41680</v>
          </cell>
          <cell r="L83">
            <v>45331</v>
          </cell>
          <cell r="N83">
            <v>2024</v>
          </cell>
          <cell r="P83" t="str">
            <v>Plan ≤ 2025</v>
          </cell>
          <cell r="Q83" t="str">
            <v>Plan 2024</v>
          </cell>
          <cell r="S83" t="str">
            <v>Relocation</v>
          </cell>
          <cell r="U83" t="str">
            <v>Ada</v>
          </cell>
          <cell r="V83" t="str">
            <v>Terminate</v>
          </cell>
        </row>
        <row r="84">
          <cell r="A84" t="str">
            <v>JBX016</v>
          </cell>
          <cell r="B84" t="str">
            <v>Area 2</v>
          </cell>
          <cell r="C84" t="str">
            <v>R03 Jabotabek Inner</v>
          </cell>
          <cell r="D84">
            <v>3</v>
          </cell>
          <cell r="E84" t="str">
            <v>15TS03H0442</v>
          </cell>
          <cell r="F84" t="str">
            <v>24TS09B0424</v>
          </cell>
          <cell r="G84" t="str">
            <v>JBX016</v>
          </cell>
          <cell r="H84" t="str">
            <v>GLOBALNUSANTARASCHOOLDMT</v>
          </cell>
          <cell r="I84" t="str">
            <v>MITRATEL</v>
          </cell>
          <cell r="J84" t="str">
            <v>Mitratel</v>
          </cell>
          <cell r="K84">
            <v>42233</v>
          </cell>
          <cell r="L84">
            <v>45885</v>
          </cell>
          <cell r="N84">
            <v>2025</v>
          </cell>
          <cell r="P84" t="str">
            <v>Plan ≤ 2025</v>
          </cell>
          <cell r="Q84" t="str">
            <v>Plan 2025</v>
          </cell>
          <cell r="S84" t="str">
            <v>Rescoping</v>
          </cell>
          <cell r="U84" t="str">
            <v>Ada</v>
          </cell>
          <cell r="V84" t="e">
            <v>#N/A</v>
          </cell>
        </row>
        <row r="85">
          <cell r="A85" t="str">
            <v>JBX021</v>
          </cell>
          <cell r="B85" t="str">
            <v>Area 2</v>
          </cell>
          <cell r="C85" t="str">
            <v>R03 Jabotabek Inner</v>
          </cell>
          <cell r="D85">
            <v>3</v>
          </cell>
          <cell r="E85" t="str">
            <v>15TS03H0446</v>
          </cell>
          <cell r="F85" t="str">
            <v>24TS09B0454</v>
          </cell>
          <cell r="G85" t="str">
            <v>JBX021</v>
          </cell>
          <cell r="H85" t="str">
            <v>KEMBANGANBARUDMT</v>
          </cell>
          <cell r="I85" t="str">
            <v>MITRATEL</v>
          </cell>
          <cell r="J85" t="str">
            <v>Mitratel</v>
          </cell>
          <cell r="K85">
            <v>42229</v>
          </cell>
          <cell r="L85">
            <v>45881</v>
          </cell>
          <cell r="N85">
            <v>2025</v>
          </cell>
          <cell r="P85" t="str">
            <v>Plan ≤ 2025</v>
          </cell>
          <cell r="Q85" t="str">
            <v>Plan 2025</v>
          </cell>
          <cell r="S85" t="str">
            <v>Lock Trial</v>
          </cell>
          <cell r="U85" t="str">
            <v>Ada</v>
          </cell>
          <cell r="V85" t="e">
            <v>#N/A</v>
          </cell>
        </row>
        <row r="86">
          <cell r="A86" t="str">
            <v>JBX042</v>
          </cell>
          <cell r="B86" t="str">
            <v>Area 2</v>
          </cell>
          <cell r="C86" t="str">
            <v>R03 Jabotabek Inner</v>
          </cell>
          <cell r="D86">
            <v>3</v>
          </cell>
          <cell r="E86" t="str">
            <v>15TS03H0443</v>
          </cell>
          <cell r="F86" t="str">
            <v>24TS09B0425</v>
          </cell>
          <cell r="G86" t="str">
            <v>JBX042</v>
          </cell>
          <cell r="H86" t="str">
            <v>PRISMARAYADMT</v>
          </cell>
          <cell r="I86" t="str">
            <v>MITRATEL</v>
          </cell>
          <cell r="J86" t="str">
            <v>Mitratel</v>
          </cell>
          <cell r="K86">
            <v>42216</v>
          </cell>
          <cell r="L86">
            <v>45868</v>
          </cell>
          <cell r="N86">
            <v>2025</v>
          </cell>
          <cell r="P86" t="str">
            <v>Plan ≤ 2025</v>
          </cell>
          <cell r="Q86" t="str">
            <v>Plan 2025</v>
          </cell>
          <cell r="S86" t="str">
            <v>Rescoping</v>
          </cell>
          <cell r="U86" t="str">
            <v>Ada</v>
          </cell>
          <cell r="V86" t="e">
            <v>#N/A</v>
          </cell>
        </row>
        <row r="87">
          <cell r="A87" t="str">
            <v>JBX052</v>
          </cell>
          <cell r="B87" t="str">
            <v>Area 2</v>
          </cell>
          <cell r="C87" t="str">
            <v>R03 Jabotabek Inner</v>
          </cell>
          <cell r="D87">
            <v>3</v>
          </cell>
          <cell r="E87" t="str">
            <v>15TS03H0447</v>
          </cell>
          <cell r="F87" t="str">
            <v>24TS09B0427</v>
          </cell>
          <cell r="G87" t="str">
            <v>JBX052</v>
          </cell>
          <cell r="H87" t="str">
            <v>KOMPLEKMIGASDMT</v>
          </cell>
          <cell r="I87" t="str">
            <v>MITRATEL</v>
          </cell>
          <cell r="J87" t="str">
            <v>Mitratel</v>
          </cell>
          <cell r="K87">
            <v>42209</v>
          </cell>
          <cell r="L87">
            <v>45861</v>
          </cell>
          <cell r="N87">
            <v>2025</v>
          </cell>
          <cell r="P87" t="str">
            <v>Plan ≤ 2025</v>
          </cell>
          <cell r="Q87" t="str">
            <v>Plan 2025</v>
          </cell>
          <cell r="S87" t="str">
            <v>Rescoping</v>
          </cell>
          <cell r="U87" t="str">
            <v>Ada</v>
          </cell>
          <cell r="V87" t="e">
            <v>#N/A</v>
          </cell>
        </row>
        <row r="88">
          <cell r="A88" t="str">
            <v>JBX077</v>
          </cell>
          <cell r="B88" t="str">
            <v>Area 2</v>
          </cell>
          <cell r="C88" t="str">
            <v>R03 Jabotabek Inner</v>
          </cell>
          <cell r="D88">
            <v>3</v>
          </cell>
          <cell r="E88" t="str">
            <v>15TS03H0462</v>
          </cell>
          <cell r="F88" t="e">
            <v>#N/A</v>
          </cell>
          <cell r="G88" t="str">
            <v>JBX077</v>
          </cell>
          <cell r="H88" t="str">
            <v>PURIBETAUTARA</v>
          </cell>
          <cell r="I88" t="str">
            <v>MITRATEL</v>
          </cell>
          <cell r="J88" t="str">
            <v>Mitratel</v>
          </cell>
          <cell r="K88">
            <v>42255</v>
          </cell>
          <cell r="L88">
            <v>45907</v>
          </cell>
          <cell r="M88" t="str">
            <v>September</v>
          </cell>
          <cell r="N88">
            <v>2025</v>
          </cell>
          <cell r="P88" t="str">
            <v>Plan ≤ 2025</v>
          </cell>
          <cell r="Q88" t="str">
            <v>Plan 2025</v>
          </cell>
          <cell r="S88" t="str">
            <v>Relocation</v>
          </cell>
          <cell r="U88" t="str">
            <v>Ada</v>
          </cell>
          <cell r="V88" t="e">
            <v>#N/A</v>
          </cell>
        </row>
        <row r="89">
          <cell r="A89" t="str">
            <v>JBX084</v>
          </cell>
          <cell r="B89" t="str">
            <v>Area 2</v>
          </cell>
          <cell r="C89" t="str">
            <v>R03 Jabotabek Inner</v>
          </cell>
          <cell r="D89">
            <v>3</v>
          </cell>
          <cell r="E89" t="str">
            <v>15TS03H0449</v>
          </cell>
          <cell r="F89" t="str">
            <v>24TS09B0421</v>
          </cell>
          <cell r="G89" t="str">
            <v>JBX084</v>
          </cell>
          <cell r="H89" t="str">
            <v>KOTABAMBUSELATANDMT</v>
          </cell>
          <cell r="I89" t="str">
            <v>MITRATEL</v>
          </cell>
          <cell r="J89" t="str">
            <v>Mitratel</v>
          </cell>
          <cell r="K89">
            <v>42255</v>
          </cell>
          <cell r="L89">
            <v>45907</v>
          </cell>
          <cell r="N89">
            <v>2025</v>
          </cell>
          <cell r="P89" t="str">
            <v>Plan ≤ 2025</v>
          </cell>
          <cell r="Q89" t="str">
            <v>Plan 2025</v>
          </cell>
          <cell r="S89" t="str">
            <v>Rescoping</v>
          </cell>
          <cell r="U89" t="str">
            <v>Ada</v>
          </cell>
          <cell r="V89" t="e">
            <v>#N/A</v>
          </cell>
        </row>
        <row r="90">
          <cell r="A90" t="str">
            <v>JKU962</v>
          </cell>
          <cell r="B90" t="str">
            <v>Area 2</v>
          </cell>
          <cell r="C90" t="str">
            <v>R03 Jabotabek Inner</v>
          </cell>
          <cell r="D90">
            <v>3</v>
          </cell>
          <cell r="E90" t="str">
            <v>15TS03H0465</v>
          </cell>
          <cell r="F90" t="str">
            <v>24TS09B0432</v>
          </cell>
          <cell r="G90" t="str">
            <v>JKU962</v>
          </cell>
          <cell r="H90" t="str">
            <v>PERUMMUARAANGKEDMT</v>
          </cell>
          <cell r="I90" t="str">
            <v>MITRATEL</v>
          </cell>
          <cell r="J90" t="str">
            <v>Mitratel</v>
          </cell>
          <cell r="K90">
            <v>42208</v>
          </cell>
          <cell r="L90">
            <v>45860</v>
          </cell>
          <cell r="N90">
            <v>2025</v>
          </cell>
          <cell r="P90" t="str">
            <v>Plan ≤ 2025</v>
          </cell>
          <cell r="Q90" t="str">
            <v>Plan 2025</v>
          </cell>
          <cell r="S90" t="str">
            <v>Rescoping</v>
          </cell>
          <cell r="U90" t="str">
            <v>Ada</v>
          </cell>
          <cell r="V90" t="e">
            <v>#N/A</v>
          </cell>
        </row>
        <row r="91">
          <cell r="A91" t="str">
            <v>JPX005</v>
          </cell>
          <cell r="B91" t="str">
            <v>Area 2</v>
          </cell>
          <cell r="C91" t="str">
            <v>R03 Jabotabek Inner</v>
          </cell>
          <cell r="D91">
            <v>3</v>
          </cell>
          <cell r="E91" t="str">
            <v>15TS03H0467</v>
          </cell>
          <cell r="F91" t="str">
            <v>24TS09B0428</v>
          </cell>
          <cell r="G91" t="str">
            <v>JPX005</v>
          </cell>
          <cell r="H91" t="str">
            <v>KEBONKACANG4DMT</v>
          </cell>
          <cell r="I91" t="str">
            <v>MITRATEL</v>
          </cell>
          <cell r="J91" t="str">
            <v>Mitratel</v>
          </cell>
          <cell r="K91">
            <v>42209</v>
          </cell>
          <cell r="L91">
            <v>45861</v>
          </cell>
          <cell r="N91">
            <v>2025</v>
          </cell>
          <cell r="P91" t="str">
            <v>Plan ≤ 2025</v>
          </cell>
          <cell r="Q91" t="str">
            <v>Plan 2025</v>
          </cell>
          <cell r="S91" t="str">
            <v>Rescoping</v>
          </cell>
          <cell r="U91" t="str">
            <v>Ada</v>
          </cell>
          <cell r="V91" t="e">
            <v>#N/A</v>
          </cell>
        </row>
        <row r="92">
          <cell r="A92" t="str">
            <v>JPX017</v>
          </cell>
          <cell r="B92" t="str">
            <v>Area 2</v>
          </cell>
          <cell r="C92" t="str">
            <v>R03 Jabotabek Inner</v>
          </cell>
          <cell r="D92">
            <v>3</v>
          </cell>
          <cell r="E92" t="str">
            <v>15TS03H0483</v>
          </cell>
          <cell r="F92" t="str">
            <v>24TS09B0453</v>
          </cell>
          <cell r="G92" t="str">
            <v>JPX017</v>
          </cell>
          <cell r="H92" t="str">
            <v>JALANCISADANECIKINIDMT</v>
          </cell>
          <cell r="I92" t="str">
            <v>MITRATEL</v>
          </cell>
          <cell r="J92" t="str">
            <v>Mitratel</v>
          </cell>
          <cell r="K92">
            <v>42209</v>
          </cell>
          <cell r="L92">
            <v>45861</v>
          </cell>
          <cell r="N92">
            <v>2025</v>
          </cell>
          <cell r="P92" t="str">
            <v>Plan ≤ 2025</v>
          </cell>
          <cell r="Q92" t="str">
            <v>Plan 2025</v>
          </cell>
          <cell r="S92" t="str">
            <v>Lock Trial</v>
          </cell>
          <cell r="U92" t="str">
            <v>Ada</v>
          </cell>
          <cell r="V92" t="e">
            <v>#N/A</v>
          </cell>
        </row>
        <row r="93">
          <cell r="A93" t="str">
            <v>JSX741</v>
          </cell>
          <cell r="B93" t="str">
            <v>Area 2</v>
          </cell>
          <cell r="C93" t="str">
            <v>R03 Jabotabek Inner</v>
          </cell>
          <cell r="D93">
            <v>3</v>
          </cell>
          <cell r="E93" t="str">
            <v>15TS03H0484</v>
          </cell>
          <cell r="F93" t="str">
            <v>24TS09B0422</v>
          </cell>
          <cell r="G93" t="str">
            <v>JSX741</v>
          </cell>
          <cell r="H93" t="str">
            <v>KEMANDORANPLUIS1DMT</v>
          </cell>
          <cell r="I93" t="str">
            <v>MITRATEL</v>
          </cell>
          <cell r="J93" t="str">
            <v>Mitratel</v>
          </cell>
          <cell r="K93">
            <v>42252</v>
          </cell>
          <cell r="L93">
            <v>45904</v>
          </cell>
          <cell r="N93">
            <v>2025</v>
          </cell>
          <cell r="P93" t="str">
            <v>Plan ≤ 2025</v>
          </cell>
          <cell r="Q93" t="str">
            <v>Plan 2025</v>
          </cell>
          <cell r="S93" t="str">
            <v>Rescoping</v>
          </cell>
          <cell r="U93" t="str">
            <v>Ada</v>
          </cell>
          <cell r="V93" t="e">
            <v>#N/A</v>
          </cell>
        </row>
        <row r="94">
          <cell r="A94" t="str">
            <v>JSX768</v>
          </cell>
          <cell r="B94" t="str">
            <v>Area 2</v>
          </cell>
          <cell r="C94" t="str">
            <v>R03 Jabotabek Inner</v>
          </cell>
          <cell r="D94">
            <v>3</v>
          </cell>
          <cell r="E94" t="str">
            <v>15TS03H0486</v>
          </cell>
          <cell r="F94" t="str">
            <v>24TS09B0433</v>
          </cell>
          <cell r="G94" t="str">
            <v>JSX768</v>
          </cell>
          <cell r="H94" t="str">
            <v>MESJIDPONDOKINDAHDMT</v>
          </cell>
          <cell r="I94" t="str">
            <v>MITRATEL</v>
          </cell>
          <cell r="J94" t="str">
            <v>Mitratel</v>
          </cell>
          <cell r="K94">
            <v>42208</v>
          </cell>
          <cell r="L94">
            <v>45860</v>
          </cell>
          <cell r="N94">
            <v>2025</v>
          </cell>
          <cell r="P94" t="str">
            <v>Plan ≤ 2025</v>
          </cell>
          <cell r="Q94" t="str">
            <v>Plan 2025</v>
          </cell>
          <cell r="S94" t="str">
            <v>Rescoping</v>
          </cell>
          <cell r="U94" t="str">
            <v>Ada</v>
          </cell>
          <cell r="V94" t="e">
            <v>#N/A</v>
          </cell>
        </row>
        <row r="95">
          <cell r="A95" t="str">
            <v>JSX771</v>
          </cell>
          <cell r="B95" t="str">
            <v>Area 2</v>
          </cell>
          <cell r="C95" t="str">
            <v>R03 Jabotabek Inner</v>
          </cell>
          <cell r="D95">
            <v>3</v>
          </cell>
          <cell r="E95" t="str">
            <v>15TS03H0487</v>
          </cell>
          <cell r="F95" t="str">
            <v>24TS09B0430</v>
          </cell>
          <cell r="G95" t="str">
            <v>JSX771</v>
          </cell>
          <cell r="H95" t="str">
            <v>KOMPLEKDEPSOSPDKINDHDMT</v>
          </cell>
          <cell r="I95" t="str">
            <v>MITRATEL</v>
          </cell>
          <cell r="J95" t="str">
            <v>Mitratel</v>
          </cell>
          <cell r="K95">
            <v>42209</v>
          </cell>
          <cell r="L95">
            <v>45861</v>
          </cell>
          <cell r="N95">
            <v>2025</v>
          </cell>
          <cell r="P95" t="str">
            <v>Plan ≤ 2025</v>
          </cell>
          <cell r="Q95" t="str">
            <v>Plan 2025</v>
          </cell>
          <cell r="S95" t="str">
            <v>Rescoping</v>
          </cell>
          <cell r="U95" t="str">
            <v>Ada</v>
          </cell>
          <cell r="V95" t="e">
            <v>#N/A</v>
          </cell>
        </row>
        <row r="96">
          <cell r="A96" t="str">
            <v>JSX890</v>
          </cell>
          <cell r="B96" t="str">
            <v>Area 2</v>
          </cell>
          <cell r="C96" t="str">
            <v>R03 Jabotabek Inner</v>
          </cell>
          <cell r="D96">
            <v>3</v>
          </cell>
          <cell r="E96" t="str">
            <v>15TS03H0478</v>
          </cell>
          <cell r="F96" t="str">
            <v>24TS09B0434</v>
          </cell>
          <cell r="G96" t="str">
            <v>JSX890</v>
          </cell>
          <cell r="H96" t="str">
            <v>KAIBALAIYASAMANGGARAIDMT</v>
          </cell>
          <cell r="I96" t="str">
            <v>MITRATEL</v>
          </cell>
          <cell r="J96" t="str">
            <v>Mitratel</v>
          </cell>
          <cell r="K96">
            <v>42208</v>
          </cell>
          <cell r="L96">
            <v>45860</v>
          </cell>
          <cell r="N96">
            <v>2025</v>
          </cell>
          <cell r="P96" t="str">
            <v>Plan ≤ 2025</v>
          </cell>
          <cell r="Q96" t="str">
            <v>Plan 2025</v>
          </cell>
          <cell r="S96" t="str">
            <v>Rescoping</v>
          </cell>
          <cell r="U96" t="str">
            <v>Ada</v>
          </cell>
          <cell r="V96" t="e">
            <v>#N/A</v>
          </cell>
        </row>
        <row r="97">
          <cell r="A97" t="str">
            <v>JTX091</v>
          </cell>
          <cell r="B97" t="str">
            <v>Area 2</v>
          </cell>
          <cell r="C97" t="str">
            <v>R03 Jabotabek Inner</v>
          </cell>
          <cell r="D97">
            <v>3</v>
          </cell>
          <cell r="E97" t="str">
            <v>15TS03K0441</v>
          </cell>
          <cell r="F97" t="str">
            <v>24TS09B0426</v>
          </cell>
          <cell r="G97" t="str">
            <v>JTX091</v>
          </cell>
          <cell r="H97" t="str">
            <v>GRAHAWIDYAPATRADMT</v>
          </cell>
          <cell r="I97" t="str">
            <v>MITRATEL</v>
          </cell>
          <cell r="J97" t="str">
            <v>Mitratel</v>
          </cell>
          <cell r="K97">
            <v>42213</v>
          </cell>
          <cell r="L97">
            <v>45865</v>
          </cell>
          <cell r="N97">
            <v>2025</v>
          </cell>
          <cell r="P97" t="str">
            <v>Plan ≤ 2025</v>
          </cell>
          <cell r="Q97" t="str">
            <v>Plan 2025</v>
          </cell>
          <cell r="S97" t="str">
            <v>Rescoping</v>
          </cell>
          <cell r="U97" t="str">
            <v>Ada</v>
          </cell>
          <cell r="V97" t="e">
            <v>#N/A</v>
          </cell>
        </row>
        <row r="98">
          <cell r="A98" t="str">
            <v>JUX011</v>
          </cell>
          <cell r="B98" t="str">
            <v>Area 2</v>
          </cell>
          <cell r="C98" t="str">
            <v>R03 Jabotabek Inner</v>
          </cell>
          <cell r="D98">
            <v>3</v>
          </cell>
          <cell r="E98" t="str">
            <v>15TS06K0474</v>
          </cell>
          <cell r="F98" t="str">
            <v>24TS09B0436</v>
          </cell>
          <cell r="G98" t="str">
            <v>JUX011</v>
          </cell>
          <cell r="H98" t="str">
            <v>PLUITSAMUDRA1DMT</v>
          </cell>
          <cell r="I98" t="str">
            <v>MITRATEL</v>
          </cell>
          <cell r="J98" t="str">
            <v>Mitratel</v>
          </cell>
          <cell r="K98">
            <v>42200</v>
          </cell>
          <cell r="L98">
            <v>45852</v>
          </cell>
          <cell r="N98">
            <v>2025</v>
          </cell>
          <cell r="P98" t="str">
            <v>Plan ≤ 2025</v>
          </cell>
          <cell r="Q98" t="str">
            <v>Plan 2025</v>
          </cell>
          <cell r="S98" t="str">
            <v>Rescoping</v>
          </cell>
          <cell r="U98" t="str">
            <v>Ada</v>
          </cell>
          <cell r="V98" t="e">
            <v>#N/A</v>
          </cell>
        </row>
        <row r="99">
          <cell r="A99" t="str">
            <v>KRW807</v>
          </cell>
          <cell r="B99" t="str">
            <v>Area 2</v>
          </cell>
          <cell r="C99" t="str">
            <v>R12 Jabotabek Outer</v>
          </cell>
          <cell r="D99">
            <v>12</v>
          </cell>
          <cell r="E99" t="str">
            <v>14TS11H0032</v>
          </cell>
          <cell r="F99" t="str">
            <v>25TS01B0002</v>
          </cell>
          <cell r="G99" t="str">
            <v>KRW807</v>
          </cell>
          <cell r="H99" t="str">
            <v>KIIC1DMT</v>
          </cell>
          <cell r="I99" t="str">
            <v>MITRATEL</v>
          </cell>
          <cell r="J99" t="str">
            <v>Mitratel</v>
          </cell>
          <cell r="K99">
            <v>42185</v>
          </cell>
          <cell r="L99">
            <v>45837</v>
          </cell>
          <cell r="N99">
            <v>2025</v>
          </cell>
          <cell r="P99" t="str">
            <v>Plan ≤ 2025</v>
          </cell>
          <cell r="Q99" t="str">
            <v>Plan 2025</v>
          </cell>
          <cell r="S99" t="str">
            <v>Rescoping</v>
          </cell>
          <cell r="U99" t="str">
            <v>Ada</v>
          </cell>
          <cell r="V99" t="e">
            <v>#N/A</v>
          </cell>
        </row>
        <row r="100">
          <cell r="A100" t="str">
            <v>KRW809</v>
          </cell>
          <cell r="B100" t="str">
            <v>Area 2</v>
          </cell>
          <cell r="C100" t="str">
            <v>R12 Jabotabek Outer</v>
          </cell>
          <cell r="D100">
            <v>12</v>
          </cell>
          <cell r="E100" t="str">
            <v>14TS11H0033</v>
          </cell>
          <cell r="F100" t="str">
            <v>25TS01B0003</v>
          </cell>
          <cell r="G100" t="str">
            <v>KRW809</v>
          </cell>
          <cell r="H100" t="str">
            <v>KIIC3DMT</v>
          </cell>
          <cell r="I100" t="str">
            <v>MITRATEL</v>
          </cell>
          <cell r="J100" t="str">
            <v>Mitratel</v>
          </cell>
          <cell r="K100">
            <v>42185</v>
          </cell>
          <cell r="L100">
            <v>45837</v>
          </cell>
          <cell r="N100">
            <v>2025</v>
          </cell>
          <cell r="P100" t="str">
            <v>Plan ≤ 2025</v>
          </cell>
          <cell r="Q100" t="str">
            <v>Plan 2025</v>
          </cell>
          <cell r="S100" t="str">
            <v>Rescoping</v>
          </cell>
          <cell r="U100" t="str">
            <v>Ada</v>
          </cell>
          <cell r="V100" t="e">
            <v>#N/A</v>
          </cell>
        </row>
        <row r="101">
          <cell r="A101" t="str">
            <v>KRW811</v>
          </cell>
          <cell r="B101" t="str">
            <v>Area 2</v>
          </cell>
          <cell r="C101" t="str">
            <v>R12 Jabotabek Outer</v>
          </cell>
          <cell r="D101">
            <v>12</v>
          </cell>
          <cell r="E101" t="str">
            <v>14TS11H0034</v>
          </cell>
          <cell r="F101" t="str">
            <v>25TS01B0004</v>
          </cell>
          <cell r="G101" t="str">
            <v>KRW811</v>
          </cell>
          <cell r="H101" t="str">
            <v>KIIC5DMT</v>
          </cell>
          <cell r="I101" t="str">
            <v>MITRATEL</v>
          </cell>
          <cell r="J101" t="str">
            <v>Mitratel</v>
          </cell>
          <cell r="K101">
            <v>42179</v>
          </cell>
          <cell r="L101">
            <v>45831</v>
          </cell>
          <cell r="N101">
            <v>2025</v>
          </cell>
          <cell r="P101" t="str">
            <v>Plan ≤ 2025</v>
          </cell>
          <cell r="Q101" t="str">
            <v>Plan 2025</v>
          </cell>
          <cell r="S101" t="str">
            <v>Rescoping</v>
          </cell>
          <cell r="U101" t="str">
            <v>Ada</v>
          </cell>
          <cell r="V101" t="e">
            <v>#N/A</v>
          </cell>
        </row>
        <row r="102">
          <cell r="A102" t="str">
            <v>KRW813</v>
          </cell>
          <cell r="B102" t="str">
            <v>Area 2</v>
          </cell>
          <cell r="C102" t="str">
            <v>R12 Jabotabek Outer</v>
          </cell>
          <cell r="D102">
            <v>12</v>
          </cell>
          <cell r="E102" t="str">
            <v>14TS11H0035</v>
          </cell>
          <cell r="F102" t="e">
            <v>#N/A</v>
          </cell>
          <cell r="G102" t="str">
            <v>KRW813</v>
          </cell>
          <cell r="H102" t="str">
            <v>KIIC7DMT</v>
          </cell>
          <cell r="I102" t="str">
            <v>MITRATEL</v>
          </cell>
          <cell r="J102" t="str">
            <v>Mitratel</v>
          </cell>
          <cell r="K102">
            <v>42185</v>
          </cell>
          <cell r="L102">
            <v>45837</v>
          </cell>
          <cell r="M102" t="str">
            <v>June</v>
          </cell>
          <cell r="N102">
            <v>2025</v>
          </cell>
          <cell r="P102" t="str">
            <v>Plan ≤ 2025</v>
          </cell>
          <cell r="Q102" t="str">
            <v>Plan 2025</v>
          </cell>
          <cell r="S102" t="str">
            <v>Lock Trial</v>
          </cell>
          <cell r="U102" t="str">
            <v>Ada</v>
          </cell>
          <cell r="V102" t="e">
            <v>#N/A</v>
          </cell>
        </row>
        <row r="103">
          <cell r="A103" t="str">
            <v>KRW814</v>
          </cell>
          <cell r="B103" t="str">
            <v>Area 2</v>
          </cell>
          <cell r="C103" t="str">
            <v>R12 Jabotabek Outer</v>
          </cell>
          <cell r="D103">
            <v>12</v>
          </cell>
          <cell r="E103" t="str">
            <v>14TS11H0036</v>
          </cell>
          <cell r="F103" t="e">
            <v>#N/A</v>
          </cell>
          <cell r="G103" t="str">
            <v>KRW814</v>
          </cell>
          <cell r="H103" t="str">
            <v>KIIC8DMT</v>
          </cell>
          <cell r="I103" t="str">
            <v>MITRATEL</v>
          </cell>
          <cell r="J103" t="str">
            <v>Mitratel</v>
          </cell>
          <cell r="K103">
            <v>42182</v>
          </cell>
          <cell r="L103">
            <v>45834</v>
          </cell>
          <cell r="M103" t="str">
            <v>June</v>
          </cell>
          <cell r="N103">
            <v>2025</v>
          </cell>
          <cell r="P103" t="str">
            <v>Plan ≤ 2025</v>
          </cell>
          <cell r="Q103" t="str">
            <v>Plan 2025</v>
          </cell>
          <cell r="S103" t="str">
            <v>Lock Trial</v>
          </cell>
          <cell r="U103" t="str">
            <v>Ada</v>
          </cell>
          <cell r="V103" t="e">
            <v>#N/A</v>
          </cell>
        </row>
        <row r="104">
          <cell r="A104" t="str">
            <v>KRW819</v>
          </cell>
          <cell r="B104" t="str">
            <v>Area 2</v>
          </cell>
          <cell r="C104" t="str">
            <v>R12 Jabotabek Outer</v>
          </cell>
          <cell r="D104">
            <v>12</v>
          </cell>
          <cell r="E104" t="str">
            <v>14TS11H0041</v>
          </cell>
          <cell r="F104" t="e">
            <v>#N/A</v>
          </cell>
          <cell r="G104" t="str">
            <v>KRW819</v>
          </cell>
          <cell r="H104" t="str">
            <v>KIIC15DMT</v>
          </cell>
          <cell r="I104" t="str">
            <v>MITRATEL</v>
          </cell>
          <cell r="J104" t="str">
            <v>Mitratel</v>
          </cell>
          <cell r="K104">
            <v>42183</v>
          </cell>
          <cell r="L104">
            <v>45835</v>
          </cell>
          <cell r="N104">
            <v>2025</v>
          </cell>
          <cell r="P104" t="str">
            <v>Plan ≤ 2025</v>
          </cell>
          <cell r="Q104" t="str">
            <v>Plan 2025</v>
          </cell>
          <cell r="S104" t="str">
            <v>Lock Trial</v>
          </cell>
          <cell r="U104" t="str">
            <v>Ada</v>
          </cell>
          <cell r="V104" t="e">
            <v>#N/A</v>
          </cell>
        </row>
        <row r="105">
          <cell r="A105" t="str">
            <v>KRW829</v>
          </cell>
          <cell r="B105" t="str">
            <v>Area 2</v>
          </cell>
          <cell r="C105" t="str">
            <v>R12 Jabotabek Outer</v>
          </cell>
          <cell r="D105">
            <v>12</v>
          </cell>
          <cell r="E105" t="str">
            <v>14TS11H0047</v>
          </cell>
          <cell r="F105" t="str">
            <v>25TS01B0007</v>
          </cell>
          <cell r="G105" t="str">
            <v>KRW829</v>
          </cell>
          <cell r="H105" t="str">
            <v>KIM7DMT</v>
          </cell>
          <cell r="I105" t="str">
            <v>MITRATEL</v>
          </cell>
          <cell r="J105" t="str">
            <v>Mitratel</v>
          </cell>
          <cell r="K105">
            <v>42177</v>
          </cell>
          <cell r="L105">
            <v>45829</v>
          </cell>
          <cell r="N105">
            <v>2025</v>
          </cell>
          <cell r="P105" t="str">
            <v>Plan ≤ 2025</v>
          </cell>
          <cell r="Q105" t="str">
            <v>Plan 2025</v>
          </cell>
          <cell r="S105" t="str">
            <v>Rescoping</v>
          </cell>
          <cell r="U105" t="str">
            <v>Ada</v>
          </cell>
          <cell r="V105" t="e">
            <v>#N/A</v>
          </cell>
        </row>
        <row r="106">
          <cell r="A106" t="str">
            <v>KRW831</v>
          </cell>
          <cell r="B106" t="str">
            <v>Area 2</v>
          </cell>
          <cell r="C106" t="str">
            <v>R12 Jabotabek Outer</v>
          </cell>
          <cell r="D106">
            <v>12</v>
          </cell>
          <cell r="E106" t="str">
            <v>14TS11H0048</v>
          </cell>
          <cell r="F106" t="str">
            <v>25TS01B0008</v>
          </cell>
          <cell r="G106" t="str">
            <v>KRW831</v>
          </cell>
          <cell r="H106" t="str">
            <v>KIM9DMT</v>
          </cell>
          <cell r="I106" t="str">
            <v>MITRATEL</v>
          </cell>
          <cell r="J106" t="str">
            <v>Mitratel</v>
          </cell>
          <cell r="K106">
            <v>42177</v>
          </cell>
          <cell r="L106">
            <v>45829</v>
          </cell>
          <cell r="N106">
            <v>2025</v>
          </cell>
          <cell r="P106" t="str">
            <v>Plan ≤ 2025</v>
          </cell>
          <cell r="Q106" t="str">
            <v>Plan 2025</v>
          </cell>
          <cell r="S106" t="str">
            <v>Rescoping</v>
          </cell>
          <cell r="U106" t="str">
            <v>Ada</v>
          </cell>
          <cell r="V106" t="e">
            <v>#N/A</v>
          </cell>
        </row>
        <row r="107">
          <cell r="A107" t="str">
            <v>KRW833</v>
          </cell>
          <cell r="B107" t="str">
            <v>Area 2</v>
          </cell>
          <cell r="C107" t="str">
            <v>R12 Jabotabek Outer</v>
          </cell>
          <cell r="D107">
            <v>12</v>
          </cell>
          <cell r="E107" t="str">
            <v>14TS11H0050</v>
          </cell>
          <cell r="F107" t="str">
            <v>25TS01B0009</v>
          </cell>
          <cell r="G107" t="str">
            <v>KRW833</v>
          </cell>
          <cell r="H107" t="str">
            <v>KIM11DMT</v>
          </cell>
          <cell r="I107" t="str">
            <v>MITRATEL</v>
          </cell>
          <cell r="J107" t="str">
            <v>Mitratel</v>
          </cell>
          <cell r="K107">
            <v>42185</v>
          </cell>
          <cell r="L107">
            <v>45837</v>
          </cell>
          <cell r="N107">
            <v>2025</v>
          </cell>
          <cell r="P107" t="str">
            <v>Plan ≤ 2025</v>
          </cell>
          <cell r="Q107" t="str">
            <v>Plan 2025</v>
          </cell>
          <cell r="S107" t="str">
            <v>Rescoping</v>
          </cell>
          <cell r="U107" t="str">
            <v>Ada</v>
          </cell>
          <cell r="V107" t="e">
            <v>#N/A</v>
          </cell>
        </row>
        <row r="108">
          <cell r="A108" t="str">
            <v>KRW836</v>
          </cell>
          <cell r="B108" t="str">
            <v>Area 2</v>
          </cell>
          <cell r="C108" t="str">
            <v>R12 Jabotabek Outer</v>
          </cell>
          <cell r="D108">
            <v>12</v>
          </cell>
          <cell r="E108" t="str">
            <v>14TS11H0053</v>
          </cell>
          <cell r="F108" t="e">
            <v>#N/A</v>
          </cell>
          <cell r="G108" t="str">
            <v>KRW836</v>
          </cell>
          <cell r="H108" t="str">
            <v>KIS1DMT</v>
          </cell>
          <cell r="I108" t="str">
            <v>MITRATEL</v>
          </cell>
          <cell r="J108" t="str">
            <v>Mitratel</v>
          </cell>
          <cell r="K108">
            <v>42182</v>
          </cell>
          <cell r="L108">
            <v>45834</v>
          </cell>
          <cell r="M108" t="str">
            <v>June</v>
          </cell>
          <cell r="N108">
            <v>2025</v>
          </cell>
          <cell r="P108" t="str">
            <v>Plan ≤ 2025</v>
          </cell>
          <cell r="Q108" t="str">
            <v>Plan 2025</v>
          </cell>
          <cell r="S108" t="str">
            <v>Lock Trial</v>
          </cell>
          <cell r="U108" t="str">
            <v>Ada</v>
          </cell>
          <cell r="V108" t="e">
            <v>#N/A</v>
          </cell>
        </row>
        <row r="109">
          <cell r="A109" t="str">
            <v>KRW844</v>
          </cell>
          <cell r="B109" t="str">
            <v>Area 2</v>
          </cell>
          <cell r="C109" t="str">
            <v>R12 Jabotabek Outer</v>
          </cell>
          <cell r="D109">
            <v>12</v>
          </cell>
          <cell r="E109" t="str">
            <v>14TS11H0059</v>
          </cell>
          <cell r="F109" t="e">
            <v>#N/A</v>
          </cell>
          <cell r="G109" t="str">
            <v>KRW844</v>
          </cell>
          <cell r="H109" t="str">
            <v>KIS9DMT</v>
          </cell>
          <cell r="I109" t="str">
            <v>MITRATEL</v>
          </cell>
          <cell r="J109" t="str">
            <v>Mitratel</v>
          </cell>
          <cell r="K109">
            <v>42177</v>
          </cell>
          <cell r="L109">
            <v>45829</v>
          </cell>
          <cell r="M109" t="str">
            <v>June</v>
          </cell>
          <cell r="N109">
            <v>2025</v>
          </cell>
          <cell r="P109" t="str">
            <v>Plan ≤ 2025</v>
          </cell>
          <cell r="Q109" t="str">
            <v>Plan 2025</v>
          </cell>
          <cell r="S109" t="str">
            <v>Lock Trial</v>
          </cell>
          <cell r="U109" t="str">
            <v>Ada</v>
          </cell>
          <cell r="V109" t="e">
            <v>#N/A</v>
          </cell>
        </row>
        <row r="110">
          <cell r="A110" t="str">
            <v>JBX034</v>
          </cell>
          <cell r="B110" t="str">
            <v>Area 2</v>
          </cell>
          <cell r="C110" t="str">
            <v>R03 Jabotabek Inner</v>
          </cell>
          <cell r="D110">
            <v>3</v>
          </cell>
          <cell r="E110" t="str">
            <v>15TS03H0460</v>
          </cell>
          <cell r="F110" t="e">
            <v>#N/A</v>
          </cell>
          <cell r="G110" t="str">
            <v>JBX034</v>
          </cell>
          <cell r="H110" t="str">
            <v>TAMANKEDOYABARUDMT</v>
          </cell>
          <cell r="I110" t="str">
            <v>MITRATEL</v>
          </cell>
          <cell r="J110" t="str">
            <v>Mitratel</v>
          </cell>
          <cell r="K110">
            <v>42209</v>
          </cell>
          <cell r="L110">
            <v>45861</v>
          </cell>
          <cell r="N110">
            <v>2025</v>
          </cell>
          <cell r="P110" t="str">
            <v>Plan ≤ 2025</v>
          </cell>
          <cell r="Q110" t="str">
            <v>Plan 2025</v>
          </cell>
          <cell r="S110" t="str">
            <v>Lock Trial</v>
          </cell>
          <cell r="U110" t="str">
            <v>Ada</v>
          </cell>
          <cell r="V110" t="e">
            <v>#N/A</v>
          </cell>
        </row>
        <row r="111">
          <cell r="A111" t="str">
            <v>JKU959</v>
          </cell>
          <cell r="B111" t="str">
            <v>Area 2</v>
          </cell>
          <cell r="C111" t="str">
            <v>R03 Jabotabek Inner</v>
          </cell>
          <cell r="D111">
            <v>3</v>
          </cell>
          <cell r="E111" t="str">
            <v>15TS03H0464</v>
          </cell>
          <cell r="F111" t="str">
            <v>24TS09B0435</v>
          </cell>
          <cell r="G111" t="str">
            <v>JKU959</v>
          </cell>
          <cell r="H111" t="str">
            <v>PASARIKANMUARAANGKEDMT</v>
          </cell>
          <cell r="I111" t="str">
            <v>MITRATEL</v>
          </cell>
          <cell r="J111" t="str">
            <v>Mitratel</v>
          </cell>
          <cell r="K111">
            <v>42200</v>
          </cell>
          <cell r="L111">
            <v>45852</v>
          </cell>
          <cell r="N111">
            <v>2025</v>
          </cell>
          <cell r="P111" t="str">
            <v>Plan ≤ 2025</v>
          </cell>
          <cell r="Q111" t="str">
            <v>Plan 2025</v>
          </cell>
          <cell r="S111" t="str">
            <v>Rescoping</v>
          </cell>
          <cell r="U111" t="str">
            <v>Ada</v>
          </cell>
          <cell r="V111" t="e">
            <v>#N/A</v>
          </cell>
        </row>
        <row r="112">
          <cell r="A112" t="str">
            <v>JKU977</v>
          </cell>
          <cell r="B112" t="str">
            <v>Area 2</v>
          </cell>
          <cell r="C112" t="str">
            <v>R03 Jabotabek Inner</v>
          </cell>
          <cell r="D112">
            <v>3</v>
          </cell>
          <cell r="E112" t="str">
            <v>15TS03H0451</v>
          </cell>
          <cell r="F112" t="str">
            <v>24TS09B0438</v>
          </cell>
          <cell r="G112" t="str">
            <v>JKU977</v>
          </cell>
          <cell r="H112" t="str">
            <v>TELUKNIBUNGDMT</v>
          </cell>
          <cell r="I112" t="str">
            <v>MITRATEL</v>
          </cell>
          <cell r="J112" t="str">
            <v>Mitratel</v>
          </cell>
          <cell r="K112">
            <v>42118</v>
          </cell>
          <cell r="L112">
            <v>45770</v>
          </cell>
          <cell r="N112">
            <v>2025</v>
          </cell>
          <cell r="P112" t="str">
            <v>Plan ≤ 2025</v>
          </cell>
          <cell r="Q112" t="str">
            <v>Plan 2025</v>
          </cell>
          <cell r="S112" t="str">
            <v>Rescoping</v>
          </cell>
          <cell r="U112" t="str">
            <v>Ada</v>
          </cell>
          <cell r="V112" t="e">
            <v>#N/A</v>
          </cell>
        </row>
        <row r="113">
          <cell r="A113" t="str">
            <v>JPX028</v>
          </cell>
          <cell r="B113" t="str">
            <v>Area 2</v>
          </cell>
          <cell r="C113" t="str">
            <v>R03 Jabotabek Inner</v>
          </cell>
          <cell r="D113">
            <v>3</v>
          </cell>
          <cell r="E113" t="str">
            <v>15TS03H0468</v>
          </cell>
          <cell r="F113" t="str">
            <v>24TS09B0429</v>
          </cell>
          <cell r="G113" t="str">
            <v>JPX028</v>
          </cell>
          <cell r="H113" t="str">
            <v>TANAHTINGGIDMT</v>
          </cell>
          <cell r="I113" t="str">
            <v>MITRATEL</v>
          </cell>
          <cell r="J113" t="str">
            <v>Mitratel</v>
          </cell>
          <cell r="K113">
            <v>42209</v>
          </cell>
          <cell r="L113">
            <v>45861</v>
          </cell>
          <cell r="N113">
            <v>2025</v>
          </cell>
          <cell r="P113" t="str">
            <v>Plan ≤ 2025</v>
          </cell>
          <cell r="Q113" t="str">
            <v>Plan 2025</v>
          </cell>
          <cell r="S113" t="str">
            <v>Rescoping</v>
          </cell>
          <cell r="U113" t="str">
            <v>Ada</v>
          </cell>
          <cell r="V113" t="e">
            <v>#N/A</v>
          </cell>
        </row>
        <row r="114">
          <cell r="A114" t="str">
            <v>JPX029</v>
          </cell>
          <cell r="B114" t="str">
            <v>Area 2</v>
          </cell>
          <cell r="C114" t="str">
            <v>R03 Jabotabek Inner</v>
          </cell>
          <cell r="D114">
            <v>3</v>
          </cell>
          <cell r="E114" t="str">
            <v>15TS03H0469</v>
          </cell>
          <cell r="F114" t="str">
            <v>24TS09B0423</v>
          </cell>
          <cell r="G114" t="str">
            <v>JPX029</v>
          </cell>
          <cell r="H114" t="str">
            <v>JALANBAKTIDMT</v>
          </cell>
          <cell r="I114" t="str">
            <v>MITRATEL</v>
          </cell>
          <cell r="J114" t="str">
            <v>Mitratel</v>
          </cell>
          <cell r="K114">
            <v>42247</v>
          </cell>
          <cell r="L114">
            <v>45899</v>
          </cell>
          <cell r="N114">
            <v>2025</v>
          </cell>
          <cell r="P114" t="str">
            <v>Plan ≤ 2025</v>
          </cell>
          <cell r="Q114" t="str">
            <v>Plan 2025</v>
          </cell>
          <cell r="S114" t="str">
            <v>Rescoping</v>
          </cell>
          <cell r="U114" t="str">
            <v>Ada</v>
          </cell>
          <cell r="V114" t="e">
            <v>#N/A</v>
          </cell>
        </row>
        <row r="115">
          <cell r="A115" t="str">
            <v>JTX061</v>
          </cell>
          <cell r="B115" t="str">
            <v>Area 2</v>
          </cell>
          <cell r="C115" t="str">
            <v>R03 Jabotabek Inner</v>
          </cell>
          <cell r="D115">
            <v>3</v>
          </cell>
          <cell r="E115" t="str">
            <v>15TS06K0472</v>
          </cell>
          <cell r="F115" t="str">
            <v>24TS09B0437</v>
          </cell>
          <cell r="G115" t="str">
            <v>JTX061</v>
          </cell>
          <cell r="H115" t="str">
            <v>ISTANAANAKTAMINIDMT</v>
          </cell>
          <cell r="I115" t="str">
            <v>MITRATEL</v>
          </cell>
          <cell r="J115" t="str">
            <v>Mitratel</v>
          </cell>
          <cell r="K115">
            <v>42199</v>
          </cell>
          <cell r="L115">
            <v>45851</v>
          </cell>
          <cell r="N115">
            <v>2025</v>
          </cell>
          <cell r="P115" t="str">
            <v>Plan ≤ 2025</v>
          </cell>
          <cell r="Q115" t="str">
            <v>Plan 2025</v>
          </cell>
          <cell r="S115" t="str">
            <v>Rescoping</v>
          </cell>
          <cell r="U115" t="str">
            <v>Ada</v>
          </cell>
          <cell r="V115" t="e">
            <v>#N/A</v>
          </cell>
        </row>
        <row r="116">
          <cell r="A116" t="str">
            <v>KRW172</v>
          </cell>
          <cell r="B116" t="str">
            <v>Area 2</v>
          </cell>
          <cell r="C116" t="str">
            <v>R12 Jabotabek Outer</v>
          </cell>
          <cell r="D116">
            <v>12</v>
          </cell>
          <cell r="E116" t="str">
            <v>14TS11H0045</v>
          </cell>
          <cell r="F116" t="e">
            <v>#N/A</v>
          </cell>
          <cell r="G116" t="str">
            <v>KRW172</v>
          </cell>
          <cell r="H116" t="str">
            <v>PERMANENTCMBTMITRAKARAWANGDMT</v>
          </cell>
          <cell r="I116" t="str">
            <v>MITRATEL</v>
          </cell>
          <cell r="J116" t="str">
            <v>Mitratel</v>
          </cell>
          <cell r="K116">
            <v>42322</v>
          </cell>
          <cell r="L116">
            <v>45974</v>
          </cell>
          <cell r="N116">
            <v>2025</v>
          </cell>
          <cell r="P116" t="str">
            <v>Plan ≤ 2025</v>
          </cell>
          <cell r="Q116" t="str">
            <v>Plan 2025</v>
          </cell>
          <cell r="S116" t="str">
            <v>Lock Trial</v>
          </cell>
          <cell r="U116" t="str">
            <v>Tidak ada</v>
          </cell>
          <cell r="V116" t="e">
            <v>#N/A</v>
          </cell>
        </row>
        <row r="117">
          <cell r="A117" t="str">
            <v>KRW843</v>
          </cell>
          <cell r="B117" t="str">
            <v>Area 2</v>
          </cell>
          <cell r="C117" t="str">
            <v>R12 Jabotabek Outer</v>
          </cell>
          <cell r="D117">
            <v>12</v>
          </cell>
          <cell r="E117" t="str">
            <v>14TS11H0058</v>
          </cell>
          <cell r="F117" t="e">
            <v>#N/A</v>
          </cell>
          <cell r="G117" t="str">
            <v>KRW843</v>
          </cell>
          <cell r="H117" t="str">
            <v>KIS8DMT</v>
          </cell>
          <cell r="I117" t="str">
            <v>MITRATEL</v>
          </cell>
          <cell r="J117" t="str">
            <v>Mitratel</v>
          </cell>
          <cell r="K117">
            <v>42177</v>
          </cell>
          <cell r="L117">
            <v>45829</v>
          </cell>
          <cell r="M117" t="str">
            <v>June</v>
          </cell>
          <cell r="N117">
            <v>2025</v>
          </cell>
          <cell r="P117" t="str">
            <v>Plan ≤ 2025</v>
          </cell>
          <cell r="Q117" t="str">
            <v>Plan 2025</v>
          </cell>
          <cell r="S117" t="str">
            <v>Lock Trial</v>
          </cell>
          <cell r="U117" t="str">
            <v>Ada</v>
          </cell>
          <cell r="V117" t="e">
            <v>#N/A</v>
          </cell>
        </row>
        <row r="118">
          <cell r="A118" t="str">
            <v>JUX318</v>
          </cell>
          <cell r="B118" t="str">
            <v>Area 2</v>
          </cell>
          <cell r="C118" t="str">
            <v>R03 Jabotabek Inner</v>
          </cell>
          <cell r="D118">
            <v>3</v>
          </cell>
          <cell r="E118" t="str">
            <v>15TS11H0436</v>
          </cell>
          <cell r="F118" t="str">
            <v>24TS09B0412</v>
          </cell>
          <cell r="G118" t="str">
            <v>JUX318</v>
          </cell>
          <cell r="H118" t="str">
            <v>MESJIDPUSKESMASSUNTERDMT</v>
          </cell>
          <cell r="I118" t="str">
            <v>MITRATEL</v>
          </cell>
          <cell r="J118" t="str">
            <v>Mitratel</v>
          </cell>
          <cell r="K118">
            <v>42331</v>
          </cell>
          <cell r="L118">
            <v>45983</v>
          </cell>
          <cell r="N118">
            <v>2025</v>
          </cell>
          <cell r="P118" t="str">
            <v>Plan ≤ 2025</v>
          </cell>
          <cell r="Q118" t="str">
            <v>Plan 2025</v>
          </cell>
          <cell r="S118" t="str">
            <v>Rescoping</v>
          </cell>
          <cell r="U118" t="str">
            <v>Ada</v>
          </cell>
          <cell r="V118" t="e">
            <v>#N/A</v>
          </cell>
        </row>
        <row r="119">
          <cell r="A119" t="str">
            <v>JSX933</v>
          </cell>
          <cell r="B119" t="str">
            <v>Area 2</v>
          </cell>
          <cell r="C119" t="str">
            <v>R03 Jabotabek Inner</v>
          </cell>
          <cell r="D119">
            <v>3</v>
          </cell>
          <cell r="E119" t="str">
            <v>15TS03H0488</v>
          </cell>
          <cell r="F119" t="str">
            <v>24TS09B0452</v>
          </cell>
          <cell r="G119" t="str">
            <v>JSX933</v>
          </cell>
          <cell r="H119" t="str">
            <v>KEMAJUANMULIA2DMT</v>
          </cell>
          <cell r="I119" t="str">
            <v>MITRATEL</v>
          </cell>
          <cell r="J119" t="str">
            <v>Mitratel</v>
          </cell>
          <cell r="K119">
            <v>42244</v>
          </cell>
          <cell r="L119">
            <v>45896</v>
          </cell>
          <cell r="N119">
            <v>2025</v>
          </cell>
          <cell r="P119" t="str">
            <v>Plan ≤ 2025</v>
          </cell>
          <cell r="Q119" t="str">
            <v>Plan 2025</v>
          </cell>
          <cell r="S119" t="str">
            <v>Lock Trial</v>
          </cell>
          <cell r="U119" t="str">
            <v>Ada</v>
          </cell>
          <cell r="V119" t="e">
            <v>#N/A</v>
          </cell>
        </row>
        <row r="120">
          <cell r="A120" t="str">
            <v>JKU944</v>
          </cell>
          <cell r="B120" t="str">
            <v>Area 2</v>
          </cell>
          <cell r="C120" t="str">
            <v>R03 Jabotabek Inner</v>
          </cell>
          <cell r="D120">
            <v>3</v>
          </cell>
          <cell r="E120" t="str">
            <v>15TS03H0450</v>
          </cell>
          <cell r="F120" t="str">
            <v>24TS09B0431</v>
          </cell>
          <cell r="G120" t="str">
            <v>JKU944</v>
          </cell>
          <cell r="H120" t="str">
            <v>MENARAMITRABAHARIDMT</v>
          </cell>
          <cell r="I120" t="str">
            <v>MITRATEL</v>
          </cell>
          <cell r="J120" t="str">
            <v>Mitratel</v>
          </cell>
          <cell r="K120">
            <v>42208</v>
          </cell>
          <cell r="L120">
            <v>45860</v>
          </cell>
          <cell r="N120">
            <v>2025</v>
          </cell>
          <cell r="P120" t="str">
            <v>Plan ≤ 2025</v>
          </cell>
          <cell r="Q120" t="str">
            <v>Plan 2025</v>
          </cell>
          <cell r="S120" t="str">
            <v>Rescoping</v>
          </cell>
          <cell r="U120" t="str">
            <v>Ada</v>
          </cell>
          <cell r="V120" t="e">
            <v>#N/A</v>
          </cell>
        </row>
        <row r="121">
          <cell r="A121" t="str">
            <v>BDK533</v>
          </cell>
          <cell r="B121" t="str">
            <v>Area 2</v>
          </cell>
          <cell r="C121" t="str">
            <v>R04 Jawa Barat</v>
          </cell>
          <cell r="D121">
            <v>4</v>
          </cell>
          <cell r="E121" t="str">
            <v>15TS04H0111</v>
          </cell>
          <cell r="F121" t="e">
            <v>#N/A</v>
          </cell>
          <cell r="G121" t="str">
            <v>BDK533</v>
          </cell>
          <cell r="H121" t="str">
            <v>KEBONTERONG</v>
          </cell>
          <cell r="I121" t="str">
            <v>MITRATEL</v>
          </cell>
          <cell r="J121" t="str">
            <v>Mitratel</v>
          </cell>
          <cell r="K121">
            <v>42238</v>
          </cell>
          <cell r="L121">
            <v>45890</v>
          </cell>
          <cell r="N121">
            <v>2025</v>
          </cell>
          <cell r="P121" t="str">
            <v>Plan ≤ 2025</v>
          </cell>
          <cell r="Q121" t="str">
            <v>Plan 2025</v>
          </cell>
          <cell r="S121" t="str">
            <v>Relocation</v>
          </cell>
          <cell r="U121" t="str">
            <v>Tidak ada</v>
          </cell>
          <cell r="V121" t="e">
            <v>#N/A</v>
          </cell>
        </row>
        <row r="122">
          <cell r="A122" t="str">
            <v>BDK844</v>
          </cell>
          <cell r="B122" t="str">
            <v>Area 2</v>
          </cell>
          <cell r="C122" t="str">
            <v>R04 Jawa Barat</v>
          </cell>
          <cell r="D122">
            <v>4</v>
          </cell>
          <cell r="E122" t="str">
            <v>15TS04H0110</v>
          </cell>
          <cell r="F122" t="e">
            <v>#N/A</v>
          </cell>
          <cell r="G122" t="str">
            <v>BDK844</v>
          </cell>
          <cell r="H122" t="str">
            <v>KAWALUYAANINDAH</v>
          </cell>
          <cell r="I122" t="str">
            <v>MITRATEL</v>
          </cell>
          <cell r="J122" t="str">
            <v>Mitratel</v>
          </cell>
          <cell r="K122">
            <v>42238</v>
          </cell>
          <cell r="L122">
            <v>45890</v>
          </cell>
          <cell r="M122" t="str">
            <v>August</v>
          </cell>
          <cell r="N122">
            <v>2025</v>
          </cell>
          <cell r="P122" t="str">
            <v>Plan ≤ 2025</v>
          </cell>
          <cell r="Q122" t="str">
            <v>Plan 2025</v>
          </cell>
          <cell r="S122" t="str">
            <v>Relocation</v>
          </cell>
          <cell r="U122" t="str">
            <v>Tidak ada</v>
          </cell>
          <cell r="V122" t="e">
            <v>#N/A</v>
          </cell>
        </row>
        <row r="123">
          <cell r="A123" t="str">
            <v>BTM302</v>
          </cell>
          <cell r="B123" t="str">
            <v>Area 1</v>
          </cell>
          <cell r="C123" t="str">
            <v>R10 Sumbagteng</v>
          </cell>
          <cell r="D123">
            <v>10</v>
          </cell>
          <cell r="E123" t="str">
            <v>15TS04H0433</v>
          </cell>
          <cell r="F123" t="e">
            <v>#N/A</v>
          </cell>
          <cell r="G123" t="str">
            <v>BTM302</v>
          </cell>
          <cell r="H123" t="str">
            <v>BATAMCENTERHIJRAHINDUSTRIALPARK</v>
          </cell>
          <cell r="I123" t="str">
            <v>MITRATEL</v>
          </cell>
          <cell r="J123" t="str">
            <v>Mitratel</v>
          </cell>
          <cell r="K123">
            <v>42290</v>
          </cell>
          <cell r="L123">
            <v>45942</v>
          </cell>
          <cell r="M123" t="str">
            <v>October</v>
          </cell>
          <cell r="N123">
            <v>2025</v>
          </cell>
          <cell r="P123" t="str">
            <v>Plan ≤ 2025</v>
          </cell>
          <cell r="Q123" t="str">
            <v>Plan 2025</v>
          </cell>
          <cell r="S123" t="str">
            <v>Rescoping</v>
          </cell>
          <cell r="U123" t="str">
            <v>Ada</v>
          </cell>
          <cell r="V123" t="str">
            <v>Rescoping</v>
          </cell>
          <cell r="W123" t="str">
            <v>Type-1</v>
          </cell>
        </row>
        <row r="124">
          <cell r="A124" t="str">
            <v>BTM308</v>
          </cell>
          <cell r="B124" t="str">
            <v>Area 1</v>
          </cell>
          <cell r="C124" t="str">
            <v>R10 Sumbagteng</v>
          </cell>
          <cell r="D124">
            <v>10</v>
          </cell>
          <cell r="E124" t="str">
            <v>15TS04H0405</v>
          </cell>
          <cell r="F124" t="e">
            <v>#N/A</v>
          </cell>
          <cell r="G124" t="str">
            <v>BTM308</v>
          </cell>
          <cell r="H124" t="str">
            <v>STOSAGULUNGTOP100BATUAJI</v>
          </cell>
          <cell r="I124" t="str">
            <v>MITRATEL</v>
          </cell>
          <cell r="J124" t="str">
            <v>Mitratel</v>
          </cell>
          <cell r="K124">
            <v>42284</v>
          </cell>
          <cell r="L124">
            <v>45936</v>
          </cell>
          <cell r="N124">
            <v>2025</v>
          </cell>
          <cell r="P124" t="str">
            <v>Plan ≤ 2025</v>
          </cell>
          <cell r="Q124" t="str">
            <v>Plan 2025</v>
          </cell>
          <cell r="S124" t="str">
            <v>Plan Terminate</v>
          </cell>
          <cell r="U124" t="str">
            <v>Ada</v>
          </cell>
          <cell r="V124" t="str">
            <v>Dismantle</v>
          </cell>
          <cell r="W124" t="str">
            <v>Already dismantle</v>
          </cell>
        </row>
        <row r="125">
          <cell r="A125" t="str">
            <v>BTM348</v>
          </cell>
          <cell r="B125" t="str">
            <v>Area 1</v>
          </cell>
          <cell r="C125" t="str">
            <v>R10 Sumbagteng</v>
          </cell>
          <cell r="D125">
            <v>10</v>
          </cell>
          <cell r="E125" t="str">
            <v>15TS04H0444</v>
          </cell>
          <cell r="F125" t="e">
            <v>#N/A</v>
          </cell>
          <cell r="G125" t="str">
            <v>BTM348</v>
          </cell>
          <cell r="H125" t="str">
            <v>STOBATUAMPARMEGACIPTALPARK</v>
          </cell>
          <cell r="I125" t="str">
            <v>MITRATEL</v>
          </cell>
          <cell r="J125" t="str">
            <v>Mitratel</v>
          </cell>
          <cell r="K125">
            <v>42248</v>
          </cell>
          <cell r="L125">
            <v>45900</v>
          </cell>
          <cell r="N125">
            <v>2025</v>
          </cell>
          <cell r="P125" t="str">
            <v>Plan ≤ 2025</v>
          </cell>
          <cell r="Q125" t="str">
            <v>Plan 2025</v>
          </cell>
          <cell r="S125" t="str">
            <v>Plan Terminate</v>
          </cell>
          <cell r="U125" t="str">
            <v>Ada</v>
          </cell>
          <cell r="V125" t="str">
            <v>Rescoping</v>
          </cell>
          <cell r="W125" t="str">
            <v>Type-6</v>
          </cell>
        </row>
        <row r="126">
          <cell r="A126" t="str">
            <v>BTM350</v>
          </cell>
          <cell r="B126" t="str">
            <v>Area 1</v>
          </cell>
          <cell r="C126" t="str">
            <v>R10 Sumbagteng</v>
          </cell>
          <cell r="D126">
            <v>10</v>
          </cell>
          <cell r="E126" t="str">
            <v>15TS04H0461</v>
          </cell>
          <cell r="F126" t="e">
            <v>#N/A</v>
          </cell>
          <cell r="G126" t="str">
            <v>BTM350</v>
          </cell>
          <cell r="H126" t="str">
            <v>STOBATUAMPARSIMPANGMELCEM</v>
          </cell>
          <cell r="I126" t="str">
            <v>MITRATEL</v>
          </cell>
          <cell r="J126" t="str">
            <v>Mitratel</v>
          </cell>
          <cell r="K126">
            <v>42290</v>
          </cell>
          <cell r="L126">
            <v>45942</v>
          </cell>
          <cell r="N126">
            <v>2025</v>
          </cell>
          <cell r="P126" t="str">
            <v>Plan ≤ 2025</v>
          </cell>
          <cell r="Q126" t="str">
            <v>Plan 2025</v>
          </cell>
          <cell r="S126" t="str">
            <v>Rescoping</v>
          </cell>
          <cell r="U126" t="str">
            <v>Tidak ada</v>
          </cell>
          <cell r="V126" t="str">
            <v>Rescoping</v>
          </cell>
          <cell r="W126" t="str">
            <v>Type-5</v>
          </cell>
        </row>
        <row r="127">
          <cell r="A127" t="str">
            <v>BTM352</v>
          </cell>
          <cell r="B127" t="str">
            <v>Area 1</v>
          </cell>
          <cell r="C127" t="str">
            <v>R10 Sumbagteng</v>
          </cell>
          <cell r="D127">
            <v>10</v>
          </cell>
          <cell r="E127" t="str">
            <v>15TS04H0462</v>
          </cell>
          <cell r="F127" t="e">
            <v>#N/A</v>
          </cell>
          <cell r="G127" t="str">
            <v>BTM352</v>
          </cell>
          <cell r="H127" t="str">
            <v>STOSAGULUNGBATUAJIAVIARI</v>
          </cell>
          <cell r="I127" t="str">
            <v>MITRATEL</v>
          </cell>
          <cell r="J127" t="str">
            <v>Mitratel</v>
          </cell>
          <cell r="K127">
            <v>42254</v>
          </cell>
          <cell r="L127">
            <v>45906</v>
          </cell>
          <cell r="N127">
            <v>2025</v>
          </cell>
          <cell r="P127" t="str">
            <v>Plan ≤ 2025</v>
          </cell>
          <cell r="Q127" t="str">
            <v>Plan 2025</v>
          </cell>
          <cell r="S127" t="str">
            <v>Rescoping</v>
          </cell>
          <cell r="U127" t="str">
            <v>Ada</v>
          </cell>
          <cell r="V127" t="str">
            <v>Rescoping</v>
          </cell>
          <cell r="W127" t="str">
            <v>Type-5</v>
          </cell>
        </row>
        <row r="128">
          <cell r="A128" t="str">
            <v>BTM355</v>
          </cell>
          <cell r="B128" t="str">
            <v>Area 1</v>
          </cell>
          <cell r="C128" t="str">
            <v>R10 Sumbagteng</v>
          </cell>
          <cell r="D128">
            <v>10</v>
          </cell>
          <cell r="E128" t="str">
            <v>21TS06W1112</v>
          </cell>
          <cell r="F128" t="e">
            <v>#N/A</v>
          </cell>
          <cell r="G128" t="str">
            <v>BTM355</v>
          </cell>
          <cell r="H128" t="str">
            <v>STOSAGULUNGSIMPANGTAROKA</v>
          </cell>
          <cell r="I128" t="str">
            <v>MITRATEL</v>
          </cell>
          <cell r="J128" t="str">
            <v>Mitratel</v>
          </cell>
          <cell r="K128">
            <v>42236</v>
          </cell>
          <cell r="L128">
            <v>45888</v>
          </cell>
          <cell r="N128">
            <v>2025</v>
          </cell>
          <cell r="P128" t="str">
            <v>Plan ≤ 2025</v>
          </cell>
          <cell r="Q128" t="str">
            <v>Plan 2025</v>
          </cell>
          <cell r="S128" t="str">
            <v>Rescoping</v>
          </cell>
          <cell r="U128" t="str">
            <v>Ada</v>
          </cell>
          <cell r="V128" t="str">
            <v>Rescoping</v>
          </cell>
          <cell r="W128" t="str">
            <v>Type-6</v>
          </cell>
        </row>
        <row r="129">
          <cell r="A129" t="str">
            <v>BTM404</v>
          </cell>
          <cell r="B129" t="str">
            <v>Area 1</v>
          </cell>
          <cell r="C129" t="str">
            <v>R10 Sumbagteng</v>
          </cell>
          <cell r="D129">
            <v>10</v>
          </cell>
          <cell r="E129" t="str">
            <v>15TS04H0463</v>
          </cell>
          <cell r="F129" t="e">
            <v>#N/A</v>
          </cell>
          <cell r="G129" t="str">
            <v>BTM404</v>
          </cell>
          <cell r="H129" t="str">
            <v>STOSAGULUNGPERUMFANINDO</v>
          </cell>
          <cell r="I129" t="str">
            <v>MITRATEL</v>
          </cell>
          <cell r="J129" t="str">
            <v>Mitratel</v>
          </cell>
          <cell r="K129">
            <v>42258</v>
          </cell>
          <cell r="L129">
            <v>45910</v>
          </cell>
          <cell r="N129">
            <v>2025</v>
          </cell>
          <cell r="P129" t="str">
            <v>Plan ≤ 2025</v>
          </cell>
          <cell r="Q129" t="str">
            <v>Plan 2025</v>
          </cell>
          <cell r="S129" t="str">
            <v>Rescoping</v>
          </cell>
          <cell r="U129" t="str">
            <v>Ada</v>
          </cell>
          <cell r="V129" t="str">
            <v>Rescoping</v>
          </cell>
          <cell r="W129" t="str">
            <v>Type-6</v>
          </cell>
        </row>
        <row r="130">
          <cell r="A130" t="str">
            <v>BTM405</v>
          </cell>
          <cell r="B130" t="str">
            <v>Area 1</v>
          </cell>
          <cell r="C130" t="str">
            <v>R10 Sumbagteng</v>
          </cell>
          <cell r="D130">
            <v>10</v>
          </cell>
          <cell r="E130" t="str">
            <v>15TS04H0448</v>
          </cell>
          <cell r="F130" t="e">
            <v>#N/A</v>
          </cell>
          <cell r="G130" t="str">
            <v>BTM405</v>
          </cell>
          <cell r="H130" t="str">
            <v>STOKABILSMPSHARAPANUTAMA</v>
          </cell>
          <cell r="I130" t="str">
            <v>MITRATEL</v>
          </cell>
          <cell r="J130" t="str">
            <v>Mitratel</v>
          </cell>
          <cell r="K130">
            <v>42260</v>
          </cell>
          <cell r="L130">
            <v>45912</v>
          </cell>
          <cell r="N130">
            <v>2025</v>
          </cell>
          <cell r="P130" t="str">
            <v>Plan ≤ 2025</v>
          </cell>
          <cell r="Q130" t="str">
            <v>Plan 2025</v>
          </cell>
          <cell r="S130" t="str">
            <v>Rescoping</v>
          </cell>
          <cell r="U130" t="str">
            <v>Ada</v>
          </cell>
          <cell r="V130" t="str">
            <v>Rescoping</v>
          </cell>
          <cell r="W130" t="str">
            <v>Type-5</v>
          </cell>
        </row>
        <row r="131">
          <cell r="A131" t="str">
            <v>BTM423</v>
          </cell>
          <cell r="B131" t="str">
            <v>Area 1</v>
          </cell>
          <cell r="C131" t="str">
            <v>R10 Sumbagteng</v>
          </cell>
          <cell r="D131">
            <v>10</v>
          </cell>
          <cell r="E131" t="str">
            <v>15TS04H0449</v>
          </cell>
          <cell r="F131" t="e">
            <v>#N/A</v>
          </cell>
          <cell r="G131" t="str">
            <v>BTM423</v>
          </cell>
          <cell r="H131" t="str">
            <v>STOKABILCOMBETPUNGGUR</v>
          </cell>
          <cell r="I131" t="str">
            <v>MITRATEL</v>
          </cell>
          <cell r="J131" t="str">
            <v>Mitratel</v>
          </cell>
          <cell r="K131">
            <v>42261</v>
          </cell>
          <cell r="L131">
            <v>45913</v>
          </cell>
          <cell r="N131">
            <v>2025</v>
          </cell>
          <cell r="P131" t="str">
            <v>Plan ≤ 2025</v>
          </cell>
          <cell r="Q131" t="str">
            <v>Plan 2025</v>
          </cell>
          <cell r="S131" t="str">
            <v>Rescoping</v>
          </cell>
          <cell r="U131" t="str">
            <v>Ada</v>
          </cell>
          <cell r="V131" t="str">
            <v>Rescoping</v>
          </cell>
          <cell r="W131" t="str">
            <v>Type-6</v>
          </cell>
        </row>
        <row r="132">
          <cell r="A132" t="str">
            <v>BTM839</v>
          </cell>
          <cell r="B132" t="str">
            <v>Area 1</v>
          </cell>
          <cell r="C132" t="str">
            <v>R10 Sumbagteng</v>
          </cell>
          <cell r="D132">
            <v>10</v>
          </cell>
          <cell r="E132" t="str">
            <v>15TS04H0438</v>
          </cell>
          <cell r="F132" t="e">
            <v>#N/A</v>
          </cell>
          <cell r="G132" t="str">
            <v>BTM839</v>
          </cell>
          <cell r="H132" t="str">
            <v>BTM839HWD_STO_SAGULUNG_SAGUBA</v>
          </cell>
          <cell r="I132" t="str">
            <v>MITRATEL</v>
          </cell>
          <cell r="J132" t="str">
            <v>Mitratel</v>
          </cell>
          <cell r="K132">
            <v>42258</v>
          </cell>
          <cell r="L132">
            <v>45910</v>
          </cell>
          <cell r="N132">
            <v>2025</v>
          </cell>
          <cell r="P132" t="str">
            <v>Plan ≤ 2025</v>
          </cell>
          <cell r="Q132" t="str">
            <v>Plan 2025</v>
          </cell>
          <cell r="S132" t="str">
            <v>Relocation</v>
          </cell>
          <cell r="U132" t="str">
            <v>Tidak ada</v>
          </cell>
          <cell r="V132" t="str">
            <v>Dismantle</v>
          </cell>
          <cell r="W132" t="str">
            <v>Dismantle</v>
          </cell>
        </row>
        <row r="133">
          <cell r="A133" t="str">
            <v>BTM841</v>
          </cell>
          <cell r="B133" t="str">
            <v>Area 1</v>
          </cell>
          <cell r="C133" t="str">
            <v>R10 Sumbagteng</v>
          </cell>
          <cell r="D133">
            <v>10</v>
          </cell>
          <cell r="E133" t="str">
            <v>15TS04H0401</v>
          </cell>
          <cell r="F133" t="e">
            <v>#N/A</v>
          </cell>
          <cell r="G133" t="str">
            <v>BTM841</v>
          </cell>
          <cell r="H133" t="str">
            <v>STOLUBUKBAJAIBNUSINA</v>
          </cell>
          <cell r="I133" t="str">
            <v>MITRATEL</v>
          </cell>
          <cell r="J133" t="str">
            <v>Mitratel</v>
          </cell>
          <cell r="K133">
            <v>42290</v>
          </cell>
          <cell r="L133">
            <v>45942</v>
          </cell>
          <cell r="N133">
            <v>2025</v>
          </cell>
          <cell r="P133" t="str">
            <v>Plan ≤ 2025</v>
          </cell>
          <cell r="Q133" t="str">
            <v>Plan 2025</v>
          </cell>
          <cell r="S133" t="str">
            <v>Lock Trial</v>
          </cell>
          <cell r="U133" t="str">
            <v>Ada</v>
          </cell>
          <cell r="V133" t="str">
            <v>Dismantle</v>
          </cell>
          <cell r="W133" t="str">
            <v>Dismantle</v>
          </cell>
        </row>
        <row r="134">
          <cell r="A134" t="str">
            <v>BTM844</v>
          </cell>
          <cell r="B134" t="str">
            <v>Area 1</v>
          </cell>
          <cell r="C134" t="str">
            <v>R10 Sumbagteng</v>
          </cell>
          <cell r="D134">
            <v>10</v>
          </cell>
          <cell r="E134" t="str">
            <v>15TS04H0422</v>
          </cell>
          <cell r="F134" t="e">
            <v>#N/A</v>
          </cell>
          <cell r="G134" t="str">
            <v>BTM844</v>
          </cell>
          <cell r="H134" t="str">
            <v>BTM844HWD_STO_BATAM_CENTER_ALEXANDRIA</v>
          </cell>
          <cell r="I134" t="str">
            <v>MITRATEL</v>
          </cell>
          <cell r="J134" t="str">
            <v>Mitratel</v>
          </cell>
          <cell r="K134">
            <v>42236</v>
          </cell>
          <cell r="L134">
            <v>45888</v>
          </cell>
          <cell r="N134">
            <v>2025</v>
          </cell>
          <cell r="P134" t="str">
            <v>Plan ≤ 2025</v>
          </cell>
          <cell r="Q134" t="str">
            <v>Plan 2025</v>
          </cell>
          <cell r="S134" t="str">
            <v>Rescoping</v>
          </cell>
          <cell r="U134" t="str">
            <v>Ada</v>
          </cell>
          <cell r="V134" t="str">
            <v>Rescoping</v>
          </cell>
          <cell r="W134" t="str">
            <v>Type-5</v>
          </cell>
        </row>
        <row r="135">
          <cell r="A135" t="str">
            <v>BTM845</v>
          </cell>
          <cell r="B135" t="str">
            <v>Area 1</v>
          </cell>
          <cell r="C135" t="str">
            <v>R10 Sumbagteng</v>
          </cell>
          <cell r="D135">
            <v>10</v>
          </cell>
          <cell r="E135" t="str">
            <v>15TS04H0456</v>
          </cell>
          <cell r="F135" t="e">
            <v>#N/A</v>
          </cell>
          <cell r="G135" t="str">
            <v>BTM845</v>
          </cell>
          <cell r="H135" t="str">
            <v>BTM845GDPEHAL</v>
          </cell>
          <cell r="I135" t="str">
            <v>MITRATEL</v>
          </cell>
          <cell r="J135" t="str">
            <v>Mitratel</v>
          </cell>
          <cell r="K135">
            <v>42236</v>
          </cell>
          <cell r="L135">
            <v>45888</v>
          </cell>
          <cell r="M135" t="str">
            <v>August</v>
          </cell>
          <cell r="N135">
            <v>2025</v>
          </cell>
          <cell r="P135" t="str">
            <v>Plan ≤ 2025</v>
          </cell>
          <cell r="Q135" t="str">
            <v>Plan 2025</v>
          </cell>
          <cell r="S135" t="str">
            <v>Rescoping</v>
          </cell>
          <cell r="U135" t="str">
            <v>Ada</v>
          </cell>
          <cell r="V135" t="str">
            <v>Rescoping</v>
          </cell>
          <cell r="W135" t="str">
            <v>Type-1</v>
          </cell>
        </row>
        <row r="136">
          <cell r="A136" t="str">
            <v>BTM846</v>
          </cell>
          <cell r="B136" t="str">
            <v>Area 1</v>
          </cell>
          <cell r="C136" t="str">
            <v>R10 Sumbagteng</v>
          </cell>
          <cell r="D136">
            <v>10</v>
          </cell>
          <cell r="E136" t="str">
            <v>15TS04H0394</v>
          </cell>
          <cell r="F136" t="e">
            <v>#N/A</v>
          </cell>
          <cell r="G136" t="str">
            <v>BTM846</v>
          </cell>
          <cell r="H136" t="str">
            <v>TIBANKAMPUNG1</v>
          </cell>
          <cell r="I136" t="str">
            <v>MITRATEL</v>
          </cell>
          <cell r="J136" t="str">
            <v>Mitratel</v>
          </cell>
          <cell r="K136">
            <v>42221</v>
          </cell>
          <cell r="L136">
            <v>45873</v>
          </cell>
          <cell r="N136">
            <v>2025</v>
          </cell>
          <cell r="P136" t="str">
            <v>Plan ≤ 2025</v>
          </cell>
          <cell r="Q136" t="str">
            <v>Plan 2025</v>
          </cell>
          <cell r="S136" t="str">
            <v>Rescoping</v>
          </cell>
          <cell r="U136" t="str">
            <v>Ada</v>
          </cell>
          <cell r="V136" t="str">
            <v>Rescoping</v>
          </cell>
          <cell r="W136" t="str">
            <v>Type-5</v>
          </cell>
        </row>
        <row r="137">
          <cell r="A137" t="str">
            <v>BTM848</v>
          </cell>
          <cell r="B137" t="str">
            <v>Area 1</v>
          </cell>
          <cell r="C137" t="str">
            <v>R10 Sumbagteng</v>
          </cell>
          <cell r="D137">
            <v>10</v>
          </cell>
          <cell r="E137" t="str">
            <v>15TS04H0429</v>
          </cell>
          <cell r="F137" t="e">
            <v>#N/A</v>
          </cell>
          <cell r="G137" t="str">
            <v>BTM848</v>
          </cell>
          <cell r="H137" t="str">
            <v>RUSUNPEMDA</v>
          </cell>
          <cell r="I137" t="str">
            <v>MITRATEL</v>
          </cell>
          <cell r="J137" t="str">
            <v>Mitratel</v>
          </cell>
          <cell r="K137">
            <v>42230</v>
          </cell>
          <cell r="L137">
            <v>45882</v>
          </cell>
          <cell r="N137">
            <v>2025</v>
          </cell>
          <cell r="P137" t="str">
            <v>Plan ≤ 2025</v>
          </cell>
          <cell r="Q137" t="str">
            <v>Plan 2025</v>
          </cell>
          <cell r="S137" t="str">
            <v>Rescoping</v>
          </cell>
          <cell r="U137" t="str">
            <v>Ada</v>
          </cell>
          <cell r="V137" t="str">
            <v>Rescoping</v>
          </cell>
          <cell r="W137" t="str">
            <v>Type-5</v>
          </cell>
        </row>
        <row r="138">
          <cell r="A138" t="str">
            <v>BTM849</v>
          </cell>
          <cell r="B138" t="str">
            <v>Area 1</v>
          </cell>
          <cell r="C138" t="str">
            <v>R10 Sumbagteng</v>
          </cell>
          <cell r="D138">
            <v>10</v>
          </cell>
          <cell r="E138" t="str">
            <v>15TS04H0407</v>
          </cell>
          <cell r="F138" t="e">
            <v>#N/A</v>
          </cell>
          <cell r="G138" t="str">
            <v>BTM849</v>
          </cell>
          <cell r="H138" t="str">
            <v>BTM849HWD_STO_SAGULUNG_PERUM_GENTA</v>
          </cell>
          <cell r="I138" t="str">
            <v>MITRATEL</v>
          </cell>
          <cell r="J138" t="str">
            <v>Mitratel</v>
          </cell>
          <cell r="K138">
            <v>42260</v>
          </cell>
          <cell r="L138">
            <v>45912</v>
          </cell>
          <cell r="M138" t="str">
            <v>September</v>
          </cell>
          <cell r="N138">
            <v>2025</v>
          </cell>
          <cell r="P138" t="str">
            <v>Plan ≤ 2025</v>
          </cell>
          <cell r="Q138" t="str">
            <v>Plan 2025</v>
          </cell>
          <cell r="S138" t="str">
            <v>Rescoping</v>
          </cell>
          <cell r="U138" t="str">
            <v>Ada</v>
          </cell>
          <cell r="V138" t="str">
            <v>Rescoping</v>
          </cell>
          <cell r="W138" t="str">
            <v>Type-1</v>
          </cell>
        </row>
        <row r="139">
          <cell r="A139" t="str">
            <v>BTM850</v>
          </cell>
          <cell r="B139" t="str">
            <v>Area 1</v>
          </cell>
          <cell r="C139" t="str">
            <v>R10 Sumbagteng</v>
          </cell>
          <cell r="D139">
            <v>10</v>
          </cell>
          <cell r="E139" t="str">
            <v>15TS04H0450</v>
          </cell>
          <cell r="F139" t="e">
            <v>#N/A</v>
          </cell>
          <cell r="G139" t="str">
            <v>BTM850</v>
          </cell>
          <cell r="H139" t="str">
            <v>STOLUBUKBAJACITRABUANACPARKII</v>
          </cell>
          <cell r="I139" t="str">
            <v>MITRATEL</v>
          </cell>
          <cell r="J139" t="str">
            <v>Mitratel</v>
          </cell>
          <cell r="K139">
            <v>42290</v>
          </cell>
          <cell r="L139">
            <v>45942</v>
          </cell>
          <cell r="M139" t="str">
            <v>October</v>
          </cell>
          <cell r="N139">
            <v>2025</v>
          </cell>
          <cell r="P139" t="str">
            <v>Plan ≤ 2025</v>
          </cell>
          <cell r="Q139" t="str">
            <v>Plan 2025</v>
          </cell>
          <cell r="S139" t="str">
            <v>Rescoping</v>
          </cell>
          <cell r="U139" t="str">
            <v>Ada</v>
          </cell>
          <cell r="V139" t="str">
            <v>Rescoping</v>
          </cell>
          <cell r="W139" t="str">
            <v>Type-1</v>
          </cell>
        </row>
        <row r="140">
          <cell r="A140" t="str">
            <v>BTM851</v>
          </cell>
          <cell r="B140" t="str">
            <v>Area 1</v>
          </cell>
          <cell r="C140" t="str">
            <v>R10 Sumbagteng</v>
          </cell>
          <cell r="D140">
            <v>10</v>
          </cell>
          <cell r="E140" t="str">
            <v>15TS04H0417</v>
          </cell>
          <cell r="F140" t="e">
            <v>#N/A</v>
          </cell>
          <cell r="G140" t="str">
            <v>BTM851</v>
          </cell>
          <cell r="H140" t="str">
            <v>INDAHINDUSTRIALPARK</v>
          </cell>
          <cell r="I140" t="str">
            <v>MITRATEL</v>
          </cell>
          <cell r="J140" t="str">
            <v>Mitratel</v>
          </cell>
          <cell r="K140">
            <v>42248</v>
          </cell>
          <cell r="L140">
            <v>45900</v>
          </cell>
          <cell r="N140">
            <v>2025</v>
          </cell>
          <cell r="P140" t="str">
            <v>Plan ≤ 2025</v>
          </cell>
          <cell r="Q140" t="str">
            <v>Plan 2025</v>
          </cell>
          <cell r="S140" t="str">
            <v>Rescoping</v>
          </cell>
          <cell r="U140" t="str">
            <v>Ada</v>
          </cell>
          <cell r="V140" t="str">
            <v>Rescoping</v>
          </cell>
          <cell r="W140" t="str">
            <v>Type-5</v>
          </cell>
        </row>
        <row r="141">
          <cell r="A141" t="str">
            <v>BTM853</v>
          </cell>
          <cell r="B141" t="str">
            <v>Area 1</v>
          </cell>
          <cell r="C141" t="str">
            <v>R10 Sumbagteng</v>
          </cell>
          <cell r="D141">
            <v>10</v>
          </cell>
          <cell r="E141" t="str">
            <v>15TS04H0457</v>
          </cell>
          <cell r="F141" t="e">
            <v>#N/A</v>
          </cell>
          <cell r="G141" t="str">
            <v>BTM853</v>
          </cell>
          <cell r="H141" t="str">
            <v>STOBATAMCENTERWALAKAKAIPARK</v>
          </cell>
          <cell r="I141" t="str">
            <v>MITRATEL</v>
          </cell>
          <cell r="J141" t="str">
            <v>Mitratel</v>
          </cell>
          <cell r="K141">
            <v>42260</v>
          </cell>
          <cell r="L141">
            <v>45912</v>
          </cell>
          <cell r="N141">
            <v>2025</v>
          </cell>
          <cell r="P141" t="str">
            <v>Plan ≤ 2025</v>
          </cell>
          <cell r="Q141" t="str">
            <v>Plan 2025</v>
          </cell>
          <cell r="S141" t="str">
            <v>Rescoping</v>
          </cell>
          <cell r="U141" t="str">
            <v>Ada</v>
          </cell>
          <cell r="V141" t="str">
            <v>Rescoping</v>
          </cell>
          <cell r="W141" t="str">
            <v>Type-5</v>
          </cell>
        </row>
        <row r="142">
          <cell r="A142" t="str">
            <v>BTM856</v>
          </cell>
          <cell r="B142" t="str">
            <v>Area 1</v>
          </cell>
          <cell r="C142" t="str">
            <v>R10 Sumbagteng</v>
          </cell>
          <cell r="D142">
            <v>10</v>
          </cell>
          <cell r="E142" t="str">
            <v>15TS04H0455</v>
          </cell>
          <cell r="F142" t="e">
            <v>#N/A</v>
          </cell>
          <cell r="G142" t="str">
            <v>BTM856</v>
          </cell>
          <cell r="H142" t="str">
            <v>BTM856HWD_BATAMCENTER_EXECUTIVE_INDUSTRIAL_PARK</v>
          </cell>
          <cell r="I142" t="str">
            <v>MITRATEL</v>
          </cell>
          <cell r="J142" t="str">
            <v>Mitratel</v>
          </cell>
          <cell r="K142">
            <v>42284</v>
          </cell>
          <cell r="L142">
            <v>45936</v>
          </cell>
          <cell r="N142">
            <v>2025</v>
          </cell>
          <cell r="P142" t="str">
            <v>Plan ≤ 2025</v>
          </cell>
          <cell r="Q142" t="str">
            <v>Plan 2025</v>
          </cell>
          <cell r="S142" t="str">
            <v>Rescoping</v>
          </cell>
          <cell r="U142" t="str">
            <v>Ada</v>
          </cell>
          <cell r="V142" t="str">
            <v>Rescoping</v>
          </cell>
          <cell r="W142" t="str">
            <v>Type-5</v>
          </cell>
        </row>
        <row r="143">
          <cell r="A143" t="str">
            <v>BTM859</v>
          </cell>
          <cell r="B143" t="str">
            <v>Area 1</v>
          </cell>
          <cell r="C143" t="str">
            <v>R10 Sumbagteng</v>
          </cell>
          <cell r="D143">
            <v>10</v>
          </cell>
          <cell r="E143" t="str">
            <v>15TS04H0460</v>
          </cell>
          <cell r="F143" t="e">
            <v>#N/A</v>
          </cell>
          <cell r="G143" t="str">
            <v>BTM859</v>
          </cell>
          <cell r="H143" t="str">
            <v>BTM859HWD_STO_KABIL_KABIL_INDUSTRIAL_ESTATE</v>
          </cell>
          <cell r="I143" t="str">
            <v>MITRATEL</v>
          </cell>
          <cell r="J143" t="str">
            <v>Mitratel</v>
          </cell>
          <cell r="K143">
            <v>42276</v>
          </cell>
          <cell r="L143">
            <v>45928</v>
          </cell>
          <cell r="N143">
            <v>2025</v>
          </cell>
          <cell r="P143" t="str">
            <v>Plan ≤ 2025</v>
          </cell>
          <cell r="Q143" t="str">
            <v>Plan 2025</v>
          </cell>
          <cell r="S143" t="str">
            <v>Rescoping</v>
          </cell>
          <cell r="U143" t="str">
            <v>Tidak ada</v>
          </cell>
          <cell r="V143" t="str">
            <v>Rescoping</v>
          </cell>
          <cell r="W143" t="str">
            <v>Type-5</v>
          </cell>
        </row>
        <row r="144">
          <cell r="A144" t="str">
            <v>BTM860</v>
          </cell>
          <cell r="B144" t="str">
            <v>Area 1</v>
          </cell>
          <cell r="C144" t="str">
            <v>R10 Sumbagteng</v>
          </cell>
          <cell r="D144">
            <v>10</v>
          </cell>
          <cell r="E144" t="str">
            <v>15TS04H0431</v>
          </cell>
          <cell r="F144" t="e">
            <v>#N/A</v>
          </cell>
          <cell r="G144" t="str">
            <v>BTM860</v>
          </cell>
          <cell r="H144" t="str">
            <v>MALLFANINDO</v>
          </cell>
          <cell r="I144" t="str">
            <v>MITRATEL</v>
          </cell>
          <cell r="J144" t="str">
            <v>Mitratel</v>
          </cell>
          <cell r="K144">
            <v>42284</v>
          </cell>
          <cell r="L144">
            <v>45936</v>
          </cell>
          <cell r="M144" t="str">
            <v>October</v>
          </cell>
          <cell r="N144">
            <v>2025</v>
          </cell>
          <cell r="P144" t="str">
            <v>Plan ≤ 2025</v>
          </cell>
          <cell r="Q144" t="str">
            <v>Plan 2025</v>
          </cell>
          <cell r="S144" t="str">
            <v>Rescoping</v>
          </cell>
          <cell r="U144" t="str">
            <v>Ada</v>
          </cell>
          <cell r="V144" t="str">
            <v>Rescoping</v>
          </cell>
          <cell r="W144" t="str">
            <v>Type-1</v>
          </cell>
        </row>
        <row r="145">
          <cell r="A145" t="str">
            <v>BTM862</v>
          </cell>
          <cell r="B145" t="str">
            <v>Area 1</v>
          </cell>
          <cell r="C145" t="str">
            <v>R10 Sumbagteng</v>
          </cell>
          <cell r="D145">
            <v>10</v>
          </cell>
          <cell r="E145" t="str">
            <v>15TS04H0424</v>
          </cell>
          <cell r="F145" t="e">
            <v>#N/A</v>
          </cell>
          <cell r="G145" t="str">
            <v>BTM862</v>
          </cell>
          <cell r="H145" t="str">
            <v>BUKITDANGASKOMPLEKRUKOSEIHARAPAN</v>
          </cell>
          <cell r="I145" t="str">
            <v>MITRATEL</v>
          </cell>
          <cell r="J145" t="str">
            <v>Mitratel</v>
          </cell>
          <cell r="K145">
            <v>42212</v>
          </cell>
          <cell r="L145">
            <v>45864</v>
          </cell>
          <cell r="N145">
            <v>2025</v>
          </cell>
          <cell r="P145" t="str">
            <v>Plan ≤ 2025</v>
          </cell>
          <cell r="Q145" t="str">
            <v>Plan 2025</v>
          </cell>
          <cell r="S145" t="str">
            <v>Relocation</v>
          </cell>
          <cell r="U145" t="str">
            <v>Ada</v>
          </cell>
          <cell r="V145" t="str">
            <v>Dismantle</v>
          </cell>
          <cell r="W145" t="str">
            <v>Dismantle</v>
          </cell>
        </row>
        <row r="146">
          <cell r="A146" t="str">
            <v>BTM863</v>
          </cell>
          <cell r="B146" t="str">
            <v>Area 1</v>
          </cell>
          <cell r="C146" t="str">
            <v>R10 Sumbagteng</v>
          </cell>
          <cell r="D146">
            <v>10</v>
          </cell>
          <cell r="E146" t="str">
            <v>15TS04H0441</v>
          </cell>
          <cell r="F146" t="e">
            <v>#N/A</v>
          </cell>
          <cell r="G146" t="str">
            <v>BTM863</v>
          </cell>
          <cell r="H146" t="str">
            <v>PELABUHANINTERNASIONALSEKUPANG</v>
          </cell>
          <cell r="I146" t="str">
            <v>MITRATEL</v>
          </cell>
          <cell r="J146" t="str">
            <v>Mitratel</v>
          </cell>
          <cell r="K146">
            <v>42286</v>
          </cell>
          <cell r="L146">
            <v>45938</v>
          </cell>
          <cell r="N146">
            <v>2025</v>
          </cell>
          <cell r="P146" t="str">
            <v>Plan ≤ 2025</v>
          </cell>
          <cell r="Q146" t="str">
            <v>Plan 2025</v>
          </cell>
          <cell r="S146" t="str">
            <v>Relocation</v>
          </cell>
          <cell r="U146" t="str">
            <v>Ada</v>
          </cell>
          <cell r="V146" t="str">
            <v>Dismantle</v>
          </cell>
          <cell r="W146" t="str">
            <v>Dismantle</v>
          </cell>
        </row>
        <row r="147">
          <cell r="A147" t="str">
            <v>PAD381</v>
          </cell>
          <cell r="B147" t="str">
            <v>Area 1</v>
          </cell>
          <cell r="C147" t="str">
            <v>R10 Sumbagteng</v>
          </cell>
          <cell r="D147">
            <v>10</v>
          </cell>
          <cell r="E147" t="str">
            <v>15TS04H0403</v>
          </cell>
          <cell r="F147" t="e">
            <v>#N/A</v>
          </cell>
          <cell r="G147" t="str">
            <v>PAD381</v>
          </cell>
          <cell r="H147" t="str">
            <v>STOPADANGAYANI3</v>
          </cell>
          <cell r="I147" t="str">
            <v>MITRATEL</v>
          </cell>
          <cell r="J147" t="str">
            <v>Mitratel</v>
          </cell>
          <cell r="K147">
            <v>42207</v>
          </cell>
          <cell r="L147">
            <v>45859</v>
          </cell>
          <cell r="N147">
            <v>2025</v>
          </cell>
          <cell r="P147" t="str">
            <v>Plan ≤ 2025</v>
          </cell>
          <cell r="Q147" t="str">
            <v>Plan 2025</v>
          </cell>
          <cell r="S147" t="str">
            <v>Rescoping</v>
          </cell>
          <cell r="U147" t="str">
            <v>Ada</v>
          </cell>
          <cell r="V147" t="str">
            <v>Rescoping</v>
          </cell>
          <cell r="W147" t="str">
            <v>Type-5</v>
          </cell>
        </row>
        <row r="148">
          <cell r="A148" t="str">
            <v>PAD384</v>
          </cell>
          <cell r="B148" t="str">
            <v>Area 1</v>
          </cell>
          <cell r="C148" t="str">
            <v>R10 Sumbagteng</v>
          </cell>
          <cell r="D148">
            <v>10</v>
          </cell>
          <cell r="E148" t="str">
            <v>15TS04H0411</v>
          </cell>
          <cell r="F148" t="e">
            <v>#N/A</v>
          </cell>
          <cell r="G148" t="str">
            <v>PAD384</v>
          </cell>
          <cell r="H148" t="str">
            <v>PAD384HWD_STO_PADANG_CENTRUM_KAMPUNG_NIAS_2</v>
          </cell>
          <cell r="I148" t="str">
            <v>MITRATEL</v>
          </cell>
          <cell r="J148" t="str">
            <v>Mitratel</v>
          </cell>
          <cell r="K148">
            <v>42282</v>
          </cell>
          <cell r="L148">
            <v>45934</v>
          </cell>
          <cell r="N148">
            <v>2025</v>
          </cell>
          <cell r="P148" t="str">
            <v>Plan ≤ 2025</v>
          </cell>
          <cell r="Q148" t="str">
            <v>Plan 2025</v>
          </cell>
          <cell r="S148" t="str">
            <v>Rescoping</v>
          </cell>
          <cell r="U148" t="str">
            <v>Tidak ada</v>
          </cell>
          <cell r="V148" t="str">
            <v>Rescoping</v>
          </cell>
          <cell r="W148" t="str">
            <v>Type-5</v>
          </cell>
        </row>
        <row r="149">
          <cell r="A149" t="str">
            <v>PAD659</v>
          </cell>
          <cell r="B149" t="str">
            <v>Area 1</v>
          </cell>
          <cell r="C149" t="str">
            <v>R10 Sumbagteng</v>
          </cell>
          <cell r="D149">
            <v>10</v>
          </cell>
          <cell r="E149" t="str">
            <v>15TS04H0402</v>
          </cell>
          <cell r="F149" t="e">
            <v>#N/A</v>
          </cell>
          <cell r="G149" t="str">
            <v>PAD659</v>
          </cell>
          <cell r="H149" t="str">
            <v>PAD659HWD_STO_PADANG_HOTEL_AXANA</v>
          </cell>
          <cell r="I149" t="str">
            <v>MITRATEL</v>
          </cell>
          <cell r="J149" t="str">
            <v>Mitratel</v>
          </cell>
          <cell r="K149">
            <v>42207</v>
          </cell>
          <cell r="L149">
            <v>45859</v>
          </cell>
          <cell r="N149">
            <v>2025</v>
          </cell>
          <cell r="P149" t="str">
            <v>Plan ≤ 2025</v>
          </cell>
          <cell r="Q149" t="str">
            <v>Plan 2025</v>
          </cell>
          <cell r="S149" t="str">
            <v>Rescoping</v>
          </cell>
          <cell r="U149" t="str">
            <v>Ada</v>
          </cell>
          <cell r="V149" t="str">
            <v>Rescoping</v>
          </cell>
          <cell r="W149" t="str">
            <v>Type-5</v>
          </cell>
        </row>
        <row r="150">
          <cell r="A150" t="str">
            <v>PAD660</v>
          </cell>
          <cell r="B150" t="str">
            <v>Area 1</v>
          </cell>
          <cell r="C150" t="str">
            <v>R10 Sumbagteng</v>
          </cell>
          <cell r="D150">
            <v>10</v>
          </cell>
          <cell r="E150" t="str">
            <v>15TS04H0395</v>
          </cell>
          <cell r="F150" t="e">
            <v>#N/A</v>
          </cell>
          <cell r="G150" t="str">
            <v>PAD660</v>
          </cell>
          <cell r="H150" t="str">
            <v>STOPADANGKANTORGUBERNUR</v>
          </cell>
          <cell r="I150" t="str">
            <v>MITRATEL</v>
          </cell>
          <cell r="J150" t="str">
            <v>Mitratel</v>
          </cell>
          <cell r="K150">
            <v>42207</v>
          </cell>
          <cell r="L150">
            <v>45859</v>
          </cell>
          <cell r="M150" t="str">
            <v>July</v>
          </cell>
          <cell r="N150">
            <v>2025</v>
          </cell>
          <cell r="P150" t="str">
            <v>Plan ≤ 2025</v>
          </cell>
          <cell r="Q150" t="str">
            <v>Plan 2025</v>
          </cell>
          <cell r="S150" t="str">
            <v>Rescoping</v>
          </cell>
          <cell r="U150" t="str">
            <v>Ada</v>
          </cell>
          <cell r="V150" t="str">
            <v>Rescoping</v>
          </cell>
          <cell r="W150" t="str">
            <v>Type-1</v>
          </cell>
        </row>
        <row r="151">
          <cell r="A151" t="str">
            <v>PAD661</v>
          </cell>
          <cell r="B151" t="str">
            <v>Area 1</v>
          </cell>
          <cell r="C151" t="str">
            <v>R10 Sumbagteng</v>
          </cell>
          <cell r="D151">
            <v>10</v>
          </cell>
          <cell r="E151" t="str">
            <v>15TS04H0377</v>
          </cell>
          <cell r="F151" t="e">
            <v>#N/A</v>
          </cell>
          <cell r="G151" t="str">
            <v>PAD661</v>
          </cell>
          <cell r="H151" t="str">
            <v>STOPADANGCENTERHOTELIBIS</v>
          </cell>
          <cell r="I151" t="str">
            <v>MITRATEL</v>
          </cell>
          <cell r="J151" t="str">
            <v>Mitratel</v>
          </cell>
          <cell r="K151">
            <v>42260</v>
          </cell>
          <cell r="L151">
            <v>45912</v>
          </cell>
          <cell r="N151">
            <v>2025</v>
          </cell>
          <cell r="P151" t="str">
            <v>Plan ≤ 2025</v>
          </cell>
          <cell r="Q151" t="str">
            <v>Plan 2025</v>
          </cell>
          <cell r="S151" t="str">
            <v>Rescoping</v>
          </cell>
          <cell r="U151" t="str">
            <v>Ada</v>
          </cell>
          <cell r="V151" t="str">
            <v>Rescoping</v>
          </cell>
          <cell r="W151" t="str">
            <v>Type-5</v>
          </cell>
        </row>
        <row r="152">
          <cell r="A152" t="str">
            <v>PAD662</v>
          </cell>
          <cell r="B152" t="str">
            <v>Area 1</v>
          </cell>
          <cell r="C152" t="str">
            <v>R10 Sumbagteng</v>
          </cell>
          <cell r="D152">
            <v>10</v>
          </cell>
          <cell r="E152" t="str">
            <v>15TS04H0397</v>
          </cell>
          <cell r="F152" t="e">
            <v>#N/A</v>
          </cell>
          <cell r="G152" t="str">
            <v>PAD662</v>
          </cell>
          <cell r="H152" t="str">
            <v>STOPADANGCENTERVETERAN3</v>
          </cell>
          <cell r="I152" t="str">
            <v>MITRATEL</v>
          </cell>
          <cell r="J152" t="str">
            <v>Mitratel</v>
          </cell>
          <cell r="K152">
            <v>42277</v>
          </cell>
          <cell r="L152">
            <v>45929</v>
          </cell>
          <cell r="M152" t="str">
            <v>September</v>
          </cell>
          <cell r="N152">
            <v>2025</v>
          </cell>
          <cell r="P152" t="str">
            <v>Plan ≤ 2025</v>
          </cell>
          <cell r="Q152" t="str">
            <v>Plan 2025</v>
          </cell>
          <cell r="S152" t="str">
            <v>Rescoping</v>
          </cell>
          <cell r="U152" t="str">
            <v>Ada</v>
          </cell>
          <cell r="V152" t="str">
            <v>Rescoping</v>
          </cell>
          <cell r="W152" t="str">
            <v>Type-1</v>
          </cell>
        </row>
        <row r="153">
          <cell r="A153" t="str">
            <v>PAD663</v>
          </cell>
          <cell r="B153" t="str">
            <v>Area 1</v>
          </cell>
          <cell r="C153" t="str">
            <v>R10 Sumbagteng</v>
          </cell>
          <cell r="D153">
            <v>10</v>
          </cell>
          <cell r="E153" t="str">
            <v>15TS04H0378</v>
          </cell>
          <cell r="F153" t="e">
            <v>#N/A</v>
          </cell>
          <cell r="G153" t="str">
            <v>PAD663</v>
          </cell>
          <cell r="H153" t="str">
            <v>PAD663DDSITEB</v>
          </cell>
          <cell r="I153" t="str">
            <v>MITRATEL</v>
          </cell>
          <cell r="J153" t="str">
            <v>Mitratel</v>
          </cell>
          <cell r="K153">
            <v>42254</v>
          </cell>
          <cell r="L153">
            <v>45906</v>
          </cell>
          <cell r="N153">
            <v>2025</v>
          </cell>
          <cell r="P153" t="str">
            <v>Plan ≤ 2025</v>
          </cell>
          <cell r="Q153" t="str">
            <v>Plan 2025</v>
          </cell>
          <cell r="S153" t="str">
            <v>Rescoping</v>
          </cell>
          <cell r="U153" t="str">
            <v>Ada</v>
          </cell>
          <cell r="V153" t="str">
            <v>Rescoping</v>
          </cell>
          <cell r="W153" t="str">
            <v>Type-5</v>
          </cell>
        </row>
        <row r="154">
          <cell r="A154" t="str">
            <v>PAD664</v>
          </cell>
          <cell r="B154" t="str">
            <v>Area 1</v>
          </cell>
          <cell r="C154" t="str">
            <v>R10 Sumbagteng</v>
          </cell>
          <cell r="D154">
            <v>10</v>
          </cell>
          <cell r="E154" t="str">
            <v>15TS04H0415</v>
          </cell>
          <cell r="F154" t="e">
            <v>#N/A</v>
          </cell>
          <cell r="G154" t="str">
            <v>PAD664</v>
          </cell>
          <cell r="H154" t="str">
            <v>STOULAKKARANGUNIVBUNGHATTA</v>
          </cell>
          <cell r="I154" t="str">
            <v>MITRATEL</v>
          </cell>
          <cell r="J154" t="str">
            <v>Mitratel</v>
          </cell>
          <cell r="K154">
            <v>42290</v>
          </cell>
          <cell r="L154">
            <v>45942</v>
          </cell>
          <cell r="N154">
            <v>2025</v>
          </cell>
          <cell r="P154" t="str">
            <v>Plan ≤ 2025</v>
          </cell>
          <cell r="Q154" t="str">
            <v>Plan 2025</v>
          </cell>
          <cell r="S154" t="str">
            <v>Rescoping</v>
          </cell>
          <cell r="U154" t="str">
            <v>Ada</v>
          </cell>
          <cell r="V154" t="str">
            <v>Rescoping</v>
          </cell>
          <cell r="W154" t="str">
            <v>Type-5</v>
          </cell>
        </row>
        <row r="155">
          <cell r="A155" t="str">
            <v>PAD666</v>
          </cell>
          <cell r="B155" t="str">
            <v>Area 1</v>
          </cell>
          <cell r="C155" t="str">
            <v>R10 Sumbagteng</v>
          </cell>
          <cell r="D155">
            <v>10</v>
          </cell>
          <cell r="E155" t="str">
            <v>15TS04H0372</v>
          </cell>
          <cell r="F155" t="e">
            <v>#N/A</v>
          </cell>
          <cell r="G155" t="str">
            <v>PAD666</v>
          </cell>
          <cell r="H155" t="str">
            <v>STOPADCENTRUMUNIVPUTRAINDONESIA</v>
          </cell>
          <cell r="I155" t="str">
            <v>MITRATEL</v>
          </cell>
          <cell r="J155" t="str">
            <v>Mitratel</v>
          </cell>
          <cell r="K155">
            <v>42282</v>
          </cell>
          <cell r="L155">
            <v>45934</v>
          </cell>
          <cell r="N155">
            <v>2025</v>
          </cell>
          <cell r="P155" t="str">
            <v>Plan ≤ 2025</v>
          </cell>
          <cell r="Q155" t="str">
            <v>Plan 2025</v>
          </cell>
          <cell r="S155" t="str">
            <v>Rescoping</v>
          </cell>
          <cell r="U155" t="str">
            <v>Ada</v>
          </cell>
          <cell r="V155" t="str">
            <v>Rescoping</v>
          </cell>
          <cell r="W155" t="str">
            <v>Type-5</v>
          </cell>
        </row>
        <row r="156">
          <cell r="A156" t="str">
            <v>PAD670</v>
          </cell>
          <cell r="B156" t="str">
            <v>Area 1</v>
          </cell>
          <cell r="C156" t="str">
            <v>R10 Sumbagteng</v>
          </cell>
          <cell r="D156">
            <v>10</v>
          </cell>
          <cell r="E156" t="str">
            <v>15TS04H0370</v>
          </cell>
          <cell r="F156" t="e">
            <v>#N/A</v>
          </cell>
          <cell r="G156" t="str">
            <v>PAD670</v>
          </cell>
          <cell r="H156" t="str">
            <v>STOPADANGCENTRUMDOBI2</v>
          </cell>
          <cell r="I156" t="str">
            <v>MITRATEL</v>
          </cell>
          <cell r="J156" t="str">
            <v>Mitratel</v>
          </cell>
          <cell r="K156">
            <v>42304</v>
          </cell>
          <cell r="L156">
            <v>45956</v>
          </cell>
          <cell r="N156">
            <v>2025</v>
          </cell>
          <cell r="P156" t="str">
            <v>Plan ≤ 2025</v>
          </cell>
          <cell r="Q156" t="str">
            <v>Plan 2025</v>
          </cell>
          <cell r="S156" t="str">
            <v>Rescoping</v>
          </cell>
          <cell r="U156" t="str">
            <v>Ada</v>
          </cell>
          <cell r="V156" t="str">
            <v>Rescoping</v>
          </cell>
          <cell r="W156" t="str">
            <v>Type-5</v>
          </cell>
        </row>
        <row r="157">
          <cell r="A157" t="str">
            <v>PAD672</v>
          </cell>
          <cell r="B157" t="str">
            <v>Area 1</v>
          </cell>
          <cell r="C157" t="str">
            <v>R10 Sumbagteng</v>
          </cell>
          <cell r="D157">
            <v>10</v>
          </cell>
          <cell r="E157" t="str">
            <v>15TS04H0371</v>
          </cell>
          <cell r="F157" t="e">
            <v>#N/A</v>
          </cell>
          <cell r="G157" t="str">
            <v>PAD672</v>
          </cell>
          <cell r="H157" t="str">
            <v>STOULAKARANGULAKKARANG2</v>
          </cell>
          <cell r="I157" t="str">
            <v>MITRATEL</v>
          </cell>
          <cell r="J157" t="str">
            <v>Mitratel</v>
          </cell>
          <cell r="K157">
            <v>42259</v>
          </cell>
          <cell r="L157">
            <v>45911</v>
          </cell>
          <cell r="M157" t="str">
            <v>September</v>
          </cell>
          <cell r="N157">
            <v>2025</v>
          </cell>
          <cell r="P157" t="str">
            <v>Plan ≤ 2025</v>
          </cell>
          <cell r="Q157" t="str">
            <v>Plan 2025</v>
          </cell>
          <cell r="S157" t="str">
            <v>Rescoping</v>
          </cell>
          <cell r="U157" t="str">
            <v>Ada</v>
          </cell>
          <cell r="V157" t="str">
            <v>Rescoping</v>
          </cell>
          <cell r="W157" t="str">
            <v>Type-1</v>
          </cell>
        </row>
        <row r="158">
          <cell r="A158" t="str">
            <v>PAD673</v>
          </cell>
          <cell r="B158" t="str">
            <v>Area 1</v>
          </cell>
          <cell r="C158" t="str">
            <v>R10 Sumbagteng</v>
          </cell>
          <cell r="D158">
            <v>10</v>
          </cell>
          <cell r="E158" t="str">
            <v>15TS04H0368</v>
          </cell>
          <cell r="F158" t="e">
            <v>#N/A</v>
          </cell>
          <cell r="G158" t="str">
            <v>PAD673</v>
          </cell>
          <cell r="H158" t="str">
            <v>STOPADANGCENTERVETERAE4</v>
          </cell>
          <cell r="I158" t="str">
            <v>MITRATEL</v>
          </cell>
          <cell r="J158" t="str">
            <v>Mitratel</v>
          </cell>
          <cell r="K158">
            <v>42282</v>
          </cell>
          <cell r="L158">
            <v>45934</v>
          </cell>
          <cell r="M158" t="str">
            <v>October</v>
          </cell>
          <cell r="N158">
            <v>2025</v>
          </cell>
          <cell r="P158" t="str">
            <v>Plan ≤ 2025</v>
          </cell>
          <cell r="Q158" t="str">
            <v>Plan 2025</v>
          </cell>
          <cell r="S158" t="str">
            <v>Rescoping</v>
          </cell>
          <cell r="U158" t="str">
            <v>Ada</v>
          </cell>
          <cell r="V158" t="str">
            <v>Rescoping</v>
          </cell>
          <cell r="W158" t="str">
            <v>Type-1</v>
          </cell>
        </row>
        <row r="159">
          <cell r="A159" t="str">
            <v>PAD678</v>
          </cell>
          <cell r="B159" t="str">
            <v>Area 1</v>
          </cell>
          <cell r="C159" t="str">
            <v>R10 Sumbagteng</v>
          </cell>
          <cell r="D159">
            <v>10</v>
          </cell>
          <cell r="E159" t="str">
            <v>15TS04H0410</v>
          </cell>
          <cell r="F159" t="e">
            <v>#N/A</v>
          </cell>
          <cell r="G159" t="str">
            <v>PAD678</v>
          </cell>
          <cell r="H159" t="str">
            <v>STOPADANGPURUS</v>
          </cell>
          <cell r="I159" t="str">
            <v>MITRATEL</v>
          </cell>
          <cell r="J159" t="str">
            <v>Mitratel</v>
          </cell>
          <cell r="K159">
            <v>42290</v>
          </cell>
          <cell r="L159">
            <v>45942</v>
          </cell>
          <cell r="N159">
            <v>2025</v>
          </cell>
          <cell r="P159" t="str">
            <v>Plan ≤ 2025</v>
          </cell>
          <cell r="Q159" t="str">
            <v>Plan 2025</v>
          </cell>
          <cell r="S159" t="str">
            <v>Rescoping</v>
          </cell>
          <cell r="U159" t="str">
            <v>Ada</v>
          </cell>
          <cell r="V159" t="str">
            <v>Rescoping</v>
          </cell>
          <cell r="W159" t="str">
            <v>Type-5</v>
          </cell>
        </row>
        <row r="160">
          <cell r="A160" t="str">
            <v>PAD679</v>
          </cell>
          <cell r="B160" t="str">
            <v>Area 1</v>
          </cell>
          <cell r="C160" t="str">
            <v>R10 Sumbagteng</v>
          </cell>
          <cell r="D160">
            <v>10</v>
          </cell>
          <cell r="E160" t="str">
            <v>15TS04H0385</v>
          </cell>
          <cell r="F160" t="e">
            <v>#N/A</v>
          </cell>
          <cell r="G160" t="str">
            <v>PAD679</v>
          </cell>
          <cell r="H160" t="str">
            <v>STOULAKARANGTABING3</v>
          </cell>
          <cell r="I160" t="str">
            <v>MITRATEL</v>
          </cell>
          <cell r="J160" t="str">
            <v>Mitratel</v>
          </cell>
          <cell r="K160">
            <v>42290</v>
          </cell>
          <cell r="L160">
            <v>45942</v>
          </cell>
          <cell r="N160">
            <v>2025</v>
          </cell>
          <cell r="P160" t="str">
            <v>Plan ≤ 2025</v>
          </cell>
          <cell r="Q160" t="str">
            <v>Plan 2025</v>
          </cell>
          <cell r="S160" t="str">
            <v>Rescoping</v>
          </cell>
          <cell r="U160" t="str">
            <v>Ada</v>
          </cell>
          <cell r="V160" t="str">
            <v>Rescoping</v>
          </cell>
          <cell r="W160" t="str">
            <v>Type-5</v>
          </cell>
        </row>
        <row r="161">
          <cell r="A161" t="str">
            <v>PAD681</v>
          </cell>
          <cell r="B161" t="str">
            <v>Area 1</v>
          </cell>
          <cell r="C161" t="str">
            <v>R10 Sumbagteng</v>
          </cell>
          <cell r="D161">
            <v>10</v>
          </cell>
          <cell r="E161" t="str">
            <v>15TS04H0412</v>
          </cell>
          <cell r="F161" t="e">
            <v>#N/A</v>
          </cell>
          <cell r="G161" t="str">
            <v>PAD681</v>
          </cell>
          <cell r="H161" t="str">
            <v>STOSITEBAPASARSITEBA2</v>
          </cell>
          <cell r="I161" t="str">
            <v>MITRATEL</v>
          </cell>
          <cell r="J161" t="str">
            <v>Mitratel</v>
          </cell>
          <cell r="K161">
            <v>42290</v>
          </cell>
          <cell r="L161">
            <v>45942</v>
          </cell>
          <cell r="N161">
            <v>2025</v>
          </cell>
          <cell r="P161" t="str">
            <v>Plan ≤ 2025</v>
          </cell>
          <cell r="Q161" t="str">
            <v>Plan 2025</v>
          </cell>
          <cell r="S161" t="str">
            <v>Rescoping</v>
          </cell>
          <cell r="U161" t="str">
            <v>Ada</v>
          </cell>
          <cell r="V161" t="str">
            <v>Rescoping</v>
          </cell>
          <cell r="W161" t="str">
            <v>Type-5</v>
          </cell>
        </row>
        <row r="162">
          <cell r="A162" t="str">
            <v>PAD682</v>
          </cell>
          <cell r="B162" t="str">
            <v>Area 1</v>
          </cell>
          <cell r="C162" t="str">
            <v>R10 Sumbagteng</v>
          </cell>
          <cell r="D162">
            <v>10</v>
          </cell>
          <cell r="E162" t="str">
            <v>15TS04H0406</v>
          </cell>
          <cell r="F162" t="e">
            <v>#N/A</v>
          </cell>
          <cell r="G162" t="str">
            <v>PAD682</v>
          </cell>
          <cell r="H162" t="str">
            <v>STOPADANGCENTERGUNUNGPANGILUN4</v>
          </cell>
          <cell r="I162" t="str">
            <v>MITRATEL</v>
          </cell>
          <cell r="J162" t="str">
            <v>Mitratel</v>
          </cell>
          <cell r="K162">
            <v>42287</v>
          </cell>
          <cell r="L162">
            <v>45939</v>
          </cell>
          <cell r="M162" t="str">
            <v>October</v>
          </cell>
          <cell r="N162">
            <v>2025</v>
          </cell>
          <cell r="P162" t="str">
            <v>Plan ≤ 2025</v>
          </cell>
          <cell r="Q162" t="str">
            <v>Plan 2025</v>
          </cell>
          <cell r="S162" t="str">
            <v>Rescoping</v>
          </cell>
          <cell r="U162" t="str">
            <v>Ada</v>
          </cell>
          <cell r="V162" t="str">
            <v>Rescoping</v>
          </cell>
          <cell r="W162" t="str">
            <v>Type-1</v>
          </cell>
        </row>
        <row r="163">
          <cell r="A163" t="str">
            <v>PAD684</v>
          </cell>
          <cell r="B163" t="str">
            <v>Area 1</v>
          </cell>
          <cell r="C163" t="str">
            <v>R10 Sumbagteng</v>
          </cell>
          <cell r="D163">
            <v>10</v>
          </cell>
          <cell r="E163" t="str">
            <v>15TS04H0396</v>
          </cell>
          <cell r="F163" t="e">
            <v>#N/A</v>
          </cell>
          <cell r="G163" t="str">
            <v>PAD684</v>
          </cell>
          <cell r="H163" t="str">
            <v>PAD684HWD_STO_PADANG_GANTING_2</v>
          </cell>
          <cell r="I163" t="str">
            <v>MITRATEL</v>
          </cell>
          <cell r="J163" t="str">
            <v>Mitratel</v>
          </cell>
          <cell r="K163">
            <v>42207</v>
          </cell>
          <cell r="L163">
            <v>45859</v>
          </cell>
          <cell r="N163">
            <v>2025</v>
          </cell>
          <cell r="P163" t="str">
            <v>Plan ≤ 2025</v>
          </cell>
          <cell r="Q163" t="str">
            <v>Plan 2025</v>
          </cell>
          <cell r="S163" t="str">
            <v>Rescoping</v>
          </cell>
          <cell r="U163" t="str">
            <v>Tidak ada</v>
          </cell>
          <cell r="V163" t="str">
            <v>Rescoping</v>
          </cell>
          <cell r="W163" t="str">
            <v>Type-5</v>
          </cell>
        </row>
        <row r="164">
          <cell r="A164" t="str">
            <v>PAD685</v>
          </cell>
          <cell r="B164" t="str">
            <v>Area 1</v>
          </cell>
          <cell r="C164" t="str">
            <v>R10 Sumbagteng</v>
          </cell>
          <cell r="D164">
            <v>10</v>
          </cell>
          <cell r="E164" t="str">
            <v>15TS04H0388</v>
          </cell>
          <cell r="F164" t="e">
            <v>#N/A</v>
          </cell>
          <cell r="G164" t="str">
            <v>PAD685</v>
          </cell>
          <cell r="H164" t="str">
            <v>STOTELUKBAYURTELUKBAYUR3</v>
          </cell>
          <cell r="I164" t="str">
            <v>MITRATEL</v>
          </cell>
          <cell r="J164" t="str">
            <v>Mitratel</v>
          </cell>
          <cell r="K164">
            <v>42251</v>
          </cell>
          <cell r="L164">
            <v>45903</v>
          </cell>
          <cell r="N164">
            <v>2025</v>
          </cell>
          <cell r="P164" t="str">
            <v>Plan ≤ 2025</v>
          </cell>
          <cell r="Q164" t="str">
            <v>Plan 2025</v>
          </cell>
          <cell r="S164" t="str">
            <v>Rescoping</v>
          </cell>
          <cell r="U164" t="str">
            <v>Ada</v>
          </cell>
          <cell r="V164" t="str">
            <v>Rescoping</v>
          </cell>
          <cell r="W164" t="str">
            <v>Type-5</v>
          </cell>
        </row>
        <row r="165">
          <cell r="A165" t="str">
            <v>PAD686</v>
          </cell>
          <cell r="B165" t="str">
            <v>Area 1</v>
          </cell>
          <cell r="C165" t="str">
            <v>R10 Sumbagteng</v>
          </cell>
          <cell r="D165">
            <v>10</v>
          </cell>
          <cell r="E165" t="str">
            <v>15TS04H0421</v>
          </cell>
          <cell r="F165" t="e">
            <v>#N/A</v>
          </cell>
          <cell r="G165" t="str">
            <v>PAD686</v>
          </cell>
          <cell r="H165" t="str">
            <v>STOTELUKBAYURRSSEMENPADANG</v>
          </cell>
          <cell r="I165" t="str">
            <v>MITRATEL</v>
          </cell>
          <cell r="J165" t="str">
            <v>Mitratel</v>
          </cell>
          <cell r="K165">
            <v>42290</v>
          </cell>
          <cell r="L165">
            <v>45942</v>
          </cell>
          <cell r="N165">
            <v>2025</v>
          </cell>
          <cell r="P165" t="str">
            <v>Plan ≤ 2025</v>
          </cell>
          <cell r="Q165" t="str">
            <v>Plan 2025</v>
          </cell>
          <cell r="S165" t="str">
            <v>Rescoping</v>
          </cell>
          <cell r="U165" t="str">
            <v>Ada</v>
          </cell>
          <cell r="V165" t="str">
            <v>Rescoping</v>
          </cell>
          <cell r="W165" t="str">
            <v>Type-6</v>
          </cell>
        </row>
        <row r="166">
          <cell r="A166" t="str">
            <v>PAD688</v>
          </cell>
          <cell r="B166" t="str">
            <v>Area 1</v>
          </cell>
          <cell r="C166" t="str">
            <v>R10 Sumbagteng</v>
          </cell>
          <cell r="D166">
            <v>10</v>
          </cell>
          <cell r="E166" t="str">
            <v>15TS04H0423</v>
          </cell>
          <cell r="F166" t="e">
            <v>#N/A</v>
          </cell>
          <cell r="G166" t="str">
            <v>PAD688</v>
          </cell>
          <cell r="H166" t="str">
            <v>PAD688HWD_STO_TELUK_BAYUR_SPLIT_PEGAMBIRAN</v>
          </cell>
          <cell r="I166" t="str">
            <v>MITRATEL</v>
          </cell>
          <cell r="J166" t="str">
            <v>Mitratel</v>
          </cell>
          <cell r="K166">
            <v>42359</v>
          </cell>
          <cell r="L166">
            <v>46011</v>
          </cell>
          <cell r="N166">
            <v>2025</v>
          </cell>
          <cell r="P166" t="str">
            <v>Plan ≤ 2025</v>
          </cell>
          <cell r="Q166" t="str">
            <v>Plan 2025</v>
          </cell>
          <cell r="S166" t="str">
            <v>Rescoping</v>
          </cell>
          <cell r="U166" t="str">
            <v>Tidak ada</v>
          </cell>
          <cell r="V166" t="str">
            <v>Rescoping</v>
          </cell>
          <cell r="W166" t="str">
            <v>Type-5</v>
          </cell>
        </row>
        <row r="167">
          <cell r="A167" t="str">
            <v>PBR377</v>
          </cell>
          <cell r="B167" t="str">
            <v>Area 1</v>
          </cell>
          <cell r="C167" t="str">
            <v>R10 Sumbagteng</v>
          </cell>
          <cell r="D167">
            <v>10</v>
          </cell>
          <cell r="E167" t="str">
            <v>15TS04H0437</v>
          </cell>
          <cell r="F167" t="e">
            <v>#N/A</v>
          </cell>
          <cell r="G167" t="str">
            <v>PBR377</v>
          </cell>
          <cell r="H167" t="str">
            <v>PBR377HW1_PASARARENGKADMT</v>
          </cell>
          <cell r="I167" t="str">
            <v>MITRATEL</v>
          </cell>
          <cell r="J167" t="str">
            <v>Mitratel</v>
          </cell>
          <cell r="K167">
            <v>42291</v>
          </cell>
          <cell r="L167">
            <v>45943</v>
          </cell>
          <cell r="N167">
            <v>2025</v>
          </cell>
          <cell r="P167" t="str">
            <v>Plan ≤ 2025</v>
          </cell>
          <cell r="Q167" t="str">
            <v>Plan 2025</v>
          </cell>
          <cell r="S167" t="str">
            <v>Plan Terminate</v>
          </cell>
          <cell r="U167" t="str">
            <v>Tidak ada</v>
          </cell>
          <cell r="V167" t="str">
            <v>Dismantle</v>
          </cell>
          <cell r="W167" t="str">
            <v>Already dismantle</v>
          </cell>
        </row>
        <row r="168">
          <cell r="A168" t="str">
            <v>PBR378</v>
          </cell>
          <cell r="B168" t="str">
            <v>Area 1</v>
          </cell>
          <cell r="C168" t="str">
            <v>R10 Sumbagteng</v>
          </cell>
          <cell r="D168">
            <v>10</v>
          </cell>
          <cell r="E168" t="str">
            <v>15TS04H0404</v>
          </cell>
          <cell r="F168" t="e">
            <v>#N/A</v>
          </cell>
          <cell r="G168" t="str">
            <v>PBR378</v>
          </cell>
          <cell r="H168" t="str">
            <v>PBR378HL1_JALANRIAU4DMT</v>
          </cell>
          <cell r="I168" t="str">
            <v>MITRATEL</v>
          </cell>
          <cell r="J168" t="str">
            <v>Mitratel</v>
          </cell>
          <cell r="K168">
            <v>42291</v>
          </cell>
          <cell r="L168">
            <v>45943</v>
          </cell>
          <cell r="N168">
            <v>2025</v>
          </cell>
          <cell r="P168" t="str">
            <v>Plan ≤ 2025</v>
          </cell>
          <cell r="Q168" t="str">
            <v>Plan 2025</v>
          </cell>
          <cell r="S168" t="str">
            <v>Rescoping</v>
          </cell>
          <cell r="U168" t="str">
            <v>Ada</v>
          </cell>
          <cell r="V168" t="str">
            <v>Rescoping</v>
          </cell>
          <cell r="W168" t="str">
            <v>Type-5</v>
          </cell>
        </row>
        <row r="169">
          <cell r="A169" t="str">
            <v>PBR380</v>
          </cell>
          <cell r="B169" t="str">
            <v>Area 1</v>
          </cell>
          <cell r="C169" t="str">
            <v>R10 Sumbagteng</v>
          </cell>
          <cell r="D169">
            <v>10</v>
          </cell>
          <cell r="E169" t="str">
            <v>15TS04H0432</v>
          </cell>
          <cell r="F169" t="e">
            <v>#N/A</v>
          </cell>
          <cell r="G169" t="str">
            <v>PBR380</v>
          </cell>
          <cell r="H169" t="str">
            <v>PBR380HL1_PASARBUAHDMT</v>
          </cell>
          <cell r="I169" t="str">
            <v>MITRATEL</v>
          </cell>
          <cell r="J169" t="str">
            <v>Mitratel</v>
          </cell>
          <cell r="K169">
            <v>42221</v>
          </cell>
          <cell r="L169">
            <v>45873</v>
          </cell>
          <cell r="M169" t="str">
            <v>August</v>
          </cell>
          <cell r="N169">
            <v>2025</v>
          </cell>
          <cell r="P169" t="str">
            <v>Plan ≤ 2025</v>
          </cell>
          <cell r="Q169" t="str">
            <v>Plan 2025</v>
          </cell>
          <cell r="S169" t="str">
            <v>Rescoping</v>
          </cell>
          <cell r="U169" t="str">
            <v>Ada</v>
          </cell>
          <cell r="V169" t="str">
            <v>Rescoping</v>
          </cell>
          <cell r="W169" t="str">
            <v>Type-1</v>
          </cell>
        </row>
        <row r="170">
          <cell r="A170" t="str">
            <v>PBR383</v>
          </cell>
          <cell r="B170" t="str">
            <v>Area 1</v>
          </cell>
          <cell r="C170" t="str">
            <v>R10 Sumbagteng</v>
          </cell>
          <cell r="D170">
            <v>10</v>
          </cell>
          <cell r="E170" t="str">
            <v>15TS04H0451</v>
          </cell>
          <cell r="F170" t="e">
            <v>#N/A</v>
          </cell>
          <cell r="G170" t="str">
            <v>PBR383</v>
          </cell>
          <cell r="H170" t="str">
            <v>PBR383HL1_JALANSUKARNOHATTADMT</v>
          </cell>
          <cell r="I170" t="str">
            <v>MITRATEL</v>
          </cell>
          <cell r="J170" t="str">
            <v>Mitratel</v>
          </cell>
          <cell r="K170">
            <v>42230</v>
          </cell>
          <cell r="L170">
            <v>45882</v>
          </cell>
          <cell r="M170" t="str">
            <v>August</v>
          </cell>
          <cell r="N170">
            <v>2025</v>
          </cell>
          <cell r="P170" t="str">
            <v>Plan ≤ 2025</v>
          </cell>
          <cell r="Q170" t="str">
            <v>Plan 2025</v>
          </cell>
          <cell r="S170" t="str">
            <v>Rescoping</v>
          </cell>
          <cell r="U170" t="str">
            <v>Ada</v>
          </cell>
          <cell r="V170" t="str">
            <v>Rescoping</v>
          </cell>
          <cell r="W170" t="str">
            <v>Type-1</v>
          </cell>
        </row>
        <row r="171">
          <cell r="A171" t="str">
            <v>PBR384</v>
          </cell>
          <cell r="B171" t="str">
            <v>Area 1</v>
          </cell>
          <cell r="C171" t="str">
            <v>R10 Sumbagteng</v>
          </cell>
          <cell r="D171">
            <v>10</v>
          </cell>
          <cell r="E171" t="str">
            <v>15TS04H0436</v>
          </cell>
          <cell r="F171" t="e">
            <v>#N/A</v>
          </cell>
          <cell r="G171" t="str">
            <v>PBR384</v>
          </cell>
          <cell r="H171" t="str">
            <v>PBR384HL1_KAWASANUNRI6DMT</v>
          </cell>
          <cell r="I171" t="str">
            <v>MITRATEL</v>
          </cell>
          <cell r="J171" t="str">
            <v>Mitratel</v>
          </cell>
          <cell r="K171">
            <v>42238</v>
          </cell>
          <cell r="L171">
            <v>45890</v>
          </cell>
          <cell r="N171">
            <v>2025</v>
          </cell>
          <cell r="P171" t="str">
            <v>Plan ≤ 2025</v>
          </cell>
          <cell r="Q171" t="str">
            <v>Plan 2025</v>
          </cell>
          <cell r="S171" t="str">
            <v>Rescoping</v>
          </cell>
          <cell r="U171" t="str">
            <v>Ada</v>
          </cell>
          <cell r="V171" t="str">
            <v>Rescoping</v>
          </cell>
          <cell r="W171" t="str">
            <v>Type-5</v>
          </cell>
        </row>
        <row r="172">
          <cell r="A172" t="str">
            <v>PBR385</v>
          </cell>
          <cell r="B172" t="str">
            <v>Area 1</v>
          </cell>
          <cell r="C172" t="str">
            <v>R10 Sumbagteng</v>
          </cell>
          <cell r="D172">
            <v>10</v>
          </cell>
          <cell r="E172" t="str">
            <v>15TS04H0393</v>
          </cell>
          <cell r="F172" t="e">
            <v>#N/A</v>
          </cell>
          <cell r="G172" t="str">
            <v>PBR385</v>
          </cell>
          <cell r="H172" t="str">
            <v>PBR385HL1_SIMPANGTIGA2DMT</v>
          </cell>
          <cell r="I172" t="str">
            <v>MITRATEL</v>
          </cell>
          <cell r="J172" t="str">
            <v>Mitratel</v>
          </cell>
          <cell r="K172">
            <v>42195</v>
          </cell>
          <cell r="L172">
            <v>45847</v>
          </cell>
          <cell r="N172">
            <v>2025</v>
          </cell>
          <cell r="P172" t="str">
            <v>Plan ≤ 2025</v>
          </cell>
          <cell r="Q172" t="str">
            <v>Plan 2025</v>
          </cell>
          <cell r="S172" t="str">
            <v>Rescoping</v>
          </cell>
          <cell r="U172" t="str">
            <v>Ada</v>
          </cell>
          <cell r="V172" t="str">
            <v>Rescoping</v>
          </cell>
          <cell r="W172" t="str">
            <v>Type-5</v>
          </cell>
        </row>
        <row r="173">
          <cell r="A173" t="str">
            <v>PBR386</v>
          </cell>
          <cell r="B173" t="str">
            <v>Area 1</v>
          </cell>
          <cell r="C173" t="str">
            <v>R10 Sumbagteng</v>
          </cell>
          <cell r="D173">
            <v>10</v>
          </cell>
          <cell r="E173" t="str">
            <v>15TS04H0434</v>
          </cell>
          <cell r="F173" t="e">
            <v>#N/A</v>
          </cell>
          <cell r="G173" t="str">
            <v>PBR386</v>
          </cell>
          <cell r="H173" t="str">
            <v>PBR386HL1_DELIMA4DMT</v>
          </cell>
          <cell r="I173" t="str">
            <v>MITRATEL</v>
          </cell>
          <cell r="J173" t="str">
            <v>Mitratel</v>
          </cell>
          <cell r="K173">
            <v>42222</v>
          </cell>
          <cell r="L173">
            <v>45874</v>
          </cell>
          <cell r="N173">
            <v>2025</v>
          </cell>
          <cell r="P173" t="str">
            <v>Plan ≤ 2025</v>
          </cell>
          <cell r="Q173" t="str">
            <v>Plan 2025</v>
          </cell>
          <cell r="S173" t="str">
            <v>Rescoping</v>
          </cell>
          <cell r="U173" t="str">
            <v>Ada</v>
          </cell>
          <cell r="V173" t="str">
            <v>Rescoping</v>
          </cell>
          <cell r="W173" t="str">
            <v>Type-5</v>
          </cell>
        </row>
        <row r="174">
          <cell r="A174" t="str">
            <v>PBR388</v>
          </cell>
          <cell r="B174" t="str">
            <v>Area 1</v>
          </cell>
          <cell r="C174" t="str">
            <v>R10 Sumbagteng</v>
          </cell>
          <cell r="D174">
            <v>10</v>
          </cell>
          <cell r="E174" t="str">
            <v>15TS04H0440</v>
          </cell>
          <cell r="F174" t="e">
            <v>#N/A</v>
          </cell>
          <cell r="G174" t="str">
            <v>PBR388</v>
          </cell>
          <cell r="H174" t="str">
            <v>PBR388HL1_KAWASANUNRIREKTORATDMT</v>
          </cell>
          <cell r="I174" t="str">
            <v>MITRATEL</v>
          </cell>
          <cell r="J174" t="str">
            <v>Mitratel</v>
          </cell>
          <cell r="K174">
            <v>42243</v>
          </cell>
          <cell r="L174">
            <v>45895</v>
          </cell>
          <cell r="N174">
            <v>2025</v>
          </cell>
          <cell r="P174" t="str">
            <v>Plan ≤ 2025</v>
          </cell>
          <cell r="Q174" t="str">
            <v>Plan 2025</v>
          </cell>
          <cell r="S174" t="str">
            <v>Rescoping</v>
          </cell>
          <cell r="U174" t="str">
            <v>Ada</v>
          </cell>
          <cell r="V174" t="str">
            <v>Rescoping</v>
          </cell>
          <cell r="W174" t="str">
            <v>Type-5</v>
          </cell>
        </row>
        <row r="175">
          <cell r="A175" t="str">
            <v>PBR389</v>
          </cell>
          <cell r="B175" t="str">
            <v>Area 1</v>
          </cell>
          <cell r="C175" t="str">
            <v>R10 Sumbagteng</v>
          </cell>
          <cell r="D175">
            <v>10</v>
          </cell>
          <cell r="E175" t="str">
            <v>15TS04H0398</v>
          </cell>
          <cell r="F175" t="e">
            <v>#N/A</v>
          </cell>
          <cell r="G175" t="str">
            <v>PBR389</v>
          </cell>
          <cell r="H175" t="str">
            <v>PBR389HL1_JALANPAJAR2DMTHL1</v>
          </cell>
          <cell r="I175" t="str">
            <v>MITRATEL</v>
          </cell>
          <cell r="J175" t="str">
            <v>Mitratel</v>
          </cell>
          <cell r="K175">
            <v>42223</v>
          </cell>
          <cell r="L175">
            <v>45875</v>
          </cell>
          <cell r="N175">
            <v>2025</v>
          </cell>
          <cell r="P175" t="str">
            <v>Plan ≤ 2025</v>
          </cell>
          <cell r="Q175" t="str">
            <v>Plan 2025</v>
          </cell>
          <cell r="S175" t="str">
            <v>Rescoping</v>
          </cell>
          <cell r="U175" t="str">
            <v>Ada</v>
          </cell>
          <cell r="V175" t="str">
            <v>Rescoping</v>
          </cell>
          <cell r="W175" t="str">
            <v>Type-5</v>
          </cell>
        </row>
        <row r="176">
          <cell r="A176" t="str">
            <v>PBR392</v>
          </cell>
          <cell r="B176" t="str">
            <v>Area 1</v>
          </cell>
          <cell r="C176" t="str">
            <v>R10 Sumbagteng</v>
          </cell>
          <cell r="D176">
            <v>10</v>
          </cell>
          <cell r="E176" t="str">
            <v>15TS04H0419</v>
          </cell>
          <cell r="F176" t="e">
            <v>#N/A</v>
          </cell>
          <cell r="G176" t="str">
            <v>PBR392</v>
          </cell>
          <cell r="H176" t="str">
            <v>PBR392HM1_PERUMGRIYAARYADMT</v>
          </cell>
          <cell r="I176" t="str">
            <v>MITRATEL</v>
          </cell>
          <cell r="J176" t="str">
            <v>Mitratel</v>
          </cell>
          <cell r="K176">
            <v>42257</v>
          </cell>
          <cell r="L176">
            <v>45909</v>
          </cell>
          <cell r="N176">
            <v>2025</v>
          </cell>
          <cell r="P176" t="str">
            <v>Plan ≤ 2025</v>
          </cell>
          <cell r="Q176" t="str">
            <v>Plan 2025</v>
          </cell>
          <cell r="S176" t="str">
            <v>Rescoping</v>
          </cell>
          <cell r="U176" t="str">
            <v>Ada</v>
          </cell>
          <cell r="V176" t="str">
            <v>Rescoping</v>
          </cell>
          <cell r="W176" t="str">
            <v>Type-5</v>
          </cell>
        </row>
        <row r="177">
          <cell r="A177" t="str">
            <v>PBR393</v>
          </cell>
          <cell r="B177" t="str">
            <v>Area 1</v>
          </cell>
          <cell r="C177" t="str">
            <v>R10 Sumbagteng</v>
          </cell>
          <cell r="D177">
            <v>10</v>
          </cell>
          <cell r="E177" t="str">
            <v>15TS04H0384</v>
          </cell>
          <cell r="F177" t="e">
            <v>#N/A</v>
          </cell>
          <cell r="G177" t="str">
            <v>PBR393</v>
          </cell>
          <cell r="H177" t="str">
            <v>PBR393HL1_LABUHBARU2DMT</v>
          </cell>
          <cell r="I177" t="str">
            <v>MITRATEL</v>
          </cell>
          <cell r="J177" t="str">
            <v>Mitratel</v>
          </cell>
          <cell r="K177">
            <v>42243</v>
          </cell>
          <cell r="L177">
            <v>45895</v>
          </cell>
          <cell r="M177" t="str">
            <v>August</v>
          </cell>
          <cell r="N177">
            <v>2025</v>
          </cell>
          <cell r="P177" t="str">
            <v>Plan ≤ 2025</v>
          </cell>
          <cell r="Q177" t="str">
            <v>Plan 2025</v>
          </cell>
          <cell r="S177" t="str">
            <v>Rescoping</v>
          </cell>
          <cell r="U177" t="str">
            <v>Ada</v>
          </cell>
          <cell r="V177" t="str">
            <v>Rescoping</v>
          </cell>
          <cell r="W177" t="str">
            <v>Type-1</v>
          </cell>
        </row>
        <row r="178">
          <cell r="A178" t="str">
            <v>PBR394</v>
          </cell>
          <cell r="B178" t="str">
            <v>Area 1</v>
          </cell>
          <cell r="C178" t="str">
            <v>R10 Sumbagteng</v>
          </cell>
          <cell r="D178">
            <v>10</v>
          </cell>
          <cell r="E178" t="str">
            <v>15TS04H0380</v>
          </cell>
          <cell r="F178" t="e">
            <v>#N/A</v>
          </cell>
          <cell r="G178" t="str">
            <v>PBR394</v>
          </cell>
          <cell r="H178" t="str">
            <v>PBR394HW1_PEKANBARUKOTA10DMT</v>
          </cell>
          <cell r="I178" t="str">
            <v>MITRATEL</v>
          </cell>
          <cell r="J178" t="str">
            <v>Mitratel</v>
          </cell>
          <cell r="K178">
            <v>42251</v>
          </cell>
          <cell r="L178">
            <v>45903</v>
          </cell>
          <cell r="N178">
            <v>2025</v>
          </cell>
          <cell r="P178" t="str">
            <v>Plan ≤ 2025</v>
          </cell>
          <cell r="Q178" t="str">
            <v>Plan 2025</v>
          </cell>
          <cell r="S178" t="str">
            <v>Rescoping</v>
          </cell>
          <cell r="U178" t="str">
            <v>Tidak ada</v>
          </cell>
          <cell r="V178" t="str">
            <v>Rescoping</v>
          </cell>
          <cell r="W178" t="str">
            <v>Type-5</v>
          </cell>
        </row>
        <row r="179">
          <cell r="A179" t="str">
            <v>PBR418</v>
          </cell>
          <cell r="B179" t="str">
            <v>Area 1</v>
          </cell>
          <cell r="C179" t="str">
            <v>R10 Sumbagteng</v>
          </cell>
          <cell r="D179">
            <v>10</v>
          </cell>
          <cell r="E179" t="str">
            <v>15TS04H0376</v>
          </cell>
          <cell r="F179" t="e">
            <v>#N/A</v>
          </cell>
          <cell r="G179" t="str">
            <v>PBR418</v>
          </cell>
          <cell r="H179" t="str">
            <v>PBR418HL1_JALANHASANUDINDMT</v>
          </cell>
          <cell r="I179" t="str">
            <v>MITRATEL</v>
          </cell>
          <cell r="J179" t="str">
            <v>Mitratel</v>
          </cell>
          <cell r="K179">
            <v>42198</v>
          </cell>
          <cell r="L179">
            <v>45850</v>
          </cell>
          <cell r="N179">
            <v>2025</v>
          </cell>
          <cell r="P179" t="str">
            <v>Plan ≤ 2025</v>
          </cell>
          <cell r="Q179" t="str">
            <v>Plan 2025</v>
          </cell>
          <cell r="S179" t="str">
            <v>Relocation</v>
          </cell>
          <cell r="U179" t="str">
            <v>Ada</v>
          </cell>
          <cell r="V179" t="str">
            <v>Dismantle</v>
          </cell>
          <cell r="W179" t="str">
            <v>Dismantle</v>
          </cell>
        </row>
        <row r="180">
          <cell r="A180" t="str">
            <v>PBR426</v>
          </cell>
          <cell r="B180" t="str">
            <v>Area 1</v>
          </cell>
          <cell r="C180" t="str">
            <v>R10 Sumbagteng</v>
          </cell>
          <cell r="D180">
            <v>10</v>
          </cell>
          <cell r="E180" t="str">
            <v>15TS04H0443</v>
          </cell>
          <cell r="F180" t="e">
            <v>#N/A</v>
          </cell>
          <cell r="G180" t="str">
            <v>PBR426</v>
          </cell>
          <cell r="H180" t="str">
            <v>PBR426HL1_AIRDINGIN3DMT</v>
          </cell>
          <cell r="I180" t="str">
            <v>MITRATEL</v>
          </cell>
          <cell r="J180" t="str">
            <v>Mitratel</v>
          </cell>
          <cell r="K180">
            <v>42228</v>
          </cell>
          <cell r="L180">
            <v>45880</v>
          </cell>
          <cell r="N180">
            <v>2025</v>
          </cell>
          <cell r="P180" t="str">
            <v>Plan ≤ 2025</v>
          </cell>
          <cell r="Q180" t="str">
            <v>Plan 2025</v>
          </cell>
          <cell r="S180" t="str">
            <v>Rescoping</v>
          </cell>
          <cell r="U180" t="str">
            <v>Ada</v>
          </cell>
          <cell r="V180" t="str">
            <v>Rescoping</v>
          </cell>
          <cell r="W180" t="str">
            <v>Type-5</v>
          </cell>
        </row>
        <row r="181">
          <cell r="A181" t="str">
            <v>PBR427</v>
          </cell>
          <cell r="B181" t="str">
            <v>Area 1</v>
          </cell>
          <cell r="C181" t="str">
            <v>R10 Sumbagteng</v>
          </cell>
          <cell r="D181">
            <v>10</v>
          </cell>
          <cell r="E181" t="str">
            <v>15TS04H0445</v>
          </cell>
          <cell r="F181" t="e">
            <v>#N/A</v>
          </cell>
          <cell r="G181" t="str">
            <v>PBR427</v>
          </cell>
          <cell r="H181" t="str">
            <v>PBR427HL1_KAWASANUIR2DMT</v>
          </cell>
          <cell r="I181" t="str">
            <v>MITRATEL</v>
          </cell>
          <cell r="J181" t="str">
            <v>Mitratel</v>
          </cell>
          <cell r="K181">
            <v>42222</v>
          </cell>
          <cell r="L181">
            <v>45874</v>
          </cell>
          <cell r="N181">
            <v>2025</v>
          </cell>
          <cell r="P181" t="str">
            <v>Plan ≤ 2025</v>
          </cell>
          <cell r="Q181" t="str">
            <v>Plan 2025</v>
          </cell>
          <cell r="S181" t="str">
            <v>Rescoping</v>
          </cell>
          <cell r="U181" t="str">
            <v>Ada</v>
          </cell>
          <cell r="V181" t="str">
            <v>Rescoping</v>
          </cell>
          <cell r="W181" t="str">
            <v>Type-5</v>
          </cell>
        </row>
        <row r="182">
          <cell r="A182" t="str">
            <v>PBR438</v>
          </cell>
          <cell r="B182" t="str">
            <v>Area 1</v>
          </cell>
          <cell r="C182" t="str">
            <v>R10 Sumbagteng</v>
          </cell>
          <cell r="D182">
            <v>10</v>
          </cell>
          <cell r="E182" t="str">
            <v>15TS04H0418</v>
          </cell>
          <cell r="F182" t="e">
            <v>#N/A</v>
          </cell>
          <cell r="G182" t="str">
            <v>PBR438</v>
          </cell>
          <cell r="H182" t="str">
            <v>PBR438HL1_ARIFINAHMAD5DMT</v>
          </cell>
          <cell r="I182" t="str">
            <v>MITRATEL</v>
          </cell>
          <cell r="J182" t="str">
            <v>Mitratel</v>
          </cell>
          <cell r="K182">
            <v>42229</v>
          </cell>
          <cell r="L182">
            <v>45881</v>
          </cell>
          <cell r="N182">
            <v>2025</v>
          </cell>
          <cell r="P182" t="str">
            <v>Plan ≤ 2025</v>
          </cell>
          <cell r="Q182" t="str">
            <v>Plan 2025</v>
          </cell>
          <cell r="S182" t="str">
            <v>Rescoping</v>
          </cell>
          <cell r="U182" t="str">
            <v>Ada</v>
          </cell>
          <cell r="V182" t="str">
            <v>Rescoping</v>
          </cell>
          <cell r="W182" t="str">
            <v>Type-5</v>
          </cell>
        </row>
        <row r="183">
          <cell r="A183" t="str">
            <v>PBR439</v>
          </cell>
          <cell r="B183" t="str">
            <v>Area 1</v>
          </cell>
          <cell r="C183" t="str">
            <v>R10 Sumbagteng</v>
          </cell>
          <cell r="D183">
            <v>10</v>
          </cell>
          <cell r="E183" t="str">
            <v>15TS04H0365</v>
          </cell>
          <cell r="F183" t="e">
            <v>#N/A</v>
          </cell>
          <cell r="G183" t="str">
            <v>PBR439</v>
          </cell>
          <cell r="H183" t="str">
            <v>PBR439HL1_SUKAKARYA2DMT</v>
          </cell>
          <cell r="I183" t="str">
            <v>MITRATEL</v>
          </cell>
          <cell r="J183" t="str">
            <v>Mitratel</v>
          </cell>
          <cell r="K183">
            <v>42290</v>
          </cell>
          <cell r="L183">
            <v>45942</v>
          </cell>
          <cell r="N183">
            <v>2025</v>
          </cell>
          <cell r="P183" t="str">
            <v>Plan ≤ 2025</v>
          </cell>
          <cell r="Q183" t="str">
            <v>Plan 2025</v>
          </cell>
          <cell r="S183" t="str">
            <v>Plan Terminate</v>
          </cell>
          <cell r="U183" t="str">
            <v>Ada</v>
          </cell>
          <cell r="V183" t="str">
            <v>Dismantle</v>
          </cell>
          <cell r="W183" t="str">
            <v>Dismantle</v>
          </cell>
        </row>
        <row r="184">
          <cell r="A184" t="str">
            <v>PBR440</v>
          </cell>
          <cell r="B184" t="str">
            <v>Area 1</v>
          </cell>
          <cell r="C184" t="str">
            <v>R10 Sumbagteng</v>
          </cell>
          <cell r="D184">
            <v>10</v>
          </cell>
          <cell r="E184" t="str">
            <v>15TS04H0408</v>
          </cell>
          <cell r="F184" t="e">
            <v>#N/A</v>
          </cell>
          <cell r="G184" t="str">
            <v>PBR440</v>
          </cell>
          <cell r="H184" t="str">
            <v>PBR440ML1_SIMPANGSKPDDMT</v>
          </cell>
          <cell r="I184" t="str">
            <v>MITRATEL</v>
          </cell>
          <cell r="J184" t="str">
            <v>Mitratel</v>
          </cell>
          <cell r="K184">
            <v>42238</v>
          </cell>
          <cell r="L184">
            <v>45890</v>
          </cell>
          <cell r="N184">
            <v>2025</v>
          </cell>
          <cell r="P184" t="str">
            <v>Plan ≤ 2025</v>
          </cell>
          <cell r="Q184" t="str">
            <v>Plan 2025</v>
          </cell>
          <cell r="S184" t="str">
            <v>Rescoping</v>
          </cell>
          <cell r="U184" t="str">
            <v>Ada</v>
          </cell>
          <cell r="V184" t="str">
            <v>Rescoping</v>
          </cell>
          <cell r="W184" t="str">
            <v>Type-5</v>
          </cell>
        </row>
        <row r="185">
          <cell r="A185" t="str">
            <v>PBR441</v>
          </cell>
          <cell r="B185" t="str">
            <v>Area 1</v>
          </cell>
          <cell r="C185" t="str">
            <v>R10 Sumbagteng</v>
          </cell>
          <cell r="D185">
            <v>10</v>
          </cell>
          <cell r="E185" t="str">
            <v>15TS04H0374</v>
          </cell>
          <cell r="F185" t="e">
            <v>#N/A</v>
          </cell>
          <cell r="G185" t="str">
            <v>PBR441</v>
          </cell>
          <cell r="H185" t="str">
            <v>PBR441HW1_KAWASANUINSUSKA5DMT</v>
          </cell>
          <cell r="I185" t="str">
            <v>MITRATEL</v>
          </cell>
          <cell r="J185" t="str">
            <v>Mitratel</v>
          </cell>
          <cell r="K185">
            <v>42208</v>
          </cell>
          <cell r="L185">
            <v>45860</v>
          </cell>
          <cell r="M185" t="str">
            <v>July</v>
          </cell>
          <cell r="N185">
            <v>2025</v>
          </cell>
          <cell r="P185" t="str">
            <v>Plan ≤ 2025</v>
          </cell>
          <cell r="Q185" t="str">
            <v>Plan 2025</v>
          </cell>
          <cell r="S185" t="str">
            <v>Rescoping</v>
          </cell>
          <cell r="U185" t="str">
            <v>Ada</v>
          </cell>
          <cell r="V185" t="str">
            <v>Rescoping</v>
          </cell>
          <cell r="W185" t="str">
            <v>Type-1</v>
          </cell>
        </row>
        <row r="186">
          <cell r="A186" t="str">
            <v>PBR967</v>
          </cell>
          <cell r="B186" t="str">
            <v>Area 1</v>
          </cell>
          <cell r="C186" t="str">
            <v>R10 Sumbagteng</v>
          </cell>
          <cell r="D186">
            <v>10</v>
          </cell>
          <cell r="E186" t="str">
            <v>15TS04H0379</v>
          </cell>
          <cell r="F186" t="e">
            <v>#N/A</v>
          </cell>
          <cell r="G186" t="str">
            <v>PBR967</v>
          </cell>
          <cell r="H186" t="str">
            <v>N_PBR967ML1_MASJIDALIRSYADDMT</v>
          </cell>
          <cell r="I186" t="str">
            <v>MITRATEL</v>
          </cell>
          <cell r="J186" t="str">
            <v>Mitratel</v>
          </cell>
          <cell r="K186">
            <v>42283</v>
          </cell>
          <cell r="L186">
            <v>45935</v>
          </cell>
          <cell r="N186">
            <v>2025</v>
          </cell>
          <cell r="P186" t="str">
            <v>Plan ≤ 2025</v>
          </cell>
          <cell r="Q186" t="str">
            <v>Plan 2025</v>
          </cell>
          <cell r="S186" t="str">
            <v>Rescoping</v>
          </cell>
          <cell r="U186" t="str">
            <v>Ada</v>
          </cell>
          <cell r="V186" t="str">
            <v>Rescoping</v>
          </cell>
          <cell r="W186" t="str">
            <v>Type-5</v>
          </cell>
        </row>
        <row r="187">
          <cell r="A187" t="str">
            <v>PBR968</v>
          </cell>
          <cell r="B187" t="str">
            <v>Area 1</v>
          </cell>
          <cell r="C187" t="str">
            <v>R10 Sumbagteng</v>
          </cell>
          <cell r="D187">
            <v>10</v>
          </cell>
          <cell r="E187" t="str">
            <v>15TS04H0387</v>
          </cell>
          <cell r="F187" t="e">
            <v>#N/A</v>
          </cell>
          <cell r="G187" t="str">
            <v>PBR968</v>
          </cell>
          <cell r="H187" t="str">
            <v>PBR968HL1_JALANDURIANDMT</v>
          </cell>
          <cell r="I187" t="str">
            <v>MITRATEL</v>
          </cell>
          <cell r="J187" t="str">
            <v>Mitratel</v>
          </cell>
          <cell r="K187">
            <v>42205</v>
          </cell>
          <cell r="L187">
            <v>45857</v>
          </cell>
          <cell r="N187">
            <v>2025</v>
          </cell>
          <cell r="P187" t="str">
            <v>Plan ≤ 2025</v>
          </cell>
          <cell r="Q187" t="str">
            <v>Plan 2025</v>
          </cell>
          <cell r="S187" t="str">
            <v>Rescoping</v>
          </cell>
          <cell r="U187" t="str">
            <v>Ada</v>
          </cell>
          <cell r="V187" t="str">
            <v>Rescoping</v>
          </cell>
          <cell r="W187" t="str">
            <v>Type-5</v>
          </cell>
        </row>
        <row r="188">
          <cell r="A188" t="str">
            <v>PBR970</v>
          </cell>
          <cell r="B188" t="str">
            <v>Area 1</v>
          </cell>
          <cell r="C188" t="str">
            <v>R10 Sumbagteng</v>
          </cell>
          <cell r="D188">
            <v>10</v>
          </cell>
          <cell r="E188" t="str">
            <v>15TS04H0375</v>
          </cell>
          <cell r="F188" t="e">
            <v>#N/A</v>
          </cell>
          <cell r="G188" t="str">
            <v>PBR970</v>
          </cell>
          <cell r="H188" t="str">
            <v>PBR970HL1_NANGKA5DMT</v>
          </cell>
          <cell r="I188" t="str">
            <v>MITRATEL</v>
          </cell>
          <cell r="J188" t="str">
            <v>Mitratel</v>
          </cell>
          <cell r="K188">
            <v>42282</v>
          </cell>
          <cell r="L188">
            <v>45934</v>
          </cell>
          <cell r="N188">
            <v>2025</v>
          </cell>
          <cell r="P188" t="str">
            <v>Plan ≤ 2025</v>
          </cell>
          <cell r="Q188" t="str">
            <v>Plan 2025</v>
          </cell>
          <cell r="S188" t="str">
            <v>Rescoping</v>
          </cell>
          <cell r="U188" t="str">
            <v>Ada</v>
          </cell>
          <cell r="V188" t="str">
            <v>Rescoping</v>
          </cell>
          <cell r="W188" t="str">
            <v>Type-5</v>
          </cell>
        </row>
        <row r="189">
          <cell r="A189" t="str">
            <v>PBR971</v>
          </cell>
          <cell r="B189" t="str">
            <v>Area 1</v>
          </cell>
          <cell r="C189" t="str">
            <v>R10 Sumbagteng</v>
          </cell>
          <cell r="D189">
            <v>10</v>
          </cell>
          <cell r="E189" t="str">
            <v>15TS04H0427</v>
          </cell>
          <cell r="F189" t="e">
            <v>#N/A</v>
          </cell>
          <cell r="G189" t="str">
            <v>PBR971</v>
          </cell>
          <cell r="H189" t="str">
            <v>PBR971HW1_BUKITBARISAN5DMT</v>
          </cell>
          <cell r="I189" t="str">
            <v>MITRATEL</v>
          </cell>
          <cell r="J189" t="str">
            <v>Mitratel</v>
          </cell>
          <cell r="K189">
            <v>42221</v>
          </cell>
          <cell r="L189">
            <v>45873</v>
          </cell>
          <cell r="N189">
            <v>2025</v>
          </cell>
          <cell r="P189" t="str">
            <v>Plan ≤ 2025</v>
          </cell>
          <cell r="Q189" t="str">
            <v>Plan 2025</v>
          </cell>
          <cell r="S189" t="str">
            <v>Rescoping</v>
          </cell>
          <cell r="U189" t="str">
            <v>Ada</v>
          </cell>
          <cell r="V189" t="str">
            <v>Rescoping</v>
          </cell>
          <cell r="W189" t="str">
            <v>Type-5</v>
          </cell>
        </row>
        <row r="190">
          <cell r="A190" t="str">
            <v>PBR972</v>
          </cell>
          <cell r="B190" t="str">
            <v>Area 1</v>
          </cell>
          <cell r="C190" t="str">
            <v>R10 Sumbagteng</v>
          </cell>
          <cell r="D190">
            <v>10</v>
          </cell>
          <cell r="E190" t="str">
            <v>15TS04H0383</v>
          </cell>
          <cell r="F190" t="e">
            <v>#N/A</v>
          </cell>
          <cell r="G190" t="str">
            <v>PBR972</v>
          </cell>
          <cell r="H190" t="str">
            <v>PBR972HM1_UNIVERSITASRIAUGOBAHDMT</v>
          </cell>
          <cell r="I190" t="str">
            <v>MITRATEL</v>
          </cell>
          <cell r="J190" t="str">
            <v>Mitratel</v>
          </cell>
          <cell r="K190">
            <v>42256</v>
          </cell>
          <cell r="L190">
            <v>45908</v>
          </cell>
          <cell r="N190">
            <v>2025</v>
          </cell>
          <cell r="P190" t="str">
            <v>Plan ≤ 2025</v>
          </cell>
          <cell r="Q190" t="str">
            <v>Plan 2025</v>
          </cell>
          <cell r="S190" t="str">
            <v>Rescoping</v>
          </cell>
          <cell r="U190" t="str">
            <v>Ada</v>
          </cell>
          <cell r="V190" t="str">
            <v>Rescoping</v>
          </cell>
          <cell r="W190" t="str">
            <v>Type-5</v>
          </cell>
        </row>
        <row r="191">
          <cell r="A191" t="str">
            <v>PBR973</v>
          </cell>
          <cell r="B191" t="str">
            <v>Area 1</v>
          </cell>
          <cell r="C191" t="str">
            <v>R10 Sumbagteng</v>
          </cell>
          <cell r="D191">
            <v>10</v>
          </cell>
          <cell r="E191" t="str">
            <v>15TS04H0391</v>
          </cell>
          <cell r="F191" t="e">
            <v>#N/A</v>
          </cell>
          <cell r="G191" t="str">
            <v>PBR973</v>
          </cell>
          <cell r="H191" t="str">
            <v>PBR973HW1_UNIVERSITASMUHAMMADIYAHRIAUDMT</v>
          </cell>
          <cell r="I191" t="str">
            <v>MITRATEL</v>
          </cell>
          <cell r="J191" t="str">
            <v>Mitratel</v>
          </cell>
          <cell r="K191">
            <v>42221</v>
          </cell>
          <cell r="L191">
            <v>45873</v>
          </cell>
          <cell r="N191">
            <v>2025</v>
          </cell>
          <cell r="P191" t="str">
            <v>Plan ≤ 2025</v>
          </cell>
          <cell r="Q191" t="str">
            <v>Plan 2025</v>
          </cell>
          <cell r="S191" t="str">
            <v>Rescoping</v>
          </cell>
          <cell r="U191" t="str">
            <v>Ada</v>
          </cell>
          <cell r="V191" t="str">
            <v>Rescoping</v>
          </cell>
          <cell r="W191" t="str">
            <v>Type-5</v>
          </cell>
        </row>
        <row r="192">
          <cell r="A192" t="str">
            <v>PBR975</v>
          </cell>
          <cell r="B192" t="str">
            <v>Area 1</v>
          </cell>
          <cell r="C192" t="str">
            <v>R10 Sumbagteng</v>
          </cell>
          <cell r="D192">
            <v>10</v>
          </cell>
          <cell r="E192" t="str">
            <v>15TS04H0361</v>
          </cell>
          <cell r="F192" t="e">
            <v>#N/A</v>
          </cell>
          <cell r="G192" t="str">
            <v>PBR975</v>
          </cell>
          <cell r="H192" t="str">
            <v>PBR975HL1_RUMAHSAKITISLAMIBNUSINADMT</v>
          </cell>
          <cell r="I192" t="str">
            <v>MITRATEL</v>
          </cell>
          <cell r="J192" t="str">
            <v>Mitratel</v>
          </cell>
          <cell r="K192">
            <v>42290</v>
          </cell>
          <cell r="L192">
            <v>45942</v>
          </cell>
          <cell r="M192" t="str">
            <v>October</v>
          </cell>
          <cell r="N192">
            <v>2025</v>
          </cell>
          <cell r="P192" t="str">
            <v>Plan ≤ 2025</v>
          </cell>
          <cell r="Q192" t="str">
            <v>Plan 2025</v>
          </cell>
          <cell r="S192" t="str">
            <v>Rescoping</v>
          </cell>
          <cell r="U192" t="str">
            <v>Ada</v>
          </cell>
          <cell r="V192" t="str">
            <v>Rescoping</v>
          </cell>
          <cell r="W192" t="str">
            <v>Type-1</v>
          </cell>
        </row>
        <row r="193">
          <cell r="A193" t="str">
            <v>PBR976</v>
          </cell>
          <cell r="B193" t="str">
            <v>Area 1</v>
          </cell>
          <cell r="C193" t="str">
            <v>R10 Sumbagteng</v>
          </cell>
          <cell r="D193">
            <v>10</v>
          </cell>
          <cell r="E193" t="str">
            <v>15TS04H0362</v>
          </cell>
          <cell r="F193" t="e">
            <v>#N/A</v>
          </cell>
          <cell r="G193" t="str">
            <v>PBR976</v>
          </cell>
          <cell r="H193" t="str">
            <v>PBR976HL1_RUMAHSAKITAYANIDMT</v>
          </cell>
          <cell r="I193" t="str">
            <v>MITRATEL</v>
          </cell>
          <cell r="J193" t="str">
            <v>Mitratel</v>
          </cell>
          <cell r="K193">
            <v>42290</v>
          </cell>
          <cell r="L193">
            <v>45942</v>
          </cell>
          <cell r="N193">
            <v>2025</v>
          </cell>
          <cell r="P193" t="str">
            <v>Plan ≤ 2025</v>
          </cell>
          <cell r="Q193" t="str">
            <v>Plan 2025</v>
          </cell>
          <cell r="S193" t="str">
            <v>Rescoping</v>
          </cell>
          <cell r="U193" t="str">
            <v>Ada</v>
          </cell>
          <cell r="V193" t="str">
            <v>Rescoping</v>
          </cell>
          <cell r="W193" t="str">
            <v>Type-5</v>
          </cell>
        </row>
        <row r="194">
          <cell r="A194" t="str">
            <v>PBR981</v>
          </cell>
          <cell r="B194" t="str">
            <v>Area 1</v>
          </cell>
          <cell r="C194" t="str">
            <v>R10 Sumbagteng</v>
          </cell>
          <cell r="D194">
            <v>10</v>
          </cell>
          <cell r="E194" t="str">
            <v>15TS04H0452</v>
          </cell>
          <cell r="F194" t="e">
            <v>#N/A</v>
          </cell>
          <cell r="G194" t="str">
            <v>PBR981</v>
          </cell>
          <cell r="H194" t="str">
            <v>PBR981HM1_JLDIPONEGORODMT</v>
          </cell>
          <cell r="I194" t="str">
            <v>MITRATEL</v>
          </cell>
          <cell r="J194" t="str">
            <v>Mitratel</v>
          </cell>
          <cell r="K194">
            <v>42199</v>
          </cell>
          <cell r="L194">
            <v>45851</v>
          </cell>
          <cell r="M194" t="str">
            <v>July</v>
          </cell>
          <cell r="N194">
            <v>2025</v>
          </cell>
          <cell r="P194" t="str">
            <v>Plan ≤ 2025</v>
          </cell>
          <cell r="Q194" t="str">
            <v>Plan 2025</v>
          </cell>
          <cell r="S194" t="str">
            <v>Rescoping</v>
          </cell>
          <cell r="U194" t="str">
            <v>Ada</v>
          </cell>
          <cell r="V194" t="str">
            <v>Rescoping</v>
          </cell>
          <cell r="W194" t="str">
            <v>Type-1</v>
          </cell>
        </row>
        <row r="195">
          <cell r="A195" t="str">
            <v>PBR983</v>
          </cell>
          <cell r="B195" t="str">
            <v>Area 1</v>
          </cell>
          <cell r="C195" t="str">
            <v>R10 Sumbagteng</v>
          </cell>
          <cell r="D195">
            <v>10</v>
          </cell>
          <cell r="E195" t="str">
            <v>15TS04H0369</v>
          </cell>
          <cell r="F195" t="e">
            <v>#N/A</v>
          </cell>
          <cell r="G195" t="str">
            <v>PBR983</v>
          </cell>
          <cell r="H195" t="str">
            <v>PBR983HL1_BANDAACEH3DMT</v>
          </cell>
          <cell r="I195" t="str">
            <v>MITRATEL</v>
          </cell>
          <cell r="J195" t="str">
            <v>Mitratel</v>
          </cell>
          <cell r="K195">
            <v>42259</v>
          </cell>
          <cell r="L195">
            <v>45911</v>
          </cell>
          <cell r="N195">
            <v>2025</v>
          </cell>
          <cell r="P195" t="str">
            <v>Plan ≤ 2025</v>
          </cell>
          <cell r="Q195" t="str">
            <v>Plan 2025</v>
          </cell>
          <cell r="S195" t="str">
            <v>Rescoping</v>
          </cell>
          <cell r="U195" t="str">
            <v>Ada</v>
          </cell>
          <cell r="V195" t="str">
            <v>Rescoping</v>
          </cell>
          <cell r="W195" t="str">
            <v>Type-5</v>
          </cell>
        </row>
        <row r="196">
          <cell r="A196" t="str">
            <v>PBR985</v>
          </cell>
          <cell r="B196" t="str">
            <v>Area 1</v>
          </cell>
          <cell r="C196" t="str">
            <v>R10 Sumbagteng</v>
          </cell>
          <cell r="D196">
            <v>10</v>
          </cell>
          <cell r="E196" t="str">
            <v>15TS04H0453</v>
          </cell>
          <cell r="F196" t="e">
            <v>#N/A</v>
          </cell>
          <cell r="G196" t="str">
            <v>PBR985</v>
          </cell>
          <cell r="H196" t="str">
            <v>PBR985HL1_SPLITPBR007GDMT</v>
          </cell>
          <cell r="I196" t="str">
            <v>MITRATEL</v>
          </cell>
          <cell r="J196" t="str">
            <v>Mitratel</v>
          </cell>
          <cell r="K196">
            <v>42216</v>
          </cell>
          <cell r="L196">
            <v>45868</v>
          </cell>
          <cell r="M196" t="str">
            <v>July</v>
          </cell>
          <cell r="N196">
            <v>2025</v>
          </cell>
          <cell r="P196" t="str">
            <v>Plan ≤ 2025</v>
          </cell>
          <cell r="Q196" t="str">
            <v>Plan 2025</v>
          </cell>
          <cell r="S196" t="str">
            <v>Rescoping</v>
          </cell>
          <cell r="U196" t="str">
            <v>Ada</v>
          </cell>
          <cell r="V196" t="str">
            <v>Rescoping</v>
          </cell>
          <cell r="W196" t="str">
            <v>Type-1</v>
          </cell>
        </row>
        <row r="197">
          <cell r="A197" t="str">
            <v>PBR989</v>
          </cell>
          <cell r="B197" t="str">
            <v>Area 1</v>
          </cell>
          <cell r="C197" t="str">
            <v>R10 Sumbagteng</v>
          </cell>
          <cell r="D197">
            <v>10</v>
          </cell>
          <cell r="E197" t="str">
            <v>15TS04H0425</v>
          </cell>
          <cell r="F197" t="e">
            <v>#N/A</v>
          </cell>
          <cell r="G197" t="str">
            <v>PBR989</v>
          </cell>
          <cell r="H197" t="str">
            <v>PBR989HL1_JALANRAYAPEKANBARU8DMT</v>
          </cell>
          <cell r="I197" t="str">
            <v>MITRATEL</v>
          </cell>
          <cell r="J197" t="str">
            <v>Mitratel</v>
          </cell>
          <cell r="K197">
            <v>42259</v>
          </cell>
          <cell r="L197">
            <v>45911</v>
          </cell>
          <cell r="N197">
            <v>2025</v>
          </cell>
          <cell r="P197" t="str">
            <v>Plan ≤ 2025</v>
          </cell>
          <cell r="Q197" t="str">
            <v>Plan 2025</v>
          </cell>
          <cell r="S197" t="str">
            <v>Relocation</v>
          </cell>
          <cell r="U197" t="str">
            <v>Ada</v>
          </cell>
          <cell r="V197" t="str">
            <v>Dismantle</v>
          </cell>
          <cell r="W197" t="str">
            <v>Dismantle</v>
          </cell>
        </row>
        <row r="198">
          <cell r="A198" t="str">
            <v>PBR990</v>
          </cell>
          <cell r="B198" t="str">
            <v>Area 1</v>
          </cell>
          <cell r="C198" t="str">
            <v>R10 Sumbagteng</v>
          </cell>
          <cell r="D198">
            <v>10</v>
          </cell>
          <cell r="E198" t="str">
            <v>15TS04H0386</v>
          </cell>
          <cell r="F198" t="e">
            <v>#N/A</v>
          </cell>
          <cell r="G198" t="str">
            <v>PBR990</v>
          </cell>
          <cell r="H198" t="str">
            <v>PBR990HL1_JALANTIUNGDMT</v>
          </cell>
          <cell r="I198" t="str">
            <v>MITRATEL</v>
          </cell>
          <cell r="J198" t="str">
            <v>Mitratel</v>
          </cell>
          <cell r="K198">
            <v>42317</v>
          </cell>
          <cell r="L198">
            <v>45969</v>
          </cell>
          <cell r="N198">
            <v>2025</v>
          </cell>
          <cell r="P198" t="str">
            <v>Plan ≤ 2025</v>
          </cell>
          <cell r="Q198" t="str">
            <v>Plan 2025</v>
          </cell>
          <cell r="S198" t="str">
            <v>Rescoping</v>
          </cell>
          <cell r="U198" t="str">
            <v>Ada</v>
          </cell>
          <cell r="V198" t="str">
            <v>Rescoping</v>
          </cell>
          <cell r="W198" t="str">
            <v>Type-5</v>
          </cell>
        </row>
        <row r="199">
          <cell r="A199" t="str">
            <v>PBR991</v>
          </cell>
          <cell r="B199" t="str">
            <v>Area 1</v>
          </cell>
          <cell r="C199" t="str">
            <v>R10 Sumbagteng</v>
          </cell>
          <cell r="D199">
            <v>10</v>
          </cell>
          <cell r="E199" t="str">
            <v>15TS04H0430</v>
          </cell>
          <cell r="F199" t="e">
            <v>#N/A</v>
          </cell>
          <cell r="G199" t="str">
            <v>PBR991</v>
          </cell>
          <cell r="H199" t="str">
            <v>PBR991HL1_PURWODADI3DMT</v>
          </cell>
          <cell r="I199" t="str">
            <v>MITRATEL</v>
          </cell>
          <cell r="J199" t="str">
            <v>Mitratel</v>
          </cell>
          <cell r="K199">
            <v>42290</v>
          </cell>
          <cell r="L199">
            <v>45942</v>
          </cell>
          <cell r="M199" t="str">
            <v>October</v>
          </cell>
          <cell r="N199">
            <v>2025</v>
          </cell>
          <cell r="P199" t="str">
            <v>Plan ≤ 2025</v>
          </cell>
          <cell r="Q199" t="str">
            <v>Plan 2025</v>
          </cell>
          <cell r="S199" t="str">
            <v>Rescoping</v>
          </cell>
          <cell r="U199" t="str">
            <v>Ada</v>
          </cell>
          <cell r="V199" t="str">
            <v>Rescoping</v>
          </cell>
          <cell r="W199" t="str">
            <v>Type-1</v>
          </cell>
        </row>
        <row r="200">
          <cell r="A200" t="str">
            <v>PBR992</v>
          </cell>
          <cell r="B200" t="str">
            <v>Area 1</v>
          </cell>
          <cell r="C200" t="str">
            <v>R10 Sumbagteng</v>
          </cell>
          <cell r="D200">
            <v>10</v>
          </cell>
          <cell r="E200" t="str">
            <v>15TS04H0435</v>
          </cell>
          <cell r="F200" t="e">
            <v>#N/A</v>
          </cell>
          <cell r="G200" t="str">
            <v>PBR992</v>
          </cell>
          <cell r="H200" t="str">
            <v>N_PBR992HL1_KAWASANUINSUSKA6DMT</v>
          </cell>
          <cell r="I200" t="str">
            <v>MITRATEL</v>
          </cell>
          <cell r="J200" t="str">
            <v>Mitratel</v>
          </cell>
          <cell r="K200">
            <v>42185</v>
          </cell>
          <cell r="L200">
            <v>45837</v>
          </cell>
          <cell r="M200" t="str">
            <v>June</v>
          </cell>
          <cell r="N200">
            <v>2025</v>
          </cell>
          <cell r="P200" t="str">
            <v>Plan ≤ 2025</v>
          </cell>
          <cell r="Q200" t="str">
            <v>Plan 2025</v>
          </cell>
          <cell r="S200" t="str">
            <v>Relocation</v>
          </cell>
          <cell r="U200" t="str">
            <v>Ada</v>
          </cell>
          <cell r="V200" t="str">
            <v>Rescoping</v>
          </cell>
          <cell r="W200" t="str">
            <v>Type-1</v>
          </cell>
        </row>
        <row r="201">
          <cell r="A201" t="str">
            <v>PBR993</v>
          </cell>
          <cell r="B201" t="str">
            <v>Area 1</v>
          </cell>
          <cell r="C201" t="str">
            <v>R10 Sumbagteng</v>
          </cell>
          <cell r="D201">
            <v>10</v>
          </cell>
          <cell r="E201" t="str">
            <v>15TS04H0389</v>
          </cell>
          <cell r="F201" t="e">
            <v>#N/A</v>
          </cell>
          <cell r="G201" t="str">
            <v>PBR993</v>
          </cell>
          <cell r="H201" t="str">
            <v>PBR993HL1_JALANSUKARNOHATTA3DMT</v>
          </cell>
          <cell r="I201" t="str">
            <v>MITRATEL</v>
          </cell>
          <cell r="J201" t="str">
            <v>Mitratel</v>
          </cell>
          <cell r="K201">
            <v>42230</v>
          </cell>
          <cell r="L201">
            <v>45882</v>
          </cell>
          <cell r="M201" t="str">
            <v>August</v>
          </cell>
          <cell r="N201">
            <v>2025</v>
          </cell>
          <cell r="P201" t="str">
            <v>Plan ≤ 2025</v>
          </cell>
          <cell r="Q201" t="str">
            <v>Plan 2025</v>
          </cell>
          <cell r="S201" t="str">
            <v>Rescoping</v>
          </cell>
          <cell r="U201" t="str">
            <v>Ada</v>
          </cell>
          <cell r="V201" t="str">
            <v>Rescoping</v>
          </cell>
          <cell r="W201" t="str">
            <v>Type-1</v>
          </cell>
        </row>
        <row r="202">
          <cell r="A202" t="str">
            <v>PLG608</v>
          </cell>
          <cell r="B202" t="str">
            <v>Area 1</v>
          </cell>
          <cell r="C202" t="str">
            <v>R02 Sumbagsel</v>
          </cell>
          <cell r="D202">
            <v>2</v>
          </cell>
          <cell r="E202" t="str">
            <v>12TS11H0344</v>
          </cell>
          <cell r="F202" t="str">
            <v>24TS03N0146</v>
          </cell>
          <cell r="G202" t="str">
            <v>PLG608</v>
          </cell>
          <cell r="H202" t="str">
            <v>KEMUNING POLDA PH1</v>
          </cell>
          <cell r="I202" t="str">
            <v>MITRATEL</v>
          </cell>
          <cell r="J202" t="str">
            <v>Mitratel</v>
          </cell>
          <cell r="K202">
            <v>42054</v>
          </cell>
          <cell r="L202">
            <v>45706</v>
          </cell>
          <cell r="M202" t="str">
            <v>February</v>
          </cell>
          <cell r="N202">
            <v>2025</v>
          </cell>
          <cell r="P202" t="str">
            <v>Plan ≤ 2025</v>
          </cell>
          <cell r="Q202" t="str">
            <v>Plan 2025</v>
          </cell>
          <cell r="S202" t="str">
            <v>Rescoping</v>
          </cell>
          <cell r="U202" t="str">
            <v>Tidak ada</v>
          </cell>
          <cell r="V202" t="e">
            <v>#N/A</v>
          </cell>
        </row>
        <row r="203">
          <cell r="A203" t="str">
            <v>PLG616</v>
          </cell>
          <cell r="B203" t="str">
            <v>Area 1</v>
          </cell>
          <cell r="C203" t="str">
            <v>R02 Sumbagsel</v>
          </cell>
          <cell r="D203">
            <v>2</v>
          </cell>
          <cell r="E203" t="str">
            <v>12TS11H0345</v>
          </cell>
          <cell r="F203" t="str">
            <v>NY</v>
          </cell>
          <cell r="G203" t="str">
            <v>PLG616</v>
          </cell>
          <cell r="H203" t="str">
            <v>KEMUNING POLDA PH2</v>
          </cell>
          <cell r="I203" t="str">
            <v>MITRATEL</v>
          </cell>
          <cell r="J203" t="str">
            <v>Mitratel</v>
          </cell>
          <cell r="K203">
            <v>41967</v>
          </cell>
          <cell r="L203">
            <v>45619</v>
          </cell>
          <cell r="N203">
            <v>2024</v>
          </cell>
          <cell r="O203">
            <v>45709</v>
          </cell>
          <cell r="P203" t="str">
            <v>Plan ≤ 2025</v>
          </cell>
          <cell r="Q203" t="str">
            <v>Plan 2024</v>
          </cell>
          <cell r="S203" t="str">
            <v>Relocation</v>
          </cell>
          <cell r="U203" t="str">
            <v>Tidak ada</v>
          </cell>
          <cell r="V203" t="str">
            <v>Rescoping</v>
          </cell>
        </row>
        <row r="204">
          <cell r="A204" t="str">
            <v>PLG617</v>
          </cell>
          <cell r="B204" t="str">
            <v>Area 1</v>
          </cell>
          <cell r="C204" t="str">
            <v>R02 Sumbagsel</v>
          </cell>
          <cell r="D204">
            <v>2</v>
          </cell>
          <cell r="E204" t="str">
            <v>12TS11H0346</v>
          </cell>
          <cell r="F204" t="str">
            <v>NY</v>
          </cell>
          <cell r="G204" t="str">
            <v>PLG617</v>
          </cell>
          <cell r="H204" t="str">
            <v>KEMUNING POLDA PH3</v>
          </cell>
          <cell r="I204" t="str">
            <v>MITRATEL</v>
          </cell>
          <cell r="J204" t="str">
            <v>Mitratel</v>
          </cell>
          <cell r="K204">
            <v>42054</v>
          </cell>
          <cell r="L204">
            <v>45706</v>
          </cell>
          <cell r="N204">
            <v>2025</v>
          </cell>
          <cell r="P204" t="str">
            <v>Plan ≤ 2025</v>
          </cell>
          <cell r="Q204" t="str">
            <v>Plan 2025</v>
          </cell>
          <cell r="S204" t="str">
            <v>Relocation</v>
          </cell>
          <cell r="U204" t="str">
            <v>Tidak ada</v>
          </cell>
          <cell r="V204" t="e">
            <v>#N/A</v>
          </cell>
        </row>
        <row r="205">
          <cell r="A205" t="str">
            <v>PLG618</v>
          </cell>
          <cell r="B205" t="str">
            <v>Area 1</v>
          </cell>
          <cell r="C205" t="str">
            <v>R02 Sumbagsel</v>
          </cell>
          <cell r="D205">
            <v>2</v>
          </cell>
          <cell r="E205" t="str">
            <v>12TS11H0347</v>
          </cell>
          <cell r="F205" t="str">
            <v>24TS03N0151</v>
          </cell>
          <cell r="G205" t="str">
            <v>PLG618</v>
          </cell>
          <cell r="H205" t="str">
            <v>KEMUNING POLDA PH4</v>
          </cell>
          <cell r="I205" t="str">
            <v>MITRATEL</v>
          </cell>
          <cell r="J205" t="str">
            <v>Mitratel</v>
          </cell>
          <cell r="K205">
            <v>41967</v>
          </cell>
          <cell r="L205">
            <v>45619</v>
          </cell>
          <cell r="N205">
            <v>2024</v>
          </cell>
          <cell r="O205">
            <v>45709</v>
          </cell>
          <cell r="P205" t="str">
            <v>Plan ≤ 2025</v>
          </cell>
          <cell r="Q205" t="str">
            <v>Plan 2024</v>
          </cell>
          <cell r="S205" t="str">
            <v>Rescoping</v>
          </cell>
          <cell r="U205" t="str">
            <v>Tidak ada</v>
          </cell>
          <cell r="V205" t="str">
            <v>Rescoping</v>
          </cell>
        </row>
        <row r="206">
          <cell r="A206" t="str">
            <v>PLG619</v>
          </cell>
          <cell r="B206" t="str">
            <v>Area 1</v>
          </cell>
          <cell r="C206" t="str">
            <v>R02 Sumbagsel</v>
          </cell>
          <cell r="D206">
            <v>2</v>
          </cell>
          <cell r="E206" t="str">
            <v>12TS11H0348</v>
          </cell>
          <cell r="F206" t="str">
            <v>23TS12Z0001</v>
          </cell>
          <cell r="G206" t="str">
            <v>PLG619</v>
          </cell>
          <cell r="H206" t="str">
            <v>KEMUNING POLDA PH5</v>
          </cell>
          <cell r="I206" t="str">
            <v>MITRATEL</v>
          </cell>
          <cell r="J206" t="str">
            <v>Mitratel</v>
          </cell>
          <cell r="K206">
            <v>41967</v>
          </cell>
          <cell r="L206">
            <v>45619</v>
          </cell>
          <cell r="N206">
            <v>2024</v>
          </cell>
          <cell r="P206" t="str">
            <v>Plan ≤ 2025</v>
          </cell>
          <cell r="Q206" t="str">
            <v>Plan 2024</v>
          </cell>
          <cell r="S206" t="str">
            <v>Rescoping</v>
          </cell>
          <cell r="U206" t="str">
            <v>Ada</v>
          </cell>
          <cell r="V206" t="str">
            <v>Terminate</v>
          </cell>
        </row>
        <row r="207">
          <cell r="A207" t="str">
            <v>PLG620</v>
          </cell>
          <cell r="B207" t="str">
            <v>Area 1</v>
          </cell>
          <cell r="C207" t="str">
            <v>R02 Sumbagsel</v>
          </cell>
          <cell r="D207">
            <v>2</v>
          </cell>
          <cell r="E207" t="str">
            <v>12TS11H0349</v>
          </cell>
          <cell r="F207" t="str">
            <v>NY</v>
          </cell>
          <cell r="G207" t="str">
            <v>PLG620</v>
          </cell>
          <cell r="H207" t="str">
            <v>KEMUNING POLDA PH6</v>
          </cell>
          <cell r="I207" t="str">
            <v>MITRATEL</v>
          </cell>
          <cell r="J207" t="str">
            <v>Mitratel</v>
          </cell>
          <cell r="K207">
            <v>42261</v>
          </cell>
          <cell r="L207">
            <v>45913</v>
          </cell>
          <cell r="N207">
            <v>2025</v>
          </cell>
          <cell r="P207" t="str">
            <v>Plan ≤ 2025</v>
          </cell>
          <cell r="Q207" t="str">
            <v>Plan 2025</v>
          </cell>
          <cell r="S207" t="str">
            <v>Rescoping</v>
          </cell>
          <cell r="U207" t="str">
            <v>Tidak ada</v>
          </cell>
          <cell r="V207" t="e">
            <v>#N/A</v>
          </cell>
        </row>
        <row r="208">
          <cell r="A208" t="str">
            <v>PLG621</v>
          </cell>
          <cell r="B208" t="str">
            <v>Area 1</v>
          </cell>
          <cell r="C208" t="str">
            <v>R02 Sumbagsel</v>
          </cell>
          <cell r="D208">
            <v>2</v>
          </cell>
          <cell r="E208" t="str">
            <v>12TS11H0350</v>
          </cell>
          <cell r="F208" t="str">
            <v>NY</v>
          </cell>
          <cell r="G208" t="str">
            <v>PLG621</v>
          </cell>
          <cell r="H208" t="str">
            <v>ILIR BARAT PH1</v>
          </cell>
          <cell r="I208" t="str">
            <v>MITRATEL</v>
          </cell>
          <cell r="J208" t="str">
            <v>Mitratel</v>
          </cell>
          <cell r="K208">
            <v>42261</v>
          </cell>
          <cell r="L208">
            <v>45913</v>
          </cell>
          <cell r="N208">
            <v>2025</v>
          </cell>
          <cell r="P208" t="str">
            <v>Plan ≤ 2025</v>
          </cell>
          <cell r="Q208" t="str">
            <v>Plan 2025</v>
          </cell>
          <cell r="S208" t="str">
            <v>Relocation</v>
          </cell>
          <cell r="U208" t="str">
            <v>Tidak ada</v>
          </cell>
          <cell r="V208" t="e">
            <v>#N/A</v>
          </cell>
        </row>
        <row r="209">
          <cell r="A209" t="str">
            <v>PLG623</v>
          </cell>
          <cell r="B209" t="str">
            <v>Area 1</v>
          </cell>
          <cell r="C209" t="str">
            <v>R02 Sumbagsel</v>
          </cell>
          <cell r="D209">
            <v>2</v>
          </cell>
          <cell r="E209" t="str">
            <v>12TS11H0352</v>
          </cell>
          <cell r="F209" t="str">
            <v>24TS03N0147</v>
          </cell>
          <cell r="G209" t="str">
            <v>PLG623</v>
          </cell>
          <cell r="H209" t="str">
            <v>ILIR BARAT PH3</v>
          </cell>
          <cell r="I209" t="str">
            <v>MITRATEL</v>
          </cell>
          <cell r="J209" t="str">
            <v>Mitratel</v>
          </cell>
          <cell r="K209">
            <v>42261</v>
          </cell>
          <cell r="L209">
            <v>45913</v>
          </cell>
          <cell r="N209">
            <v>2025</v>
          </cell>
          <cell r="P209" t="str">
            <v>Plan ≤ 2025</v>
          </cell>
          <cell r="Q209" t="str">
            <v>Plan 2025</v>
          </cell>
          <cell r="S209" t="str">
            <v>Rescoping</v>
          </cell>
          <cell r="U209" t="str">
            <v>Ada</v>
          </cell>
          <cell r="V209" t="e">
            <v>#N/A</v>
          </cell>
        </row>
        <row r="210">
          <cell r="A210" t="str">
            <v>PLG612</v>
          </cell>
          <cell r="B210" t="str">
            <v>Area 1</v>
          </cell>
          <cell r="C210" t="str">
            <v>R02 Sumbagsel</v>
          </cell>
          <cell r="D210">
            <v>2</v>
          </cell>
          <cell r="E210" t="str">
            <v>12TS11H0353</v>
          </cell>
          <cell r="F210" t="str">
            <v>24TS03N0152</v>
          </cell>
          <cell r="G210" t="str">
            <v>PLG612</v>
          </cell>
          <cell r="H210" t="str">
            <v>JALAN DLD PH4</v>
          </cell>
          <cell r="I210" t="str">
            <v>MITRATEL</v>
          </cell>
          <cell r="J210" t="str">
            <v>Mitratel</v>
          </cell>
          <cell r="K210">
            <v>42054</v>
          </cell>
          <cell r="L210">
            <v>45706</v>
          </cell>
          <cell r="N210">
            <v>2025</v>
          </cell>
          <cell r="P210" t="str">
            <v>Plan ≤ 2025</v>
          </cell>
          <cell r="Q210" t="str">
            <v>Plan 2025</v>
          </cell>
          <cell r="S210" t="str">
            <v>Rescoping</v>
          </cell>
          <cell r="U210" t="str">
            <v>Tidak ada</v>
          </cell>
          <cell r="V210" t="e">
            <v>#N/A</v>
          </cell>
        </row>
        <row r="211">
          <cell r="A211" t="str">
            <v>PLG625</v>
          </cell>
          <cell r="B211" t="str">
            <v>Area 1</v>
          </cell>
          <cell r="C211" t="str">
            <v>R02 Sumbagsel</v>
          </cell>
          <cell r="D211">
            <v>2</v>
          </cell>
          <cell r="E211" t="str">
            <v>12TS11H0354</v>
          </cell>
          <cell r="F211" t="str">
            <v>24TS03N0148</v>
          </cell>
          <cell r="G211" t="str">
            <v>PLG625</v>
          </cell>
          <cell r="H211" t="str">
            <v>ILIR BARAT PH5</v>
          </cell>
          <cell r="I211" t="str">
            <v>MITRATEL</v>
          </cell>
          <cell r="J211" t="str">
            <v>Mitratel</v>
          </cell>
          <cell r="K211">
            <v>41967</v>
          </cell>
          <cell r="L211">
            <v>45619</v>
          </cell>
          <cell r="N211">
            <v>2024</v>
          </cell>
          <cell r="O211">
            <v>45709</v>
          </cell>
          <cell r="P211" t="str">
            <v>Plan ≤ 2025</v>
          </cell>
          <cell r="Q211" t="str">
            <v>Plan 2024</v>
          </cell>
          <cell r="S211" t="str">
            <v>Rescoping</v>
          </cell>
          <cell r="U211" t="str">
            <v>Ada</v>
          </cell>
          <cell r="V211" t="str">
            <v>Rescoping</v>
          </cell>
        </row>
        <row r="212">
          <cell r="A212" t="str">
            <v>PLG626</v>
          </cell>
          <cell r="B212" t="str">
            <v>Area 1</v>
          </cell>
          <cell r="C212" t="str">
            <v>R02 Sumbagsel</v>
          </cell>
          <cell r="D212">
            <v>2</v>
          </cell>
          <cell r="E212" t="str">
            <v>12TS11H0355</v>
          </cell>
          <cell r="F212" t="str">
            <v>24TS03N0149</v>
          </cell>
          <cell r="G212" t="str">
            <v>PLG626</v>
          </cell>
          <cell r="H212" t="str">
            <v>SAKO SAPTAMARGA PH1</v>
          </cell>
          <cell r="I212" t="str">
            <v>MITRATEL</v>
          </cell>
          <cell r="J212" t="str">
            <v>Mitratel</v>
          </cell>
          <cell r="K212">
            <v>42261</v>
          </cell>
          <cell r="L212">
            <v>45913</v>
          </cell>
          <cell r="M212" t="str">
            <v>September</v>
          </cell>
          <cell r="N212">
            <v>2025</v>
          </cell>
          <cell r="P212" t="str">
            <v>Plan ≤ 2025</v>
          </cell>
          <cell r="Q212" t="str">
            <v>Plan 2025</v>
          </cell>
          <cell r="S212" t="str">
            <v>Rescoping</v>
          </cell>
          <cell r="U212" t="str">
            <v>Tidak ada</v>
          </cell>
          <cell r="V212" t="e">
            <v>#N/A</v>
          </cell>
        </row>
        <row r="213">
          <cell r="A213" t="str">
            <v>PLG606</v>
          </cell>
          <cell r="B213" t="str">
            <v>Area 1</v>
          </cell>
          <cell r="C213" t="str">
            <v>R02 Sumbagsel</v>
          </cell>
          <cell r="D213">
            <v>2</v>
          </cell>
          <cell r="E213" t="str">
            <v>12TS11H0356</v>
          </cell>
          <cell r="F213" t="str">
            <v>NY</v>
          </cell>
          <cell r="G213" t="str">
            <v>PLG606</v>
          </cell>
          <cell r="H213" t="str">
            <v>SAKO SAPTAMARGA PH2</v>
          </cell>
          <cell r="I213" t="str">
            <v>MITRATEL</v>
          </cell>
          <cell r="J213" t="str">
            <v>Mitratel</v>
          </cell>
          <cell r="K213">
            <v>42318</v>
          </cell>
          <cell r="L213">
            <v>45970</v>
          </cell>
          <cell r="N213">
            <v>2025</v>
          </cell>
          <cell r="P213" t="str">
            <v>Plan ≤ 2025</v>
          </cell>
          <cell r="Q213" t="str">
            <v>Plan 2025</v>
          </cell>
          <cell r="S213" t="str">
            <v>Rescoping</v>
          </cell>
          <cell r="U213" t="str">
            <v>Tidak ada</v>
          </cell>
          <cell r="V213" t="e">
            <v>#N/A</v>
          </cell>
        </row>
        <row r="214">
          <cell r="A214" t="str">
            <v>PLG613</v>
          </cell>
          <cell r="B214" t="str">
            <v>Area 1</v>
          </cell>
          <cell r="C214" t="str">
            <v>R02 Sumbagsel</v>
          </cell>
          <cell r="D214">
            <v>2</v>
          </cell>
          <cell r="E214" t="str">
            <v>12TS11H0357</v>
          </cell>
          <cell r="F214" t="str">
            <v>NY</v>
          </cell>
          <cell r="G214" t="str">
            <v>PLG613</v>
          </cell>
          <cell r="H214" t="str">
            <v>SAKO SAPTAMARGA PH3</v>
          </cell>
          <cell r="I214" t="str">
            <v>MITRATEL</v>
          </cell>
          <cell r="J214" t="str">
            <v>Mitratel</v>
          </cell>
          <cell r="K214">
            <v>42261</v>
          </cell>
          <cell r="L214">
            <v>45913</v>
          </cell>
          <cell r="N214">
            <v>2025</v>
          </cell>
          <cell r="P214" t="str">
            <v>Plan ≤ 2025</v>
          </cell>
          <cell r="Q214" t="str">
            <v>Plan 2025</v>
          </cell>
          <cell r="S214" t="str">
            <v>Rescoping</v>
          </cell>
          <cell r="U214" t="str">
            <v>Tidak ada</v>
          </cell>
          <cell r="V214" t="e">
            <v>#N/A</v>
          </cell>
        </row>
        <row r="215">
          <cell r="A215" t="str">
            <v>PLG614</v>
          </cell>
          <cell r="B215" t="str">
            <v>Area 1</v>
          </cell>
          <cell r="C215" t="str">
            <v>R02 Sumbagsel</v>
          </cell>
          <cell r="D215">
            <v>2</v>
          </cell>
          <cell r="E215" t="str">
            <v>12TS11H0358</v>
          </cell>
          <cell r="F215" t="str">
            <v>NY</v>
          </cell>
          <cell r="G215" t="str">
            <v>PLG614</v>
          </cell>
          <cell r="H215" t="str">
            <v>SAKO SAPTAMARGA PH4</v>
          </cell>
          <cell r="I215" t="str">
            <v>MITRATEL</v>
          </cell>
          <cell r="J215" t="str">
            <v>Mitratel</v>
          </cell>
          <cell r="K215">
            <v>42261</v>
          </cell>
          <cell r="L215">
            <v>45913</v>
          </cell>
          <cell r="M215" t="str">
            <v>September</v>
          </cell>
          <cell r="N215">
            <v>2025</v>
          </cell>
          <cell r="P215" t="str">
            <v>Plan ≤ 2025</v>
          </cell>
          <cell r="Q215" t="str">
            <v>Plan 2025</v>
          </cell>
          <cell r="S215" t="str">
            <v>Rescoping</v>
          </cell>
          <cell r="U215" t="str">
            <v>Ada</v>
          </cell>
          <cell r="V215" t="e">
            <v>#N/A</v>
          </cell>
        </row>
        <row r="216">
          <cell r="A216" t="str">
            <v>PLG609</v>
          </cell>
          <cell r="B216" t="str">
            <v>Area 1</v>
          </cell>
          <cell r="C216" t="str">
            <v>R02 Sumbagsel</v>
          </cell>
          <cell r="D216">
            <v>2</v>
          </cell>
          <cell r="E216" t="str">
            <v>12TS11H0360</v>
          </cell>
          <cell r="F216" t="str">
            <v>NY</v>
          </cell>
          <cell r="G216" t="str">
            <v>PLG609</v>
          </cell>
          <cell r="H216" t="str">
            <v>JALAN DLD PH1</v>
          </cell>
          <cell r="I216" t="str">
            <v>MITRATEL</v>
          </cell>
          <cell r="J216" t="str">
            <v>Mitratel</v>
          </cell>
          <cell r="K216">
            <v>41927</v>
          </cell>
          <cell r="L216">
            <v>45579</v>
          </cell>
          <cell r="N216">
            <v>2024</v>
          </cell>
          <cell r="O216">
            <v>45669</v>
          </cell>
          <cell r="P216" t="str">
            <v>Plan ≤ 2025</v>
          </cell>
          <cell r="Q216" t="str">
            <v>Plan 2024</v>
          </cell>
          <cell r="S216" t="str">
            <v>Relocation</v>
          </cell>
          <cell r="U216" t="str">
            <v>Tidak ada</v>
          </cell>
          <cell r="V216" t="str">
            <v>Rescoping</v>
          </cell>
        </row>
        <row r="217">
          <cell r="A217" t="str">
            <v>PLG610</v>
          </cell>
          <cell r="B217" t="str">
            <v>Area 1</v>
          </cell>
          <cell r="C217" t="str">
            <v>R02 Sumbagsel</v>
          </cell>
          <cell r="D217">
            <v>2</v>
          </cell>
          <cell r="E217" t="str">
            <v>12TS11H0361</v>
          </cell>
          <cell r="F217" t="str">
            <v>NY</v>
          </cell>
          <cell r="G217" t="str">
            <v>PLG610</v>
          </cell>
          <cell r="H217" t="str">
            <v>JALAN DLD PH2</v>
          </cell>
          <cell r="I217" t="str">
            <v>MITRATEL</v>
          </cell>
          <cell r="J217" t="str">
            <v>Mitratel</v>
          </cell>
          <cell r="K217">
            <v>41967</v>
          </cell>
          <cell r="L217">
            <v>45619</v>
          </cell>
          <cell r="M217" t="str">
            <v>November</v>
          </cell>
          <cell r="N217">
            <v>2024</v>
          </cell>
          <cell r="O217">
            <v>45709</v>
          </cell>
          <cell r="P217" t="str">
            <v>Plan ≤ 2025</v>
          </cell>
          <cell r="Q217" t="str">
            <v>Plan 2024</v>
          </cell>
          <cell r="S217" t="str">
            <v>Rescoping</v>
          </cell>
          <cell r="U217" t="str">
            <v>Ada</v>
          </cell>
          <cell r="V217" t="str">
            <v>Rescoping</v>
          </cell>
        </row>
        <row r="218">
          <cell r="A218" t="str">
            <v>PLG611</v>
          </cell>
          <cell r="B218" t="str">
            <v>Area 1</v>
          </cell>
          <cell r="C218" t="str">
            <v>R02 Sumbagsel</v>
          </cell>
          <cell r="D218">
            <v>2</v>
          </cell>
          <cell r="E218" t="str">
            <v>12TS11H0362</v>
          </cell>
          <cell r="F218" t="str">
            <v>NY</v>
          </cell>
          <cell r="G218" t="str">
            <v>PLG611</v>
          </cell>
          <cell r="H218" t="str">
            <v>JALAN DLD PH3</v>
          </cell>
          <cell r="I218" t="str">
            <v>MITRATEL</v>
          </cell>
          <cell r="J218" t="str">
            <v>Mitratel</v>
          </cell>
          <cell r="K218">
            <v>41967</v>
          </cell>
          <cell r="L218">
            <v>45619</v>
          </cell>
          <cell r="N218">
            <v>2024</v>
          </cell>
          <cell r="O218">
            <v>45709</v>
          </cell>
          <cell r="P218" t="str">
            <v>Plan ≤ 2025</v>
          </cell>
          <cell r="Q218" t="str">
            <v>Plan 2024</v>
          </cell>
          <cell r="S218" t="str">
            <v>Relocation</v>
          </cell>
          <cell r="U218" t="str">
            <v>Ada</v>
          </cell>
          <cell r="V218" t="str">
            <v>Rescoping</v>
          </cell>
        </row>
        <row r="219">
          <cell r="A219" t="str">
            <v>LBP314</v>
          </cell>
          <cell r="B219" t="str">
            <v>Area 1</v>
          </cell>
          <cell r="C219" t="str">
            <v>R01 Sumbagut</v>
          </cell>
          <cell r="D219">
            <v>1</v>
          </cell>
          <cell r="E219" t="str">
            <v>12TS07H2449</v>
          </cell>
          <cell r="F219" t="str">
            <v>24TS08Z0009</v>
          </cell>
          <cell r="G219" t="str">
            <v>LBP314</v>
          </cell>
          <cell r="H219" t="str">
            <v>MCLUCKYSWALAYAN</v>
          </cell>
          <cell r="I219" t="str">
            <v>MITRATEL</v>
          </cell>
          <cell r="J219" t="str">
            <v>Mitratel</v>
          </cell>
          <cell r="K219">
            <v>41936</v>
          </cell>
          <cell r="L219">
            <v>45588</v>
          </cell>
          <cell r="N219">
            <v>2024</v>
          </cell>
          <cell r="O219">
            <v>45678</v>
          </cell>
          <cell r="P219" t="str">
            <v>Plan ≤ 2025</v>
          </cell>
          <cell r="Q219" t="str">
            <v>Plan 2024</v>
          </cell>
          <cell r="S219" t="str">
            <v>Rescoping</v>
          </cell>
          <cell r="U219" t="str">
            <v>Tidak ada</v>
          </cell>
          <cell r="V219" t="str">
            <v>Rescoping</v>
          </cell>
        </row>
        <row r="220">
          <cell r="A220" t="str">
            <v>LBP315</v>
          </cell>
          <cell r="B220" t="str">
            <v>Area 1</v>
          </cell>
          <cell r="C220" t="str">
            <v>R01 Sumbagut</v>
          </cell>
          <cell r="D220">
            <v>1</v>
          </cell>
          <cell r="E220" t="str">
            <v>12TS07H2450</v>
          </cell>
          <cell r="F220" t="str">
            <v>24TS08Z0010</v>
          </cell>
          <cell r="G220" t="str">
            <v>LBP315</v>
          </cell>
          <cell r="H220" t="str">
            <v>MCTOLTJMORAWA</v>
          </cell>
          <cell r="I220" t="str">
            <v>MITRATEL</v>
          </cell>
          <cell r="J220" t="str">
            <v>Mitratel</v>
          </cell>
          <cell r="K220">
            <v>41936</v>
          </cell>
          <cell r="L220">
            <v>45588</v>
          </cell>
          <cell r="N220">
            <v>2024</v>
          </cell>
          <cell r="O220">
            <v>45678</v>
          </cell>
          <cell r="P220" t="str">
            <v>Plan ≤ 2025</v>
          </cell>
          <cell r="Q220" t="str">
            <v>Plan 2024</v>
          </cell>
          <cell r="S220" t="str">
            <v>Rescoping</v>
          </cell>
          <cell r="U220" t="str">
            <v>Tidak ada</v>
          </cell>
          <cell r="V220" t="str">
            <v>Rescoping</v>
          </cell>
        </row>
        <row r="221">
          <cell r="A221" t="str">
            <v>LBP319</v>
          </cell>
          <cell r="B221" t="str">
            <v>Area 1</v>
          </cell>
          <cell r="C221" t="str">
            <v>R01 Sumbagut</v>
          </cell>
          <cell r="D221">
            <v>1</v>
          </cell>
          <cell r="E221" t="str">
            <v>12TS07H2454</v>
          </cell>
          <cell r="F221" t="str">
            <v>24TS08Z0008</v>
          </cell>
          <cell r="G221" t="str">
            <v>LBP319</v>
          </cell>
          <cell r="H221" t="str">
            <v>MC JL PAHLAWAN MORAWA</v>
          </cell>
          <cell r="I221" t="str">
            <v>MITRATEL</v>
          </cell>
          <cell r="J221" t="str">
            <v>Mitratel</v>
          </cell>
          <cell r="K221">
            <v>41893</v>
          </cell>
          <cell r="L221">
            <v>45545</v>
          </cell>
          <cell r="N221">
            <v>2024</v>
          </cell>
          <cell r="O221">
            <v>45635</v>
          </cell>
          <cell r="P221" t="str">
            <v>Plan ≤ 2025</v>
          </cell>
          <cell r="Q221" t="str">
            <v>Plan 2024</v>
          </cell>
          <cell r="S221" t="str">
            <v>Rescoping</v>
          </cell>
          <cell r="U221" t="str">
            <v>Tidak ada</v>
          </cell>
          <cell r="V221" t="str">
            <v>Rescoping</v>
          </cell>
        </row>
        <row r="222">
          <cell r="A222" t="str">
            <v>LBP320</v>
          </cell>
          <cell r="B222" t="str">
            <v>Area 1</v>
          </cell>
          <cell r="C222" t="str">
            <v>R01 Sumbagut</v>
          </cell>
          <cell r="D222">
            <v>1</v>
          </cell>
          <cell r="E222" t="str">
            <v>12TS07H2455</v>
          </cell>
          <cell r="F222" t="e">
            <v>#N/A</v>
          </cell>
          <cell r="G222" t="str">
            <v>LBP320</v>
          </cell>
          <cell r="H222" t="str">
            <v>MC SOSRO</v>
          </cell>
          <cell r="I222" t="str">
            <v>MITRATEL</v>
          </cell>
          <cell r="J222" t="str">
            <v>Mitratel</v>
          </cell>
          <cell r="K222">
            <v>41936</v>
          </cell>
          <cell r="L222">
            <v>45588</v>
          </cell>
          <cell r="N222">
            <v>2024</v>
          </cell>
          <cell r="O222">
            <v>45678</v>
          </cell>
          <cell r="P222" t="str">
            <v>Plan ≤ 2025</v>
          </cell>
          <cell r="Q222" t="str">
            <v>Plan 2024</v>
          </cell>
          <cell r="S222" t="str">
            <v>Relocation</v>
          </cell>
          <cell r="U222" t="str">
            <v>Tidak ada</v>
          </cell>
          <cell r="V222" t="str">
            <v>Rescoping</v>
          </cell>
        </row>
        <row r="223">
          <cell r="A223" t="str">
            <v>BOO471</v>
          </cell>
          <cell r="B223" t="str">
            <v>Area 2</v>
          </cell>
          <cell r="C223" t="str">
            <v>R12 Jabotabek Outer</v>
          </cell>
          <cell r="D223">
            <v>12</v>
          </cell>
          <cell r="E223" t="str">
            <v>11TS11H8965</v>
          </cell>
          <cell r="F223" t="e">
            <v>#N/A</v>
          </cell>
          <cell r="G223" t="str">
            <v>BOO471</v>
          </cell>
          <cell r="H223" t="str">
            <v>PASADENADMT</v>
          </cell>
          <cell r="I223" t="str">
            <v>MITRATEL</v>
          </cell>
          <cell r="J223" t="str">
            <v>Mitratel</v>
          </cell>
          <cell r="K223">
            <v>42012</v>
          </cell>
          <cell r="L223">
            <v>45664</v>
          </cell>
          <cell r="N223">
            <v>2025</v>
          </cell>
          <cell r="P223" t="str">
            <v>Plan ≤ 2025</v>
          </cell>
          <cell r="Q223" t="str">
            <v>Plan 2025</v>
          </cell>
          <cell r="S223" t="str">
            <v>Plan Terminate</v>
          </cell>
          <cell r="T223" t="str">
            <v>CBN627</v>
          </cell>
          <cell r="U223" t="str">
            <v>Tidak ada</v>
          </cell>
          <cell r="V223" t="str">
            <v>Terminate</v>
          </cell>
          <cell r="W223" t="str">
            <v>Reengineering</v>
          </cell>
        </row>
        <row r="224">
          <cell r="A224" t="str">
            <v>BOO472</v>
          </cell>
          <cell r="B224" t="str">
            <v>Area 2</v>
          </cell>
          <cell r="C224" t="str">
            <v>R12 Jabotabek Outer</v>
          </cell>
          <cell r="D224">
            <v>12</v>
          </cell>
          <cell r="E224" t="str">
            <v>11TS11H8962</v>
          </cell>
          <cell r="F224" t="e">
            <v>#N/A</v>
          </cell>
          <cell r="G224" t="str">
            <v>BOO472</v>
          </cell>
          <cell r="H224" t="str">
            <v>KEDATONDMT</v>
          </cell>
          <cell r="I224" t="str">
            <v>MITRATEL</v>
          </cell>
          <cell r="J224" t="str">
            <v>Mitratel</v>
          </cell>
          <cell r="K224">
            <v>42012</v>
          </cell>
          <cell r="L224">
            <v>45664</v>
          </cell>
          <cell r="N224">
            <v>2025</v>
          </cell>
          <cell r="P224" t="str">
            <v>Plan ≤ 2025</v>
          </cell>
          <cell r="Q224" t="str">
            <v>Plan 2025</v>
          </cell>
          <cell r="S224" t="str">
            <v>Plan Terminate</v>
          </cell>
          <cell r="T224" t="str">
            <v>CBN263</v>
          </cell>
          <cell r="U224" t="str">
            <v>Tidak ada</v>
          </cell>
          <cell r="V224" t="str">
            <v>Terminate</v>
          </cell>
          <cell r="W224" t="str">
            <v>Reengineering</v>
          </cell>
        </row>
        <row r="225">
          <cell r="A225" t="str">
            <v>BOO783</v>
          </cell>
          <cell r="B225" t="str">
            <v>Area 2</v>
          </cell>
          <cell r="C225" t="str">
            <v>R12 Jabotabek Outer</v>
          </cell>
          <cell r="D225">
            <v>12</v>
          </cell>
          <cell r="E225" t="str">
            <v>11TS11H8961</v>
          </cell>
          <cell r="F225" t="e">
            <v>#N/A</v>
          </cell>
          <cell r="G225" t="str">
            <v>BOO783</v>
          </cell>
          <cell r="H225" t="str">
            <v>BEVERLYDMT</v>
          </cell>
          <cell r="I225" t="str">
            <v>MITRATEL</v>
          </cell>
          <cell r="J225" t="str">
            <v>Mitratel</v>
          </cell>
          <cell r="K225">
            <v>42016</v>
          </cell>
          <cell r="L225">
            <v>45668</v>
          </cell>
          <cell r="N225">
            <v>2025</v>
          </cell>
          <cell r="P225" t="str">
            <v>Plan ≤ 2025</v>
          </cell>
          <cell r="Q225" t="str">
            <v>Plan 2025</v>
          </cell>
          <cell r="S225" t="str">
            <v>Plan Terminate</v>
          </cell>
          <cell r="T225" t="str">
            <v>CBN263</v>
          </cell>
          <cell r="U225" t="str">
            <v>Tidak ada</v>
          </cell>
          <cell r="V225" t="str">
            <v>Terminate</v>
          </cell>
          <cell r="W225" t="str">
            <v>Reengineering</v>
          </cell>
        </row>
        <row r="226">
          <cell r="A226" t="str">
            <v>JKB865</v>
          </cell>
          <cell r="B226" t="str">
            <v>Area 2</v>
          </cell>
          <cell r="C226" t="str">
            <v>R03 Jabotabek Inner</v>
          </cell>
          <cell r="D226">
            <v>3</v>
          </cell>
          <cell r="E226" t="str">
            <v>12TS10H9593</v>
          </cell>
          <cell r="F226" t="e">
            <v>#N/A</v>
          </cell>
          <cell r="G226" t="str">
            <v>JKB865</v>
          </cell>
          <cell r="H226" t="str">
            <v>JALANMERUYAUTARADMT</v>
          </cell>
          <cell r="I226" t="str">
            <v>MITRATEL</v>
          </cell>
          <cell r="J226" t="str">
            <v>Mitratel</v>
          </cell>
          <cell r="K226">
            <v>42080</v>
          </cell>
          <cell r="L226">
            <v>45732</v>
          </cell>
          <cell r="N226">
            <v>2025</v>
          </cell>
          <cell r="P226" t="str">
            <v>Plan ≤ 2025</v>
          </cell>
          <cell r="Q226" t="str">
            <v>Plan 2025</v>
          </cell>
          <cell r="S226" t="str">
            <v>Relocation</v>
          </cell>
          <cell r="U226" t="str">
            <v>Ada</v>
          </cell>
          <cell r="V226" t="e">
            <v>#N/A</v>
          </cell>
          <cell r="W226" t="str">
            <v>Reengineering</v>
          </cell>
        </row>
        <row r="227">
          <cell r="A227" t="str">
            <v>JKT411</v>
          </cell>
          <cell r="B227" t="str">
            <v>Area 2</v>
          </cell>
          <cell r="C227" t="str">
            <v>R03 Jabotabek Inner</v>
          </cell>
          <cell r="D227">
            <v>3</v>
          </cell>
          <cell r="E227" t="str">
            <v>12TS11H0525</v>
          </cell>
          <cell r="F227" t="str">
            <v>24TS09B0449</v>
          </cell>
          <cell r="G227" t="str">
            <v>JKT411</v>
          </cell>
          <cell r="H227" t="str">
            <v>MSJDTAUBAHKOMPSNDNGDMT</v>
          </cell>
          <cell r="I227" t="str">
            <v>MITRATEL</v>
          </cell>
          <cell r="J227" t="str">
            <v>Mitratel</v>
          </cell>
          <cell r="K227">
            <v>42033</v>
          </cell>
          <cell r="L227">
            <v>45685</v>
          </cell>
          <cell r="N227">
            <v>2025</v>
          </cell>
          <cell r="P227" t="str">
            <v>Plan ≤ 2025</v>
          </cell>
          <cell r="Q227" t="str">
            <v>Plan 2025</v>
          </cell>
          <cell r="S227" t="str">
            <v>Rescoping</v>
          </cell>
          <cell r="U227" t="str">
            <v>Ada</v>
          </cell>
          <cell r="V227" t="e">
            <v>#N/A</v>
          </cell>
        </row>
        <row r="228">
          <cell r="A228" t="str">
            <v>JKT412</v>
          </cell>
          <cell r="B228" t="str">
            <v>Area 2</v>
          </cell>
          <cell r="C228" t="str">
            <v>R03 Jabotabek Inner</v>
          </cell>
          <cell r="D228">
            <v>3</v>
          </cell>
          <cell r="E228" t="str">
            <v>12TS11H0484</v>
          </cell>
          <cell r="F228" t="e">
            <v>#N/A</v>
          </cell>
          <cell r="G228" t="str">
            <v>JKT412</v>
          </cell>
          <cell r="H228" t="str">
            <v>BLOKBERAMASDMT</v>
          </cell>
          <cell r="I228" t="str">
            <v>MITRATEL</v>
          </cell>
          <cell r="J228" t="str">
            <v>Mitratel</v>
          </cell>
          <cell r="K228">
            <v>42035</v>
          </cell>
          <cell r="L228">
            <v>45687</v>
          </cell>
          <cell r="M228" t="str">
            <v>January</v>
          </cell>
          <cell r="N228">
            <v>2025</v>
          </cell>
          <cell r="P228" t="str">
            <v>Plan ≤ 2025</v>
          </cell>
          <cell r="Q228" t="str">
            <v>Plan 2025</v>
          </cell>
          <cell r="S228" t="str">
            <v>Lock Trial</v>
          </cell>
          <cell r="U228" t="str">
            <v>Ada</v>
          </cell>
          <cell r="V228" t="e">
            <v>#N/A</v>
          </cell>
        </row>
        <row r="229">
          <cell r="A229" t="str">
            <v>JKT414</v>
          </cell>
          <cell r="B229" t="str">
            <v>Area 2</v>
          </cell>
          <cell r="C229" t="str">
            <v>R03 Jabotabek Inner</v>
          </cell>
          <cell r="D229">
            <v>3</v>
          </cell>
          <cell r="E229" t="str">
            <v>12TS11H0493</v>
          </cell>
          <cell r="F229" t="str">
            <v>24TS09B0446</v>
          </cell>
          <cell r="G229" t="str">
            <v>JKT414</v>
          </cell>
          <cell r="H229" t="str">
            <v>INSPEKSIKALIMALANGDMT</v>
          </cell>
          <cell r="I229" t="str">
            <v>MITRATEL</v>
          </cell>
          <cell r="J229" t="str">
            <v>Mitratel</v>
          </cell>
          <cell r="K229">
            <v>42038</v>
          </cell>
          <cell r="L229">
            <v>45690</v>
          </cell>
          <cell r="N229">
            <v>2025</v>
          </cell>
          <cell r="P229" t="str">
            <v>Plan ≤ 2025</v>
          </cell>
          <cell r="Q229" t="str">
            <v>Plan 2025</v>
          </cell>
          <cell r="S229" t="str">
            <v>Rescoping</v>
          </cell>
          <cell r="U229" t="str">
            <v>Ada</v>
          </cell>
          <cell r="V229" t="e">
            <v>#N/A</v>
          </cell>
        </row>
        <row r="230">
          <cell r="A230" t="str">
            <v>JKT424</v>
          </cell>
          <cell r="B230" t="str">
            <v>Area 2</v>
          </cell>
          <cell r="C230" t="str">
            <v>R03 Jabotabek Inner</v>
          </cell>
          <cell r="D230">
            <v>3</v>
          </cell>
          <cell r="E230" t="str">
            <v>12TS11H0508</v>
          </cell>
          <cell r="F230" t="str">
            <v>24TS09B0441</v>
          </cell>
          <cell r="G230" t="str">
            <v>JKT424</v>
          </cell>
          <cell r="H230" t="str">
            <v>PERUMNASSUMARNODMT</v>
          </cell>
          <cell r="I230" t="str">
            <v>MITRATEL</v>
          </cell>
          <cell r="J230" t="str">
            <v>Mitratel</v>
          </cell>
          <cell r="K230">
            <v>42061</v>
          </cell>
          <cell r="L230">
            <v>45713</v>
          </cell>
          <cell r="N230">
            <v>2025</v>
          </cell>
          <cell r="P230" t="str">
            <v>Plan ≤ 2025</v>
          </cell>
          <cell r="Q230" t="str">
            <v>Plan 2025</v>
          </cell>
          <cell r="S230" t="str">
            <v>Rescoping</v>
          </cell>
          <cell r="U230" t="str">
            <v>Ada</v>
          </cell>
          <cell r="V230" t="e">
            <v>#N/A</v>
          </cell>
        </row>
        <row r="231">
          <cell r="A231" t="str">
            <v>JKT430</v>
          </cell>
          <cell r="B231" t="str">
            <v>Area 2</v>
          </cell>
          <cell r="C231" t="str">
            <v>R03 Jabotabek Inner</v>
          </cell>
          <cell r="D231">
            <v>3</v>
          </cell>
          <cell r="E231" t="str">
            <v>12TS11H0519</v>
          </cell>
          <cell r="F231" t="str">
            <v>24TS09B0447</v>
          </cell>
          <cell r="G231" t="str">
            <v>JKT430</v>
          </cell>
          <cell r="H231" t="str">
            <v>TOLCAKUNGUTARADMT</v>
          </cell>
          <cell r="I231" t="str">
            <v>MITRATEL</v>
          </cell>
          <cell r="J231" t="str">
            <v>Mitratel</v>
          </cell>
          <cell r="K231">
            <v>42038</v>
          </cell>
          <cell r="L231">
            <v>45690</v>
          </cell>
          <cell r="N231">
            <v>2025</v>
          </cell>
          <cell r="P231" t="str">
            <v>Plan ≤ 2025</v>
          </cell>
          <cell r="Q231" t="str">
            <v>Plan 2025</v>
          </cell>
          <cell r="S231" t="str">
            <v>Rescoping</v>
          </cell>
          <cell r="U231" t="str">
            <v>Ada</v>
          </cell>
          <cell r="V231" t="e">
            <v>#N/A</v>
          </cell>
        </row>
        <row r="232">
          <cell r="A232" t="str">
            <v>JKT435</v>
          </cell>
          <cell r="B232" t="str">
            <v>Area 2</v>
          </cell>
          <cell r="C232" t="str">
            <v>R03 Jabotabek Inner</v>
          </cell>
          <cell r="D232">
            <v>3</v>
          </cell>
          <cell r="E232" t="str">
            <v>12TS11H0506</v>
          </cell>
          <cell r="F232" t="str">
            <v>24TS09B0448</v>
          </cell>
          <cell r="G232" t="str">
            <v>JKT435</v>
          </cell>
          <cell r="H232" t="str">
            <v>PSRKLENDERNGURAHRAIDMT</v>
          </cell>
          <cell r="I232" t="str">
            <v>MITRATEL</v>
          </cell>
          <cell r="J232" t="str">
            <v>Mitratel</v>
          </cell>
          <cell r="K232">
            <v>42034</v>
          </cell>
          <cell r="L232">
            <v>45686</v>
          </cell>
          <cell r="N232">
            <v>2025</v>
          </cell>
          <cell r="P232" t="str">
            <v>Plan ≤ 2025</v>
          </cell>
          <cell r="Q232" t="str">
            <v>Plan 2025</v>
          </cell>
          <cell r="S232" t="str">
            <v>Rescoping</v>
          </cell>
          <cell r="U232" t="str">
            <v>Ada</v>
          </cell>
          <cell r="V232" t="e">
            <v>#N/A</v>
          </cell>
        </row>
        <row r="233">
          <cell r="A233" t="str">
            <v>JKT680</v>
          </cell>
          <cell r="B233" t="str">
            <v>Area 2</v>
          </cell>
          <cell r="C233" t="str">
            <v>R03 Jabotabek Inner</v>
          </cell>
          <cell r="D233">
            <v>3</v>
          </cell>
          <cell r="E233" t="str">
            <v>12TS11H0514</v>
          </cell>
          <cell r="F233" t="str">
            <v>24TS09B0455</v>
          </cell>
          <cell r="G233" t="str">
            <v>JKT680</v>
          </cell>
          <cell r="H233" t="str">
            <v>RSISLAMPDKOPIDMT</v>
          </cell>
          <cell r="I233" t="str">
            <v>MITRATEL</v>
          </cell>
          <cell r="J233" t="str">
            <v>Mitratel</v>
          </cell>
          <cell r="K233">
            <v>42030</v>
          </cell>
          <cell r="L233">
            <v>45682</v>
          </cell>
          <cell r="N233">
            <v>2025</v>
          </cell>
          <cell r="P233" t="str">
            <v>Plan ≤ 2025</v>
          </cell>
          <cell r="Q233" t="str">
            <v>Plan 2025</v>
          </cell>
          <cell r="S233" t="str">
            <v>Lock Trial</v>
          </cell>
          <cell r="U233" t="str">
            <v>Ada</v>
          </cell>
          <cell r="V233" t="e">
            <v>#N/A</v>
          </cell>
        </row>
        <row r="234">
          <cell r="A234" t="str">
            <v>JKU760</v>
          </cell>
          <cell r="B234" t="str">
            <v>Area 2</v>
          </cell>
          <cell r="C234" t="str">
            <v>R03 Jabotabek Inner</v>
          </cell>
          <cell r="D234">
            <v>3</v>
          </cell>
          <cell r="E234" t="str">
            <v>12TS11H0477</v>
          </cell>
          <cell r="F234" t="str">
            <v>24TS09B0442</v>
          </cell>
          <cell r="G234" t="str">
            <v>JKU760</v>
          </cell>
          <cell r="H234" t="str">
            <v>PLUITUTARARAYADMT</v>
          </cell>
          <cell r="I234" t="str">
            <v>MITRATEL</v>
          </cell>
          <cell r="J234" t="str">
            <v>Mitratel</v>
          </cell>
          <cell r="K234">
            <v>42045</v>
          </cell>
          <cell r="L234">
            <v>45697</v>
          </cell>
          <cell r="N234">
            <v>2025</v>
          </cell>
          <cell r="P234" t="str">
            <v>Plan ≤ 2025</v>
          </cell>
          <cell r="Q234" t="str">
            <v>Plan 2025</v>
          </cell>
          <cell r="S234" t="str">
            <v>Rescoping</v>
          </cell>
          <cell r="U234" t="str">
            <v>Ada</v>
          </cell>
          <cell r="V234" t="e">
            <v>#N/A</v>
          </cell>
        </row>
        <row r="235">
          <cell r="A235" t="str">
            <v>JKU832</v>
          </cell>
          <cell r="B235" t="str">
            <v>Area 2</v>
          </cell>
          <cell r="C235" t="str">
            <v>R03 Jabotabek Inner</v>
          </cell>
          <cell r="D235">
            <v>3</v>
          </cell>
          <cell r="E235" t="str">
            <v>12TS11H0476</v>
          </cell>
          <cell r="F235" t="str">
            <v>24TS09B0443</v>
          </cell>
          <cell r="G235" t="str">
            <v>JKU832</v>
          </cell>
          <cell r="H235" t="str">
            <v>PLUITTIMURBARUDMT</v>
          </cell>
          <cell r="I235" t="str">
            <v>MITRATEL</v>
          </cell>
          <cell r="J235" t="str">
            <v>Mitratel</v>
          </cell>
          <cell r="K235">
            <v>42045</v>
          </cell>
          <cell r="L235">
            <v>45697</v>
          </cell>
          <cell r="N235">
            <v>2025</v>
          </cell>
          <cell r="P235" t="str">
            <v>Plan ≤ 2025</v>
          </cell>
          <cell r="Q235" t="str">
            <v>Plan 2025</v>
          </cell>
          <cell r="S235" t="str">
            <v>Rescoping</v>
          </cell>
          <cell r="U235" t="str">
            <v>Ada</v>
          </cell>
          <cell r="V235" t="e">
            <v>#N/A</v>
          </cell>
        </row>
        <row r="236">
          <cell r="A236" t="str">
            <v>JKU858</v>
          </cell>
          <cell r="B236" t="str">
            <v>Area 2</v>
          </cell>
          <cell r="C236" t="str">
            <v>R03 Jabotabek Inner</v>
          </cell>
          <cell r="D236">
            <v>3</v>
          </cell>
          <cell r="E236" t="str">
            <v>12TS11H0471</v>
          </cell>
          <cell r="F236" t="str">
            <v>24TS09B0444</v>
          </cell>
          <cell r="G236" t="str">
            <v>JKU858</v>
          </cell>
          <cell r="H236" t="str">
            <v>PLUITKARANGBARATDMT</v>
          </cell>
          <cell r="I236" t="str">
            <v>MITRATEL</v>
          </cell>
          <cell r="J236" t="str">
            <v>Mitratel</v>
          </cell>
          <cell r="K236">
            <v>42045</v>
          </cell>
          <cell r="L236">
            <v>45697</v>
          </cell>
          <cell r="N236">
            <v>2025</v>
          </cell>
          <cell r="P236" t="str">
            <v>Plan ≤ 2025</v>
          </cell>
          <cell r="Q236" t="str">
            <v>Plan 2025</v>
          </cell>
          <cell r="S236" t="str">
            <v>Rescoping</v>
          </cell>
          <cell r="U236" t="str">
            <v>Ada</v>
          </cell>
          <cell r="V236" t="e">
            <v>#N/A</v>
          </cell>
        </row>
        <row r="237">
          <cell r="A237" t="str">
            <v>JSX016</v>
          </cell>
          <cell r="B237" t="str">
            <v>Area 2</v>
          </cell>
          <cell r="C237" t="str">
            <v>R03 Jabotabek Inner</v>
          </cell>
          <cell r="D237">
            <v>3</v>
          </cell>
          <cell r="E237" t="str">
            <v>12TS10H9521</v>
          </cell>
          <cell r="F237" t="str">
            <v>24TS09B0439</v>
          </cell>
          <cell r="G237" t="str">
            <v>JSX016</v>
          </cell>
          <cell r="H237" t="str">
            <v>ALAMSEGAR5DMT</v>
          </cell>
          <cell r="I237" t="str">
            <v>MITRATEL</v>
          </cell>
          <cell r="J237" t="str">
            <v>Mitratel</v>
          </cell>
          <cell r="K237">
            <v>42062</v>
          </cell>
          <cell r="L237">
            <v>45714</v>
          </cell>
          <cell r="N237">
            <v>2025</v>
          </cell>
          <cell r="P237" t="str">
            <v>Plan ≤ 2025</v>
          </cell>
          <cell r="Q237" t="str">
            <v>Plan 2025</v>
          </cell>
          <cell r="S237" t="str">
            <v>Rescoping</v>
          </cell>
          <cell r="U237" t="str">
            <v>Ada</v>
          </cell>
          <cell r="V237" t="e">
            <v>#N/A</v>
          </cell>
        </row>
        <row r="238">
          <cell r="A238" t="str">
            <v>JSX032</v>
          </cell>
          <cell r="B238" t="str">
            <v>Area 2</v>
          </cell>
          <cell r="C238" t="str">
            <v>R03 Jabotabek Inner</v>
          </cell>
          <cell r="D238">
            <v>3</v>
          </cell>
          <cell r="E238" t="str">
            <v>12TS10H9579</v>
          </cell>
          <cell r="F238" t="str">
            <v>24TS09B0440</v>
          </cell>
          <cell r="G238" t="str">
            <v>JSX032</v>
          </cell>
          <cell r="H238" t="str">
            <v>CAMATKEBAYORANLAMADMT</v>
          </cell>
          <cell r="I238" t="str">
            <v>MITRATEL</v>
          </cell>
          <cell r="J238" t="str">
            <v>Mitratel</v>
          </cell>
          <cell r="K238">
            <v>42062</v>
          </cell>
          <cell r="L238">
            <v>45714</v>
          </cell>
          <cell r="N238">
            <v>2025</v>
          </cell>
          <cell r="P238" t="str">
            <v>Plan ≤ 2025</v>
          </cell>
          <cell r="Q238" t="str">
            <v>Plan 2025</v>
          </cell>
          <cell r="S238" t="str">
            <v>Rescoping</v>
          </cell>
          <cell r="U238" t="str">
            <v>Ada</v>
          </cell>
          <cell r="V238" t="e">
            <v>#N/A</v>
          </cell>
        </row>
        <row r="239">
          <cell r="A239" t="str">
            <v>JSX130</v>
          </cell>
          <cell r="B239" t="str">
            <v>Area 2</v>
          </cell>
          <cell r="C239" t="str">
            <v>R03 Jabotabek Inner</v>
          </cell>
          <cell r="D239">
            <v>3</v>
          </cell>
          <cell r="E239" t="str">
            <v>12TS10H9531</v>
          </cell>
          <cell r="F239" t="str">
            <v>24TS09B0445</v>
          </cell>
          <cell r="G239" t="str">
            <v>JSX130</v>
          </cell>
          <cell r="H239" t="str">
            <v>PERCETAKAN2DMT</v>
          </cell>
          <cell r="I239" t="str">
            <v>MITRATEL</v>
          </cell>
          <cell r="J239" t="str">
            <v>Mitratel</v>
          </cell>
          <cell r="K239">
            <v>42045</v>
          </cell>
          <cell r="L239">
            <v>45697</v>
          </cell>
          <cell r="N239">
            <v>2025</v>
          </cell>
          <cell r="P239" t="str">
            <v>Plan ≤ 2025</v>
          </cell>
          <cell r="Q239" t="str">
            <v>Plan 2025</v>
          </cell>
          <cell r="S239" t="str">
            <v>Rescoping</v>
          </cell>
          <cell r="U239" t="str">
            <v>Ada</v>
          </cell>
          <cell r="V239" t="e">
            <v>#N/A</v>
          </cell>
        </row>
        <row r="240">
          <cell r="A240" t="str">
            <v>YOG230</v>
          </cell>
          <cell r="B240" t="str">
            <v>Area 3</v>
          </cell>
          <cell r="C240" t="str">
            <v>R05 Jawa Tengah</v>
          </cell>
          <cell r="D240">
            <v>5</v>
          </cell>
          <cell r="E240" t="str">
            <v>13TS05H8728</v>
          </cell>
          <cell r="F240" t="str">
            <v>24TS02Z0031</v>
          </cell>
          <cell r="G240" t="str">
            <v>YOG230</v>
          </cell>
          <cell r="H240" t="str">
            <v>HOTEL BTS UGM REKTORAT PERTAMINA</v>
          </cell>
          <cell r="I240" t="str">
            <v>MITRATEL</v>
          </cell>
          <cell r="J240" t="str">
            <v>Mitratel</v>
          </cell>
          <cell r="K240">
            <v>41645</v>
          </cell>
          <cell r="L240">
            <v>45296</v>
          </cell>
          <cell r="N240">
            <v>2024</v>
          </cell>
          <cell r="O240">
            <v>45386</v>
          </cell>
          <cell r="P240" t="str">
            <v>Plan ≤ 2025</v>
          </cell>
          <cell r="Q240" t="str">
            <v>Plan 2024</v>
          </cell>
          <cell r="S240" t="str">
            <v>Rescoping</v>
          </cell>
          <cell r="U240" t="str">
            <v>Ada</v>
          </cell>
          <cell r="V240" t="str">
            <v>Rescoping</v>
          </cell>
        </row>
        <row r="241">
          <cell r="A241" t="str">
            <v>PLG624</v>
          </cell>
          <cell r="B241" t="str">
            <v>Area 1</v>
          </cell>
          <cell r="C241" t="str">
            <v>R02 Sumbagsel</v>
          </cell>
          <cell r="D241">
            <v>2</v>
          </cell>
          <cell r="E241" t="str">
            <v>12TS11H0363</v>
          </cell>
          <cell r="F241" t="str">
            <v>24TS03N0153</v>
          </cell>
          <cell r="G241" t="str">
            <v>PLG624</v>
          </cell>
          <cell r="H241" t="str">
            <v>ILIR BARAT PH4</v>
          </cell>
          <cell r="I241" t="str">
            <v>MITRATEL</v>
          </cell>
          <cell r="J241" t="str">
            <v>Mitratel</v>
          </cell>
          <cell r="K241">
            <v>42069</v>
          </cell>
          <cell r="L241">
            <v>45721</v>
          </cell>
          <cell r="M241" t="str">
            <v>March</v>
          </cell>
          <cell r="N241">
            <v>2025</v>
          </cell>
          <cell r="P241" t="str">
            <v>Plan ≤ 2025</v>
          </cell>
          <cell r="Q241" t="str">
            <v>Plan 2025</v>
          </cell>
          <cell r="S241" t="str">
            <v>Rescoping</v>
          </cell>
          <cell r="U241" t="str">
            <v>Ada</v>
          </cell>
          <cell r="V241" t="e">
            <v>#N/A</v>
          </cell>
        </row>
        <row r="242">
          <cell r="A242" t="str">
            <v>PLG628</v>
          </cell>
          <cell r="B242" t="str">
            <v>Area 1</v>
          </cell>
          <cell r="C242" t="str">
            <v>R02 Sumbagsel</v>
          </cell>
          <cell r="D242">
            <v>2</v>
          </cell>
          <cell r="E242" t="str">
            <v>12TS11H0340</v>
          </cell>
          <cell r="F242" t="str">
            <v>NY</v>
          </cell>
          <cell r="G242" t="str">
            <v>PLG628</v>
          </cell>
          <cell r="H242" t="str">
            <v>POLIGON PH3</v>
          </cell>
          <cell r="I242" t="str">
            <v>MITRATEL</v>
          </cell>
          <cell r="J242" t="str">
            <v>Mitratel</v>
          </cell>
          <cell r="K242">
            <v>42346</v>
          </cell>
          <cell r="L242">
            <v>45998</v>
          </cell>
          <cell r="N242">
            <v>2025</v>
          </cell>
          <cell r="P242" t="str">
            <v>Plan ≤ 2025</v>
          </cell>
          <cell r="Q242" t="str">
            <v>Plan 2025</v>
          </cell>
          <cell r="S242" t="str">
            <v>Relocation</v>
          </cell>
          <cell r="U242" t="str">
            <v>Tidak ada</v>
          </cell>
          <cell r="V242" t="e">
            <v>#N/A</v>
          </cell>
        </row>
        <row r="243">
          <cell r="A243" t="str">
            <v>PLG629</v>
          </cell>
          <cell r="B243" t="str">
            <v>Area 1</v>
          </cell>
          <cell r="C243" t="str">
            <v>R02 Sumbagsel</v>
          </cell>
          <cell r="D243">
            <v>2</v>
          </cell>
          <cell r="E243" t="str">
            <v>12TS11H0341</v>
          </cell>
          <cell r="F243" t="str">
            <v>24TS03N0154</v>
          </cell>
          <cell r="G243" t="str">
            <v>PLG629</v>
          </cell>
          <cell r="H243" t="str">
            <v>POLIGON PH4</v>
          </cell>
          <cell r="I243" t="str">
            <v>MITRATEL</v>
          </cell>
          <cell r="J243" t="str">
            <v>Mitratel</v>
          </cell>
          <cell r="K243">
            <v>42346</v>
          </cell>
          <cell r="L243">
            <v>45998</v>
          </cell>
          <cell r="M243" t="str">
            <v>December</v>
          </cell>
          <cell r="N243">
            <v>2025</v>
          </cell>
          <cell r="P243" t="str">
            <v>Plan ≤ 2025</v>
          </cell>
          <cell r="Q243" t="str">
            <v>Plan 2025</v>
          </cell>
          <cell r="S243" t="str">
            <v>Rescoping</v>
          </cell>
          <cell r="U243" t="str">
            <v>Ada</v>
          </cell>
          <cell r="V243" t="e">
            <v>#N/A</v>
          </cell>
        </row>
        <row r="244">
          <cell r="A244" t="str">
            <v>PLG622</v>
          </cell>
          <cell r="B244" t="str">
            <v>Area 1</v>
          </cell>
          <cell r="C244" t="str">
            <v>R02 Sumbagsel</v>
          </cell>
          <cell r="D244">
            <v>2</v>
          </cell>
          <cell r="E244" t="str">
            <v>12TS11H0351</v>
          </cell>
          <cell r="F244" t="str">
            <v>24TS03N0150</v>
          </cell>
          <cell r="G244" t="str">
            <v>PLG622</v>
          </cell>
          <cell r="H244" t="str">
            <v>ILIR BARAT PH2</v>
          </cell>
          <cell r="I244" t="str">
            <v>MITRATEL</v>
          </cell>
          <cell r="J244" t="str">
            <v>Mitratel</v>
          </cell>
          <cell r="K244">
            <v>42054</v>
          </cell>
          <cell r="L244">
            <v>45706</v>
          </cell>
          <cell r="M244" t="str">
            <v>February</v>
          </cell>
          <cell r="N244">
            <v>2025</v>
          </cell>
          <cell r="P244" t="str">
            <v>Plan ≤ 2025</v>
          </cell>
          <cell r="Q244" t="str">
            <v>Plan 2025</v>
          </cell>
          <cell r="S244" t="str">
            <v>Rescoping</v>
          </cell>
          <cell r="U244" t="str">
            <v>Ada</v>
          </cell>
          <cell r="V244" t="e">
            <v>#N/A</v>
          </cell>
        </row>
        <row r="245">
          <cell r="A245" t="str">
            <v>PLG630</v>
          </cell>
          <cell r="B245" t="str">
            <v>Area 1</v>
          </cell>
          <cell r="C245" t="str">
            <v>R02 Sumbagsel</v>
          </cell>
          <cell r="D245">
            <v>2</v>
          </cell>
          <cell r="E245" t="str">
            <v>12TS11H0342</v>
          </cell>
          <cell r="F245" t="str">
            <v>NY</v>
          </cell>
          <cell r="G245" t="str">
            <v>PLG630</v>
          </cell>
          <cell r="H245" t="str">
            <v>POLIGON PH5</v>
          </cell>
          <cell r="I245" t="str">
            <v>MITRATEL</v>
          </cell>
          <cell r="J245" t="str">
            <v>Mitratel</v>
          </cell>
          <cell r="K245">
            <v>42346</v>
          </cell>
          <cell r="L245">
            <v>45998</v>
          </cell>
          <cell r="N245">
            <v>2025</v>
          </cell>
          <cell r="P245" t="str">
            <v>Plan ≤ 2025</v>
          </cell>
          <cell r="Q245" t="str">
            <v>Plan 2025</v>
          </cell>
          <cell r="S245" t="str">
            <v>Relocation</v>
          </cell>
          <cell r="U245" t="str">
            <v>Ada</v>
          </cell>
          <cell r="V245" t="e">
            <v>#N/A</v>
          </cell>
        </row>
        <row r="246">
          <cell r="A246" t="str">
            <v>PLG631</v>
          </cell>
          <cell r="B246" t="str">
            <v>Area 1</v>
          </cell>
          <cell r="C246" t="str">
            <v>R02 Sumbagsel</v>
          </cell>
          <cell r="D246">
            <v>2</v>
          </cell>
          <cell r="E246" t="str">
            <v>12TS11H0343</v>
          </cell>
          <cell r="F246" t="str">
            <v>NY</v>
          </cell>
          <cell r="G246" t="str">
            <v>PLG631</v>
          </cell>
          <cell r="H246" t="str">
            <v>POLIGON PH6</v>
          </cell>
          <cell r="I246" t="str">
            <v>MITRATEL</v>
          </cell>
          <cell r="J246" t="str">
            <v>Mitratel</v>
          </cell>
          <cell r="K246">
            <v>42346</v>
          </cell>
          <cell r="L246">
            <v>45998</v>
          </cell>
          <cell r="N246">
            <v>2025</v>
          </cell>
          <cell r="P246" t="str">
            <v>Plan ≤ 2025</v>
          </cell>
          <cell r="Q246" t="str">
            <v>Plan 2025</v>
          </cell>
          <cell r="S246" t="str">
            <v>Relocation</v>
          </cell>
          <cell r="U246" t="str">
            <v>Tidak ada</v>
          </cell>
          <cell r="V246" t="e">
            <v>#N/A</v>
          </cell>
        </row>
        <row r="247">
          <cell r="A247" t="str">
            <v>MLG083</v>
          </cell>
          <cell r="B247" t="str">
            <v>Area 3</v>
          </cell>
          <cell r="C247" t="str">
            <v>R06 Jawa Timur</v>
          </cell>
          <cell r="D247">
            <v>6</v>
          </cell>
          <cell r="E247" t="str">
            <v>15TS06H0512</v>
          </cell>
          <cell r="F247" t="e">
            <v>#N/A</v>
          </cell>
          <cell r="G247" t="str">
            <v>MLG083</v>
          </cell>
          <cell r="H247" t="str">
            <v>GLASSHOUSEUBMCP</v>
          </cell>
          <cell r="I247" t="str">
            <v>MITRATEL</v>
          </cell>
          <cell r="J247" t="str">
            <v>Mitratel</v>
          </cell>
          <cell r="K247">
            <v>42284</v>
          </cell>
          <cell r="L247">
            <v>45936</v>
          </cell>
          <cell r="N247">
            <v>2025</v>
          </cell>
          <cell r="P247" t="str">
            <v>Plan ≤ 2025</v>
          </cell>
          <cell r="Q247" t="str">
            <v>Plan 2025</v>
          </cell>
          <cell r="S247" t="str">
            <v>Rescoping</v>
          </cell>
          <cell r="U247" t="str">
            <v>Ada</v>
          </cell>
          <cell r="V247" t="e">
            <v>#N/A</v>
          </cell>
        </row>
        <row r="248">
          <cell r="A248" t="str">
            <v>MLG084</v>
          </cell>
          <cell r="B248" t="str">
            <v>Area 3</v>
          </cell>
          <cell r="C248" t="str">
            <v>R06 Jawa Timur</v>
          </cell>
          <cell r="D248">
            <v>6</v>
          </cell>
          <cell r="E248" t="str">
            <v>15TS06H0515</v>
          </cell>
          <cell r="F248" t="e">
            <v>#N/A</v>
          </cell>
          <cell r="G248" t="str">
            <v>MLG084</v>
          </cell>
          <cell r="H248" t="str">
            <v>GERLAKANGUB</v>
          </cell>
          <cell r="I248" t="str">
            <v>MITRATEL</v>
          </cell>
          <cell r="J248" t="str">
            <v>Mitratel</v>
          </cell>
          <cell r="K248">
            <v>42284</v>
          </cell>
          <cell r="L248">
            <v>45936</v>
          </cell>
          <cell r="N248">
            <v>2025</v>
          </cell>
          <cell r="P248" t="str">
            <v>Plan ≤ 2025</v>
          </cell>
          <cell r="Q248" t="str">
            <v>Plan 2025</v>
          </cell>
          <cell r="S248" t="str">
            <v>Rescoping</v>
          </cell>
          <cell r="U248" t="str">
            <v>Ada</v>
          </cell>
          <cell r="V248" t="e">
            <v>#N/A</v>
          </cell>
        </row>
        <row r="249">
          <cell r="A249" t="str">
            <v>MLG085</v>
          </cell>
          <cell r="B249" t="str">
            <v>Area 3</v>
          </cell>
          <cell r="C249" t="str">
            <v>R06 Jawa Timur</v>
          </cell>
          <cell r="D249">
            <v>6</v>
          </cell>
          <cell r="E249" t="str">
            <v>15TS06H0516</v>
          </cell>
          <cell r="F249" t="e">
            <v>#N/A</v>
          </cell>
          <cell r="G249" t="str">
            <v>MLG085</v>
          </cell>
          <cell r="H249" t="str">
            <v>FAKULTASTEKNIKUBMCP</v>
          </cell>
          <cell r="I249" t="str">
            <v>MITRATEL</v>
          </cell>
          <cell r="J249" t="str">
            <v>Mitratel</v>
          </cell>
          <cell r="K249">
            <v>42284</v>
          </cell>
          <cell r="L249">
            <v>45936</v>
          </cell>
          <cell r="N249">
            <v>2025</v>
          </cell>
          <cell r="P249" t="str">
            <v>Plan ≤ 2025</v>
          </cell>
          <cell r="Q249" t="str">
            <v>Plan 2025</v>
          </cell>
          <cell r="S249" t="str">
            <v>Rescoping</v>
          </cell>
          <cell r="U249" t="str">
            <v>Ada</v>
          </cell>
          <cell r="V249" t="e">
            <v>#N/A</v>
          </cell>
        </row>
        <row r="250">
          <cell r="A250" t="str">
            <v>MLG089</v>
          </cell>
          <cell r="B250" t="str">
            <v>Area 3</v>
          </cell>
          <cell r="C250" t="str">
            <v>R06 Jawa Timur</v>
          </cell>
          <cell r="D250">
            <v>6</v>
          </cell>
          <cell r="E250" t="str">
            <v>15TS06H0514</v>
          </cell>
          <cell r="F250" t="e">
            <v>#N/A</v>
          </cell>
          <cell r="G250" t="str">
            <v>MLG089</v>
          </cell>
          <cell r="H250" t="str">
            <v>SAMANTHAUBDMTMCP</v>
          </cell>
          <cell r="I250" t="str">
            <v>MITRATEL</v>
          </cell>
          <cell r="J250" t="str">
            <v>Mitratel</v>
          </cell>
          <cell r="K250">
            <v>42284</v>
          </cell>
          <cell r="L250">
            <v>45936</v>
          </cell>
          <cell r="N250">
            <v>2025</v>
          </cell>
          <cell r="P250" t="str">
            <v>Plan ≤ 2025</v>
          </cell>
          <cell r="Q250" t="str">
            <v>Plan 2025</v>
          </cell>
          <cell r="S250" t="str">
            <v>Rescoping</v>
          </cell>
          <cell r="U250" t="str">
            <v>Tidak ada</v>
          </cell>
          <cell r="V250" t="e">
            <v>#N/A</v>
          </cell>
        </row>
        <row r="251">
          <cell r="A251" t="str">
            <v>MLG569</v>
          </cell>
          <cell r="B251" t="str">
            <v>Area 3</v>
          </cell>
          <cell r="C251" t="str">
            <v>R06 Jawa Timur</v>
          </cell>
          <cell r="D251">
            <v>6</v>
          </cell>
          <cell r="E251" t="str">
            <v>15TS06H0513</v>
          </cell>
          <cell r="F251" t="e">
            <v>#N/A</v>
          </cell>
          <cell r="G251" t="str">
            <v>MLG569</v>
          </cell>
          <cell r="H251" t="str">
            <v>FIAUBMCP</v>
          </cell>
          <cell r="I251" t="str">
            <v>MITRATEL</v>
          </cell>
          <cell r="J251" t="str">
            <v>Mitratel</v>
          </cell>
          <cell r="K251">
            <v>42284</v>
          </cell>
          <cell r="L251">
            <v>45936</v>
          </cell>
          <cell r="N251">
            <v>2025</v>
          </cell>
          <cell r="P251" t="str">
            <v>Plan ≤ 2025</v>
          </cell>
          <cell r="Q251" t="str">
            <v>Plan 2025</v>
          </cell>
          <cell r="S251" t="str">
            <v>Lock Trial</v>
          </cell>
          <cell r="U251" t="str">
            <v>Ada</v>
          </cell>
          <cell r="V251" t="e">
            <v>#N/A</v>
          </cell>
        </row>
        <row r="252">
          <cell r="A252" t="str">
            <v>UPD908</v>
          </cell>
          <cell r="B252" t="str">
            <v>Area 4</v>
          </cell>
          <cell r="C252" t="str">
            <v>R09 Sulawesi</v>
          </cell>
          <cell r="D252">
            <v>9</v>
          </cell>
          <cell r="E252" t="str">
            <v>16TS03H0013</v>
          </cell>
          <cell r="F252" t="e">
            <v>#N/A</v>
          </cell>
          <cell r="G252" t="str">
            <v>UPD908</v>
          </cell>
          <cell r="H252" t="str">
            <v>DMT BHT HERTASNING 3</v>
          </cell>
          <cell r="I252" t="str">
            <v>MITRATEL</v>
          </cell>
          <cell r="J252" t="str">
            <v>Mitratel</v>
          </cell>
          <cell r="K252">
            <v>42562</v>
          </cell>
          <cell r="L252">
            <v>46213</v>
          </cell>
          <cell r="N252">
            <v>2026</v>
          </cell>
          <cell r="P252" t="str">
            <v>Plan ≥ 2026</v>
          </cell>
          <cell r="Q252" t="str">
            <v>Plan  ≥ 2026</v>
          </cell>
          <cell r="S252" t="str">
            <v>Rescoping</v>
          </cell>
          <cell r="U252" t="str">
            <v>Ada</v>
          </cell>
          <cell r="V252" t="e">
            <v>#N/A</v>
          </cell>
        </row>
        <row r="253">
          <cell r="A253" t="str">
            <v>JSX469</v>
          </cell>
          <cell r="B253" t="str">
            <v>Area 2</v>
          </cell>
          <cell r="C253" t="str">
            <v>R03 Jabotabek Inner</v>
          </cell>
          <cell r="D253">
            <v>3</v>
          </cell>
          <cell r="E253" t="str">
            <v>16TS01H0478</v>
          </cell>
          <cell r="F253" t="e">
            <v>#N/A</v>
          </cell>
          <cell r="G253" t="str">
            <v>JSX469</v>
          </cell>
          <cell r="H253" t="str">
            <v>TEBETBARATBUKITDURIDMT</v>
          </cell>
          <cell r="I253" t="str">
            <v>MITRATEL</v>
          </cell>
          <cell r="J253" t="str">
            <v>Mitratel</v>
          </cell>
          <cell r="K253">
            <v>42893</v>
          </cell>
          <cell r="L253">
            <v>46544</v>
          </cell>
          <cell r="N253">
            <v>2027</v>
          </cell>
          <cell r="P253" t="str">
            <v>Plan ≥ 2026</v>
          </cell>
          <cell r="Q253" t="str">
            <v>Plan  ≥ 2026</v>
          </cell>
          <cell r="S253" t="str">
            <v>Rescoping</v>
          </cell>
          <cell r="U253" t="str">
            <v>Tidak ada</v>
          </cell>
          <cell r="V253" t="e">
            <v>#N/A</v>
          </cell>
        </row>
        <row r="254">
          <cell r="A254" t="str">
            <v>BBR228</v>
          </cell>
          <cell r="B254" t="str">
            <v>Area 4</v>
          </cell>
          <cell r="C254" t="str">
            <v>R08 Kalimantan</v>
          </cell>
          <cell r="D254">
            <v>8</v>
          </cell>
          <cell r="E254" t="str">
            <v>15TS04H0558</v>
          </cell>
          <cell r="F254" t="e">
            <v>#N/A</v>
          </cell>
          <cell r="G254" t="str">
            <v>BBR228</v>
          </cell>
          <cell r="H254" t="str">
            <v>MTH_LAPMURJANI2</v>
          </cell>
          <cell r="I254" t="str">
            <v>MITRATEL</v>
          </cell>
          <cell r="J254" t="str">
            <v>Mitratel</v>
          </cell>
          <cell r="K254">
            <v>42584</v>
          </cell>
          <cell r="L254">
            <v>46235</v>
          </cell>
          <cell r="N254">
            <v>2026</v>
          </cell>
          <cell r="P254" t="str">
            <v>Plan ≥ 2026</v>
          </cell>
          <cell r="Q254" t="str">
            <v>Plan  ≥ 2026</v>
          </cell>
          <cell r="S254" t="str">
            <v>Rescoping</v>
          </cell>
          <cell r="U254" t="str">
            <v>Ada</v>
          </cell>
          <cell r="V254" t="e">
            <v>#N/A</v>
          </cell>
        </row>
        <row r="255">
          <cell r="A255" t="str">
            <v>JBX391</v>
          </cell>
          <cell r="B255" t="str">
            <v>Area 2</v>
          </cell>
          <cell r="C255" t="str">
            <v>R03 Jabotabek Inner</v>
          </cell>
          <cell r="D255">
            <v>3</v>
          </cell>
          <cell r="E255" t="e">
            <v>#N/A</v>
          </cell>
          <cell r="F255" t="e">
            <v>#N/A</v>
          </cell>
          <cell r="G255" t="str">
            <v>JBX391</v>
          </cell>
          <cell r="H255" t="str">
            <v>JLKALIANYARTAMBORADMTHL</v>
          </cell>
          <cell r="I255" t="str">
            <v>MITRATEL</v>
          </cell>
          <cell r="J255" t="str">
            <v>Mitratel</v>
          </cell>
          <cell r="K255">
            <v>43496</v>
          </cell>
          <cell r="L255">
            <v>47148</v>
          </cell>
          <cell r="N255">
            <v>2029</v>
          </cell>
          <cell r="P255" t="str">
            <v>Plan ≥ 2026</v>
          </cell>
          <cell r="Q255" t="str">
            <v>Plan  ≥ 2026</v>
          </cell>
          <cell r="S255" t="str">
            <v>Rescoping</v>
          </cell>
          <cell r="U255" t="str">
            <v>Tidak ada</v>
          </cell>
          <cell r="V255" t="e">
            <v>#N/A</v>
          </cell>
        </row>
        <row r="256">
          <cell r="A256" t="str">
            <v>UPD760</v>
          </cell>
          <cell r="B256" t="str">
            <v>Area 4</v>
          </cell>
          <cell r="C256" t="str">
            <v>R09 Sulawesi</v>
          </cell>
          <cell r="D256">
            <v>9</v>
          </cell>
          <cell r="E256" t="str">
            <v>15TS04H0570</v>
          </cell>
          <cell r="F256" t="e">
            <v>#N/A</v>
          </cell>
          <cell r="G256" t="str">
            <v>UPD760</v>
          </cell>
          <cell r="H256" t="str">
            <v>BHT_UPD_RATULANGI2</v>
          </cell>
          <cell r="I256" t="str">
            <v>MITRATEL</v>
          </cell>
          <cell r="J256" t="str">
            <v>Mitratel</v>
          </cell>
          <cell r="K256">
            <v>42450</v>
          </cell>
          <cell r="L256">
            <v>46101</v>
          </cell>
          <cell r="N256">
            <v>2026</v>
          </cell>
          <cell r="P256" t="str">
            <v>Plan ≥ 2026</v>
          </cell>
          <cell r="Q256" t="str">
            <v>Plan  ≥ 2026</v>
          </cell>
          <cell r="S256" t="str">
            <v>Rescoping</v>
          </cell>
          <cell r="U256" t="str">
            <v>Ada</v>
          </cell>
          <cell r="V256" t="e">
            <v>#N/A</v>
          </cell>
        </row>
        <row r="257">
          <cell r="A257" t="str">
            <v>UPD911</v>
          </cell>
          <cell r="B257" t="str">
            <v>Area 4</v>
          </cell>
          <cell r="C257" t="str">
            <v>R09 Sulawesi</v>
          </cell>
          <cell r="D257">
            <v>9</v>
          </cell>
          <cell r="E257" t="str">
            <v>16TS03H0016</v>
          </cell>
          <cell r="F257" t="e">
            <v>#N/A</v>
          </cell>
          <cell r="G257" t="str">
            <v>UPD911</v>
          </cell>
          <cell r="H257" t="str">
            <v>DMT BHT BORONG INDAH</v>
          </cell>
          <cell r="I257" t="str">
            <v>MITRATEL</v>
          </cell>
          <cell r="J257" t="str">
            <v>Mitratel</v>
          </cell>
          <cell r="K257">
            <v>42562</v>
          </cell>
          <cell r="L257">
            <v>46213</v>
          </cell>
          <cell r="N257">
            <v>2026</v>
          </cell>
          <cell r="P257" t="str">
            <v>Plan ≥ 2026</v>
          </cell>
          <cell r="Q257" t="str">
            <v>Plan  ≥ 2026</v>
          </cell>
          <cell r="S257" t="str">
            <v>Rescoping</v>
          </cell>
          <cell r="U257" t="str">
            <v>Ada</v>
          </cell>
          <cell r="V257" t="e">
            <v>#N/A</v>
          </cell>
        </row>
        <row r="258">
          <cell r="A258" t="str">
            <v>UPD909</v>
          </cell>
          <cell r="B258" t="str">
            <v>Area 4</v>
          </cell>
          <cell r="C258" t="str">
            <v>R09 Sulawesi</v>
          </cell>
          <cell r="D258">
            <v>9</v>
          </cell>
          <cell r="E258" t="str">
            <v>16TS03H0014</v>
          </cell>
          <cell r="F258" t="e">
            <v>#N/A</v>
          </cell>
          <cell r="G258" t="str">
            <v>UPD909</v>
          </cell>
          <cell r="H258" t="str">
            <v>DMT BHT HERTASNING 4</v>
          </cell>
          <cell r="I258" t="str">
            <v>MITRATEL</v>
          </cell>
          <cell r="J258" t="str">
            <v>Mitratel</v>
          </cell>
          <cell r="K258">
            <v>42562</v>
          </cell>
          <cell r="L258">
            <v>46213</v>
          </cell>
          <cell r="N258">
            <v>2026</v>
          </cell>
          <cell r="P258" t="str">
            <v>Plan ≥ 2026</v>
          </cell>
          <cell r="Q258" t="str">
            <v>Plan  ≥ 2026</v>
          </cell>
          <cell r="S258" t="str">
            <v>Rescoping</v>
          </cell>
          <cell r="U258" t="str">
            <v>Ada</v>
          </cell>
          <cell r="V258" t="e">
            <v>#N/A</v>
          </cell>
        </row>
        <row r="259">
          <cell r="A259" t="str">
            <v>UPD910</v>
          </cell>
          <cell r="B259" t="str">
            <v>Area 4</v>
          </cell>
          <cell r="C259" t="str">
            <v>R09 Sulawesi</v>
          </cell>
          <cell r="D259">
            <v>9</v>
          </cell>
          <cell r="E259" t="str">
            <v>16TS03H0015</v>
          </cell>
          <cell r="F259" t="e">
            <v>#N/A</v>
          </cell>
          <cell r="G259" t="str">
            <v>UPD910</v>
          </cell>
          <cell r="H259" t="str">
            <v>DMT BHT HERTASNING 5</v>
          </cell>
          <cell r="I259" t="str">
            <v>MITRATEL</v>
          </cell>
          <cell r="J259" t="str">
            <v>Mitratel</v>
          </cell>
          <cell r="K259">
            <v>42562</v>
          </cell>
          <cell r="L259">
            <v>46213</v>
          </cell>
          <cell r="N259">
            <v>2026</v>
          </cell>
          <cell r="P259" t="str">
            <v>Plan ≥ 2026</v>
          </cell>
          <cell r="Q259" t="str">
            <v>Plan  ≥ 2026</v>
          </cell>
          <cell r="S259" t="str">
            <v>Rescoping</v>
          </cell>
          <cell r="U259" t="str">
            <v>Ada</v>
          </cell>
          <cell r="V259" t="e">
            <v>#N/A</v>
          </cell>
        </row>
        <row r="260">
          <cell r="A260" t="str">
            <v>JKT711</v>
          </cell>
          <cell r="B260" t="str">
            <v>Area 2</v>
          </cell>
          <cell r="C260" t="str">
            <v>R03 Jabotabek Inner</v>
          </cell>
          <cell r="D260">
            <v>3</v>
          </cell>
          <cell r="E260" t="str">
            <v>15TS05H0396</v>
          </cell>
          <cell r="F260" t="e">
            <v>#N/A</v>
          </cell>
          <cell r="G260" t="str">
            <v>JKT711</v>
          </cell>
          <cell r="H260" t="str">
            <v>JAKARTAPRIMASTEELDMT</v>
          </cell>
          <cell r="I260" t="str">
            <v>MITRATEL</v>
          </cell>
          <cell r="J260" t="str">
            <v>Mitratel</v>
          </cell>
          <cell r="K260">
            <v>42729</v>
          </cell>
          <cell r="L260">
            <v>46380</v>
          </cell>
          <cell r="N260">
            <v>2026</v>
          </cell>
          <cell r="P260" t="str">
            <v>Plan ≥ 2026</v>
          </cell>
          <cell r="Q260" t="str">
            <v>Plan  ≥ 2026</v>
          </cell>
          <cell r="S260" t="str">
            <v>Rescoping</v>
          </cell>
          <cell r="U260" t="str">
            <v>Ada</v>
          </cell>
          <cell r="V260" t="e">
            <v>#N/A</v>
          </cell>
        </row>
        <row r="261">
          <cell r="A261" t="str">
            <v>JPX157</v>
          </cell>
          <cell r="B261" t="str">
            <v>Area 2</v>
          </cell>
          <cell r="C261" t="str">
            <v>R03 Jabotabek Inner</v>
          </cell>
          <cell r="D261">
            <v>3</v>
          </cell>
          <cell r="E261" t="str">
            <v>16TS01H0465</v>
          </cell>
          <cell r="F261" t="e">
            <v>#N/A</v>
          </cell>
          <cell r="G261" t="str">
            <v>JPX157</v>
          </cell>
          <cell r="H261" t="str">
            <v>HONDAPECENONGANDALAMDMT</v>
          </cell>
          <cell r="I261" t="str">
            <v>MITRATEL</v>
          </cell>
          <cell r="J261" t="str">
            <v>Mitratel</v>
          </cell>
          <cell r="K261">
            <v>42908</v>
          </cell>
          <cell r="L261">
            <v>46559</v>
          </cell>
          <cell r="N261">
            <v>2027</v>
          </cell>
          <cell r="P261" t="str">
            <v>Plan ≥ 2026</v>
          </cell>
          <cell r="Q261" t="str">
            <v>Plan  ≥ 2026</v>
          </cell>
          <cell r="S261" t="str">
            <v>Rescoping</v>
          </cell>
          <cell r="U261" t="str">
            <v>Ada</v>
          </cell>
          <cell r="V261" t="e">
            <v>#N/A</v>
          </cell>
        </row>
        <row r="262">
          <cell r="A262" t="str">
            <v>UPD912</v>
          </cell>
          <cell r="B262" t="str">
            <v>Area 4</v>
          </cell>
          <cell r="C262" t="str">
            <v>R09 Sulawesi</v>
          </cell>
          <cell r="D262">
            <v>9</v>
          </cell>
          <cell r="E262" t="str">
            <v>16TS03H0017</v>
          </cell>
          <cell r="F262" t="e">
            <v>#N/A</v>
          </cell>
          <cell r="G262" t="str">
            <v>UPD912</v>
          </cell>
          <cell r="H262" t="str">
            <v>DMT BHT MINASAUPA</v>
          </cell>
          <cell r="I262" t="str">
            <v>MITRATEL</v>
          </cell>
          <cell r="J262" t="str">
            <v>Mitratel</v>
          </cell>
          <cell r="K262">
            <v>42579</v>
          </cell>
          <cell r="L262">
            <v>46230</v>
          </cell>
          <cell r="N262">
            <v>2026</v>
          </cell>
          <cell r="P262" t="str">
            <v>Plan ≥ 2026</v>
          </cell>
          <cell r="Q262" t="str">
            <v>Plan  ≥ 2026</v>
          </cell>
          <cell r="S262" t="str">
            <v>Rescoping</v>
          </cell>
          <cell r="U262" t="str">
            <v>Tidak ada</v>
          </cell>
          <cell r="V262" t="e">
            <v>#N/A</v>
          </cell>
        </row>
        <row r="263">
          <cell r="A263" t="str">
            <v>UPD907</v>
          </cell>
          <cell r="B263" t="str">
            <v>Area 4</v>
          </cell>
          <cell r="C263" t="str">
            <v>R09 Sulawesi</v>
          </cell>
          <cell r="D263">
            <v>9</v>
          </cell>
          <cell r="E263" t="str">
            <v>16TS03H0012</v>
          </cell>
          <cell r="F263" t="e">
            <v>#N/A</v>
          </cell>
          <cell r="G263" t="str">
            <v>UPD907</v>
          </cell>
          <cell r="H263" t="str">
            <v>DMT BHT HERTASNING 2</v>
          </cell>
          <cell r="I263" t="str">
            <v>MITRATEL</v>
          </cell>
          <cell r="J263" t="str">
            <v>Mitratel</v>
          </cell>
          <cell r="K263">
            <v>42562</v>
          </cell>
          <cell r="L263">
            <v>46213</v>
          </cell>
          <cell r="N263">
            <v>2026</v>
          </cell>
          <cell r="P263" t="str">
            <v>Plan ≥ 2026</v>
          </cell>
          <cell r="Q263" t="str">
            <v>Plan  ≥ 2026</v>
          </cell>
          <cell r="S263" t="str">
            <v>Rescoping</v>
          </cell>
          <cell r="U263" t="str">
            <v>Ada</v>
          </cell>
          <cell r="V263" t="e">
            <v>#N/A</v>
          </cell>
        </row>
        <row r="264">
          <cell r="A264" t="str">
            <v>UPD906</v>
          </cell>
          <cell r="B264" t="str">
            <v>Area 4</v>
          </cell>
          <cell r="C264" t="str">
            <v>R09 Sulawesi</v>
          </cell>
          <cell r="D264">
            <v>9</v>
          </cell>
          <cell r="E264" t="str">
            <v>16TS03H0011</v>
          </cell>
          <cell r="F264" t="e">
            <v>#N/A</v>
          </cell>
          <cell r="G264" t="str">
            <v>UPD906</v>
          </cell>
          <cell r="H264" t="str">
            <v>DMT BHT HERTASNING 1</v>
          </cell>
          <cell r="I264" t="str">
            <v>MITRATEL</v>
          </cell>
          <cell r="J264" t="str">
            <v>Mitratel</v>
          </cell>
          <cell r="K264">
            <v>42562</v>
          </cell>
          <cell r="L264">
            <v>46213</v>
          </cell>
          <cell r="N264">
            <v>2026</v>
          </cell>
          <cell r="P264" t="str">
            <v>Plan ≥ 2026</v>
          </cell>
          <cell r="Q264" t="str">
            <v>Plan  ≥ 2026</v>
          </cell>
          <cell r="S264" t="str">
            <v>Rescoping</v>
          </cell>
          <cell r="U264" t="str">
            <v>Ada</v>
          </cell>
          <cell r="V264" t="e">
            <v>#N/A</v>
          </cell>
        </row>
        <row r="265">
          <cell r="A265" t="str">
            <v>JTX476</v>
          </cell>
          <cell r="B265" t="str">
            <v>Area 2</v>
          </cell>
          <cell r="C265" t="str">
            <v>R03 Jabotabek Inner</v>
          </cell>
          <cell r="D265">
            <v>3</v>
          </cell>
          <cell r="E265" t="e">
            <v>#N/A</v>
          </cell>
          <cell r="F265" t="e">
            <v>#N/A</v>
          </cell>
          <cell r="G265" t="str">
            <v>JTX476</v>
          </cell>
          <cell r="H265" t="str">
            <v>KEMANDORAN7DMT</v>
          </cell>
          <cell r="I265" t="str">
            <v>MITRATEL</v>
          </cell>
          <cell r="J265" t="str">
            <v>Mitratel</v>
          </cell>
          <cell r="K265">
            <v>42860</v>
          </cell>
          <cell r="L265">
            <v>46511</v>
          </cell>
          <cell r="N265">
            <v>2027</v>
          </cell>
          <cell r="P265" t="str">
            <v>Plan ≥ 2026</v>
          </cell>
          <cell r="Q265" t="str">
            <v>Plan  ≥ 2026</v>
          </cell>
          <cell r="S265" t="str">
            <v>Rescoping</v>
          </cell>
          <cell r="U265" t="str">
            <v>Ada</v>
          </cell>
          <cell r="V265" t="e">
            <v>#N/A</v>
          </cell>
        </row>
        <row r="266">
          <cell r="A266" t="str">
            <v>BBR225</v>
          </cell>
          <cell r="B266" t="str">
            <v>Area 4</v>
          </cell>
          <cell r="C266" t="str">
            <v>R08 Kalimantan</v>
          </cell>
          <cell r="D266">
            <v>8</v>
          </cell>
          <cell r="E266" t="str">
            <v>15TS04H0557</v>
          </cell>
          <cell r="F266" t="e">
            <v>#N/A</v>
          </cell>
          <cell r="G266" t="str">
            <v>BBR225</v>
          </cell>
          <cell r="H266" t="str">
            <v>MTH_LAPMURJANI1</v>
          </cell>
          <cell r="I266" t="str">
            <v>MITRATEL</v>
          </cell>
          <cell r="J266" t="str">
            <v>Mitratel</v>
          </cell>
          <cell r="K266">
            <v>42584</v>
          </cell>
          <cell r="L266">
            <v>46235</v>
          </cell>
          <cell r="N266">
            <v>2026</v>
          </cell>
          <cell r="P266" t="str">
            <v>Plan ≥ 2026</v>
          </cell>
          <cell r="Q266" t="str">
            <v>Plan  ≥ 2026</v>
          </cell>
          <cell r="S266" t="str">
            <v>Relocation</v>
          </cell>
          <cell r="U266" t="str">
            <v>Ada</v>
          </cell>
          <cell r="V266" t="e">
            <v>#N/A</v>
          </cell>
        </row>
        <row r="267">
          <cell r="A267" t="str">
            <v>JUX419</v>
          </cell>
          <cell r="B267" t="str">
            <v>Area 2</v>
          </cell>
          <cell r="C267" t="str">
            <v>R03 Jabotabek Inner</v>
          </cell>
          <cell r="D267">
            <v>3</v>
          </cell>
          <cell r="E267" t="e">
            <v>#N/A</v>
          </cell>
          <cell r="F267" t="e">
            <v>#N/A</v>
          </cell>
          <cell r="G267" t="str">
            <v>JUX419</v>
          </cell>
          <cell r="H267" t="str">
            <v>KOMPSWASEMBADABARATDMT</v>
          </cell>
          <cell r="I267" t="str">
            <v>MITRATEL</v>
          </cell>
          <cell r="J267" t="str">
            <v>Mitratel</v>
          </cell>
          <cell r="K267">
            <v>43475</v>
          </cell>
          <cell r="L267">
            <v>47127</v>
          </cell>
          <cell r="N267">
            <v>2029</v>
          </cell>
          <cell r="P267" t="str">
            <v>Plan ≥ 2026</v>
          </cell>
          <cell r="Q267" t="str">
            <v>Plan  ≥ 2026</v>
          </cell>
          <cell r="S267" t="str">
            <v>Rescoping</v>
          </cell>
          <cell r="U267" t="str">
            <v>Tidak ada</v>
          </cell>
          <cell r="V267" t="e">
            <v>#N/A</v>
          </cell>
        </row>
        <row r="268">
          <cell r="A268" t="str">
            <v>UPD913</v>
          </cell>
          <cell r="B268" t="str">
            <v>Area 4</v>
          </cell>
          <cell r="C268" t="str">
            <v>R09 Sulawesi</v>
          </cell>
          <cell r="D268">
            <v>9</v>
          </cell>
          <cell r="E268" t="str">
            <v>16TS03H0018</v>
          </cell>
          <cell r="F268" t="e">
            <v>#N/A</v>
          </cell>
          <cell r="G268" t="str">
            <v>UPD913</v>
          </cell>
          <cell r="H268" t="str">
            <v>DMT BHT GRIYA PANAKKUKANG</v>
          </cell>
          <cell r="I268" t="str">
            <v>MITRATEL</v>
          </cell>
          <cell r="J268" t="str">
            <v>Mitratel</v>
          </cell>
          <cell r="K268">
            <v>42579</v>
          </cell>
          <cell r="L268">
            <v>46230</v>
          </cell>
          <cell r="N268">
            <v>2026</v>
          </cell>
          <cell r="P268" t="str">
            <v>Plan ≥ 2026</v>
          </cell>
          <cell r="Q268" t="str">
            <v>Plan  ≥ 2026</v>
          </cell>
          <cell r="S268" t="str">
            <v>Rescoping</v>
          </cell>
          <cell r="U268" t="str">
            <v>Ada</v>
          </cell>
          <cell r="V268" t="e">
            <v>#N/A</v>
          </cell>
        </row>
        <row r="269">
          <cell r="A269" t="str">
            <v>JSX345</v>
          </cell>
          <cell r="B269" t="str">
            <v>Area 2</v>
          </cell>
          <cell r="C269" t="str">
            <v>R03 Jabotabek Inner</v>
          </cell>
          <cell r="D269">
            <v>3</v>
          </cell>
          <cell r="E269" t="str">
            <v>15TS05H0402</v>
          </cell>
          <cell r="F269" t="str">
            <v>24TS10B0025</v>
          </cell>
          <cell r="G269" t="str">
            <v>JSX345</v>
          </cell>
          <cell r="H269" t="str">
            <v>JALANKUMBANGDMT</v>
          </cell>
          <cell r="I269" t="str">
            <v>MITRATEL</v>
          </cell>
          <cell r="J269" t="str">
            <v>Mitratel</v>
          </cell>
          <cell r="K269">
            <v>42473</v>
          </cell>
          <cell r="L269">
            <v>46124</v>
          </cell>
          <cell r="N269">
            <v>2026</v>
          </cell>
          <cell r="P269" t="str">
            <v>Plan ≥ 2026</v>
          </cell>
          <cell r="Q269" t="str">
            <v>Plan  ≥ 2026</v>
          </cell>
          <cell r="S269" t="str">
            <v>Rescoping</v>
          </cell>
          <cell r="U269" t="str">
            <v>Ada</v>
          </cell>
          <cell r="V269" t="e">
            <v>#N/A</v>
          </cell>
        </row>
        <row r="270">
          <cell r="A270" t="str">
            <v>JKU249</v>
          </cell>
          <cell r="B270" t="str">
            <v>Area 2</v>
          </cell>
          <cell r="C270" t="str">
            <v>R03 Jabotabek Inner</v>
          </cell>
          <cell r="D270">
            <v>3</v>
          </cell>
          <cell r="E270" t="str">
            <v>15TS05H0393</v>
          </cell>
          <cell r="F270" t="e">
            <v>#N/A</v>
          </cell>
          <cell r="G270" t="str">
            <v>JKU249</v>
          </cell>
          <cell r="H270" t="str">
            <v>PLUITKARANGAYU1DMT</v>
          </cell>
          <cell r="I270" t="str">
            <v>MITRATEL</v>
          </cell>
          <cell r="J270" t="str">
            <v>Mitratel</v>
          </cell>
          <cell r="K270">
            <v>42492</v>
          </cell>
          <cell r="L270">
            <v>46143</v>
          </cell>
          <cell r="N270">
            <v>2026</v>
          </cell>
          <cell r="P270" t="str">
            <v>Plan ≥ 2026</v>
          </cell>
          <cell r="Q270" t="str">
            <v>Plan  ≥ 2026</v>
          </cell>
          <cell r="S270" t="str">
            <v>Rescoping</v>
          </cell>
          <cell r="U270" t="str">
            <v>Ada</v>
          </cell>
          <cell r="V270" t="e">
            <v>#N/A</v>
          </cell>
        </row>
        <row r="271">
          <cell r="A271" t="str">
            <v>JKU954</v>
          </cell>
          <cell r="B271" t="str">
            <v>Area 2</v>
          </cell>
          <cell r="C271" t="str">
            <v>R03 Jabotabek Inner</v>
          </cell>
          <cell r="D271">
            <v>3</v>
          </cell>
          <cell r="E271" t="str">
            <v>15TS05H0411</v>
          </cell>
          <cell r="F271" t="e">
            <v>#N/A</v>
          </cell>
          <cell r="G271" t="str">
            <v>JKU954</v>
          </cell>
          <cell r="H271" t="str">
            <v>TELUKGONGSELATANFAJARDMT</v>
          </cell>
          <cell r="I271" t="str">
            <v>MITRATEL</v>
          </cell>
          <cell r="J271" t="str">
            <v>Mitratel</v>
          </cell>
          <cell r="K271">
            <v>42468</v>
          </cell>
          <cell r="L271">
            <v>46119</v>
          </cell>
          <cell r="N271">
            <v>2026</v>
          </cell>
          <cell r="P271" t="str">
            <v>Plan ≥ 2026</v>
          </cell>
          <cell r="Q271" t="str">
            <v>Plan  ≥ 2026</v>
          </cell>
          <cell r="S271" t="str">
            <v>Rescoping</v>
          </cell>
          <cell r="U271" t="str">
            <v>Ada</v>
          </cell>
          <cell r="V271" t="e">
            <v>#N/A</v>
          </cell>
        </row>
        <row r="272">
          <cell r="A272" t="str">
            <v>JSX806</v>
          </cell>
          <cell r="B272" t="str">
            <v>Area 2</v>
          </cell>
          <cell r="C272" t="str">
            <v>R03 Jabotabek Inner</v>
          </cell>
          <cell r="D272">
            <v>3</v>
          </cell>
          <cell r="E272" t="str">
            <v>15TS05H0401</v>
          </cell>
          <cell r="F272" t="str">
            <v>24TS10B0024</v>
          </cell>
          <cell r="G272" t="str">
            <v>JSX806</v>
          </cell>
          <cell r="H272" t="str">
            <v>CINDRAWASIH2DMT</v>
          </cell>
          <cell r="I272" t="str">
            <v>MITRATEL</v>
          </cell>
          <cell r="J272" t="str">
            <v>Mitratel</v>
          </cell>
          <cell r="K272">
            <v>42488</v>
          </cell>
          <cell r="L272">
            <v>46139</v>
          </cell>
          <cell r="N272">
            <v>2026</v>
          </cell>
          <cell r="P272" t="str">
            <v>Plan ≥ 2026</v>
          </cell>
          <cell r="Q272" t="str">
            <v>Plan  ≥ 2026</v>
          </cell>
          <cell r="S272" t="str">
            <v>Rescoping</v>
          </cell>
          <cell r="U272" t="str">
            <v>Ada</v>
          </cell>
          <cell r="V272" t="e">
            <v>#N/A</v>
          </cell>
        </row>
        <row r="273">
          <cell r="A273" t="str">
            <v>BKX174</v>
          </cell>
          <cell r="B273" t="str">
            <v>Area 2</v>
          </cell>
          <cell r="C273" t="str">
            <v>R12 Jabotabek Outer</v>
          </cell>
          <cell r="D273">
            <v>12</v>
          </cell>
          <cell r="E273" t="str">
            <v>15TS03H0458</v>
          </cell>
          <cell r="F273" t="e">
            <v>#N/A</v>
          </cell>
          <cell r="G273" t="str">
            <v>BKX174</v>
          </cell>
          <cell r="H273" t="str">
            <v>JLDARAMAHKOTADMT</v>
          </cell>
          <cell r="I273" t="str">
            <v>MITRATEL</v>
          </cell>
          <cell r="J273" t="str">
            <v>Mitratel</v>
          </cell>
          <cell r="K273">
            <v>42488</v>
          </cell>
          <cell r="L273">
            <v>46139</v>
          </cell>
          <cell r="N273">
            <v>2026</v>
          </cell>
          <cell r="P273" t="str">
            <v>Plan ≥ 2026</v>
          </cell>
          <cell r="Q273" t="str">
            <v>Plan  ≥ 2026</v>
          </cell>
          <cell r="S273" t="str">
            <v>Rescoping</v>
          </cell>
          <cell r="U273" t="str">
            <v>Ada</v>
          </cell>
          <cell r="V273" t="e">
            <v>#N/A</v>
          </cell>
        </row>
        <row r="274">
          <cell r="A274" t="str">
            <v>JSX754</v>
          </cell>
          <cell r="B274" t="str">
            <v>Area 2</v>
          </cell>
          <cell r="C274" t="str">
            <v>R03 Jabotabek Inner</v>
          </cell>
          <cell r="D274">
            <v>3</v>
          </cell>
          <cell r="E274" t="str">
            <v>15TS03H0472</v>
          </cell>
          <cell r="F274" t="e">
            <v>#N/A</v>
          </cell>
          <cell r="G274" t="str">
            <v>JSX754</v>
          </cell>
          <cell r="H274" t="str">
            <v>PERMATAHIJAUTOWNHOUSEDMT</v>
          </cell>
          <cell r="I274" t="str">
            <v>MITRATEL</v>
          </cell>
          <cell r="J274" t="str">
            <v>Mitratel</v>
          </cell>
          <cell r="K274">
            <v>42488</v>
          </cell>
          <cell r="L274">
            <v>46139</v>
          </cell>
          <cell r="N274">
            <v>2026</v>
          </cell>
          <cell r="P274" t="str">
            <v>Plan ≥ 2026</v>
          </cell>
          <cell r="Q274" t="str">
            <v>Plan  ≥ 2026</v>
          </cell>
          <cell r="S274" t="str">
            <v>Rescoping</v>
          </cell>
          <cell r="U274" t="str">
            <v>Ada</v>
          </cell>
          <cell r="V274" t="e">
            <v>#N/A</v>
          </cell>
        </row>
        <row r="275">
          <cell r="A275" t="str">
            <v>JSX784</v>
          </cell>
          <cell r="B275" t="str">
            <v>Area 2</v>
          </cell>
          <cell r="C275" t="str">
            <v>R03 Jabotabek Inner</v>
          </cell>
          <cell r="D275">
            <v>3</v>
          </cell>
          <cell r="E275" t="str">
            <v>15TS05H0405</v>
          </cell>
          <cell r="F275" t="e">
            <v>#N/A</v>
          </cell>
          <cell r="G275" t="str">
            <v>JSX784</v>
          </cell>
          <cell r="H275" t="str">
            <v>MULIAPERDANA2DMT</v>
          </cell>
          <cell r="I275" t="str">
            <v>MITRATEL</v>
          </cell>
          <cell r="J275" t="str">
            <v>Mitratel</v>
          </cell>
          <cell r="K275">
            <v>42375</v>
          </cell>
          <cell r="L275">
            <v>46027</v>
          </cell>
          <cell r="N275">
            <v>2026</v>
          </cell>
          <cell r="P275" t="str">
            <v>Plan ≥ 2026</v>
          </cell>
          <cell r="Q275" t="str">
            <v>Plan  ≥ 2026</v>
          </cell>
          <cell r="S275" t="str">
            <v>Rescoping</v>
          </cell>
          <cell r="U275" t="str">
            <v>Ada</v>
          </cell>
          <cell r="V275" t="e">
            <v>#N/A</v>
          </cell>
        </row>
        <row r="276">
          <cell r="A276" t="str">
            <v>JSX809</v>
          </cell>
          <cell r="B276" t="str">
            <v>Area 2</v>
          </cell>
          <cell r="C276" t="str">
            <v>R03 Jabotabek Inner</v>
          </cell>
          <cell r="D276">
            <v>3</v>
          </cell>
          <cell r="E276" t="str">
            <v>15TS03H0476</v>
          </cell>
          <cell r="F276" t="e">
            <v>#N/A</v>
          </cell>
          <cell r="G276" t="str">
            <v>JSX809</v>
          </cell>
          <cell r="H276" t="str">
            <v>TAMANBINTAROCEMPAKA4DMT</v>
          </cell>
          <cell r="I276" t="str">
            <v>MITRATEL</v>
          </cell>
          <cell r="J276" t="str">
            <v>Mitratel</v>
          </cell>
          <cell r="K276">
            <v>42400</v>
          </cell>
          <cell r="L276">
            <v>46052</v>
          </cell>
          <cell r="N276">
            <v>2026</v>
          </cell>
          <cell r="P276" t="str">
            <v>Plan ≥ 2026</v>
          </cell>
          <cell r="Q276" t="str">
            <v>Plan  ≥ 2026</v>
          </cell>
          <cell r="S276" t="str">
            <v>Rescoping</v>
          </cell>
          <cell r="U276" t="str">
            <v>Ada</v>
          </cell>
          <cell r="V276" t="e">
            <v>#N/A</v>
          </cell>
        </row>
        <row r="277">
          <cell r="A277" t="str">
            <v>JSX833</v>
          </cell>
          <cell r="B277" t="str">
            <v>Area 2</v>
          </cell>
          <cell r="C277" t="str">
            <v>R03 Jabotabek Inner</v>
          </cell>
          <cell r="D277">
            <v>3</v>
          </cell>
          <cell r="E277" t="str">
            <v>15TS05H0400</v>
          </cell>
          <cell r="F277" t="e">
            <v>#N/A</v>
          </cell>
          <cell r="G277" t="str">
            <v>JSX833</v>
          </cell>
          <cell r="H277" t="str">
            <v>STALENTENGAGUNGDMT</v>
          </cell>
          <cell r="I277" t="str">
            <v>MITRATEL</v>
          </cell>
          <cell r="J277" t="str">
            <v>Mitratel</v>
          </cell>
          <cell r="K277">
            <v>42405</v>
          </cell>
          <cell r="L277">
            <v>46057</v>
          </cell>
          <cell r="N277">
            <v>2026</v>
          </cell>
          <cell r="P277" t="str">
            <v>Plan ≥ 2026</v>
          </cell>
          <cell r="Q277" t="str">
            <v>Plan  ≥ 2026</v>
          </cell>
          <cell r="S277" t="str">
            <v>Rescoping</v>
          </cell>
          <cell r="U277" t="str">
            <v>Ada</v>
          </cell>
          <cell r="V277" t="e">
            <v>#N/A</v>
          </cell>
        </row>
        <row r="278">
          <cell r="A278" t="str">
            <v>JTX041</v>
          </cell>
          <cell r="B278" t="str">
            <v>Area 2</v>
          </cell>
          <cell r="C278" t="str">
            <v>R03 Jabotabek Inner</v>
          </cell>
          <cell r="D278">
            <v>3</v>
          </cell>
          <cell r="E278" t="str">
            <v>15TS05H0382</v>
          </cell>
          <cell r="F278" t="e">
            <v>#N/A</v>
          </cell>
          <cell r="G278" t="str">
            <v>JTX041</v>
          </cell>
          <cell r="H278" t="str">
            <v>INSPEKSIKAYUTINGGIDMT</v>
          </cell>
          <cell r="I278" t="str">
            <v>MITRATEL</v>
          </cell>
          <cell r="J278" t="str">
            <v>Mitratel</v>
          </cell>
          <cell r="K278">
            <v>42387</v>
          </cell>
          <cell r="L278">
            <v>46039</v>
          </cell>
          <cell r="N278">
            <v>2026</v>
          </cell>
          <cell r="P278" t="str">
            <v>Plan ≥ 2026</v>
          </cell>
          <cell r="Q278" t="str">
            <v>Plan  ≥ 2026</v>
          </cell>
          <cell r="S278" t="str">
            <v>Rescoping</v>
          </cell>
          <cell r="U278" t="str">
            <v>Ada</v>
          </cell>
          <cell r="V278" t="e">
            <v>#N/A</v>
          </cell>
        </row>
        <row r="279">
          <cell r="A279" t="str">
            <v>JTX084</v>
          </cell>
          <cell r="B279" t="str">
            <v>Area 2</v>
          </cell>
          <cell r="C279" t="str">
            <v>R03 Jabotabek Inner</v>
          </cell>
          <cell r="D279">
            <v>3</v>
          </cell>
          <cell r="E279" t="str">
            <v>15TS03H0479</v>
          </cell>
          <cell r="F279" t="e">
            <v>#N/A</v>
          </cell>
          <cell r="G279" t="str">
            <v>JTX084</v>
          </cell>
          <cell r="H279" t="str">
            <v>KAVALERICIPINANGDMT</v>
          </cell>
          <cell r="I279" t="str">
            <v>MITRATEL</v>
          </cell>
          <cell r="J279" t="str">
            <v>Mitratel</v>
          </cell>
          <cell r="K279">
            <v>42385</v>
          </cell>
          <cell r="L279">
            <v>46037</v>
          </cell>
          <cell r="N279">
            <v>2026</v>
          </cell>
          <cell r="P279" t="str">
            <v>Plan ≥ 2026</v>
          </cell>
          <cell r="Q279" t="str">
            <v>Plan  ≥ 2026</v>
          </cell>
          <cell r="S279" t="str">
            <v>Rescoping</v>
          </cell>
          <cell r="U279" t="str">
            <v>Ada</v>
          </cell>
          <cell r="V279" t="e">
            <v>#N/A</v>
          </cell>
        </row>
        <row r="280">
          <cell r="A280" t="str">
            <v>JTX098</v>
          </cell>
          <cell r="B280" t="str">
            <v>Area 2</v>
          </cell>
          <cell r="C280" t="str">
            <v>R03 Jabotabek Inner</v>
          </cell>
          <cell r="D280">
            <v>3</v>
          </cell>
          <cell r="E280" t="str">
            <v>15TS03H0480</v>
          </cell>
          <cell r="F280" t="e">
            <v>#N/A</v>
          </cell>
          <cell r="G280" t="str">
            <v>JTX098</v>
          </cell>
          <cell r="H280" t="str">
            <v>SQUADRONHALIM3DMT</v>
          </cell>
          <cell r="I280" t="str">
            <v>MITRATEL</v>
          </cell>
          <cell r="J280" t="str">
            <v>Mitratel</v>
          </cell>
          <cell r="K280">
            <v>42396</v>
          </cell>
          <cell r="L280">
            <v>46048</v>
          </cell>
          <cell r="N280">
            <v>2026</v>
          </cell>
          <cell r="P280" t="str">
            <v>Plan ≥ 2026</v>
          </cell>
          <cell r="Q280" t="str">
            <v>Plan  ≥ 2026</v>
          </cell>
          <cell r="S280" t="str">
            <v>Rescoping</v>
          </cell>
          <cell r="U280" t="str">
            <v>Ada</v>
          </cell>
          <cell r="V280" t="e">
            <v>#N/A</v>
          </cell>
        </row>
        <row r="281">
          <cell r="A281" t="str">
            <v>JSX779</v>
          </cell>
          <cell r="B281" t="str">
            <v>Area 2</v>
          </cell>
          <cell r="C281" t="str">
            <v>R03 Jabotabek Inner</v>
          </cell>
          <cell r="D281">
            <v>3</v>
          </cell>
          <cell r="E281" t="str">
            <v>15TS03H0475</v>
          </cell>
          <cell r="F281" t="e">
            <v>#N/A</v>
          </cell>
          <cell r="G281" t="str">
            <v>JSX779</v>
          </cell>
          <cell r="H281" t="str">
            <v>PENINGGARANTIMUR1DMT</v>
          </cell>
          <cell r="I281" t="str">
            <v>MITRATEL</v>
          </cell>
          <cell r="J281" t="str">
            <v>Mitratel</v>
          </cell>
          <cell r="K281">
            <v>42400</v>
          </cell>
          <cell r="L281">
            <v>46052</v>
          </cell>
          <cell r="N281">
            <v>2026</v>
          </cell>
          <cell r="P281" t="str">
            <v>Plan ≥ 2026</v>
          </cell>
          <cell r="Q281" t="str">
            <v>Plan  ≥ 2026</v>
          </cell>
          <cell r="S281" t="str">
            <v>Rescoping</v>
          </cell>
          <cell r="U281" t="str">
            <v>Ada</v>
          </cell>
          <cell r="V281" t="e">
            <v>#N/A</v>
          </cell>
        </row>
        <row r="282">
          <cell r="A282" t="str">
            <v>JPX137</v>
          </cell>
          <cell r="B282" t="str">
            <v>Area 2</v>
          </cell>
          <cell r="C282" t="str">
            <v>R03 Jabotabek Inner</v>
          </cell>
          <cell r="D282">
            <v>3</v>
          </cell>
          <cell r="E282" t="str">
            <v>16TS01H0467</v>
          </cell>
          <cell r="F282" t="e">
            <v>#N/A</v>
          </cell>
          <cell r="G282" t="str">
            <v>JPX137</v>
          </cell>
          <cell r="H282" t="str">
            <v>DANAUTONDANODMT</v>
          </cell>
          <cell r="I282" t="str">
            <v>MITRATEL</v>
          </cell>
          <cell r="J282" t="str">
            <v>Mitratel</v>
          </cell>
          <cell r="K282">
            <v>42535</v>
          </cell>
          <cell r="L282">
            <v>46186</v>
          </cell>
          <cell r="N282">
            <v>2026</v>
          </cell>
          <cell r="P282" t="str">
            <v>Plan ≥ 2026</v>
          </cell>
          <cell r="Q282" t="str">
            <v>Plan  ≥ 2026</v>
          </cell>
          <cell r="S282" t="str">
            <v>Rescoping</v>
          </cell>
          <cell r="U282" t="str">
            <v>Ada</v>
          </cell>
          <cell r="V282" t="e">
            <v>#N/A</v>
          </cell>
        </row>
        <row r="283">
          <cell r="A283" t="str">
            <v>JPX144</v>
          </cell>
          <cell r="B283" t="str">
            <v>Area 2</v>
          </cell>
          <cell r="C283" t="str">
            <v>R03 Jabotabek Inner</v>
          </cell>
          <cell r="D283">
            <v>3</v>
          </cell>
          <cell r="E283" t="str">
            <v>16TS01H0460</v>
          </cell>
          <cell r="F283" t="e">
            <v>#N/A</v>
          </cell>
          <cell r="G283" t="str">
            <v>JPX144</v>
          </cell>
          <cell r="H283" t="str">
            <v>PASARBARUTIMURSAHARIDMT</v>
          </cell>
          <cell r="I283" t="str">
            <v>MITRATEL</v>
          </cell>
          <cell r="J283" t="str">
            <v>Mitratel</v>
          </cell>
          <cell r="K283">
            <v>42521</v>
          </cell>
          <cell r="L283">
            <v>46172</v>
          </cell>
          <cell r="N283">
            <v>2026</v>
          </cell>
          <cell r="P283" t="str">
            <v>Plan ≥ 2026</v>
          </cell>
          <cell r="Q283" t="str">
            <v>Plan  ≥ 2026</v>
          </cell>
          <cell r="S283" t="str">
            <v>Rescoping</v>
          </cell>
          <cell r="U283" t="str">
            <v>Ada</v>
          </cell>
          <cell r="V283" t="e">
            <v>#N/A</v>
          </cell>
        </row>
        <row r="284">
          <cell r="A284" t="str">
            <v>JPX146</v>
          </cell>
          <cell r="B284" t="str">
            <v>Area 2</v>
          </cell>
          <cell r="C284" t="str">
            <v>R03 Jabotabek Inner</v>
          </cell>
          <cell r="D284">
            <v>3</v>
          </cell>
          <cell r="E284" t="str">
            <v>16TS01H0462</v>
          </cell>
          <cell r="F284" t="e">
            <v>#N/A</v>
          </cell>
          <cell r="G284" t="str">
            <v>JPX146</v>
          </cell>
          <cell r="H284" t="str">
            <v>PASARSENENIMPRESSDMT</v>
          </cell>
          <cell r="I284" t="str">
            <v>MITRATEL</v>
          </cell>
          <cell r="J284" t="str">
            <v>Mitratel</v>
          </cell>
          <cell r="K284">
            <v>42549</v>
          </cell>
          <cell r="L284">
            <v>46200</v>
          </cell>
          <cell r="N284">
            <v>2026</v>
          </cell>
          <cell r="P284" t="str">
            <v>Plan ≥ 2026</v>
          </cell>
          <cell r="Q284" t="str">
            <v>Plan  ≥ 2026</v>
          </cell>
          <cell r="S284" t="str">
            <v>Rescoping</v>
          </cell>
          <cell r="U284" t="str">
            <v>Ada</v>
          </cell>
          <cell r="V284" t="e">
            <v>#N/A</v>
          </cell>
        </row>
        <row r="285">
          <cell r="A285" t="str">
            <v>JPX152</v>
          </cell>
          <cell r="B285" t="str">
            <v>Area 2</v>
          </cell>
          <cell r="C285" t="str">
            <v>R03 Jabotabek Inner</v>
          </cell>
          <cell r="D285">
            <v>3</v>
          </cell>
          <cell r="E285" t="str">
            <v>16TS01H0464</v>
          </cell>
          <cell r="F285" t="e">
            <v>#N/A</v>
          </cell>
          <cell r="G285" t="str">
            <v>JPX152</v>
          </cell>
          <cell r="H285" t="str">
            <v>CIMAHIMENTENGDMT</v>
          </cell>
          <cell r="I285" t="str">
            <v>MITRATEL</v>
          </cell>
          <cell r="J285" t="str">
            <v>Mitratel</v>
          </cell>
          <cell r="K285">
            <v>42550</v>
          </cell>
          <cell r="L285">
            <v>46201</v>
          </cell>
          <cell r="N285">
            <v>2026</v>
          </cell>
          <cell r="P285" t="str">
            <v>Plan ≥ 2026</v>
          </cell>
          <cell r="Q285" t="str">
            <v>Plan  ≥ 2026</v>
          </cell>
          <cell r="S285" t="str">
            <v>Rescoping</v>
          </cell>
          <cell r="U285" t="str">
            <v>Ada</v>
          </cell>
          <cell r="V285" t="e">
            <v>#N/A</v>
          </cell>
        </row>
        <row r="286">
          <cell r="A286" t="str">
            <v>JPX153</v>
          </cell>
          <cell r="B286" t="str">
            <v>Area 2</v>
          </cell>
          <cell r="C286" t="str">
            <v>R03 Jabotabek Inner</v>
          </cell>
          <cell r="D286">
            <v>3</v>
          </cell>
          <cell r="E286" t="str">
            <v>16TS01H0456</v>
          </cell>
          <cell r="F286" t="e">
            <v>#N/A</v>
          </cell>
          <cell r="G286" t="str">
            <v>JPX153</v>
          </cell>
          <cell r="H286" t="str">
            <v>SDKENARIDMT</v>
          </cell>
          <cell r="I286" t="str">
            <v>MITRATEL</v>
          </cell>
          <cell r="J286" t="str">
            <v>Mitratel</v>
          </cell>
          <cell r="K286">
            <v>42530</v>
          </cell>
          <cell r="L286">
            <v>46181</v>
          </cell>
          <cell r="N286">
            <v>2026</v>
          </cell>
          <cell r="P286" t="str">
            <v>Plan ≥ 2026</v>
          </cell>
          <cell r="Q286" t="str">
            <v>Plan  ≥ 2026</v>
          </cell>
          <cell r="S286" t="str">
            <v>Rescoping</v>
          </cell>
          <cell r="U286" t="str">
            <v>Ada</v>
          </cell>
          <cell r="V286" t="e">
            <v>#N/A</v>
          </cell>
        </row>
        <row r="287">
          <cell r="A287" t="str">
            <v>JPX155</v>
          </cell>
          <cell r="B287" t="str">
            <v>Area 2</v>
          </cell>
          <cell r="C287" t="str">
            <v>R03 Jabotabek Inner</v>
          </cell>
          <cell r="D287">
            <v>3</v>
          </cell>
          <cell r="E287" t="str">
            <v>16TS01H0487</v>
          </cell>
          <cell r="F287" t="e">
            <v>#N/A</v>
          </cell>
          <cell r="G287" t="str">
            <v>JPX155</v>
          </cell>
          <cell r="H287" t="str">
            <v>JLPERNEGCEMPAKAPUTIHDMT</v>
          </cell>
          <cell r="I287" t="str">
            <v>MITRATEL</v>
          </cell>
          <cell r="J287" t="str">
            <v>Mitratel</v>
          </cell>
          <cell r="K287">
            <v>42626</v>
          </cell>
          <cell r="L287">
            <v>46277</v>
          </cell>
          <cell r="N287">
            <v>2026</v>
          </cell>
          <cell r="P287" t="str">
            <v>Plan ≥ 2026</v>
          </cell>
          <cell r="Q287" t="str">
            <v>Plan  ≥ 2026</v>
          </cell>
          <cell r="S287" t="str">
            <v>Rescoping</v>
          </cell>
          <cell r="U287" t="str">
            <v>Ada</v>
          </cell>
          <cell r="V287" t="e">
            <v>#N/A</v>
          </cell>
        </row>
        <row r="288">
          <cell r="A288" t="str">
            <v>JPX156</v>
          </cell>
          <cell r="B288" t="str">
            <v>Area 2</v>
          </cell>
          <cell r="C288" t="str">
            <v>R03 Jabotabek Inner</v>
          </cell>
          <cell r="D288">
            <v>3</v>
          </cell>
          <cell r="E288" t="str">
            <v>16TS01H0461</v>
          </cell>
          <cell r="F288" t="e">
            <v>#N/A</v>
          </cell>
          <cell r="G288" t="str">
            <v>JPX156</v>
          </cell>
          <cell r="H288" t="str">
            <v>KARETPSRBARUBARATDMT</v>
          </cell>
          <cell r="I288" t="str">
            <v>MITRATEL</v>
          </cell>
          <cell r="J288" t="str">
            <v>Mitratel</v>
          </cell>
          <cell r="K288">
            <v>42535</v>
          </cell>
          <cell r="L288">
            <v>46186</v>
          </cell>
          <cell r="N288">
            <v>2026</v>
          </cell>
          <cell r="P288" t="str">
            <v>Plan ≥ 2026</v>
          </cell>
          <cell r="Q288" t="str">
            <v>Plan  ≥ 2026</v>
          </cell>
          <cell r="S288" t="str">
            <v>Rescoping</v>
          </cell>
          <cell r="U288" t="str">
            <v>Ada</v>
          </cell>
          <cell r="V288" t="e">
            <v>#N/A</v>
          </cell>
        </row>
        <row r="289">
          <cell r="A289" t="str">
            <v>JPX158</v>
          </cell>
          <cell r="B289" t="str">
            <v>Area 2</v>
          </cell>
          <cell r="C289" t="str">
            <v>R03 Jabotabek Inner</v>
          </cell>
          <cell r="D289">
            <v>3</v>
          </cell>
          <cell r="E289" t="str">
            <v>16TS01H0489</v>
          </cell>
          <cell r="F289" t="e">
            <v>#N/A</v>
          </cell>
          <cell r="G289" t="str">
            <v>JPX158</v>
          </cell>
          <cell r="H289" t="str">
            <v>CEMPAKAPUTIHBRT2EDMT</v>
          </cell>
          <cell r="I289" t="str">
            <v>MITRATEL</v>
          </cell>
          <cell r="J289" t="str">
            <v>Mitratel</v>
          </cell>
          <cell r="K289">
            <v>42543</v>
          </cell>
          <cell r="L289">
            <v>46194</v>
          </cell>
          <cell r="N289">
            <v>2026</v>
          </cell>
          <cell r="P289" t="str">
            <v>Plan ≥ 2026</v>
          </cell>
          <cell r="Q289" t="str">
            <v>Plan  ≥ 2026</v>
          </cell>
          <cell r="S289" t="str">
            <v>Rescoping</v>
          </cell>
          <cell r="U289" t="str">
            <v>Ada</v>
          </cell>
          <cell r="V289" t="e">
            <v>#N/A</v>
          </cell>
        </row>
        <row r="290">
          <cell r="A290" t="str">
            <v>JPX163</v>
          </cell>
          <cell r="B290" t="str">
            <v>Area 2</v>
          </cell>
          <cell r="C290" t="str">
            <v>R03 Jabotabek Inner</v>
          </cell>
          <cell r="D290">
            <v>3</v>
          </cell>
          <cell r="E290" t="str">
            <v>16TS01H0490</v>
          </cell>
          <cell r="F290" t="e">
            <v>#N/A</v>
          </cell>
          <cell r="G290" t="str">
            <v>JPX163</v>
          </cell>
          <cell r="H290" t="str">
            <v>CEPMAKAPUTIHBARATDMT</v>
          </cell>
          <cell r="I290" t="str">
            <v>MITRATEL</v>
          </cell>
          <cell r="J290" t="str">
            <v>Mitratel</v>
          </cell>
          <cell r="K290">
            <v>42593</v>
          </cell>
          <cell r="L290">
            <v>46244</v>
          </cell>
          <cell r="N290">
            <v>2026</v>
          </cell>
          <cell r="P290" t="str">
            <v>Plan ≥ 2026</v>
          </cell>
          <cell r="Q290" t="str">
            <v>Plan  ≥ 2026</v>
          </cell>
          <cell r="S290" t="str">
            <v>Rescoping</v>
          </cell>
          <cell r="U290" t="str">
            <v>Ada</v>
          </cell>
          <cell r="V290" t="e">
            <v>#N/A</v>
          </cell>
        </row>
        <row r="291">
          <cell r="A291" t="str">
            <v>JPX166</v>
          </cell>
          <cell r="B291" t="str">
            <v>Area 2</v>
          </cell>
          <cell r="C291" t="str">
            <v>R03 Jabotabek Inner</v>
          </cell>
          <cell r="D291">
            <v>3</v>
          </cell>
          <cell r="E291" t="str">
            <v>16TS01H0469</v>
          </cell>
          <cell r="F291" t="e">
            <v>#N/A</v>
          </cell>
          <cell r="G291" t="str">
            <v>JPX166</v>
          </cell>
          <cell r="H291" t="str">
            <v>DUKUHPINGGIR5DMT</v>
          </cell>
          <cell r="I291" t="str">
            <v>MITRATEL</v>
          </cell>
          <cell r="J291" t="str">
            <v>Mitratel</v>
          </cell>
          <cell r="K291">
            <v>42663</v>
          </cell>
          <cell r="L291">
            <v>46314</v>
          </cell>
          <cell r="N291">
            <v>2026</v>
          </cell>
          <cell r="P291" t="str">
            <v>Plan ≥ 2026</v>
          </cell>
          <cell r="Q291" t="str">
            <v>Plan  ≥ 2026</v>
          </cell>
          <cell r="S291" t="str">
            <v>Rescoping</v>
          </cell>
          <cell r="U291" t="str">
            <v>Ada</v>
          </cell>
          <cell r="V291" t="e">
            <v>#N/A</v>
          </cell>
        </row>
        <row r="292">
          <cell r="A292" t="str">
            <v>JPX168</v>
          </cell>
          <cell r="B292" t="str">
            <v>Area 2</v>
          </cell>
          <cell r="C292" t="str">
            <v>R03 Jabotabek Inner</v>
          </cell>
          <cell r="D292">
            <v>3</v>
          </cell>
          <cell r="E292" t="str">
            <v>16TS01H0470</v>
          </cell>
          <cell r="F292" t="e">
            <v>#N/A</v>
          </cell>
          <cell r="G292" t="str">
            <v>JPX168</v>
          </cell>
          <cell r="H292" t="str">
            <v>KEPUDALAMDMT</v>
          </cell>
          <cell r="I292" t="str">
            <v>MITRATEL</v>
          </cell>
          <cell r="J292" t="str">
            <v>Mitratel</v>
          </cell>
          <cell r="K292">
            <v>42535</v>
          </cell>
          <cell r="L292">
            <v>46186</v>
          </cell>
          <cell r="N292">
            <v>2026</v>
          </cell>
          <cell r="P292" t="str">
            <v>Plan ≥ 2026</v>
          </cell>
          <cell r="Q292" t="str">
            <v>Plan  ≥ 2026</v>
          </cell>
          <cell r="S292" t="str">
            <v>Rescoping</v>
          </cell>
          <cell r="U292" t="str">
            <v>Ada</v>
          </cell>
          <cell r="V292" t="e">
            <v>#N/A</v>
          </cell>
        </row>
        <row r="293">
          <cell r="A293" t="str">
            <v>JPX172</v>
          </cell>
          <cell r="B293" t="str">
            <v>Area 2</v>
          </cell>
          <cell r="C293" t="str">
            <v>R03 Jabotabek Inner</v>
          </cell>
          <cell r="D293">
            <v>3</v>
          </cell>
          <cell r="E293" t="str">
            <v>16TS01H0471</v>
          </cell>
          <cell r="F293" t="e">
            <v>#N/A</v>
          </cell>
          <cell r="G293" t="str">
            <v>JPX172</v>
          </cell>
          <cell r="H293" t="str">
            <v>JLHAJIFACHRUDINDMT</v>
          </cell>
          <cell r="I293" t="str">
            <v>MITRATEL</v>
          </cell>
          <cell r="J293" t="str">
            <v>Mitratel</v>
          </cell>
          <cell r="K293">
            <v>42550</v>
          </cell>
          <cell r="L293">
            <v>46201</v>
          </cell>
          <cell r="N293">
            <v>2026</v>
          </cell>
          <cell r="P293" t="str">
            <v>Plan ≥ 2026</v>
          </cell>
          <cell r="Q293" t="str">
            <v>Plan  ≥ 2026</v>
          </cell>
          <cell r="S293" t="str">
            <v>Rescoping</v>
          </cell>
          <cell r="U293" t="str">
            <v>Ada</v>
          </cell>
          <cell r="V293" t="e">
            <v>#N/A</v>
          </cell>
        </row>
        <row r="294">
          <cell r="A294" t="str">
            <v>JSX507</v>
          </cell>
          <cell r="B294" t="str">
            <v>Area 2</v>
          </cell>
          <cell r="C294" t="str">
            <v>R03 Jabotabek Inner</v>
          </cell>
          <cell r="D294">
            <v>3</v>
          </cell>
          <cell r="E294" t="str">
            <v>16TS01H0473</v>
          </cell>
          <cell r="F294" t="e">
            <v>#N/A</v>
          </cell>
          <cell r="G294" t="str">
            <v>JSX507</v>
          </cell>
          <cell r="H294" t="str">
            <v>SOUTHQUATERWESTDMT</v>
          </cell>
          <cell r="I294" t="str">
            <v>MITRATEL</v>
          </cell>
          <cell r="J294" t="str">
            <v>Mitratel</v>
          </cell>
          <cell r="K294">
            <v>42593</v>
          </cell>
          <cell r="L294">
            <v>46244</v>
          </cell>
          <cell r="N294">
            <v>2026</v>
          </cell>
          <cell r="P294" t="str">
            <v>Plan ≥ 2026</v>
          </cell>
          <cell r="Q294" t="str">
            <v>Plan  ≥ 2026</v>
          </cell>
          <cell r="S294" t="str">
            <v>Rescoping</v>
          </cell>
          <cell r="U294" t="str">
            <v>Ada</v>
          </cell>
          <cell r="V294" t="e">
            <v>#N/A</v>
          </cell>
        </row>
        <row r="295">
          <cell r="A295" t="str">
            <v>JTX241</v>
          </cell>
          <cell r="B295" t="str">
            <v>Area 2</v>
          </cell>
          <cell r="C295" t="str">
            <v>R03 Jabotabek Inner</v>
          </cell>
          <cell r="D295">
            <v>3</v>
          </cell>
          <cell r="E295" t="str">
            <v>16TS01H0486</v>
          </cell>
          <cell r="F295" t="e">
            <v>#N/A</v>
          </cell>
          <cell r="G295" t="str">
            <v>JTX241</v>
          </cell>
          <cell r="H295" t="str">
            <v>JLERAMAS2000DMT</v>
          </cell>
          <cell r="I295" t="str">
            <v>MITRATEL</v>
          </cell>
          <cell r="J295" t="str">
            <v>Mitratel</v>
          </cell>
          <cell r="K295">
            <v>42608</v>
          </cell>
          <cell r="L295">
            <v>46259</v>
          </cell>
          <cell r="N295">
            <v>2026</v>
          </cell>
          <cell r="P295" t="str">
            <v>Plan ≥ 2026</v>
          </cell>
          <cell r="Q295" t="str">
            <v>Plan  ≥ 2026</v>
          </cell>
          <cell r="S295" t="str">
            <v>Rescoping</v>
          </cell>
          <cell r="U295" t="str">
            <v>Ada</v>
          </cell>
          <cell r="V295" t="e">
            <v>#N/A</v>
          </cell>
        </row>
        <row r="296">
          <cell r="A296" t="str">
            <v>JTX257</v>
          </cell>
          <cell r="B296" t="str">
            <v>Area 2</v>
          </cell>
          <cell r="C296" t="str">
            <v>R03 Jabotabek Inner</v>
          </cell>
          <cell r="D296">
            <v>3</v>
          </cell>
          <cell r="E296" t="str">
            <v>16TS01H0483</v>
          </cell>
          <cell r="F296" t="e">
            <v>#N/A</v>
          </cell>
          <cell r="G296" t="str">
            <v>JTX257</v>
          </cell>
          <cell r="H296" t="str">
            <v>JATINEGARAKAUMSELATANDMT</v>
          </cell>
          <cell r="I296" t="str">
            <v>MITRATEL</v>
          </cell>
          <cell r="J296" t="str">
            <v>Mitratel</v>
          </cell>
          <cell r="K296">
            <v>42626</v>
          </cell>
          <cell r="L296">
            <v>46277</v>
          </cell>
          <cell r="N296">
            <v>2026</v>
          </cell>
          <cell r="P296" t="str">
            <v>Plan ≥ 2026</v>
          </cell>
          <cell r="Q296" t="str">
            <v>Plan  ≥ 2026</v>
          </cell>
          <cell r="S296" t="str">
            <v>Rescoping</v>
          </cell>
          <cell r="U296" t="str">
            <v>Ada</v>
          </cell>
          <cell r="V296" t="e">
            <v>#N/A</v>
          </cell>
        </row>
        <row r="297">
          <cell r="A297" t="str">
            <v>JUX263</v>
          </cell>
          <cell r="B297" t="str">
            <v>Area 2</v>
          </cell>
          <cell r="C297" t="str">
            <v>R03 Jabotabek Inner</v>
          </cell>
          <cell r="D297">
            <v>3</v>
          </cell>
          <cell r="E297" t="str">
            <v>16TS01H0502</v>
          </cell>
          <cell r="F297" t="e">
            <v>#N/A</v>
          </cell>
          <cell r="G297" t="str">
            <v>JUX263</v>
          </cell>
          <cell r="H297" t="str">
            <v>SUNTERKARYAUTARADMT</v>
          </cell>
          <cell r="I297" t="str">
            <v>MITRATEL</v>
          </cell>
          <cell r="J297" t="str">
            <v>Mitratel</v>
          </cell>
          <cell r="K297">
            <v>42522</v>
          </cell>
          <cell r="L297">
            <v>46173</v>
          </cell>
          <cell r="N297">
            <v>2026</v>
          </cell>
          <cell r="P297" t="str">
            <v>Plan ≥ 2026</v>
          </cell>
          <cell r="Q297" t="str">
            <v>Plan  ≥ 2026</v>
          </cell>
          <cell r="S297" t="str">
            <v>Rescoping</v>
          </cell>
          <cell r="U297" t="str">
            <v>Ada</v>
          </cell>
          <cell r="V297" t="e">
            <v>#N/A</v>
          </cell>
        </row>
        <row r="298">
          <cell r="A298" t="str">
            <v>JUX279</v>
          </cell>
          <cell r="B298" t="str">
            <v>Area 2</v>
          </cell>
          <cell r="C298" t="str">
            <v>R03 Jabotabek Inner</v>
          </cell>
          <cell r="D298">
            <v>3</v>
          </cell>
          <cell r="E298" t="str">
            <v>16TS01H0504</v>
          </cell>
          <cell r="F298" t="e">
            <v>#N/A</v>
          </cell>
          <cell r="G298" t="str">
            <v>JUX279</v>
          </cell>
          <cell r="H298" t="str">
            <v>JLTARIBALUSEDMT</v>
          </cell>
          <cell r="I298" t="str">
            <v>MITRATEL</v>
          </cell>
          <cell r="J298" t="str">
            <v>Mitratel</v>
          </cell>
          <cell r="K298">
            <v>42593</v>
          </cell>
          <cell r="L298">
            <v>46244</v>
          </cell>
          <cell r="N298">
            <v>2026</v>
          </cell>
          <cell r="P298" t="str">
            <v>Plan ≥ 2026</v>
          </cell>
          <cell r="Q298" t="str">
            <v>Plan  ≥ 2026</v>
          </cell>
          <cell r="S298" t="str">
            <v>Rescoping</v>
          </cell>
          <cell r="U298" t="str">
            <v>Ada</v>
          </cell>
          <cell r="V298" t="e">
            <v>#N/A</v>
          </cell>
        </row>
        <row r="299">
          <cell r="A299" t="str">
            <v>JTX067</v>
          </cell>
          <cell r="B299" t="str">
            <v>Area 2</v>
          </cell>
          <cell r="C299" t="str">
            <v>R03 Jabotabek Inner</v>
          </cell>
          <cell r="D299">
            <v>3</v>
          </cell>
          <cell r="E299" t="str">
            <v>16TS05H0209</v>
          </cell>
          <cell r="F299" t="e">
            <v>#N/A</v>
          </cell>
          <cell r="G299" t="str">
            <v>JTX067</v>
          </cell>
          <cell r="H299" t="str">
            <v>SMP275DMT</v>
          </cell>
          <cell r="I299" t="str">
            <v>MITRATEL</v>
          </cell>
          <cell r="J299" t="str">
            <v>Mitratel</v>
          </cell>
          <cell r="K299">
            <v>42595</v>
          </cell>
          <cell r="L299">
            <v>46246</v>
          </cell>
          <cell r="N299">
            <v>2026</v>
          </cell>
          <cell r="P299" t="str">
            <v>Plan ≥ 2026</v>
          </cell>
          <cell r="Q299" t="str">
            <v>Plan  ≥ 2026</v>
          </cell>
          <cell r="S299" t="str">
            <v>Rescoping</v>
          </cell>
          <cell r="U299" t="str">
            <v>Ada</v>
          </cell>
          <cell r="V299" t="e">
            <v>#N/A</v>
          </cell>
        </row>
        <row r="300">
          <cell r="A300" t="str">
            <v>JPX071</v>
          </cell>
          <cell r="B300" t="str">
            <v>Area 2</v>
          </cell>
          <cell r="C300" t="str">
            <v>R03 Jabotabek Inner</v>
          </cell>
          <cell r="D300">
            <v>3</v>
          </cell>
          <cell r="E300" t="str">
            <v>16TS05H0081</v>
          </cell>
          <cell r="F300" t="e">
            <v>#N/A</v>
          </cell>
          <cell r="G300" t="str">
            <v>JPX071</v>
          </cell>
          <cell r="H300" t="str">
            <v>RELOCKEDUBESAUSTRIADMT</v>
          </cell>
          <cell r="I300" t="str">
            <v>MITRATEL</v>
          </cell>
          <cell r="J300" t="str">
            <v>Mitratel</v>
          </cell>
          <cell r="K300">
            <v>42563</v>
          </cell>
          <cell r="L300">
            <v>46214</v>
          </cell>
          <cell r="N300">
            <v>2026</v>
          </cell>
          <cell r="P300" t="str">
            <v>Plan ≥ 2026</v>
          </cell>
          <cell r="Q300" t="str">
            <v>Plan  ≥ 2026</v>
          </cell>
          <cell r="S300" t="str">
            <v>Rescoping</v>
          </cell>
          <cell r="U300" t="str">
            <v>Ada</v>
          </cell>
          <cell r="V300" t="e">
            <v>#N/A</v>
          </cell>
        </row>
        <row r="301">
          <cell r="A301" t="str">
            <v>JUX264</v>
          </cell>
          <cell r="B301" t="str">
            <v>Area 2</v>
          </cell>
          <cell r="C301" t="str">
            <v>R03 Jabotabek Inner</v>
          </cell>
          <cell r="D301">
            <v>3</v>
          </cell>
          <cell r="E301" t="str">
            <v>16TS01H0495</v>
          </cell>
          <cell r="F301" t="e">
            <v>#N/A</v>
          </cell>
          <cell r="G301" t="str">
            <v>JUX264</v>
          </cell>
          <cell r="H301" t="str">
            <v>MASJIDALMANARDMT</v>
          </cell>
          <cell r="I301" t="str">
            <v>MITRATEL</v>
          </cell>
          <cell r="J301" t="str">
            <v>Mitratel</v>
          </cell>
          <cell r="K301">
            <v>42594</v>
          </cell>
          <cell r="L301">
            <v>46245</v>
          </cell>
          <cell r="N301">
            <v>2026</v>
          </cell>
          <cell r="P301" t="str">
            <v>Plan ≥ 2026</v>
          </cell>
          <cell r="Q301" t="str">
            <v>Plan  ≥ 2026</v>
          </cell>
          <cell r="S301" t="str">
            <v>Rescoping</v>
          </cell>
          <cell r="U301" t="str">
            <v>Ada</v>
          </cell>
          <cell r="V301" t="e">
            <v>#N/A</v>
          </cell>
        </row>
        <row r="302">
          <cell r="A302" t="str">
            <v>JUX265</v>
          </cell>
          <cell r="B302" t="str">
            <v>Area 2</v>
          </cell>
          <cell r="C302" t="str">
            <v>R03 Jabotabek Inner</v>
          </cell>
          <cell r="D302">
            <v>3</v>
          </cell>
          <cell r="E302" t="str">
            <v>16TS01H0496</v>
          </cell>
          <cell r="F302" t="e">
            <v>#N/A</v>
          </cell>
          <cell r="G302" t="str">
            <v>JUX265</v>
          </cell>
          <cell r="H302" t="str">
            <v>PERTAMINADEPOPLUMPANGDMT</v>
          </cell>
          <cell r="I302" t="str">
            <v>MITRATEL</v>
          </cell>
          <cell r="J302" t="str">
            <v>Mitratel</v>
          </cell>
          <cell r="K302">
            <v>42656</v>
          </cell>
          <cell r="L302">
            <v>46307</v>
          </cell>
          <cell r="N302">
            <v>2026</v>
          </cell>
          <cell r="P302" t="str">
            <v>Plan ≥ 2026</v>
          </cell>
          <cell r="Q302" t="str">
            <v>Plan  ≥ 2026</v>
          </cell>
          <cell r="S302" t="str">
            <v>Rescoping</v>
          </cell>
          <cell r="U302" t="str">
            <v>Ada</v>
          </cell>
          <cell r="V302" t="e">
            <v>#N/A</v>
          </cell>
        </row>
        <row r="303">
          <cell r="A303" t="str">
            <v>JTX255</v>
          </cell>
          <cell r="B303" t="str">
            <v>Area 2</v>
          </cell>
          <cell r="C303" t="str">
            <v>R03 Jabotabek Inner</v>
          </cell>
          <cell r="D303">
            <v>3</v>
          </cell>
          <cell r="E303" t="str">
            <v>16TS01H0481</v>
          </cell>
          <cell r="F303" t="e">
            <v>#N/A</v>
          </cell>
          <cell r="G303" t="str">
            <v>JTX255</v>
          </cell>
          <cell r="H303" t="str">
            <v>SUMURUTARADURENSAWITDMT</v>
          </cell>
          <cell r="I303" t="str">
            <v>MITRATEL</v>
          </cell>
          <cell r="J303" t="str">
            <v>Mitratel</v>
          </cell>
          <cell r="K303">
            <v>42593</v>
          </cell>
          <cell r="L303">
            <v>46244</v>
          </cell>
          <cell r="N303">
            <v>2026</v>
          </cell>
          <cell r="P303" t="str">
            <v>Plan ≥ 2026</v>
          </cell>
          <cell r="Q303" t="str">
            <v>Plan  ≥ 2026</v>
          </cell>
          <cell r="S303" t="str">
            <v>Rescoping</v>
          </cell>
          <cell r="U303" t="str">
            <v>Ada</v>
          </cell>
          <cell r="V303" t="e">
            <v>#N/A</v>
          </cell>
        </row>
        <row r="304">
          <cell r="A304" t="str">
            <v>JPX167</v>
          </cell>
          <cell r="B304" t="str">
            <v>Area 2</v>
          </cell>
          <cell r="C304" t="str">
            <v>R03 Jabotabek Inner</v>
          </cell>
          <cell r="D304">
            <v>3</v>
          </cell>
          <cell r="E304" t="str">
            <v>16TS01H0454</v>
          </cell>
          <cell r="F304" t="e">
            <v>#N/A</v>
          </cell>
          <cell r="G304" t="str">
            <v>JPX167</v>
          </cell>
          <cell r="H304" t="str">
            <v>JLKARTINIPSBARUDMT</v>
          </cell>
          <cell r="I304" t="str">
            <v>MITRATEL</v>
          </cell>
          <cell r="J304" t="str">
            <v>Mitratel</v>
          </cell>
          <cell r="K304">
            <v>42593</v>
          </cell>
          <cell r="L304">
            <v>46244</v>
          </cell>
          <cell r="N304">
            <v>2026</v>
          </cell>
          <cell r="P304" t="str">
            <v>Plan ≥ 2026</v>
          </cell>
          <cell r="Q304" t="str">
            <v>Plan  ≥ 2026</v>
          </cell>
          <cell r="S304" t="str">
            <v>Rescoping</v>
          </cell>
          <cell r="U304" t="str">
            <v>Ada</v>
          </cell>
          <cell r="V304" t="e">
            <v>#N/A</v>
          </cell>
        </row>
        <row r="305">
          <cell r="A305" t="str">
            <v>JPX149</v>
          </cell>
          <cell r="B305" t="str">
            <v>Area 2</v>
          </cell>
          <cell r="C305" t="str">
            <v>R03 Jabotabek Inner</v>
          </cell>
          <cell r="D305">
            <v>3</v>
          </cell>
          <cell r="E305" t="str">
            <v>16TS01H0455</v>
          </cell>
          <cell r="F305" t="e">
            <v>#N/A</v>
          </cell>
          <cell r="G305" t="str">
            <v>JPX149</v>
          </cell>
          <cell r="H305" t="str">
            <v>KALIBARUBARATDMT</v>
          </cell>
          <cell r="I305" t="str">
            <v>MITRATEL</v>
          </cell>
          <cell r="J305" t="str">
            <v>Mitratel</v>
          </cell>
          <cell r="K305">
            <v>42548</v>
          </cell>
          <cell r="L305">
            <v>46199</v>
          </cell>
          <cell r="N305">
            <v>2026</v>
          </cell>
          <cell r="P305" t="str">
            <v>Plan ≥ 2026</v>
          </cell>
          <cell r="Q305" t="str">
            <v>Plan  ≥ 2026</v>
          </cell>
          <cell r="S305" t="str">
            <v>Rescoping</v>
          </cell>
          <cell r="U305" t="str">
            <v>Ada</v>
          </cell>
          <cell r="V305" t="e">
            <v>#N/A</v>
          </cell>
        </row>
        <row r="306">
          <cell r="A306" t="str">
            <v>JTX291</v>
          </cell>
          <cell r="B306" t="str">
            <v>Area 2</v>
          </cell>
          <cell r="C306" t="str">
            <v>R03 Jabotabek Inner</v>
          </cell>
          <cell r="D306">
            <v>3</v>
          </cell>
          <cell r="E306" t="str">
            <v>16TS01H0480</v>
          </cell>
          <cell r="F306" t="e">
            <v>#N/A</v>
          </cell>
          <cell r="G306" t="str">
            <v>JTX291</v>
          </cell>
          <cell r="H306" t="str">
            <v>TAMANDURENSAWITDMT</v>
          </cell>
          <cell r="I306" t="str">
            <v>MITRATEL</v>
          </cell>
          <cell r="J306" t="str">
            <v>Mitratel</v>
          </cell>
          <cell r="K306">
            <v>42626</v>
          </cell>
          <cell r="L306">
            <v>46277</v>
          </cell>
          <cell r="N306">
            <v>2026</v>
          </cell>
          <cell r="P306" t="str">
            <v>Plan ≥ 2026</v>
          </cell>
          <cell r="Q306" t="str">
            <v>Plan  ≥ 2026</v>
          </cell>
          <cell r="S306" t="str">
            <v>Rescoping</v>
          </cell>
          <cell r="U306" t="str">
            <v>Ada</v>
          </cell>
          <cell r="V306" t="e">
            <v>#N/A</v>
          </cell>
        </row>
        <row r="307">
          <cell r="A307" t="str">
            <v>JTX285</v>
          </cell>
          <cell r="B307" t="str">
            <v>Area 2</v>
          </cell>
          <cell r="C307" t="str">
            <v>R03 Jabotabek Inner</v>
          </cell>
          <cell r="D307">
            <v>3</v>
          </cell>
          <cell r="E307" t="str">
            <v>16TS01H0479</v>
          </cell>
          <cell r="F307" t="e">
            <v>#N/A</v>
          </cell>
          <cell r="G307" t="str">
            <v>JTX285</v>
          </cell>
          <cell r="H307" t="str">
            <v>MANUNGGALCPMELAYUMAKASSARDMT</v>
          </cell>
          <cell r="I307" t="str">
            <v>MITRATEL</v>
          </cell>
          <cell r="J307" t="str">
            <v>Mitratel</v>
          </cell>
          <cell r="K307">
            <v>42595</v>
          </cell>
          <cell r="L307">
            <v>46246</v>
          </cell>
          <cell r="N307">
            <v>2026</v>
          </cell>
          <cell r="P307" t="str">
            <v>Plan ≥ 2026</v>
          </cell>
          <cell r="Q307" t="str">
            <v>Plan  ≥ 2026</v>
          </cell>
          <cell r="S307" t="str">
            <v>Rescoping</v>
          </cell>
          <cell r="U307" t="str">
            <v>Ada</v>
          </cell>
          <cell r="V307" t="e">
            <v>#N/A</v>
          </cell>
        </row>
        <row r="308">
          <cell r="A308" t="str">
            <v>JBX170</v>
          </cell>
          <cell r="B308" t="str">
            <v>Area 2</v>
          </cell>
          <cell r="C308" t="str">
            <v>R03 Jabotabek Inner</v>
          </cell>
          <cell r="D308">
            <v>3</v>
          </cell>
          <cell r="E308" t="str">
            <v>16TS01H0439</v>
          </cell>
          <cell r="F308" t="e">
            <v>#N/A</v>
          </cell>
          <cell r="G308" t="str">
            <v>JBX170</v>
          </cell>
          <cell r="H308" t="str">
            <v>PALMERAHBARAT4JAKARTADMT</v>
          </cell>
          <cell r="I308" t="str">
            <v>MITRATEL</v>
          </cell>
          <cell r="J308" t="str">
            <v>Mitratel</v>
          </cell>
          <cell r="K308">
            <v>42535</v>
          </cell>
          <cell r="L308">
            <v>46186</v>
          </cell>
          <cell r="N308">
            <v>2026</v>
          </cell>
          <cell r="P308" t="str">
            <v>Plan ≥ 2026</v>
          </cell>
          <cell r="Q308" t="str">
            <v>Plan  ≥ 2026</v>
          </cell>
          <cell r="S308" t="str">
            <v>Rescoping</v>
          </cell>
          <cell r="U308" t="str">
            <v>Ada</v>
          </cell>
          <cell r="V308" t="e">
            <v>#N/A</v>
          </cell>
        </row>
        <row r="309">
          <cell r="A309" t="str">
            <v>JBX165</v>
          </cell>
          <cell r="B309" t="str">
            <v>Area 2</v>
          </cell>
          <cell r="C309" t="str">
            <v>R03 Jabotabek Inner</v>
          </cell>
          <cell r="D309">
            <v>3</v>
          </cell>
          <cell r="E309" t="str">
            <v>16TS06H0241</v>
          </cell>
          <cell r="F309" t="e">
            <v>#N/A</v>
          </cell>
          <cell r="G309" t="str">
            <v>JBX165</v>
          </cell>
          <cell r="H309" t="str">
            <v>DURISELATANTAMBORA3DMT</v>
          </cell>
          <cell r="I309" t="str">
            <v>MITRATEL</v>
          </cell>
          <cell r="J309" t="str">
            <v>Mitratel</v>
          </cell>
          <cell r="K309">
            <v>42532</v>
          </cell>
          <cell r="L309">
            <v>46183</v>
          </cell>
          <cell r="N309">
            <v>2026</v>
          </cell>
          <cell r="P309" t="str">
            <v>Plan ≥ 2026</v>
          </cell>
          <cell r="Q309" t="str">
            <v>Plan  ≥ 2026</v>
          </cell>
          <cell r="S309" t="str">
            <v>Rescoping</v>
          </cell>
          <cell r="U309" t="str">
            <v>Ada</v>
          </cell>
          <cell r="V309" t="e">
            <v>#N/A</v>
          </cell>
        </row>
        <row r="310">
          <cell r="A310" t="str">
            <v>JSX351</v>
          </cell>
          <cell r="B310" t="str">
            <v>Area 2</v>
          </cell>
          <cell r="C310" t="str">
            <v>R03 Jabotabek Inner</v>
          </cell>
          <cell r="D310">
            <v>3</v>
          </cell>
          <cell r="E310" t="str">
            <v>16TS06H0392</v>
          </cell>
          <cell r="F310" t="e">
            <v>#N/A</v>
          </cell>
          <cell r="G310" t="str">
            <v>JSX351</v>
          </cell>
          <cell r="H310" t="str">
            <v>RELOCSWADARMDMT</v>
          </cell>
          <cell r="I310" t="str">
            <v>MITRATEL</v>
          </cell>
          <cell r="J310" t="str">
            <v>Mitratel</v>
          </cell>
          <cell r="K310">
            <v>42626</v>
          </cell>
          <cell r="L310">
            <v>46277</v>
          </cell>
          <cell r="N310">
            <v>2026</v>
          </cell>
          <cell r="P310" t="str">
            <v>Plan ≥ 2026</v>
          </cell>
          <cell r="Q310" t="str">
            <v>Plan  ≥ 2026</v>
          </cell>
          <cell r="S310" t="str">
            <v>Rescoping</v>
          </cell>
          <cell r="U310" t="str">
            <v>Ada</v>
          </cell>
          <cell r="V310" t="e">
            <v>#N/A</v>
          </cell>
        </row>
        <row r="311">
          <cell r="A311" t="str">
            <v>JPX169</v>
          </cell>
          <cell r="B311" t="str">
            <v>Area 2</v>
          </cell>
          <cell r="C311" t="str">
            <v>R03 Jabotabek Inner</v>
          </cell>
          <cell r="D311">
            <v>3</v>
          </cell>
          <cell r="E311" t="str">
            <v>16TS06H0244</v>
          </cell>
          <cell r="F311" t="e">
            <v>#N/A</v>
          </cell>
          <cell r="G311" t="str">
            <v>JPX169</v>
          </cell>
          <cell r="H311" t="str">
            <v>SIMPANGSENENRAYADMT</v>
          </cell>
          <cell r="I311" t="str">
            <v>MITRATEL</v>
          </cell>
          <cell r="J311" t="str">
            <v>Mitratel</v>
          </cell>
          <cell r="K311">
            <v>42548</v>
          </cell>
          <cell r="L311">
            <v>46199</v>
          </cell>
          <cell r="N311">
            <v>2026</v>
          </cell>
          <cell r="P311" t="str">
            <v>Plan ≥ 2026</v>
          </cell>
          <cell r="Q311" t="str">
            <v>Plan  ≥ 2026</v>
          </cell>
          <cell r="S311" t="str">
            <v>Rescoping</v>
          </cell>
          <cell r="U311" t="str">
            <v>Ada</v>
          </cell>
          <cell r="V311" t="e">
            <v>#N/A</v>
          </cell>
        </row>
        <row r="312">
          <cell r="A312" t="str">
            <v>JSX454</v>
          </cell>
          <cell r="B312" t="str">
            <v>Area 2</v>
          </cell>
          <cell r="C312" t="str">
            <v>R03 Jabotabek Inner</v>
          </cell>
          <cell r="D312">
            <v>3</v>
          </cell>
          <cell r="E312" t="str">
            <v>16TS06H0245</v>
          </cell>
          <cell r="F312" t="e">
            <v>#N/A</v>
          </cell>
          <cell r="G312" t="str">
            <v>JSX454</v>
          </cell>
          <cell r="H312" t="str">
            <v>JATIINDAHKEBLAMADMT</v>
          </cell>
          <cell r="I312" t="str">
            <v>MITRATEL</v>
          </cell>
          <cell r="J312" t="str">
            <v>Mitratel</v>
          </cell>
          <cell r="K312">
            <v>42543</v>
          </cell>
          <cell r="L312">
            <v>46194</v>
          </cell>
          <cell r="N312">
            <v>2026</v>
          </cell>
          <cell r="P312" t="str">
            <v>Plan ≥ 2026</v>
          </cell>
          <cell r="Q312" t="str">
            <v>Plan  ≥ 2026</v>
          </cell>
          <cell r="S312" t="str">
            <v>Rescoping</v>
          </cell>
          <cell r="U312" t="str">
            <v>Ada</v>
          </cell>
          <cell r="V312" t="e">
            <v>#N/A</v>
          </cell>
        </row>
        <row r="313">
          <cell r="A313" t="str">
            <v>JSX467</v>
          </cell>
          <cell r="B313" t="str">
            <v>Area 2</v>
          </cell>
          <cell r="C313" t="str">
            <v>R03 Jabotabek Inner</v>
          </cell>
          <cell r="D313">
            <v>3</v>
          </cell>
          <cell r="E313" t="str">
            <v>16TS06H0243</v>
          </cell>
          <cell r="F313" t="e">
            <v>#N/A</v>
          </cell>
          <cell r="G313" t="str">
            <v>JSX467</v>
          </cell>
          <cell r="H313" t="str">
            <v>SAWOMANGGARAIDMT</v>
          </cell>
          <cell r="I313" t="str">
            <v>MITRATEL</v>
          </cell>
          <cell r="J313" t="str">
            <v>Mitratel</v>
          </cell>
          <cell r="K313">
            <v>42543</v>
          </cell>
          <cell r="L313">
            <v>46194</v>
          </cell>
          <cell r="N313">
            <v>2026</v>
          </cell>
          <cell r="P313" t="str">
            <v>Plan ≥ 2026</v>
          </cell>
          <cell r="Q313" t="str">
            <v>Plan  ≥ 2026</v>
          </cell>
          <cell r="S313" t="str">
            <v>Rescoping</v>
          </cell>
          <cell r="U313" t="str">
            <v>Ada</v>
          </cell>
          <cell r="V313" t="e">
            <v>#N/A</v>
          </cell>
        </row>
        <row r="314">
          <cell r="A314" t="str">
            <v>JSX473</v>
          </cell>
          <cell r="B314" t="str">
            <v>Area 2</v>
          </cell>
          <cell r="C314" t="str">
            <v>R03 Jabotabek Inner</v>
          </cell>
          <cell r="D314">
            <v>3</v>
          </cell>
          <cell r="E314" t="str">
            <v>16TS06H0242</v>
          </cell>
          <cell r="F314" t="str">
            <v>24TS10B0026</v>
          </cell>
          <cell r="G314" t="str">
            <v>JSX473</v>
          </cell>
          <cell r="H314" t="str">
            <v>PERTANIANLEBAKBULUSDMT</v>
          </cell>
          <cell r="I314" t="str">
            <v>MITRATEL</v>
          </cell>
          <cell r="J314" t="str">
            <v>Mitratel</v>
          </cell>
          <cell r="K314">
            <v>42549</v>
          </cell>
          <cell r="L314">
            <v>46200</v>
          </cell>
          <cell r="N314">
            <v>2026</v>
          </cell>
          <cell r="P314" t="str">
            <v>Plan ≥ 2026</v>
          </cell>
          <cell r="Q314" t="str">
            <v>Plan  ≥ 2026</v>
          </cell>
          <cell r="S314" t="str">
            <v>Rescoping</v>
          </cell>
          <cell r="U314" t="str">
            <v>Ada</v>
          </cell>
          <cell r="V314" t="e">
            <v>#N/A</v>
          </cell>
        </row>
        <row r="315">
          <cell r="A315" t="str">
            <v>JBX171</v>
          </cell>
          <cell r="B315" t="str">
            <v>Area 2</v>
          </cell>
          <cell r="C315" t="str">
            <v>R03 Jabotabek Inner</v>
          </cell>
          <cell r="D315">
            <v>3</v>
          </cell>
          <cell r="E315" t="str">
            <v>16TS01H0446</v>
          </cell>
          <cell r="F315" t="e">
            <v>#N/A</v>
          </cell>
          <cell r="G315" t="str">
            <v>JBX171</v>
          </cell>
          <cell r="H315" t="str">
            <v>KSTUBUNSLIPIDMT</v>
          </cell>
          <cell r="I315" t="str">
            <v>MITRATEL</v>
          </cell>
          <cell r="J315" t="str">
            <v>Mitratel</v>
          </cell>
          <cell r="K315">
            <v>42591</v>
          </cell>
          <cell r="L315">
            <v>46242</v>
          </cell>
          <cell r="N315">
            <v>2026</v>
          </cell>
          <cell r="P315" t="str">
            <v>Plan ≥ 2026</v>
          </cell>
          <cell r="Q315" t="str">
            <v>Plan  ≥ 2026</v>
          </cell>
          <cell r="S315" t="str">
            <v>Rescoping</v>
          </cell>
          <cell r="U315" t="str">
            <v>Ada</v>
          </cell>
          <cell r="V315" t="e">
            <v>#N/A</v>
          </cell>
        </row>
        <row r="316">
          <cell r="A316" t="str">
            <v>JBX194</v>
          </cell>
          <cell r="B316" t="str">
            <v>Area 2</v>
          </cell>
          <cell r="C316" t="str">
            <v>R03 Jabotabek Inner</v>
          </cell>
          <cell r="D316">
            <v>3</v>
          </cell>
          <cell r="E316" t="str">
            <v>16TS01H0447</v>
          </cell>
          <cell r="F316" t="e">
            <v>#N/A</v>
          </cell>
          <cell r="G316" t="str">
            <v>JBX194</v>
          </cell>
          <cell r="H316" t="str">
            <v>HJPEENGDMT</v>
          </cell>
          <cell r="I316" t="str">
            <v>MITRATEL</v>
          </cell>
          <cell r="J316" t="str">
            <v>Mitratel</v>
          </cell>
          <cell r="K316">
            <v>42594</v>
          </cell>
          <cell r="L316">
            <v>46245</v>
          </cell>
          <cell r="N316">
            <v>2026</v>
          </cell>
          <cell r="P316" t="str">
            <v>Plan ≥ 2026</v>
          </cell>
          <cell r="Q316" t="str">
            <v>Plan  ≥ 2026</v>
          </cell>
          <cell r="S316" t="str">
            <v>Rescoping</v>
          </cell>
          <cell r="U316" t="str">
            <v>Ada</v>
          </cell>
          <cell r="V316" t="e">
            <v>#N/A</v>
          </cell>
        </row>
        <row r="317">
          <cell r="A317" t="str">
            <v>JBX195</v>
          </cell>
          <cell r="B317" t="str">
            <v>Area 2</v>
          </cell>
          <cell r="C317" t="str">
            <v>R03 Jabotabek Inner</v>
          </cell>
          <cell r="D317">
            <v>3</v>
          </cell>
          <cell r="E317" t="str">
            <v>16TS01H0442</v>
          </cell>
          <cell r="F317" t="e">
            <v>#N/A</v>
          </cell>
          <cell r="G317" t="str">
            <v>JBX195</v>
          </cell>
          <cell r="H317" t="str">
            <v>POSPALMERAHBARATDMT</v>
          </cell>
          <cell r="I317" t="str">
            <v>MITRATEL</v>
          </cell>
          <cell r="J317" t="str">
            <v>Mitratel</v>
          </cell>
          <cell r="K317">
            <v>42626</v>
          </cell>
          <cell r="L317">
            <v>46277</v>
          </cell>
          <cell r="N317">
            <v>2026</v>
          </cell>
          <cell r="P317" t="str">
            <v>Plan ≥ 2026</v>
          </cell>
          <cell r="Q317" t="str">
            <v>Plan  ≥ 2026</v>
          </cell>
          <cell r="S317" t="str">
            <v>Rescoping</v>
          </cell>
          <cell r="U317" t="str">
            <v>Ada</v>
          </cell>
          <cell r="V317" t="e">
            <v>#N/A</v>
          </cell>
        </row>
        <row r="318">
          <cell r="A318" t="str">
            <v>JBX232</v>
          </cell>
          <cell r="B318" t="str">
            <v>Area 2</v>
          </cell>
          <cell r="C318" t="str">
            <v>R03 Jabotabek Inner</v>
          </cell>
          <cell r="D318">
            <v>3</v>
          </cell>
          <cell r="E318" t="str">
            <v>16TS01H0448</v>
          </cell>
          <cell r="F318" t="e">
            <v>#N/A</v>
          </cell>
          <cell r="G318" t="str">
            <v>JBX232</v>
          </cell>
          <cell r="H318" t="str">
            <v>NUHRAYAASPARAGUSDMT</v>
          </cell>
          <cell r="I318" t="str">
            <v>MITRATEL</v>
          </cell>
          <cell r="J318" t="str">
            <v>Mitratel</v>
          </cell>
          <cell r="K318">
            <v>42585</v>
          </cell>
          <cell r="L318">
            <v>46236</v>
          </cell>
          <cell r="N318">
            <v>2026</v>
          </cell>
          <cell r="P318" t="str">
            <v>Plan ≥ 2026</v>
          </cell>
          <cell r="Q318" t="str">
            <v>Plan  ≥ 2026</v>
          </cell>
          <cell r="S318" t="str">
            <v>Rescoping</v>
          </cell>
          <cell r="U318" t="str">
            <v>Ada</v>
          </cell>
          <cell r="V318" t="e">
            <v>#N/A</v>
          </cell>
        </row>
        <row r="319">
          <cell r="A319" t="str">
            <v>JBX234</v>
          </cell>
          <cell r="B319" t="str">
            <v>Area 2</v>
          </cell>
          <cell r="C319" t="str">
            <v>R03 Jabotabek Inner</v>
          </cell>
          <cell r="D319">
            <v>3</v>
          </cell>
          <cell r="E319" t="str">
            <v>16TS01H0443</v>
          </cell>
          <cell r="F319" t="e">
            <v>#N/A</v>
          </cell>
          <cell r="G319" t="str">
            <v>JBX234</v>
          </cell>
          <cell r="H319" t="str">
            <v>JLNLINGKARLUARDMT</v>
          </cell>
          <cell r="I319" t="str">
            <v>MITRATEL</v>
          </cell>
          <cell r="J319" t="str">
            <v>Mitratel</v>
          </cell>
          <cell r="K319">
            <v>42593</v>
          </cell>
          <cell r="L319">
            <v>46244</v>
          </cell>
          <cell r="N319">
            <v>2026</v>
          </cell>
          <cell r="P319" t="str">
            <v>Plan ≥ 2026</v>
          </cell>
          <cell r="Q319" t="str">
            <v>Plan  ≥ 2026</v>
          </cell>
          <cell r="S319" t="str">
            <v>Rescoping</v>
          </cell>
          <cell r="U319" t="str">
            <v>Ada</v>
          </cell>
          <cell r="V319" t="e">
            <v>#N/A</v>
          </cell>
        </row>
        <row r="320">
          <cell r="A320" t="str">
            <v>JTX107</v>
          </cell>
          <cell r="B320" t="str">
            <v>Area 2</v>
          </cell>
          <cell r="C320" t="str">
            <v>R03 Jabotabek Inner</v>
          </cell>
          <cell r="D320">
            <v>3</v>
          </cell>
          <cell r="E320" t="str">
            <v>16TS01H0503</v>
          </cell>
          <cell r="F320" t="str">
            <v>24TS10B0023</v>
          </cell>
          <cell r="G320" t="str">
            <v>JTX107</v>
          </cell>
          <cell r="H320" t="str">
            <v>RELOKSUPERINDODMT</v>
          </cell>
          <cell r="I320" t="str">
            <v>MITRATEL</v>
          </cell>
          <cell r="J320" t="str">
            <v>Mitratel</v>
          </cell>
          <cell r="K320">
            <v>42480</v>
          </cell>
          <cell r="L320">
            <v>46131</v>
          </cell>
          <cell r="N320">
            <v>2026</v>
          </cell>
          <cell r="P320" t="str">
            <v>Plan ≥ 2026</v>
          </cell>
          <cell r="Q320" t="str">
            <v>Plan  ≥ 2026</v>
          </cell>
          <cell r="S320" t="str">
            <v>Rescoping</v>
          </cell>
          <cell r="U320" t="str">
            <v>Ada</v>
          </cell>
          <cell r="V320" t="e">
            <v>#N/A</v>
          </cell>
        </row>
        <row r="321">
          <cell r="A321" t="str">
            <v>JTX249</v>
          </cell>
          <cell r="B321" t="str">
            <v>Area 2</v>
          </cell>
          <cell r="C321" t="str">
            <v>R03 Jabotabek Inner</v>
          </cell>
          <cell r="D321">
            <v>3</v>
          </cell>
          <cell r="E321" t="str">
            <v>16TS01Z0122</v>
          </cell>
          <cell r="F321" t="e">
            <v>#N/A</v>
          </cell>
          <cell r="G321" t="str">
            <v>JTX249</v>
          </cell>
          <cell r="H321" t="str">
            <v>MAKASARMAKASAR12DMT</v>
          </cell>
          <cell r="I321" t="str">
            <v>MITRATEL</v>
          </cell>
          <cell r="J321" t="str">
            <v>Mitratel</v>
          </cell>
          <cell r="K321">
            <v>42521</v>
          </cell>
          <cell r="L321">
            <v>46172</v>
          </cell>
          <cell r="N321">
            <v>2026</v>
          </cell>
          <cell r="P321" t="str">
            <v>Plan ≥ 2026</v>
          </cell>
          <cell r="Q321" t="str">
            <v>Plan  ≥ 2026</v>
          </cell>
          <cell r="S321" t="str">
            <v>Rescoping</v>
          </cell>
          <cell r="U321" t="str">
            <v>Ada</v>
          </cell>
          <cell r="V321" t="e">
            <v>#N/A</v>
          </cell>
        </row>
        <row r="322">
          <cell r="A322" t="str">
            <v>JBX235</v>
          </cell>
          <cell r="B322" t="str">
            <v>Area 2</v>
          </cell>
          <cell r="C322" t="str">
            <v>R03 Jabotabek Inner</v>
          </cell>
          <cell r="D322">
            <v>3</v>
          </cell>
          <cell r="E322" t="str">
            <v>16TS06H0240</v>
          </cell>
          <cell r="F322" t="e">
            <v>#N/A</v>
          </cell>
          <cell r="G322" t="str">
            <v>JBX235</v>
          </cell>
          <cell r="H322" t="str">
            <v>BANDENGANUTARAGEDONGDMT</v>
          </cell>
          <cell r="I322" t="str">
            <v>MITRATEL</v>
          </cell>
          <cell r="J322" t="str">
            <v>Mitratel</v>
          </cell>
          <cell r="K322">
            <v>42668</v>
          </cell>
          <cell r="L322">
            <v>46319</v>
          </cell>
          <cell r="N322">
            <v>2026</v>
          </cell>
          <cell r="P322" t="str">
            <v>Plan ≥ 2026</v>
          </cell>
          <cell r="Q322" t="str">
            <v>Plan  ≥ 2026</v>
          </cell>
          <cell r="S322" t="str">
            <v>Rescoping</v>
          </cell>
          <cell r="U322" t="str">
            <v>Ada</v>
          </cell>
          <cell r="V322" t="e">
            <v>#N/A</v>
          </cell>
        </row>
        <row r="323">
          <cell r="A323" t="str">
            <v>JBX167</v>
          </cell>
          <cell r="B323" t="str">
            <v>Area 2</v>
          </cell>
          <cell r="C323" t="str">
            <v>R03 Jabotabek Inner</v>
          </cell>
          <cell r="D323">
            <v>3</v>
          </cell>
          <cell r="E323" t="str">
            <v>16TS01H0440</v>
          </cell>
          <cell r="F323" t="e">
            <v>#N/A</v>
          </cell>
          <cell r="G323" t="str">
            <v>JBX167</v>
          </cell>
          <cell r="H323" t="str">
            <v>JLNANGKEJAYA10DMT</v>
          </cell>
          <cell r="I323" t="str">
            <v>MITRATEL</v>
          </cell>
          <cell r="J323" t="str">
            <v>Mitratel</v>
          </cell>
          <cell r="K323">
            <v>42704</v>
          </cell>
          <cell r="L323">
            <v>46355</v>
          </cell>
          <cell r="N323">
            <v>2026</v>
          </cell>
          <cell r="P323" t="str">
            <v>Plan ≥ 2026</v>
          </cell>
          <cell r="Q323" t="str">
            <v>Plan  ≥ 2026</v>
          </cell>
          <cell r="S323" t="str">
            <v>Rescoping</v>
          </cell>
          <cell r="U323" t="str">
            <v>Ada</v>
          </cell>
          <cell r="V323" t="e">
            <v>#N/A</v>
          </cell>
        </row>
        <row r="324">
          <cell r="A324" t="str">
            <v>JBX178</v>
          </cell>
          <cell r="B324" t="str">
            <v>Area 2</v>
          </cell>
          <cell r="C324" t="str">
            <v>R03 Jabotabek Inner</v>
          </cell>
          <cell r="D324">
            <v>3</v>
          </cell>
          <cell r="E324" t="str">
            <v>16TS01H0452</v>
          </cell>
          <cell r="F324" t="e">
            <v>#N/A</v>
          </cell>
          <cell r="G324" t="str">
            <v>JBX178</v>
          </cell>
          <cell r="H324" t="str">
            <v>JALANDAANMOGOTDMT</v>
          </cell>
          <cell r="I324" t="str">
            <v>MITRATEL</v>
          </cell>
          <cell r="J324" t="str">
            <v>Mitratel</v>
          </cell>
          <cell r="K324">
            <v>42677</v>
          </cell>
          <cell r="L324">
            <v>46328</v>
          </cell>
          <cell r="N324">
            <v>2026</v>
          </cell>
          <cell r="P324" t="str">
            <v>Plan ≥ 2026</v>
          </cell>
          <cell r="Q324" t="str">
            <v>Plan  ≥ 2026</v>
          </cell>
          <cell r="S324" t="str">
            <v>Rescoping</v>
          </cell>
          <cell r="U324" t="str">
            <v>Ada</v>
          </cell>
          <cell r="V324" t="e">
            <v>#N/A</v>
          </cell>
        </row>
        <row r="325">
          <cell r="A325" t="str">
            <v>JBX197</v>
          </cell>
          <cell r="B325" t="str">
            <v>Area 2</v>
          </cell>
          <cell r="C325" t="str">
            <v>R03 Jabotabek Inner</v>
          </cell>
          <cell r="D325">
            <v>3</v>
          </cell>
          <cell r="E325" t="str">
            <v>16TS01H0450</v>
          </cell>
          <cell r="F325" t="e">
            <v>#N/A</v>
          </cell>
          <cell r="G325" t="str">
            <v>JBX197</v>
          </cell>
          <cell r="H325" t="str">
            <v>BUDHIBATUSARIDMT</v>
          </cell>
          <cell r="I325" t="str">
            <v>MITRATEL</v>
          </cell>
          <cell r="J325" t="str">
            <v>Mitratel</v>
          </cell>
          <cell r="K325">
            <v>42681</v>
          </cell>
          <cell r="L325">
            <v>46332</v>
          </cell>
          <cell r="N325">
            <v>2026</v>
          </cell>
          <cell r="P325" t="str">
            <v>Plan ≥ 2026</v>
          </cell>
          <cell r="Q325" t="str">
            <v>Plan  ≥ 2026</v>
          </cell>
          <cell r="S325" t="str">
            <v>Rescoping</v>
          </cell>
          <cell r="U325" t="str">
            <v>Ada</v>
          </cell>
          <cell r="V325" t="e">
            <v>#N/A</v>
          </cell>
        </row>
        <row r="326">
          <cell r="A326" t="str">
            <v>JBX200</v>
          </cell>
          <cell r="B326" t="str">
            <v>Area 2</v>
          </cell>
          <cell r="C326" t="str">
            <v>R03 Jabotabek Inner</v>
          </cell>
          <cell r="D326">
            <v>3</v>
          </cell>
          <cell r="E326" t="str">
            <v>16TS01H0451</v>
          </cell>
          <cell r="F326" t="e">
            <v>#N/A</v>
          </cell>
          <cell r="G326" t="str">
            <v>JBX200</v>
          </cell>
          <cell r="H326" t="str">
            <v>PURILINGKARLUARDMT</v>
          </cell>
          <cell r="I326" t="str">
            <v>MITRATEL</v>
          </cell>
          <cell r="J326" t="str">
            <v>Mitratel</v>
          </cell>
          <cell r="K326">
            <v>42695</v>
          </cell>
          <cell r="L326">
            <v>46346</v>
          </cell>
          <cell r="N326">
            <v>2026</v>
          </cell>
          <cell r="P326" t="str">
            <v>Plan ≥ 2026</v>
          </cell>
          <cell r="Q326" t="str">
            <v>Plan  ≥ 2026</v>
          </cell>
          <cell r="S326" t="str">
            <v>Rescoping</v>
          </cell>
          <cell r="U326" t="str">
            <v>Tidak ada</v>
          </cell>
          <cell r="V326" t="e">
            <v>#N/A</v>
          </cell>
        </row>
        <row r="327">
          <cell r="A327" t="str">
            <v>JBX202</v>
          </cell>
          <cell r="B327" t="str">
            <v>Area 2</v>
          </cell>
          <cell r="C327" t="str">
            <v>R03 Jabotabek Inner</v>
          </cell>
          <cell r="D327">
            <v>3</v>
          </cell>
          <cell r="E327" t="str">
            <v>16TS01H0453</v>
          </cell>
          <cell r="F327" t="e">
            <v>#N/A</v>
          </cell>
          <cell r="G327" t="str">
            <v>JBX202</v>
          </cell>
          <cell r="H327" t="str">
            <v>JLMERUYAILIRRAYAUTARADMT</v>
          </cell>
          <cell r="I327" t="str">
            <v>MITRATEL</v>
          </cell>
          <cell r="J327" t="str">
            <v>Mitratel</v>
          </cell>
          <cell r="K327">
            <v>42670</v>
          </cell>
          <cell r="L327">
            <v>46321</v>
          </cell>
          <cell r="N327">
            <v>2026</v>
          </cell>
          <cell r="P327" t="str">
            <v>Plan ≥ 2026</v>
          </cell>
          <cell r="Q327" t="str">
            <v>Plan  ≥ 2026</v>
          </cell>
          <cell r="S327" t="str">
            <v>Rescoping</v>
          </cell>
          <cell r="U327" t="str">
            <v>Ada</v>
          </cell>
          <cell r="V327" t="e">
            <v>#N/A</v>
          </cell>
        </row>
        <row r="328">
          <cell r="A328" t="str">
            <v>JBX207</v>
          </cell>
          <cell r="B328" t="str">
            <v>Area 2</v>
          </cell>
          <cell r="C328" t="str">
            <v>R03 Jabotabek Inner</v>
          </cell>
          <cell r="D328">
            <v>3</v>
          </cell>
          <cell r="E328" t="str">
            <v>16TS01H0444</v>
          </cell>
          <cell r="F328" t="e">
            <v>#N/A</v>
          </cell>
          <cell r="G328" t="str">
            <v>JBX207</v>
          </cell>
          <cell r="H328" t="str">
            <v>SATUMARETKALIDERESDMT</v>
          </cell>
          <cell r="I328" t="str">
            <v>MITRATEL</v>
          </cell>
          <cell r="J328" t="str">
            <v>Mitratel</v>
          </cell>
          <cell r="K328">
            <v>42676</v>
          </cell>
          <cell r="L328">
            <v>46327</v>
          </cell>
          <cell r="N328">
            <v>2026</v>
          </cell>
          <cell r="P328" t="str">
            <v>Plan ≥ 2026</v>
          </cell>
          <cell r="Q328" t="str">
            <v>Plan  ≥ 2026</v>
          </cell>
          <cell r="S328" t="str">
            <v>Rescoping</v>
          </cell>
          <cell r="U328" t="str">
            <v>Ada</v>
          </cell>
          <cell r="V328" t="e">
            <v>#N/A</v>
          </cell>
        </row>
        <row r="329">
          <cell r="A329" t="str">
            <v>JSX444</v>
          </cell>
          <cell r="B329" t="str">
            <v>Area 2</v>
          </cell>
          <cell r="C329" t="str">
            <v>R03 Jabotabek Inner</v>
          </cell>
          <cell r="D329">
            <v>3</v>
          </cell>
          <cell r="E329" t="str">
            <v>16TS01H0468</v>
          </cell>
          <cell r="F329" t="e">
            <v>#N/A</v>
          </cell>
          <cell r="G329" t="str">
            <v>JSX444</v>
          </cell>
          <cell r="H329" t="str">
            <v>KELKARETPEDURENANDMT</v>
          </cell>
          <cell r="I329" t="str">
            <v>MITRATEL</v>
          </cell>
          <cell r="J329" t="str">
            <v>Mitratel</v>
          </cell>
          <cell r="K329">
            <v>42667</v>
          </cell>
          <cell r="L329">
            <v>46318</v>
          </cell>
          <cell r="N329">
            <v>2026</v>
          </cell>
          <cell r="P329" t="str">
            <v>Plan ≥ 2026</v>
          </cell>
          <cell r="Q329" t="str">
            <v>Plan  ≥ 2026</v>
          </cell>
          <cell r="S329" t="str">
            <v>Rescoping</v>
          </cell>
          <cell r="U329" t="str">
            <v>Ada</v>
          </cell>
          <cell r="V329" t="e">
            <v>#N/A</v>
          </cell>
        </row>
        <row r="330">
          <cell r="A330" t="str">
            <v>JTX215</v>
          </cell>
          <cell r="B330" t="str">
            <v>Area 2</v>
          </cell>
          <cell r="C330" t="str">
            <v>R03 Jabotabek Inner</v>
          </cell>
          <cell r="D330">
            <v>3</v>
          </cell>
          <cell r="E330" t="str">
            <v>16TS01H0482</v>
          </cell>
          <cell r="F330" t="e">
            <v>#N/A</v>
          </cell>
          <cell r="G330" t="str">
            <v>JTX215</v>
          </cell>
          <cell r="H330" t="str">
            <v>ARABIKA8DMT</v>
          </cell>
          <cell r="I330" t="str">
            <v>MITRATEL</v>
          </cell>
          <cell r="J330" t="str">
            <v>Mitratel</v>
          </cell>
          <cell r="K330">
            <v>42667</v>
          </cell>
          <cell r="L330">
            <v>46318</v>
          </cell>
          <cell r="N330">
            <v>2026</v>
          </cell>
          <cell r="P330" t="str">
            <v>Plan ≥ 2026</v>
          </cell>
          <cell r="Q330" t="str">
            <v>Plan  ≥ 2026</v>
          </cell>
          <cell r="S330" t="str">
            <v>Rescoping</v>
          </cell>
          <cell r="U330" t="str">
            <v>Ada</v>
          </cell>
          <cell r="V330" t="e">
            <v>#N/A</v>
          </cell>
        </row>
        <row r="331">
          <cell r="A331" t="str">
            <v>JUX209</v>
          </cell>
          <cell r="B331" t="str">
            <v>Area 2</v>
          </cell>
          <cell r="C331" t="str">
            <v>R03 Jabotabek Inner</v>
          </cell>
          <cell r="D331">
            <v>3</v>
          </cell>
          <cell r="E331" t="str">
            <v>16TS01H0501</v>
          </cell>
          <cell r="F331" t="e">
            <v>#N/A</v>
          </cell>
          <cell r="G331" t="str">
            <v>JUX209</v>
          </cell>
          <cell r="H331" t="str">
            <v>JLWARAKAS4DMT</v>
          </cell>
          <cell r="I331" t="str">
            <v>MITRATEL</v>
          </cell>
          <cell r="J331" t="str">
            <v>Mitratel</v>
          </cell>
          <cell r="K331">
            <v>42710</v>
          </cell>
          <cell r="L331">
            <v>46361</v>
          </cell>
          <cell r="N331">
            <v>2026</v>
          </cell>
          <cell r="P331" t="str">
            <v>Plan ≥ 2026</v>
          </cell>
          <cell r="Q331" t="str">
            <v>Plan  ≥ 2026</v>
          </cell>
          <cell r="S331" t="str">
            <v>Rescoping</v>
          </cell>
          <cell r="U331" t="str">
            <v>Ada</v>
          </cell>
          <cell r="V331" t="e">
            <v>#N/A</v>
          </cell>
        </row>
        <row r="332">
          <cell r="A332" t="str">
            <v>JUX247</v>
          </cell>
          <cell r="B332" t="str">
            <v>Area 2</v>
          </cell>
          <cell r="C332" t="str">
            <v>R03 Jabotabek Inner</v>
          </cell>
          <cell r="D332">
            <v>3</v>
          </cell>
          <cell r="E332" t="str">
            <v>16TS01H0499</v>
          </cell>
          <cell r="F332" t="e">
            <v>#N/A</v>
          </cell>
          <cell r="G332" t="str">
            <v>JUX247</v>
          </cell>
          <cell r="H332" t="str">
            <v>JALANANANTARAYADMT</v>
          </cell>
          <cell r="I332" t="str">
            <v>MITRATEL</v>
          </cell>
          <cell r="J332" t="str">
            <v>Mitratel</v>
          </cell>
          <cell r="K332">
            <v>42662</v>
          </cell>
          <cell r="L332">
            <v>46313</v>
          </cell>
          <cell r="N332">
            <v>2026</v>
          </cell>
          <cell r="P332" t="str">
            <v>Plan ≥ 2026</v>
          </cell>
          <cell r="Q332" t="str">
            <v>Plan  ≥ 2026</v>
          </cell>
          <cell r="S332" t="str">
            <v>Rescoping</v>
          </cell>
          <cell r="U332" t="str">
            <v>Ada</v>
          </cell>
          <cell r="V332" t="e">
            <v>#N/A</v>
          </cell>
        </row>
        <row r="333">
          <cell r="A333" t="str">
            <v>JSX486</v>
          </cell>
          <cell r="B333" t="str">
            <v>Area 2</v>
          </cell>
          <cell r="C333" t="str">
            <v>R03 Jabotabek Inner</v>
          </cell>
          <cell r="D333">
            <v>3</v>
          </cell>
          <cell r="E333" t="str">
            <v>16TS09K1335</v>
          </cell>
          <cell r="F333" t="e">
            <v>#N/A</v>
          </cell>
          <cell r="G333" t="str">
            <v>JSX486</v>
          </cell>
          <cell r="H333" t="str">
            <v>TANGKASPESANGGRAHANDMT</v>
          </cell>
          <cell r="I333" t="str">
            <v>MITRATEL</v>
          </cell>
          <cell r="J333" t="str">
            <v>Mitratel</v>
          </cell>
          <cell r="K333">
            <v>42661</v>
          </cell>
          <cell r="L333">
            <v>46312</v>
          </cell>
          <cell r="N333">
            <v>2026</v>
          </cell>
          <cell r="P333" t="str">
            <v>Plan ≥ 2026</v>
          </cell>
          <cell r="Q333" t="str">
            <v>Plan  ≥ 2026</v>
          </cell>
          <cell r="S333" t="str">
            <v>Rescoping</v>
          </cell>
          <cell r="U333" t="str">
            <v>Ada</v>
          </cell>
          <cell r="V333" t="e">
            <v>#N/A</v>
          </cell>
        </row>
        <row r="334">
          <cell r="A334" t="str">
            <v>KRW817</v>
          </cell>
          <cell r="B334" t="str">
            <v>Area 2</v>
          </cell>
          <cell r="C334" t="str">
            <v>R12 Jabotabek Outer</v>
          </cell>
          <cell r="D334">
            <v>12</v>
          </cell>
          <cell r="E334" t="str">
            <v>14TS11H0039</v>
          </cell>
          <cell r="F334" t="str">
            <v>25TS01B0005</v>
          </cell>
          <cell r="G334" t="str">
            <v>KRW817</v>
          </cell>
          <cell r="H334" t="str">
            <v>KIIC13DMT</v>
          </cell>
          <cell r="I334" t="str">
            <v>MITRATEL</v>
          </cell>
          <cell r="J334" t="str">
            <v>Mitratel</v>
          </cell>
          <cell r="K334">
            <v>42593</v>
          </cell>
          <cell r="L334">
            <v>46244</v>
          </cell>
          <cell r="N334">
            <v>2026</v>
          </cell>
          <cell r="P334" t="str">
            <v>Plan ≥ 2026</v>
          </cell>
          <cell r="Q334" t="str">
            <v>Plan  ≥ 2026</v>
          </cell>
          <cell r="S334" t="str">
            <v>Rescoping</v>
          </cell>
          <cell r="U334" t="str">
            <v>Ada</v>
          </cell>
          <cell r="V334" t="e">
            <v>#N/A</v>
          </cell>
        </row>
        <row r="335">
          <cell r="A335" t="str">
            <v>JSX498</v>
          </cell>
          <cell r="B335" t="str">
            <v>Area 2</v>
          </cell>
          <cell r="C335" t="str">
            <v>R03 Jabotabek Inner</v>
          </cell>
          <cell r="D335">
            <v>3</v>
          </cell>
          <cell r="E335" t="str">
            <v>16TS05H0207</v>
          </cell>
          <cell r="F335" t="e">
            <v>#N/A</v>
          </cell>
          <cell r="G335" t="str">
            <v>JSX498</v>
          </cell>
          <cell r="H335" t="str">
            <v>KEMANGDALAMDMT</v>
          </cell>
          <cell r="I335" t="str">
            <v>MITRATEL</v>
          </cell>
          <cell r="J335" t="str">
            <v>Mitratel</v>
          </cell>
          <cell r="K335">
            <v>42635</v>
          </cell>
          <cell r="L335">
            <v>46286</v>
          </cell>
          <cell r="N335">
            <v>2026</v>
          </cell>
          <cell r="P335" t="str">
            <v>Plan ≥ 2026</v>
          </cell>
          <cell r="Q335" t="str">
            <v>Plan  ≥ 2026</v>
          </cell>
          <cell r="S335" t="str">
            <v>Rescoping</v>
          </cell>
          <cell r="U335" t="str">
            <v>Ada</v>
          </cell>
          <cell r="V335" t="e">
            <v>#N/A</v>
          </cell>
        </row>
        <row r="336">
          <cell r="A336" t="str">
            <v>JTX211</v>
          </cell>
          <cell r="B336" t="str">
            <v>Area 2</v>
          </cell>
          <cell r="C336" t="str">
            <v>R03 Jabotabek Inner</v>
          </cell>
          <cell r="D336">
            <v>3</v>
          </cell>
          <cell r="E336" t="str">
            <v>16TS06H0246</v>
          </cell>
          <cell r="F336" t="e">
            <v>#N/A</v>
          </cell>
          <cell r="G336" t="str">
            <v>JTX211</v>
          </cell>
          <cell r="H336" t="str">
            <v>KESATRIAN3DMT</v>
          </cell>
          <cell r="I336" t="str">
            <v>MITRATEL</v>
          </cell>
          <cell r="J336" t="str">
            <v>Mitratel</v>
          </cell>
          <cell r="K336">
            <v>42649</v>
          </cell>
          <cell r="L336">
            <v>46300</v>
          </cell>
          <cell r="N336">
            <v>2026</v>
          </cell>
          <cell r="P336" t="str">
            <v>Plan ≥ 2026</v>
          </cell>
          <cell r="Q336" t="str">
            <v>Plan  ≥ 2026</v>
          </cell>
          <cell r="S336" t="str">
            <v>Rescoping</v>
          </cell>
          <cell r="U336" t="str">
            <v>Ada</v>
          </cell>
          <cell r="V336" t="e">
            <v>#N/A</v>
          </cell>
        </row>
        <row r="337">
          <cell r="A337" t="str">
            <v>BKX293</v>
          </cell>
          <cell r="B337" t="str">
            <v>Area 2</v>
          </cell>
          <cell r="C337" t="str">
            <v>R03 Jabotabek Inner</v>
          </cell>
          <cell r="D337">
            <v>3</v>
          </cell>
          <cell r="E337" t="str">
            <v>16TS06H0429</v>
          </cell>
          <cell r="F337" t="e">
            <v>#N/A</v>
          </cell>
          <cell r="G337" t="str">
            <v>BKX293</v>
          </cell>
          <cell r="H337" t="str">
            <v>ANUGRAHRAYADMT</v>
          </cell>
          <cell r="I337" t="str">
            <v>MITRATEL</v>
          </cell>
          <cell r="J337" t="str">
            <v>Mitratel</v>
          </cell>
          <cell r="K337">
            <v>42593</v>
          </cell>
          <cell r="L337">
            <v>46244</v>
          </cell>
          <cell r="N337">
            <v>2026</v>
          </cell>
          <cell r="P337" t="str">
            <v>Plan ≥ 2026</v>
          </cell>
          <cell r="Q337" t="str">
            <v>Plan  ≥ 2026</v>
          </cell>
          <cell r="S337" t="str">
            <v>Rescoping</v>
          </cell>
          <cell r="U337" t="str">
            <v>Ada</v>
          </cell>
          <cell r="V337" t="e">
            <v>#N/A</v>
          </cell>
        </row>
        <row r="338">
          <cell r="A338" t="str">
            <v>JTX283</v>
          </cell>
          <cell r="B338" t="str">
            <v>Area 2</v>
          </cell>
          <cell r="C338" t="str">
            <v>R03 Jabotabek Inner</v>
          </cell>
          <cell r="D338">
            <v>3</v>
          </cell>
          <cell r="E338" t="str">
            <v>16TS05H0208</v>
          </cell>
          <cell r="F338" t="e">
            <v>#N/A</v>
          </cell>
          <cell r="G338" t="str">
            <v>JTX283</v>
          </cell>
          <cell r="H338" t="str">
            <v>JLUDOWOPONDOKGEDEDMT</v>
          </cell>
          <cell r="I338" t="str">
            <v>MITRATEL</v>
          </cell>
          <cell r="J338" t="str">
            <v>Mitratel</v>
          </cell>
          <cell r="K338">
            <v>42595</v>
          </cell>
          <cell r="L338">
            <v>46246</v>
          </cell>
          <cell r="N338">
            <v>2026</v>
          </cell>
          <cell r="P338" t="str">
            <v>Plan ≥ 2026</v>
          </cell>
          <cell r="Q338" t="str">
            <v>Plan  ≥ 2026</v>
          </cell>
          <cell r="S338" t="str">
            <v>Rescoping</v>
          </cell>
          <cell r="U338" t="str">
            <v>Ada</v>
          </cell>
          <cell r="V338" t="e">
            <v>#N/A</v>
          </cell>
        </row>
        <row r="339">
          <cell r="A339" t="str">
            <v>JPX133</v>
          </cell>
          <cell r="B339" t="str">
            <v>Area 2</v>
          </cell>
          <cell r="C339" t="str">
            <v>R03 Jabotabek Inner</v>
          </cell>
          <cell r="D339">
            <v>3</v>
          </cell>
          <cell r="E339" t="str">
            <v>16TS01H0458</v>
          </cell>
          <cell r="F339" t="e">
            <v>#N/A</v>
          </cell>
          <cell r="G339" t="str">
            <v>JPX133</v>
          </cell>
          <cell r="H339" t="str">
            <v>SEGITIGAPASARSENENDMT</v>
          </cell>
          <cell r="I339" t="str">
            <v>MITRATEL</v>
          </cell>
          <cell r="J339" t="str">
            <v>Mitratel</v>
          </cell>
          <cell r="K339">
            <v>42593</v>
          </cell>
          <cell r="L339">
            <v>46244</v>
          </cell>
          <cell r="N339">
            <v>2026</v>
          </cell>
          <cell r="P339" t="str">
            <v>Plan ≥ 2026</v>
          </cell>
          <cell r="Q339" t="str">
            <v>Plan  ≥ 2026</v>
          </cell>
          <cell r="S339" t="str">
            <v>Rescoping</v>
          </cell>
          <cell r="U339" t="str">
            <v>Ada</v>
          </cell>
          <cell r="V339" t="e">
            <v>#N/A</v>
          </cell>
        </row>
        <row r="340">
          <cell r="A340" t="str">
            <v>JSX774</v>
          </cell>
          <cell r="B340" t="str">
            <v>Area 2</v>
          </cell>
          <cell r="C340" t="str">
            <v>R03 Jabotabek Inner</v>
          </cell>
          <cell r="D340">
            <v>3</v>
          </cell>
          <cell r="E340" t="str">
            <v>15TS03H0474</v>
          </cell>
          <cell r="F340" t="e">
            <v>#N/A</v>
          </cell>
          <cell r="G340" t="str">
            <v>JSX774</v>
          </cell>
          <cell r="H340" t="str">
            <v>SUBURPONDOKPINANGDMT</v>
          </cell>
          <cell r="I340" t="str">
            <v>MITRATEL</v>
          </cell>
          <cell r="J340" t="str">
            <v>Mitratel</v>
          </cell>
          <cell r="K340">
            <v>42550</v>
          </cell>
          <cell r="L340">
            <v>46201</v>
          </cell>
          <cell r="N340">
            <v>2026</v>
          </cell>
          <cell r="P340" t="str">
            <v>Plan ≥ 2026</v>
          </cell>
          <cell r="Q340" t="str">
            <v>Plan  ≥ 2026</v>
          </cell>
          <cell r="S340" t="str">
            <v>Rescoping</v>
          </cell>
          <cell r="U340" t="str">
            <v>Ada</v>
          </cell>
          <cell r="V340" t="e">
            <v>#N/A</v>
          </cell>
        </row>
        <row r="341">
          <cell r="A341" t="str">
            <v>JTX398</v>
          </cell>
          <cell r="B341" t="str">
            <v>Area 2</v>
          </cell>
          <cell r="C341" t="str">
            <v>R03 Jabotabek Inner</v>
          </cell>
          <cell r="D341">
            <v>3</v>
          </cell>
          <cell r="E341" t="str">
            <v>16TS12K0245</v>
          </cell>
          <cell r="F341" t="e">
            <v>#N/A</v>
          </cell>
          <cell r="G341" t="str">
            <v>JTX398</v>
          </cell>
          <cell r="H341" t="str">
            <v>LAPANGANKENANGADMT</v>
          </cell>
          <cell r="I341" t="str">
            <v>MITRATEL</v>
          </cell>
          <cell r="J341" t="str">
            <v>Mitratel</v>
          </cell>
          <cell r="K341">
            <v>42826</v>
          </cell>
          <cell r="L341">
            <v>46477</v>
          </cell>
          <cell r="N341">
            <v>2027</v>
          </cell>
          <cell r="P341" t="str">
            <v>Plan ≥ 2026</v>
          </cell>
          <cell r="Q341" t="str">
            <v>Plan  ≥ 2026</v>
          </cell>
          <cell r="S341" t="str">
            <v>Rescoping</v>
          </cell>
          <cell r="U341" t="str">
            <v>Ada</v>
          </cell>
          <cell r="V341" t="e">
            <v>#N/A</v>
          </cell>
        </row>
        <row r="342">
          <cell r="A342" t="str">
            <v>JBX239</v>
          </cell>
          <cell r="B342" t="str">
            <v>Area 2</v>
          </cell>
          <cell r="C342" t="str">
            <v>R03 Jabotabek Inner</v>
          </cell>
          <cell r="D342">
            <v>3</v>
          </cell>
          <cell r="E342" t="str">
            <v>16TS12H0248</v>
          </cell>
          <cell r="F342" t="e">
            <v>#N/A</v>
          </cell>
          <cell r="G342" t="str">
            <v>JBX239</v>
          </cell>
          <cell r="H342" t="str">
            <v>CITRAGARDENCITYSECTOR6DMT</v>
          </cell>
          <cell r="I342" t="str">
            <v>MITRATEL</v>
          </cell>
          <cell r="J342" t="str">
            <v>Mitratel</v>
          </cell>
          <cell r="K342">
            <v>42900</v>
          </cell>
          <cell r="L342">
            <v>46551</v>
          </cell>
          <cell r="N342">
            <v>2027</v>
          </cell>
          <cell r="P342" t="str">
            <v>Plan ≥ 2026</v>
          </cell>
          <cell r="Q342" t="str">
            <v>Plan  ≥ 2026</v>
          </cell>
          <cell r="S342" t="str">
            <v>Rescoping</v>
          </cell>
          <cell r="U342" t="str">
            <v>Ada</v>
          </cell>
          <cell r="V342" t="e">
            <v>#N/A</v>
          </cell>
        </row>
        <row r="343">
          <cell r="A343" t="str">
            <v>JBX262</v>
          </cell>
          <cell r="B343" t="str">
            <v>Area 2</v>
          </cell>
          <cell r="C343" t="str">
            <v>R03 Jabotabek Inner</v>
          </cell>
          <cell r="D343">
            <v>3</v>
          </cell>
          <cell r="E343" t="str">
            <v>16TS12H0266</v>
          </cell>
          <cell r="F343" t="e">
            <v>#N/A</v>
          </cell>
          <cell r="G343" t="str">
            <v>JBX262</v>
          </cell>
          <cell r="H343" t="str">
            <v>GOLDENARCHYSAKTIDMT</v>
          </cell>
          <cell r="I343" t="str">
            <v>MITRATEL</v>
          </cell>
          <cell r="J343" t="str">
            <v>Mitratel</v>
          </cell>
          <cell r="K343">
            <v>42899</v>
          </cell>
          <cell r="L343">
            <v>46550</v>
          </cell>
          <cell r="N343">
            <v>2027</v>
          </cell>
          <cell r="P343" t="str">
            <v>Plan ≥ 2026</v>
          </cell>
          <cell r="Q343" t="str">
            <v>Plan  ≥ 2026</v>
          </cell>
          <cell r="S343" t="str">
            <v>Rescoping</v>
          </cell>
          <cell r="U343" t="str">
            <v>Ada</v>
          </cell>
          <cell r="V343" t="e">
            <v>#N/A</v>
          </cell>
        </row>
        <row r="344">
          <cell r="A344" t="str">
            <v>JBX211</v>
          </cell>
          <cell r="B344" t="str">
            <v>Area 2</v>
          </cell>
          <cell r="C344" t="str">
            <v>R03 Jabotabek Inner</v>
          </cell>
          <cell r="D344">
            <v>3</v>
          </cell>
          <cell r="E344" t="str">
            <v>16TS10H0160</v>
          </cell>
          <cell r="F344" t="e">
            <v>#N/A</v>
          </cell>
          <cell r="G344" t="str">
            <v>JBX211</v>
          </cell>
          <cell r="H344" t="str">
            <v>JLKUMBANGRAYADMT</v>
          </cell>
          <cell r="I344" t="str">
            <v>MITRATEL</v>
          </cell>
          <cell r="J344" t="str">
            <v>Mitratel</v>
          </cell>
          <cell r="K344">
            <v>42899</v>
          </cell>
          <cell r="L344">
            <v>46550</v>
          </cell>
          <cell r="N344">
            <v>2027</v>
          </cell>
          <cell r="P344" t="str">
            <v>Plan ≥ 2026</v>
          </cell>
          <cell r="Q344" t="str">
            <v>Plan  ≥ 2026</v>
          </cell>
          <cell r="S344" t="str">
            <v>Rescoping</v>
          </cell>
          <cell r="U344" t="str">
            <v>Ada</v>
          </cell>
          <cell r="V344" t="e">
            <v>#N/A</v>
          </cell>
        </row>
        <row r="345">
          <cell r="A345" t="str">
            <v>JBX288</v>
          </cell>
          <cell r="B345" t="str">
            <v>Area 2</v>
          </cell>
          <cell r="C345" t="str">
            <v>R03 Jabotabek Inner</v>
          </cell>
          <cell r="D345">
            <v>3</v>
          </cell>
          <cell r="E345" t="str">
            <v>16TS10H0195</v>
          </cell>
          <cell r="F345" t="e">
            <v>#N/A</v>
          </cell>
          <cell r="G345" t="str">
            <v>JBX288</v>
          </cell>
          <cell r="H345" t="str">
            <v>JLHSUAIBKBJERUKDMT</v>
          </cell>
          <cell r="I345" t="str">
            <v>MITRATEL</v>
          </cell>
          <cell r="J345" t="str">
            <v>Mitratel</v>
          </cell>
          <cell r="K345">
            <v>42961</v>
          </cell>
          <cell r="L345">
            <v>46612</v>
          </cell>
          <cell r="N345">
            <v>2027</v>
          </cell>
          <cell r="P345" t="str">
            <v>Plan ≥ 2026</v>
          </cell>
          <cell r="Q345" t="str">
            <v>Plan  ≥ 2026</v>
          </cell>
          <cell r="S345" t="str">
            <v>Rescoping</v>
          </cell>
          <cell r="U345" t="str">
            <v>Ada</v>
          </cell>
          <cell r="V345" t="e">
            <v>#N/A</v>
          </cell>
        </row>
        <row r="346">
          <cell r="A346" t="str">
            <v>JPX187</v>
          </cell>
          <cell r="B346" t="str">
            <v>Area 2</v>
          </cell>
          <cell r="C346" t="str">
            <v>R03 Jabotabek Inner</v>
          </cell>
          <cell r="D346">
            <v>3</v>
          </cell>
          <cell r="E346" t="str">
            <v>16TS12H0259</v>
          </cell>
          <cell r="F346" t="e">
            <v>#N/A</v>
          </cell>
          <cell r="G346" t="str">
            <v>JPX187</v>
          </cell>
          <cell r="H346" t="str">
            <v>JLLUMBALUMBADMT</v>
          </cell>
          <cell r="I346" t="str">
            <v>MITRATEL</v>
          </cell>
          <cell r="J346" t="str">
            <v>Mitratel</v>
          </cell>
          <cell r="K346">
            <v>42958</v>
          </cell>
          <cell r="L346">
            <v>46609</v>
          </cell>
          <cell r="N346">
            <v>2027</v>
          </cell>
          <cell r="P346" t="str">
            <v>Plan ≥ 2026</v>
          </cell>
          <cell r="Q346" t="str">
            <v>Plan  ≥ 2026</v>
          </cell>
          <cell r="S346" t="str">
            <v>Rescoping</v>
          </cell>
          <cell r="U346" t="str">
            <v>Ada</v>
          </cell>
          <cell r="V346" t="e">
            <v>#N/A</v>
          </cell>
        </row>
        <row r="347">
          <cell r="A347" t="str">
            <v>JPX186</v>
          </cell>
          <cell r="B347" t="str">
            <v>Area 2</v>
          </cell>
          <cell r="C347" t="str">
            <v>R03 Jabotabek Inner</v>
          </cell>
          <cell r="D347">
            <v>3</v>
          </cell>
          <cell r="E347" t="str">
            <v>16TS12H0260</v>
          </cell>
          <cell r="F347" t="e">
            <v>#N/A</v>
          </cell>
          <cell r="G347" t="str">
            <v>JPX186</v>
          </cell>
          <cell r="H347" t="str">
            <v>JLPSGEMBRONGDMT</v>
          </cell>
          <cell r="I347" t="str">
            <v>MITRATEL</v>
          </cell>
          <cell r="J347" t="str">
            <v>Mitratel</v>
          </cell>
          <cell r="K347">
            <v>42920</v>
          </cell>
          <cell r="L347">
            <v>46571</v>
          </cell>
          <cell r="N347">
            <v>2027</v>
          </cell>
          <cell r="P347" t="str">
            <v>Plan ≥ 2026</v>
          </cell>
          <cell r="Q347" t="str">
            <v>Plan  ≥ 2026</v>
          </cell>
          <cell r="S347" t="str">
            <v>Rescoping</v>
          </cell>
          <cell r="U347" t="str">
            <v>Ada</v>
          </cell>
          <cell r="V347" t="e">
            <v>#N/A</v>
          </cell>
        </row>
        <row r="348">
          <cell r="A348" t="str">
            <v>JSX395</v>
          </cell>
          <cell r="B348" t="str">
            <v>Area 2</v>
          </cell>
          <cell r="C348" t="str">
            <v>R03 Jabotabek Inner</v>
          </cell>
          <cell r="D348">
            <v>3</v>
          </cell>
          <cell r="E348" t="str">
            <v>16TS10H0178</v>
          </cell>
          <cell r="F348" t="e">
            <v>#N/A</v>
          </cell>
          <cell r="G348" t="str">
            <v>JSX395</v>
          </cell>
          <cell r="H348" t="str">
            <v>LURAHKEBONBARUDMT</v>
          </cell>
          <cell r="I348" t="str">
            <v>MITRATEL</v>
          </cell>
          <cell r="J348" t="str">
            <v>Mitratel</v>
          </cell>
          <cell r="K348">
            <v>42989</v>
          </cell>
          <cell r="L348">
            <v>46640</v>
          </cell>
          <cell r="N348">
            <v>2027</v>
          </cell>
          <cell r="P348" t="str">
            <v>Plan ≥ 2026</v>
          </cell>
          <cell r="Q348" t="str">
            <v>Plan  ≥ 2026</v>
          </cell>
          <cell r="S348" t="str">
            <v>Rescoping</v>
          </cell>
          <cell r="U348" t="str">
            <v>Ada</v>
          </cell>
          <cell r="V348" t="e">
            <v>#N/A</v>
          </cell>
        </row>
        <row r="349">
          <cell r="A349" t="str">
            <v>JTX208</v>
          </cell>
          <cell r="B349" t="str">
            <v>Area 2</v>
          </cell>
          <cell r="C349" t="str">
            <v>R03 Jabotabek Inner</v>
          </cell>
          <cell r="D349">
            <v>3</v>
          </cell>
          <cell r="E349" t="str">
            <v>16TS12H0257</v>
          </cell>
          <cell r="F349" t="e">
            <v>#N/A</v>
          </cell>
          <cell r="G349" t="str">
            <v>JTX208</v>
          </cell>
          <cell r="H349" t="str">
            <v>KEBUNBUNGADMT</v>
          </cell>
          <cell r="I349" t="str">
            <v>MITRATEL</v>
          </cell>
          <cell r="J349" t="str">
            <v>Mitratel</v>
          </cell>
          <cell r="K349">
            <v>42989</v>
          </cell>
          <cell r="L349">
            <v>46640</v>
          </cell>
          <cell r="N349">
            <v>2027</v>
          </cell>
          <cell r="P349" t="str">
            <v>Plan ≥ 2026</v>
          </cell>
          <cell r="Q349" t="str">
            <v>Plan  ≥ 2026</v>
          </cell>
          <cell r="S349" t="str">
            <v>Rescoping</v>
          </cell>
          <cell r="U349" t="str">
            <v>Ada</v>
          </cell>
          <cell r="V349" t="e">
            <v>#N/A</v>
          </cell>
        </row>
        <row r="350">
          <cell r="A350" t="str">
            <v>JTX412</v>
          </cell>
          <cell r="B350" t="str">
            <v>Area 2</v>
          </cell>
          <cell r="C350" t="str">
            <v>R03 Jabotabek Inner</v>
          </cell>
          <cell r="D350">
            <v>3</v>
          </cell>
          <cell r="E350" t="str">
            <v>16TS12H0285</v>
          </cell>
          <cell r="F350" t="e">
            <v>#N/A</v>
          </cell>
          <cell r="G350" t="str">
            <v>JTX412</v>
          </cell>
          <cell r="H350" t="str">
            <v>CIBUBURRAYADMT</v>
          </cell>
          <cell r="I350" t="str">
            <v>MITRATEL</v>
          </cell>
          <cell r="J350" t="str">
            <v>Mitratel</v>
          </cell>
          <cell r="K350">
            <v>43073</v>
          </cell>
          <cell r="L350">
            <v>46724</v>
          </cell>
          <cell r="N350">
            <v>2027</v>
          </cell>
          <cell r="P350" t="str">
            <v>Plan ≥ 2026</v>
          </cell>
          <cell r="Q350" t="str">
            <v>Plan  ≥ 2026</v>
          </cell>
          <cell r="S350" t="str">
            <v>Rescoping</v>
          </cell>
          <cell r="U350" t="str">
            <v>Ada</v>
          </cell>
          <cell r="V350" t="e">
            <v>#N/A</v>
          </cell>
        </row>
        <row r="351">
          <cell r="A351" t="str">
            <v>JBX164</v>
          </cell>
          <cell r="B351" t="str">
            <v>Area 2</v>
          </cell>
          <cell r="C351" t="str">
            <v>R03 Jabotabek Inner</v>
          </cell>
          <cell r="D351">
            <v>3</v>
          </cell>
          <cell r="E351" t="str">
            <v>16TS06H0430</v>
          </cell>
          <cell r="F351" t="e">
            <v>#N/A</v>
          </cell>
          <cell r="G351" t="str">
            <v>JBX164</v>
          </cell>
          <cell r="H351" t="str">
            <v>SUPENOPERMATAHIJAUDMT</v>
          </cell>
          <cell r="I351" t="str">
            <v>MITRATEL</v>
          </cell>
          <cell r="J351" t="str">
            <v>Mitratel</v>
          </cell>
          <cell r="K351">
            <v>42593</v>
          </cell>
          <cell r="L351">
            <v>46244</v>
          </cell>
          <cell r="N351">
            <v>2026</v>
          </cell>
          <cell r="P351" t="str">
            <v>Plan ≥ 2026</v>
          </cell>
          <cell r="Q351" t="str">
            <v>Plan  ≥ 2026</v>
          </cell>
          <cell r="S351" t="str">
            <v>Rescoping</v>
          </cell>
          <cell r="U351" t="str">
            <v>Tidak ada</v>
          </cell>
          <cell r="V351" t="e">
            <v>#N/A</v>
          </cell>
        </row>
        <row r="352">
          <cell r="A352" t="str">
            <v>BKX288</v>
          </cell>
          <cell r="B352" t="str">
            <v>Area 2</v>
          </cell>
          <cell r="C352" t="str">
            <v>R12 Jabotabek Outer</v>
          </cell>
          <cell r="D352">
            <v>12</v>
          </cell>
          <cell r="E352" t="str">
            <v>16TS12H0272</v>
          </cell>
          <cell r="F352" t="e">
            <v>#N/A</v>
          </cell>
          <cell r="G352" t="str">
            <v>BKX288</v>
          </cell>
          <cell r="H352" t="str">
            <v>PTSOSROPENGGILINGANCAKUNGDMT</v>
          </cell>
          <cell r="I352" t="str">
            <v>MITRATEL</v>
          </cell>
          <cell r="J352" t="str">
            <v>Mitratel</v>
          </cell>
          <cell r="K352">
            <v>42951</v>
          </cell>
          <cell r="L352">
            <v>46602</v>
          </cell>
          <cell r="N352">
            <v>2027</v>
          </cell>
          <cell r="P352" t="str">
            <v>Plan ≥ 2026</v>
          </cell>
          <cell r="Q352" t="str">
            <v>Plan  ≥ 2026</v>
          </cell>
          <cell r="S352" t="str">
            <v>Rescoping</v>
          </cell>
          <cell r="U352" t="str">
            <v>Ada</v>
          </cell>
          <cell r="V352" t="e">
            <v>#N/A</v>
          </cell>
        </row>
        <row r="353">
          <cell r="A353" t="str">
            <v>BOO572</v>
          </cell>
          <cell r="B353" t="str">
            <v>Area 2</v>
          </cell>
          <cell r="C353" t="str">
            <v>R12 Jabotabek Outer</v>
          </cell>
          <cell r="D353">
            <v>12</v>
          </cell>
          <cell r="E353" t="str">
            <v>15TS08H0177</v>
          </cell>
          <cell r="F353" t="e">
            <v>#N/A</v>
          </cell>
          <cell r="G353" t="str">
            <v>BOO572</v>
          </cell>
          <cell r="H353" t="str">
            <v>IPBDRAMAGAFAKPERTANIAN</v>
          </cell>
          <cell r="I353" t="str">
            <v>MITRATEL</v>
          </cell>
          <cell r="J353" t="str">
            <v>Mitratel</v>
          </cell>
          <cell r="K353">
            <v>42705</v>
          </cell>
          <cell r="L353">
            <v>46356</v>
          </cell>
          <cell r="N353">
            <v>2026</v>
          </cell>
          <cell r="P353" t="str">
            <v>Plan ≥ 2026</v>
          </cell>
          <cell r="Q353" t="str">
            <v>Plan  ≥ 2026</v>
          </cell>
          <cell r="S353" t="str">
            <v>Rescoping</v>
          </cell>
          <cell r="U353" t="str">
            <v>Tidak ada</v>
          </cell>
          <cell r="V353" t="e">
            <v>#N/A</v>
          </cell>
        </row>
        <row r="354">
          <cell r="A354" t="str">
            <v>DPK239</v>
          </cell>
          <cell r="B354" t="str">
            <v>Area 2</v>
          </cell>
          <cell r="C354" t="str">
            <v>R12 Jabotabek Outer</v>
          </cell>
          <cell r="D354">
            <v>12</v>
          </cell>
          <cell r="E354" t="str">
            <v>17TS07H0305</v>
          </cell>
          <cell r="F354" t="e">
            <v>#N/A</v>
          </cell>
          <cell r="G354" t="str">
            <v>DPK239</v>
          </cell>
          <cell r="H354" t="str">
            <v>JLJUANDABAKTIJAYATBG</v>
          </cell>
          <cell r="I354" t="str">
            <v>MITRATEL</v>
          </cell>
          <cell r="J354" t="str">
            <v>Mitratel</v>
          </cell>
          <cell r="K354">
            <v>43329</v>
          </cell>
          <cell r="L354">
            <v>46981</v>
          </cell>
          <cell r="N354">
            <v>2028</v>
          </cell>
          <cell r="P354" t="str">
            <v>Plan ≥ 2026</v>
          </cell>
          <cell r="Q354" t="str">
            <v>Plan  ≥ 2026</v>
          </cell>
          <cell r="S354" t="str">
            <v>Rescoping</v>
          </cell>
          <cell r="U354" t="str">
            <v>Tidak ada</v>
          </cell>
          <cell r="V354" t="e">
            <v>#N/A</v>
          </cell>
        </row>
        <row r="355">
          <cell r="A355" t="str">
            <v>JBX263</v>
          </cell>
          <cell r="B355" t="str">
            <v>Area 2</v>
          </cell>
          <cell r="C355" t="str">
            <v>R03 Jabotabek Inner</v>
          </cell>
          <cell r="D355">
            <v>3</v>
          </cell>
          <cell r="E355" t="str">
            <v>16TS10H0154</v>
          </cell>
          <cell r="F355" t="e">
            <v>#N/A</v>
          </cell>
          <cell r="G355" t="str">
            <v>JBX263</v>
          </cell>
          <cell r="H355" t="str">
            <v>PASARDARURATKAPUKDMT</v>
          </cell>
          <cell r="I355" t="str">
            <v>MITRATEL</v>
          </cell>
          <cell r="J355" t="str">
            <v>Mitratel</v>
          </cell>
          <cell r="K355">
            <v>42958</v>
          </cell>
          <cell r="L355">
            <v>46609</v>
          </cell>
          <cell r="N355">
            <v>2027</v>
          </cell>
          <cell r="P355" t="str">
            <v>Plan ≥ 2026</v>
          </cell>
          <cell r="Q355" t="str">
            <v>Plan  ≥ 2026</v>
          </cell>
          <cell r="S355" t="str">
            <v>Rescoping</v>
          </cell>
          <cell r="U355" t="str">
            <v>Ada</v>
          </cell>
          <cell r="V355" t="e">
            <v>#N/A</v>
          </cell>
        </row>
        <row r="356">
          <cell r="A356" t="str">
            <v>JBX271</v>
          </cell>
          <cell r="B356" t="str">
            <v>Area 2</v>
          </cell>
          <cell r="C356" t="str">
            <v>R03 Jabotabek Inner</v>
          </cell>
          <cell r="D356">
            <v>3</v>
          </cell>
          <cell r="E356" t="str">
            <v>16TS12H0276</v>
          </cell>
          <cell r="F356" t="e">
            <v>#N/A</v>
          </cell>
          <cell r="G356" t="str">
            <v>JBX271</v>
          </cell>
          <cell r="H356" t="str">
            <v>TAMANKOTAPEDONGKELANDMT</v>
          </cell>
          <cell r="I356" t="str">
            <v>MITRATEL</v>
          </cell>
          <cell r="J356" t="str">
            <v>Mitratel</v>
          </cell>
          <cell r="K356">
            <v>43020</v>
          </cell>
          <cell r="L356">
            <v>46671</v>
          </cell>
          <cell r="N356">
            <v>2027</v>
          </cell>
          <cell r="P356" t="str">
            <v>Plan ≥ 2026</v>
          </cell>
          <cell r="Q356" t="str">
            <v>Plan  ≥ 2026</v>
          </cell>
          <cell r="S356" t="str">
            <v>Rescoping</v>
          </cell>
          <cell r="U356" t="str">
            <v>Ada</v>
          </cell>
          <cell r="V356" t="e">
            <v>#N/A</v>
          </cell>
        </row>
        <row r="357">
          <cell r="A357" t="str">
            <v>JBX286</v>
          </cell>
          <cell r="B357" t="str">
            <v>Area 2</v>
          </cell>
          <cell r="C357" t="str">
            <v>R03 Jabotabek Inner</v>
          </cell>
          <cell r="D357">
            <v>3</v>
          </cell>
          <cell r="E357" t="str">
            <v>16TS12K0246</v>
          </cell>
          <cell r="F357" t="e">
            <v>#N/A</v>
          </cell>
          <cell r="G357" t="str">
            <v>JBX286</v>
          </cell>
          <cell r="H357" t="str">
            <v>JLPANJANGKODAYATURDMT</v>
          </cell>
          <cell r="I357" t="str">
            <v>MITRATEL</v>
          </cell>
          <cell r="J357" t="str">
            <v>Mitratel</v>
          </cell>
          <cell r="K357">
            <v>42835</v>
          </cell>
          <cell r="L357">
            <v>46486</v>
          </cell>
          <cell r="N357">
            <v>2027</v>
          </cell>
          <cell r="P357" t="str">
            <v>Plan ≥ 2026</v>
          </cell>
          <cell r="Q357" t="str">
            <v>Plan  ≥ 2026</v>
          </cell>
          <cell r="S357" t="str">
            <v>Rescoping</v>
          </cell>
          <cell r="U357" t="str">
            <v>Ada</v>
          </cell>
          <cell r="V357" t="e">
            <v>#N/A</v>
          </cell>
        </row>
        <row r="358">
          <cell r="A358" t="str">
            <v>JBX290</v>
          </cell>
          <cell r="B358" t="str">
            <v>Area 2</v>
          </cell>
          <cell r="C358" t="str">
            <v>R03 Jabotabek Inner</v>
          </cell>
          <cell r="D358">
            <v>3</v>
          </cell>
          <cell r="E358" t="str">
            <v>16TS10H0196</v>
          </cell>
          <cell r="F358" t="e">
            <v>#N/A</v>
          </cell>
          <cell r="G358" t="str">
            <v>JBX290</v>
          </cell>
          <cell r="H358" t="str">
            <v>JLJERUKSEGARDMT</v>
          </cell>
          <cell r="I358" t="str">
            <v>MITRATEL</v>
          </cell>
          <cell r="J358" t="str">
            <v>Mitratel</v>
          </cell>
          <cell r="K358">
            <v>42951</v>
          </cell>
          <cell r="L358">
            <v>46602</v>
          </cell>
          <cell r="N358">
            <v>2027</v>
          </cell>
          <cell r="P358" t="str">
            <v>Plan ≥ 2026</v>
          </cell>
          <cell r="Q358" t="str">
            <v>Plan  ≥ 2026</v>
          </cell>
          <cell r="S358" t="str">
            <v>Rescoping</v>
          </cell>
          <cell r="U358" t="str">
            <v>Ada</v>
          </cell>
          <cell r="V358" t="e">
            <v>#N/A</v>
          </cell>
        </row>
        <row r="359">
          <cell r="A359" t="str">
            <v>JBX293</v>
          </cell>
          <cell r="B359" t="str">
            <v>Area 2</v>
          </cell>
          <cell r="C359" t="str">
            <v>R03 Jabotabek Inner</v>
          </cell>
          <cell r="D359">
            <v>3</v>
          </cell>
          <cell r="E359" t="str">
            <v>16TS12H0519</v>
          </cell>
          <cell r="F359" t="e">
            <v>#N/A</v>
          </cell>
          <cell r="G359" t="str">
            <v>JBX293</v>
          </cell>
          <cell r="H359" t="str">
            <v>JLBENDAKAMALDMT</v>
          </cell>
          <cell r="I359" t="str">
            <v>MITRATEL</v>
          </cell>
          <cell r="J359" t="str">
            <v>Mitratel</v>
          </cell>
          <cell r="K359">
            <v>42951</v>
          </cell>
          <cell r="L359">
            <v>46602</v>
          </cell>
          <cell r="N359">
            <v>2027</v>
          </cell>
          <cell r="P359" t="str">
            <v>Plan ≥ 2026</v>
          </cell>
          <cell r="Q359" t="str">
            <v>Plan  ≥ 2026</v>
          </cell>
          <cell r="S359" t="str">
            <v>Rescoping</v>
          </cell>
          <cell r="U359" t="str">
            <v>Ada</v>
          </cell>
          <cell r="V359" t="e">
            <v>#N/A</v>
          </cell>
        </row>
        <row r="360">
          <cell r="A360" t="str">
            <v>JBX294</v>
          </cell>
          <cell r="B360" t="str">
            <v>Area 2</v>
          </cell>
          <cell r="C360" t="str">
            <v>R03 Jabotabek Inner</v>
          </cell>
          <cell r="D360">
            <v>3</v>
          </cell>
          <cell r="E360" t="str">
            <v>16TS10H0192</v>
          </cell>
          <cell r="F360" t="e">
            <v>#N/A</v>
          </cell>
          <cell r="G360" t="str">
            <v>JBX294</v>
          </cell>
          <cell r="H360" t="str">
            <v>DEPLUJOGLOJAKBARDMT</v>
          </cell>
          <cell r="I360" t="str">
            <v>MITRATEL</v>
          </cell>
          <cell r="J360" t="str">
            <v>Mitratel</v>
          </cell>
          <cell r="K360">
            <v>42920</v>
          </cell>
          <cell r="L360">
            <v>46571</v>
          </cell>
          <cell r="N360">
            <v>2027</v>
          </cell>
          <cell r="P360" t="str">
            <v>Plan ≥ 2026</v>
          </cell>
          <cell r="Q360" t="str">
            <v>Plan  ≥ 2026</v>
          </cell>
          <cell r="S360" t="str">
            <v>Rescoping</v>
          </cell>
          <cell r="U360" t="str">
            <v>Ada</v>
          </cell>
          <cell r="V360" t="e">
            <v>#N/A</v>
          </cell>
        </row>
        <row r="361">
          <cell r="A361" t="str">
            <v>JBX370</v>
          </cell>
          <cell r="B361" t="str">
            <v>Area 2</v>
          </cell>
          <cell r="C361" t="str">
            <v>R12 Jabotabek Outer</v>
          </cell>
          <cell r="D361">
            <v>12</v>
          </cell>
          <cell r="E361" t="str">
            <v>17TS04K0555</v>
          </cell>
          <cell r="F361" t="e">
            <v>#N/A</v>
          </cell>
          <cell r="G361" t="str">
            <v>JBX370</v>
          </cell>
          <cell r="H361" t="str">
            <v>KAMALKALIDERES16DMT</v>
          </cell>
          <cell r="I361" t="str">
            <v>MITRATEL</v>
          </cell>
          <cell r="J361" t="str">
            <v>Mitratel</v>
          </cell>
          <cell r="K361">
            <v>42899</v>
          </cell>
          <cell r="L361">
            <v>46550</v>
          </cell>
          <cell r="N361">
            <v>2027</v>
          </cell>
          <cell r="P361" t="str">
            <v>Plan ≥ 2026</v>
          </cell>
          <cell r="Q361" t="str">
            <v>Plan  ≥ 2026</v>
          </cell>
          <cell r="S361" t="str">
            <v>Rescoping</v>
          </cell>
          <cell r="U361" t="str">
            <v>Ada</v>
          </cell>
          <cell r="V361" t="e">
            <v>#N/A</v>
          </cell>
        </row>
        <row r="362">
          <cell r="A362" t="str">
            <v>JBX385</v>
          </cell>
          <cell r="B362" t="str">
            <v>Area 2</v>
          </cell>
          <cell r="C362" t="str">
            <v>R03 Jabotabek Inner</v>
          </cell>
          <cell r="D362">
            <v>3</v>
          </cell>
          <cell r="E362" t="str">
            <v>17TS11H0343</v>
          </cell>
          <cell r="F362" t="e">
            <v>#N/A</v>
          </cell>
          <cell r="G362" t="str">
            <v>JBX385</v>
          </cell>
          <cell r="H362" t="str">
            <v>ANGKETAMBORADMT</v>
          </cell>
          <cell r="I362" t="str">
            <v>MITRATEL</v>
          </cell>
          <cell r="J362" t="str">
            <v>Mitratel</v>
          </cell>
          <cell r="K362">
            <v>43255</v>
          </cell>
          <cell r="L362">
            <v>46907</v>
          </cell>
          <cell r="N362">
            <v>2028</v>
          </cell>
          <cell r="P362" t="str">
            <v>Plan ≥ 2026</v>
          </cell>
          <cell r="Q362" t="str">
            <v>Plan  ≥ 2026</v>
          </cell>
          <cell r="S362" t="str">
            <v>Rescoping</v>
          </cell>
          <cell r="U362" t="str">
            <v>Tidak ada</v>
          </cell>
          <cell r="V362" t="e">
            <v>#N/A</v>
          </cell>
        </row>
        <row r="363">
          <cell r="A363" t="str">
            <v>JBX386</v>
          </cell>
          <cell r="B363" t="str">
            <v>Area 2</v>
          </cell>
          <cell r="C363" t="str">
            <v>R03 Jabotabek Inner</v>
          </cell>
          <cell r="D363">
            <v>3</v>
          </cell>
          <cell r="E363" t="str">
            <v>18TS03H0433</v>
          </cell>
          <cell r="F363" t="e">
            <v>#N/A</v>
          </cell>
          <cell r="G363" t="str">
            <v>JBX386</v>
          </cell>
          <cell r="H363" t="str">
            <v>STADIONCENDRAWASIHDMT</v>
          </cell>
          <cell r="I363" t="str">
            <v>MITRATEL</v>
          </cell>
          <cell r="J363" t="str">
            <v>Mitratel</v>
          </cell>
          <cell r="K363">
            <v>43332</v>
          </cell>
          <cell r="L363">
            <v>46984</v>
          </cell>
          <cell r="N363">
            <v>2028</v>
          </cell>
          <cell r="P363" t="str">
            <v>Plan ≥ 2026</v>
          </cell>
          <cell r="Q363" t="str">
            <v>Plan  ≥ 2026</v>
          </cell>
          <cell r="S363" t="str">
            <v>Rescoping</v>
          </cell>
          <cell r="U363" t="str">
            <v>Tidak ada</v>
          </cell>
          <cell r="V363" t="e">
            <v>#N/A</v>
          </cell>
        </row>
        <row r="364">
          <cell r="A364" t="str">
            <v>JBX390</v>
          </cell>
          <cell r="B364" t="str">
            <v>Area 2</v>
          </cell>
          <cell r="C364" t="str">
            <v>R03 Jabotabek Inner</v>
          </cell>
          <cell r="D364">
            <v>3</v>
          </cell>
          <cell r="E364" t="str">
            <v>18TS03H0447</v>
          </cell>
          <cell r="F364" t="e">
            <v>#N/A</v>
          </cell>
          <cell r="G364" t="str">
            <v>JBX390</v>
          </cell>
          <cell r="H364" t="str">
            <v>TANAHTAMBORADMT</v>
          </cell>
          <cell r="I364" t="str">
            <v>MITRATEL</v>
          </cell>
          <cell r="J364" t="str">
            <v>Mitratel</v>
          </cell>
          <cell r="K364">
            <v>43332</v>
          </cell>
          <cell r="L364">
            <v>46984</v>
          </cell>
          <cell r="N364">
            <v>2028</v>
          </cell>
          <cell r="P364" t="str">
            <v>Plan ≥ 2026</v>
          </cell>
          <cell r="Q364" t="str">
            <v>Plan  ≥ 2026</v>
          </cell>
          <cell r="S364" t="str">
            <v>Rescoping</v>
          </cell>
          <cell r="U364" t="str">
            <v>Tidak ada</v>
          </cell>
          <cell r="V364" t="e">
            <v>#N/A</v>
          </cell>
        </row>
        <row r="365">
          <cell r="A365" t="str">
            <v>JBX393</v>
          </cell>
          <cell r="B365" t="str">
            <v>Area 2</v>
          </cell>
          <cell r="C365" t="str">
            <v>R03 Jabotabek Inner</v>
          </cell>
          <cell r="D365">
            <v>3</v>
          </cell>
          <cell r="E365" t="str">
            <v>18TS03H0449</v>
          </cell>
          <cell r="F365" t="e">
            <v>#N/A</v>
          </cell>
          <cell r="G365" t="str">
            <v>JBX393</v>
          </cell>
          <cell r="H365" t="str">
            <v>JLJAYA25CENGKARENGDMT</v>
          </cell>
          <cell r="I365" t="str">
            <v>MITRATEL</v>
          </cell>
          <cell r="J365" t="str">
            <v>Mitratel</v>
          </cell>
          <cell r="K365">
            <v>43315</v>
          </cell>
          <cell r="L365">
            <v>46967</v>
          </cell>
          <cell r="N365">
            <v>2028</v>
          </cell>
          <cell r="P365" t="str">
            <v>Plan ≥ 2026</v>
          </cell>
          <cell r="Q365" t="str">
            <v>Plan  ≥ 2026</v>
          </cell>
          <cell r="S365" t="str">
            <v>Rescoping</v>
          </cell>
          <cell r="U365" t="str">
            <v>Tidak ada</v>
          </cell>
          <cell r="V365" t="e">
            <v>#N/A</v>
          </cell>
        </row>
        <row r="366">
          <cell r="A366" t="str">
            <v>JBX407</v>
          </cell>
          <cell r="B366" t="str">
            <v>Area 2</v>
          </cell>
          <cell r="C366" t="str">
            <v>R03 Jabotabek Inner</v>
          </cell>
          <cell r="D366">
            <v>3</v>
          </cell>
          <cell r="E366" t="str">
            <v>18TS03H0452</v>
          </cell>
          <cell r="F366" t="e">
            <v>#N/A</v>
          </cell>
          <cell r="G366" t="str">
            <v>JBX407</v>
          </cell>
          <cell r="H366" t="str">
            <v>JLPELOPORTEGALALURDMT</v>
          </cell>
          <cell r="I366" t="str">
            <v>MITRATEL</v>
          </cell>
          <cell r="J366" t="str">
            <v>Mitratel</v>
          </cell>
          <cell r="K366">
            <v>43315</v>
          </cell>
          <cell r="L366">
            <v>46967</v>
          </cell>
          <cell r="N366">
            <v>2028</v>
          </cell>
          <cell r="P366" t="str">
            <v>Plan ≥ 2026</v>
          </cell>
          <cell r="Q366" t="str">
            <v>Plan  ≥ 2026</v>
          </cell>
          <cell r="S366" t="str">
            <v>Rescoping</v>
          </cell>
          <cell r="U366" t="str">
            <v>Tidak ada</v>
          </cell>
          <cell r="V366" t="e">
            <v>#N/A</v>
          </cell>
        </row>
        <row r="367">
          <cell r="A367" t="str">
            <v>JKB919</v>
          </cell>
          <cell r="B367" t="str">
            <v>Area 2</v>
          </cell>
          <cell r="C367" t="str">
            <v>R03 Jabotabek Inner</v>
          </cell>
          <cell r="D367">
            <v>3</v>
          </cell>
          <cell r="E367" t="str">
            <v>16TS12H0265</v>
          </cell>
          <cell r="F367" t="e">
            <v>#N/A</v>
          </cell>
          <cell r="G367" t="str">
            <v>JKB919</v>
          </cell>
          <cell r="H367" t="str">
            <v>JLJATI1DMT</v>
          </cell>
          <cell r="I367" t="str">
            <v>MITRATEL</v>
          </cell>
          <cell r="J367" t="str">
            <v>Mitratel</v>
          </cell>
          <cell r="K367">
            <v>42991</v>
          </cell>
          <cell r="L367">
            <v>46642</v>
          </cell>
          <cell r="N367">
            <v>2027</v>
          </cell>
          <cell r="P367" t="str">
            <v>Plan ≥ 2026</v>
          </cell>
          <cell r="Q367" t="str">
            <v>Plan  ≥ 2026</v>
          </cell>
          <cell r="S367" t="str">
            <v>Rescoping</v>
          </cell>
          <cell r="U367" t="str">
            <v>Ada</v>
          </cell>
          <cell r="V367" t="e">
            <v>#N/A</v>
          </cell>
        </row>
        <row r="368">
          <cell r="A368" t="str">
            <v>JKP231</v>
          </cell>
          <cell r="B368" t="str">
            <v>Area 2</v>
          </cell>
          <cell r="C368" t="str">
            <v>R03 Jabotabek Inner</v>
          </cell>
          <cell r="D368">
            <v>3</v>
          </cell>
          <cell r="E368" t="str">
            <v>16TS12H0291</v>
          </cell>
          <cell r="F368" t="e">
            <v>#N/A</v>
          </cell>
          <cell r="G368" t="str">
            <v>JKP231</v>
          </cell>
          <cell r="H368" t="str">
            <v>CEMPAKABARUBARATDMT</v>
          </cell>
          <cell r="I368" t="str">
            <v>MITRATEL</v>
          </cell>
          <cell r="J368" t="str">
            <v>Mitratel</v>
          </cell>
          <cell r="K368">
            <v>42920</v>
          </cell>
          <cell r="L368">
            <v>46571</v>
          </cell>
          <cell r="N368">
            <v>2027</v>
          </cell>
          <cell r="P368" t="str">
            <v>Plan ≥ 2026</v>
          </cell>
          <cell r="Q368" t="str">
            <v>Plan  ≥ 2026</v>
          </cell>
          <cell r="S368" t="str">
            <v>Rescoping</v>
          </cell>
          <cell r="U368" t="str">
            <v>Ada</v>
          </cell>
          <cell r="V368" t="e">
            <v>#N/A</v>
          </cell>
        </row>
        <row r="369">
          <cell r="A369" t="str">
            <v>JKP233</v>
          </cell>
          <cell r="B369" t="str">
            <v>Area 2</v>
          </cell>
          <cell r="C369" t="str">
            <v>R03 Jabotabek Inner</v>
          </cell>
          <cell r="D369">
            <v>3</v>
          </cell>
          <cell r="E369" t="str">
            <v>16TS12H0290</v>
          </cell>
          <cell r="F369" t="e">
            <v>#N/A</v>
          </cell>
          <cell r="G369" t="str">
            <v>JKP233</v>
          </cell>
          <cell r="H369" t="str">
            <v>CEMPAKAPUTIHRAYADMT</v>
          </cell>
          <cell r="I369" t="str">
            <v>MITRATEL</v>
          </cell>
          <cell r="J369" t="str">
            <v>Mitratel</v>
          </cell>
          <cell r="K369">
            <v>42838</v>
          </cell>
          <cell r="L369">
            <v>46489</v>
          </cell>
          <cell r="N369">
            <v>2027</v>
          </cell>
          <cell r="P369" t="str">
            <v>Plan ≥ 2026</v>
          </cell>
          <cell r="Q369" t="str">
            <v>Plan  ≥ 2026</v>
          </cell>
          <cell r="S369" t="str">
            <v>Rescoping</v>
          </cell>
          <cell r="U369" t="str">
            <v>Ada</v>
          </cell>
          <cell r="V369" t="e">
            <v>#N/A</v>
          </cell>
        </row>
        <row r="370">
          <cell r="A370" t="str">
            <v>JKT417</v>
          </cell>
          <cell r="B370" t="str">
            <v>Area 2</v>
          </cell>
          <cell r="C370" t="str">
            <v>R03 Jabotabek Inner</v>
          </cell>
          <cell r="D370">
            <v>3</v>
          </cell>
          <cell r="E370" t="str">
            <v>16TS10H0179</v>
          </cell>
          <cell r="F370" t="e">
            <v>#N/A</v>
          </cell>
          <cell r="G370" t="str">
            <v>JKT417</v>
          </cell>
          <cell r="H370" t="str">
            <v>MASJIDANNURBUARANDMT</v>
          </cell>
          <cell r="I370" t="str">
            <v>MITRATEL</v>
          </cell>
          <cell r="J370" t="str">
            <v>Mitratel</v>
          </cell>
          <cell r="K370">
            <v>42879</v>
          </cell>
          <cell r="L370">
            <v>46530</v>
          </cell>
          <cell r="N370">
            <v>2027</v>
          </cell>
          <cell r="P370" t="str">
            <v>Plan ≥ 2026</v>
          </cell>
          <cell r="Q370" t="str">
            <v>Plan  ≥ 2026</v>
          </cell>
          <cell r="S370" t="str">
            <v>Rescoping</v>
          </cell>
          <cell r="U370" t="str">
            <v>Tidak ada</v>
          </cell>
          <cell r="V370" t="e">
            <v>#N/A</v>
          </cell>
        </row>
        <row r="371">
          <cell r="A371" t="str">
            <v>JKU792</v>
          </cell>
          <cell r="B371" t="str">
            <v>Area 2</v>
          </cell>
          <cell r="C371" t="str">
            <v>R03 Jabotabek Inner</v>
          </cell>
          <cell r="D371">
            <v>3</v>
          </cell>
          <cell r="E371" t="str">
            <v>15TS05H0380</v>
          </cell>
          <cell r="F371" t="e">
            <v>#N/A</v>
          </cell>
          <cell r="G371" t="str">
            <v>JKU792</v>
          </cell>
          <cell r="H371" t="str">
            <v>ASRAMAHDMT</v>
          </cell>
          <cell r="I371" t="str">
            <v>MITRATEL</v>
          </cell>
          <cell r="J371" t="str">
            <v>Mitratel</v>
          </cell>
          <cell r="K371">
            <v>42549</v>
          </cell>
          <cell r="L371">
            <v>46200</v>
          </cell>
          <cell r="N371">
            <v>2026</v>
          </cell>
          <cell r="P371" t="str">
            <v>Plan ≥ 2026</v>
          </cell>
          <cell r="Q371" t="str">
            <v>Plan  ≥ 2026</v>
          </cell>
          <cell r="S371" t="str">
            <v>Rescoping</v>
          </cell>
          <cell r="U371" t="str">
            <v>Ada</v>
          </cell>
          <cell r="V371" t="e">
            <v>#N/A</v>
          </cell>
        </row>
        <row r="372">
          <cell r="A372" t="str">
            <v>JPX050</v>
          </cell>
          <cell r="B372" t="str">
            <v>Area 2</v>
          </cell>
          <cell r="C372" t="str">
            <v>R03 Jabotabek Inner</v>
          </cell>
          <cell r="D372">
            <v>3</v>
          </cell>
          <cell r="E372" t="str">
            <v>16TS10H0184</v>
          </cell>
          <cell r="F372" t="e">
            <v>#N/A</v>
          </cell>
          <cell r="G372" t="str">
            <v>JPX050</v>
          </cell>
          <cell r="H372" t="str">
            <v>PROKLAMASICIKINIDMT</v>
          </cell>
          <cell r="I372" t="str">
            <v>MITRATEL</v>
          </cell>
          <cell r="J372" t="str">
            <v>Mitratel</v>
          </cell>
          <cell r="K372">
            <v>42868</v>
          </cell>
          <cell r="L372">
            <v>46519</v>
          </cell>
          <cell r="N372">
            <v>2027</v>
          </cell>
          <cell r="P372" t="str">
            <v>Plan ≥ 2026</v>
          </cell>
          <cell r="Q372" t="str">
            <v>Plan  ≥ 2026</v>
          </cell>
          <cell r="S372" t="str">
            <v>Rescoping</v>
          </cell>
          <cell r="U372" t="str">
            <v>Ada</v>
          </cell>
          <cell r="V372" t="e">
            <v>#N/A</v>
          </cell>
        </row>
        <row r="373">
          <cell r="A373" t="str">
            <v>KRW955</v>
          </cell>
          <cell r="B373" t="str">
            <v>Area 2</v>
          </cell>
          <cell r="C373" t="str">
            <v>R12 Jabotabek Outer</v>
          </cell>
          <cell r="D373">
            <v>12</v>
          </cell>
          <cell r="E373" t="str">
            <v>14TS11H0038</v>
          </cell>
          <cell r="F373" t="e">
            <v>#N/A</v>
          </cell>
          <cell r="G373" t="str">
            <v>KRW955</v>
          </cell>
          <cell r="H373" t="str">
            <v>KIIC10DMT</v>
          </cell>
          <cell r="I373" t="str">
            <v>MITRATEL</v>
          </cell>
          <cell r="J373" t="str">
            <v>Mitratel</v>
          </cell>
          <cell r="K373">
            <v>42914</v>
          </cell>
          <cell r="L373">
            <v>46565</v>
          </cell>
          <cell r="N373">
            <v>2027</v>
          </cell>
          <cell r="P373" t="str">
            <v>Plan ≥ 2026</v>
          </cell>
          <cell r="Q373" t="str">
            <v>Plan  ≥ 2026</v>
          </cell>
          <cell r="S373" t="str">
            <v>Rescoping</v>
          </cell>
          <cell r="U373" t="str">
            <v>Ada</v>
          </cell>
          <cell r="V373" t="e">
            <v>#N/A</v>
          </cell>
        </row>
        <row r="374">
          <cell r="A374" t="str">
            <v>KRW954</v>
          </cell>
          <cell r="B374" t="str">
            <v>Area 2</v>
          </cell>
          <cell r="C374" t="str">
            <v>R12 Jabotabek Outer</v>
          </cell>
          <cell r="D374">
            <v>12</v>
          </cell>
          <cell r="E374" t="str">
            <v>14TS11H0040</v>
          </cell>
          <cell r="F374" t="e">
            <v>#N/A</v>
          </cell>
          <cell r="G374" t="str">
            <v>KRW954</v>
          </cell>
          <cell r="H374" t="str">
            <v>KIIC14DMT</v>
          </cell>
          <cell r="I374" t="str">
            <v>MITRATEL</v>
          </cell>
          <cell r="J374" t="str">
            <v>Mitratel</v>
          </cell>
          <cell r="K374">
            <v>42914</v>
          </cell>
          <cell r="L374">
            <v>46565</v>
          </cell>
          <cell r="N374">
            <v>2027</v>
          </cell>
          <cell r="P374" t="str">
            <v>Plan ≥ 2026</v>
          </cell>
          <cell r="Q374" t="str">
            <v>Plan  ≥ 2026</v>
          </cell>
          <cell r="S374" t="str">
            <v>Rescoping</v>
          </cell>
          <cell r="U374" t="str">
            <v>Ada</v>
          </cell>
          <cell r="V374" t="e">
            <v>#N/A</v>
          </cell>
        </row>
        <row r="375">
          <cell r="A375" t="str">
            <v>KRW953</v>
          </cell>
          <cell r="B375" t="str">
            <v>Area 2</v>
          </cell>
          <cell r="C375" t="str">
            <v>R12 Jabotabek Outer</v>
          </cell>
          <cell r="D375">
            <v>12</v>
          </cell>
          <cell r="E375" t="str">
            <v>14TS11H0049</v>
          </cell>
          <cell r="F375" t="str">
            <v>25TS01B0012</v>
          </cell>
          <cell r="G375" t="str">
            <v>KRW953</v>
          </cell>
          <cell r="H375" t="str">
            <v>KIM10DMT</v>
          </cell>
          <cell r="I375" t="str">
            <v>MITRATEL</v>
          </cell>
          <cell r="J375" t="str">
            <v>Mitratel</v>
          </cell>
          <cell r="K375">
            <v>42899</v>
          </cell>
          <cell r="L375">
            <v>46550</v>
          </cell>
          <cell r="N375">
            <v>2027</v>
          </cell>
          <cell r="P375" t="str">
            <v>Plan ≥ 2026</v>
          </cell>
          <cell r="Q375" t="str">
            <v>Plan  ≥ 2026</v>
          </cell>
          <cell r="S375" t="str">
            <v>Rescoping</v>
          </cell>
          <cell r="U375" t="str">
            <v>Ada</v>
          </cell>
          <cell r="V375" t="e">
            <v>#N/A</v>
          </cell>
        </row>
        <row r="376">
          <cell r="A376" t="str">
            <v>KRW828</v>
          </cell>
          <cell r="B376" t="str">
            <v>Area 2</v>
          </cell>
          <cell r="C376" t="str">
            <v>R12 Jabotabek Outer</v>
          </cell>
          <cell r="D376">
            <v>12</v>
          </cell>
          <cell r="E376" t="str">
            <v>14TS11H0046</v>
          </cell>
          <cell r="F376" t="str">
            <v>25TS01B0006</v>
          </cell>
          <cell r="G376" t="str">
            <v>KRW828</v>
          </cell>
          <cell r="H376" t="str">
            <v>KIM6DMT</v>
          </cell>
          <cell r="I376" t="str">
            <v>MITRATEL</v>
          </cell>
          <cell r="J376" t="str">
            <v>Mitratel</v>
          </cell>
          <cell r="K376">
            <v>42719</v>
          </cell>
          <cell r="L376">
            <v>46370</v>
          </cell>
          <cell r="N376">
            <v>2026</v>
          </cell>
          <cell r="P376" t="str">
            <v>Plan ≥ 2026</v>
          </cell>
          <cell r="Q376" t="str">
            <v>Plan  ≥ 2026</v>
          </cell>
          <cell r="S376" t="str">
            <v>Rescoping</v>
          </cell>
          <cell r="U376" t="str">
            <v>Ada</v>
          </cell>
          <cell r="V376" t="e">
            <v>#N/A</v>
          </cell>
        </row>
        <row r="377">
          <cell r="A377" t="str">
            <v>KRW185</v>
          </cell>
          <cell r="B377" t="str">
            <v>Area 2</v>
          </cell>
          <cell r="C377" t="str">
            <v>R12 Jabotabek Outer</v>
          </cell>
          <cell r="D377">
            <v>12</v>
          </cell>
          <cell r="E377" t="str">
            <v>14TS11H0055</v>
          </cell>
          <cell r="F377" t="str">
            <v>25TS01B0001</v>
          </cell>
          <cell r="G377" t="str">
            <v>KRW185</v>
          </cell>
          <cell r="H377" t="str">
            <v>KIS4DMT</v>
          </cell>
          <cell r="I377" t="str">
            <v>MITRATEL</v>
          </cell>
          <cell r="J377" t="str">
            <v>Mitratel</v>
          </cell>
          <cell r="K377">
            <v>42684</v>
          </cell>
          <cell r="L377">
            <v>46335</v>
          </cell>
          <cell r="N377">
            <v>2026</v>
          </cell>
          <cell r="P377" t="str">
            <v>Plan ≥ 2026</v>
          </cell>
          <cell r="Q377" t="str">
            <v>Plan  ≥ 2026</v>
          </cell>
          <cell r="S377" t="str">
            <v>Rescoping</v>
          </cell>
          <cell r="U377" t="str">
            <v>Ada</v>
          </cell>
          <cell r="V377" t="e">
            <v>#N/A</v>
          </cell>
        </row>
        <row r="378">
          <cell r="A378" t="str">
            <v>JUX402</v>
          </cell>
          <cell r="B378" t="str">
            <v>Area 2</v>
          </cell>
          <cell r="C378" t="str">
            <v>R03 Jabotabek Inner</v>
          </cell>
          <cell r="D378">
            <v>3</v>
          </cell>
          <cell r="E378" t="str">
            <v>18TS03H0437</v>
          </cell>
          <cell r="F378" t="e">
            <v>#N/A</v>
          </cell>
          <cell r="G378" t="str">
            <v>JUX402</v>
          </cell>
          <cell r="H378" t="str">
            <v>WARAKASGANG3DMT</v>
          </cell>
          <cell r="I378" t="str">
            <v>MITRATEL</v>
          </cell>
          <cell r="J378" t="str">
            <v>Mitratel</v>
          </cell>
          <cell r="K378">
            <v>43362</v>
          </cell>
          <cell r="L378">
            <v>47014</v>
          </cell>
          <cell r="N378">
            <v>2028</v>
          </cell>
          <cell r="P378" t="str">
            <v>Plan ≥ 2026</v>
          </cell>
          <cell r="Q378" t="str">
            <v>Plan  ≥ 2026</v>
          </cell>
          <cell r="S378" t="str">
            <v>Rescoping</v>
          </cell>
          <cell r="U378" t="str">
            <v>Tidak ada</v>
          </cell>
          <cell r="V378" t="e">
            <v>#N/A</v>
          </cell>
        </row>
        <row r="379">
          <cell r="A379" t="str">
            <v>JUX401</v>
          </cell>
          <cell r="B379" t="str">
            <v>Area 2</v>
          </cell>
          <cell r="C379" t="str">
            <v>R03 Jabotabek Inner</v>
          </cell>
          <cell r="D379">
            <v>3</v>
          </cell>
          <cell r="E379" t="str">
            <v>17TS11H0357</v>
          </cell>
          <cell r="F379" t="e">
            <v>#N/A</v>
          </cell>
          <cell r="G379" t="str">
            <v>JUX401</v>
          </cell>
          <cell r="H379" t="str">
            <v>KALIBARUTIMUR5DMT</v>
          </cell>
          <cell r="I379" t="str">
            <v>MITRATEL</v>
          </cell>
          <cell r="J379" t="str">
            <v>Mitratel</v>
          </cell>
          <cell r="K379">
            <v>43315</v>
          </cell>
          <cell r="L379">
            <v>46967</v>
          </cell>
          <cell r="N379">
            <v>2028</v>
          </cell>
          <cell r="P379" t="str">
            <v>Plan ≥ 2026</v>
          </cell>
          <cell r="Q379" t="str">
            <v>Plan  ≥ 2026</v>
          </cell>
          <cell r="S379" t="str">
            <v>Rescoping</v>
          </cell>
          <cell r="U379" t="str">
            <v>Tidak ada</v>
          </cell>
          <cell r="V379" t="e">
            <v>#N/A</v>
          </cell>
        </row>
        <row r="380">
          <cell r="A380" t="str">
            <v>JUX356</v>
          </cell>
          <cell r="B380" t="str">
            <v>Area 2</v>
          </cell>
          <cell r="C380" t="str">
            <v>R03 Jabotabek Inner</v>
          </cell>
          <cell r="D380">
            <v>3</v>
          </cell>
          <cell r="E380" t="str">
            <v>17TS10H0055</v>
          </cell>
          <cell r="F380" t="e">
            <v>#N/A</v>
          </cell>
          <cell r="G380" t="str">
            <v>JUX356</v>
          </cell>
          <cell r="H380" t="str">
            <v>PELABUHANMUARABARUDMT</v>
          </cell>
          <cell r="I380" t="str">
            <v>MITRATEL</v>
          </cell>
          <cell r="J380" t="str">
            <v>Mitratel</v>
          </cell>
          <cell r="K380">
            <v>43144</v>
          </cell>
          <cell r="L380">
            <v>46795</v>
          </cell>
          <cell r="N380">
            <v>2028</v>
          </cell>
          <cell r="P380" t="str">
            <v>Plan ≥ 2026</v>
          </cell>
          <cell r="Q380" t="str">
            <v>Plan  ≥ 2026</v>
          </cell>
          <cell r="S380" t="str">
            <v>Rescoping</v>
          </cell>
          <cell r="U380" t="str">
            <v>Ada</v>
          </cell>
          <cell r="V380" t="e">
            <v>#N/A</v>
          </cell>
        </row>
        <row r="381">
          <cell r="A381" t="str">
            <v>JUX051</v>
          </cell>
          <cell r="B381" t="str">
            <v>Area 2</v>
          </cell>
          <cell r="C381" t="str">
            <v>R03 Jabotabek Inner</v>
          </cell>
          <cell r="D381">
            <v>3</v>
          </cell>
          <cell r="E381" t="str">
            <v>16TS12K0247</v>
          </cell>
          <cell r="F381" t="e">
            <v>#N/A</v>
          </cell>
          <cell r="G381" t="str">
            <v>JUX051</v>
          </cell>
          <cell r="H381" t="str">
            <v>PELABUHANKALIADEMPLUITDMT</v>
          </cell>
          <cell r="I381" t="str">
            <v>MITRATEL</v>
          </cell>
          <cell r="J381" t="str">
            <v>Mitratel</v>
          </cell>
          <cell r="K381">
            <v>43026</v>
          </cell>
          <cell r="L381">
            <v>46677</v>
          </cell>
          <cell r="N381">
            <v>2027</v>
          </cell>
          <cell r="P381" t="str">
            <v>Plan ≥ 2026</v>
          </cell>
          <cell r="Q381" t="str">
            <v>Plan  ≥ 2026</v>
          </cell>
          <cell r="S381" t="str">
            <v>Rescoping</v>
          </cell>
          <cell r="U381" t="str">
            <v>Ada</v>
          </cell>
          <cell r="V381" t="e">
            <v>#N/A</v>
          </cell>
        </row>
        <row r="382">
          <cell r="A382" t="str">
            <v>JTX510</v>
          </cell>
          <cell r="B382" t="str">
            <v>Area 2</v>
          </cell>
          <cell r="C382" t="str">
            <v>R03 Jabotabek Inner</v>
          </cell>
          <cell r="D382">
            <v>3</v>
          </cell>
          <cell r="E382" t="str">
            <v>18TS03H0445</v>
          </cell>
          <cell r="F382" t="e">
            <v>#N/A</v>
          </cell>
          <cell r="G382" t="str">
            <v>JTX510</v>
          </cell>
          <cell r="H382" t="str">
            <v>KOMPLEKKEBAKARANDMT</v>
          </cell>
          <cell r="I382" t="str">
            <v>MITRATEL</v>
          </cell>
          <cell r="J382" t="str">
            <v>Mitratel</v>
          </cell>
          <cell r="K382">
            <v>43329</v>
          </cell>
          <cell r="L382">
            <v>46981</v>
          </cell>
          <cell r="N382">
            <v>2028</v>
          </cell>
          <cell r="P382" t="str">
            <v>Plan ≥ 2026</v>
          </cell>
          <cell r="Q382" t="str">
            <v>Plan  ≥ 2026</v>
          </cell>
          <cell r="S382" t="str">
            <v>Rescoping</v>
          </cell>
          <cell r="U382" t="str">
            <v>Tidak ada</v>
          </cell>
          <cell r="V382" t="e">
            <v>#N/A</v>
          </cell>
        </row>
        <row r="383">
          <cell r="A383" t="str">
            <v>JTX507</v>
          </cell>
          <cell r="B383" t="str">
            <v>Area 2</v>
          </cell>
          <cell r="C383" t="str">
            <v>R03 Jabotabek Inner</v>
          </cell>
          <cell r="D383">
            <v>3</v>
          </cell>
          <cell r="E383" t="str">
            <v>18TS03H0442</v>
          </cell>
          <cell r="F383" t="e">
            <v>#N/A</v>
          </cell>
          <cell r="G383" t="str">
            <v>JTX507</v>
          </cell>
          <cell r="H383" t="str">
            <v>JALANDUYUNGRAWAMANGUNDMT</v>
          </cell>
          <cell r="I383" t="str">
            <v>MITRATEL</v>
          </cell>
          <cell r="J383" t="str">
            <v>Mitratel</v>
          </cell>
          <cell r="K383">
            <v>43357</v>
          </cell>
          <cell r="L383">
            <v>47009</v>
          </cell>
          <cell r="N383">
            <v>2028</v>
          </cell>
          <cell r="P383" t="str">
            <v>Plan ≥ 2026</v>
          </cell>
          <cell r="Q383" t="str">
            <v>Plan  ≥ 2026</v>
          </cell>
          <cell r="S383" t="str">
            <v>Rescoping</v>
          </cell>
          <cell r="U383" t="str">
            <v>Tidak ada</v>
          </cell>
          <cell r="V383" t="e">
            <v>#N/A</v>
          </cell>
        </row>
        <row r="384">
          <cell r="A384" t="str">
            <v>JTX502</v>
          </cell>
          <cell r="B384" t="str">
            <v>Area 2</v>
          </cell>
          <cell r="C384" t="str">
            <v>R03 Jabotabek Inner</v>
          </cell>
          <cell r="D384">
            <v>3</v>
          </cell>
          <cell r="E384" t="str">
            <v>18TS03H0441</v>
          </cell>
          <cell r="F384" t="e">
            <v>#N/A</v>
          </cell>
          <cell r="G384" t="str">
            <v>JTX502</v>
          </cell>
          <cell r="H384" t="str">
            <v>JLRADENINTEN2DMT</v>
          </cell>
          <cell r="I384" t="str">
            <v>MITRATEL</v>
          </cell>
          <cell r="J384" t="str">
            <v>Mitratel</v>
          </cell>
          <cell r="K384">
            <v>43352</v>
          </cell>
          <cell r="L384">
            <v>47004</v>
          </cell>
          <cell r="N384">
            <v>2028</v>
          </cell>
          <cell r="P384" t="str">
            <v>Plan ≥ 2026</v>
          </cell>
          <cell r="Q384" t="str">
            <v>Plan  ≥ 2026</v>
          </cell>
          <cell r="S384" t="str">
            <v>Rescoping</v>
          </cell>
          <cell r="U384" t="str">
            <v>Tidak ada</v>
          </cell>
          <cell r="V384" t="e">
            <v>#N/A</v>
          </cell>
        </row>
        <row r="385">
          <cell r="A385" t="str">
            <v>JTX500</v>
          </cell>
          <cell r="B385" t="str">
            <v>Area 2</v>
          </cell>
          <cell r="C385" t="str">
            <v>R03 Jabotabek Inner</v>
          </cell>
          <cell r="D385">
            <v>3</v>
          </cell>
          <cell r="E385" t="str">
            <v>18TS03H0439</v>
          </cell>
          <cell r="F385" t="e">
            <v>#N/A</v>
          </cell>
          <cell r="G385" t="str">
            <v>JTX500</v>
          </cell>
          <cell r="H385" t="str">
            <v>MASJIDAMINJIDIATULAHDMT</v>
          </cell>
          <cell r="I385" t="str">
            <v>MITRATEL</v>
          </cell>
          <cell r="J385" t="str">
            <v>Mitratel</v>
          </cell>
          <cell r="K385">
            <v>43329</v>
          </cell>
          <cell r="L385">
            <v>46981</v>
          </cell>
          <cell r="N385">
            <v>2028</v>
          </cell>
          <cell r="P385" t="str">
            <v>Plan ≥ 2026</v>
          </cell>
          <cell r="Q385" t="str">
            <v>Plan  ≥ 2026</v>
          </cell>
          <cell r="S385" t="str">
            <v>Rescoping</v>
          </cell>
          <cell r="U385" t="str">
            <v>Tidak ada</v>
          </cell>
          <cell r="V385" t="e">
            <v>#N/A</v>
          </cell>
        </row>
        <row r="386">
          <cell r="A386" t="str">
            <v>JTX493</v>
          </cell>
          <cell r="B386" t="str">
            <v>Area 2</v>
          </cell>
          <cell r="C386" t="str">
            <v>R03 Jabotabek Inner</v>
          </cell>
          <cell r="D386">
            <v>3</v>
          </cell>
          <cell r="E386" t="str">
            <v>18TS03H0424</v>
          </cell>
          <cell r="F386" t="e">
            <v>#N/A</v>
          </cell>
          <cell r="G386" t="str">
            <v>JTX493</v>
          </cell>
          <cell r="H386" t="str">
            <v>TAMANBAMBUDMT</v>
          </cell>
          <cell r="I386" t="str">
            <v>MITRATEL</v>
          </cell>
          <cell r="J386" t="str">
            <v>Mitratel</v>
          </cell>
          <cell r="K386">
            <v>43315</v>
          </cell>
          <cell r="L386">
            <v>46967</v>
          </cell>
          <cell r="N386">
            <v>2028</v>
          </cell>
          <cell r="P386" t="str">
            <v>Plan ≥ 2026</v>
          </cell>
          <cell r="Q386" t="str">
            <v>Plan  ≥ 2026</v>
          </cell>
          <cell r="S386" t="str">
            <v>Rescoping</v>
          </cell>
          <cell r="U386" t="str">
            <v>Tidak ada</v>
          </cell>
          <cell r="V386" t="e">
            <v>#N/A</v>
          </cell>
        </row>
        <row r="387">
          <cell r="A387" t="str">
            <v>JTX490</v>
          </cell>
          <cell r="B387" t="str">
            <v>Area 2</v>
          </cell>
          <cell r="C387" t="str">
            <v>R03 Jabotabek Inner</v>
          </cell>
          <cell r="D387">
            <v>3</v>
          </cell>
          <cell r="E387" t="str">
            <v>18TS03H0434</v>
          </cell>
          <cell r="F387" t="e">
            <v>#N/A</v>
          </cell>
          <cell r="G387" t="str">
            <v>JTX490</v>
          </cell>
          <cell r="H387" t="str">
            <v>KOMPANGGREKLOKADMT</v>
          </cell>
          <cell r="I387" t="str">
            <v>MITRATEL</v>
          </cell>
          <cell r="J387" t="str">
            <v>Mitratel</v>
          </cell>
          <cell r="K387">
            <v>43329</v>
          </cell>
          <cell r="L387">
            <v>46981</v>
          </cell>
          <cell r="N387">
            <v>2028</v>
          </cell>
          <cell r="P387" t="str">
            <v>Plan ≥ 2026</v>
          </cell>
          <cell r="Q387" t="str">
            <v>Plan  ≥ 2026</v>
          </cell>
          <cell r="S387" t="str">
            <v>Rescoping</v>
          </cell>
          <cell r="U387" t="str">
            <v>Tidak ada</v>
          </cell>
          <cell r="V387" t="e">
            <v>#N/A</v>
          </cell>
        </row>
        <row r="388">
          <cell r="A388" t="str">
            <v>JTX452</v>
          </cell>
          <cell r="B388" t="str">
            <v>Area 2</v>
          </cell>
          <cell r="C388" t="str">
            <v>R03 Jabotabek Inner</v>
          </cell>
          <cell r="D388">
            <v>3</v>
          </cell>
          <cell r="E388" t="str">
            <v>17TS10H0053</v>
          </cell>
          <cell r="F388" t="e">
            <v>#N/A</v>
          </cell>
          <cell r="G388" t="str">
            <v>JTX452</v>
          </cell>
          <cell r="H388" t="str">
            <v>LAPANGANGOLFCILANGKAPDMT</v>
          </cell>
          <cell r="I388" t="str">
            <v>MITRATEL</v>
          </cell>
          <cell r="J388" t="str">
            <v>Mitratel</v>
          </cell>
          <cell r="K388">
            <v>43083</v>
          </cell>
          <cell r="L388">
            <v>46734</v>
          </cell>
          <cell r="N388">
            <v>2027</v>
          </cell>
          <cell r="P388" t="str">
            <v>Plan ≥ 2026</v>
          </cell>
          <cell r="Q388" t="str">
            <v>Plan  ≥ 2026</v>
          </cell>
          <cell r="S388" t="str">
            <v>Rescoping</v>
          </cell>
          <cell r="U388" t="str">
            <v>Tidak ada</v>
          </cell>
          <cell r="V388" t="e">
            <v>#N/A</v>
          </cell>
        </row>
        <row r="389">
          <cell r="A389" t="str">
            <v>JTX419</v>
          </cell>
          <cell r="B389" t="str">
            <v>Area 2</v>
          </cell>
          <cell r="C389" t="str">
            <v>R03 Jabotabek Inner</v>
          </cell>
          <cell r="D389">
            <v>3</v>
          </cell>
          <cell r="E389" t="str">
            <v>17TS10H0050</v>
          </cell>
          <cell r="F389" t="e">
            <v>#N/A</v>
          </cell>
          <cell r="G389" t="str">
            <v>JTX419</v>
          </cell>
          <cell r="H389" t="str">
            <v>HAJIYAHYAKPMELAYUDMT</v>
          </cell>
          <cell r="I389" t="str">
            <v>MITRATEL</v>
          </cell>
          <cell r="J389" t="str">
            <v>Mitratel</v>
          </cell>
          <cell r="K389">
            <v>43144</v>
          </cell>
          <cell r="L389">
            <v>46795</v>
          </cell>
          <cell r="N389">
            <v>2028</v>
          </cell>
          <cell r="P389" t="str">
            <v>Plan ≥ 2026</v>
          </cell>
          <cell r="Q389" t="str">
            <v>Plan  ≥ 2026</v>
          </cell>
          <cell r="S389" t="str">
            <v>Rescoping</v>
          </cell>
          <cell r="U389" t="str">
            <v>Tidak ada</v>
          </cell>
          <cell r="V389" t="e">
            <v>#N/A</v>
          </cell>
        </row>
        <row r="390">
          <cell r="A390" t="str">
            <v>JTX410</v>
          </cell>
          <cell r="B390" t="str">
            <v>Area 2</v>
          </cell>
          <cell r="C390" t="str">
            <v>R03 Jabotabek Inner</v>
          </cell>
          <cell r="D390">
            <v>3</v>
          </cell>
          <cell r="E390" t="str">
            <v>16TS12K0244</v>
          </cell>
          <cell r="F390" t="e">
            <v>#N/A</v>
          </cell>
          <cell r="G390" t="str">
            <v>JTX410</v>
          </cell>
          <cell r="H390" t="str">
            <v>PALEMKARTIKAKOMPLEKTNIADDMT</v>
          </cell>
          <cell r="I390" t="str">
            <v>MITRATEL</v>
          </cell>
          <cell r="J390" t="str">
            <v>Mitratel</v>
          </cell>
          <cell r="K390">
            <v>42948</v>
          </cell>
          <cell r="L390">
            <v>46599</v>
          </cell>
          <cell r="N390">
            <v>2027</v>
          </cell>
          <cell r="P390" t="str">
            <v>Plan ≥ 2026</v>
          </cell>
          <cell r="Q390" t="str">
            <v>Plan  ≥ 2026</v>
          </cell>
          <cell r="S390" t="str">
            <v>Rescoping</v>
          </cell>
          <cell r="U390" t="str">
            <v>Ada</v>
          </cell>
          <cell r="V390" t="e">
            <v>#N/A</v>
          </cell>
        </row>
        <row r="391">
          <cell r="A391" t="str">
            <v>JTX408</v>
          </cell>
          <cell r="B391" t="str">
            <v>Area 2</v>
          </cell>
          <cell r="C391" t="str">
            <v>R03 Jabotabek Inner</v>
          </cell>
          <cell r="D391">
            <v>3</v>
          </cell>
          <cell r="E391" t="str">
            <v>16TS12H0284</v>
          </cell>
          <cell r="F391" t="e">
            <v>#N/A</v>
          </cell>
          <cell r="G391" t="str">
            <v>JTX408</v>
          </cell>
          <cell r="H391" t="str">
            <v>JAYASAKTI3DMT</v>
          </cell>
          <cell r="I391" t="str">
            <v>MITRATEL</v>
          </cell>
          <cell r="J391" t="str">
            <v>Mitratel</v>
          </cell>
          <cell r="K391">
            <v>42992</v>
          </cell>
          <cell r="L391">
            <v>46643</v>
          </cell>
          <cell r="N391">
            <v>2027</v>
          </cell>
          <cell r="P391" t="str">
            <v>Plan ≥ 2026</v>
          </cell>
          <cell r="Q391" t="str">
            <v>Plan  ≥ 2026</v>
          </cell>
          <cell r="S391" t="str">
            <v>Rescoping</v>
          </cell>
          <cell r="U391" t="str">
            <v>Ada</v>
          </cell>
          <cell r="V391" t="e">
            <v>#N/A</v>
          </cell>
        </row>
        <row r="392">
          <cell r="A392" t="str">
            <v>JTX396</v>
          </cell>
          <cell r="B392" t="str">
            <v>Area 2</v>
          </cell>
          <cell r="C392" t="str">
            <v>R03 Jabotabek Inner</v>
          </cell>
          <cell r="D392">
            <v>3</v>
          </cell>
          <cell r="E392" t="str">
            <v>17TS11Z0044</v>
          </cell>
          <cell r="F392" t="e">
            <v>#N/A</v>
          </cell>
          <cell r="G392" t="str">
            <v>JTX396</v>
          </cell>
          <cell r="H392" t="str">
            <v>RAWAGEMILANGLIMADMT</v>
          </cell>
          <cell r="I392" t="str">
            <v>MITRATEL</v>
          </cell>
          <cell r="J392" t="str">
            <v>Mitratel</v>
          </cell>
          <cell r="K392">
            <v>43111</v>
          </cell>
          <cell r="L392">
            <v>46762</v>
          </cell>
          <cell r="N392">
            <v>2028</v>
          </cell>
          <cell r="P392" t="str">
            <v>Plan ≥ 2026</v>
          </cell>
          <cell r="Q392" t="str">
            <v>Plan  ≥ 2026</v>
          </cell>
          <cell r="S392" t="str">
            <v>Rescoping</v>
          </cell>
          <cell r="U392" t="str">
            <v>Tidak ada</v>
          </cell>
          <cell r="V392" t="e">
            <v>#N/A</v>
          </cell>
        </row>
        <row r="393">
          <cell r="A393" t="str">
            <v>JTX395</v>
          </cell>
          <cell r="B393" t="str">
            <v>Area 2</v>
          </cell>
          <cell r="C393" t="str">
            <v>R03 Jabotabek Inner</v>
          </cell>
          <cell r="D393">
            <v>3</v>
          </cell>
          <cell r="E393" t="str">
            <v>17TS11Z0046</v>
          </cell>
          <cell r="F393" t="e">
            <v>#N/A</v>
          </cell>
          <cell r="G393" t="str">
            <v>JTX395</v>
          </cell>
          <cell r="H393" t="str">
            <v>KYOESTEELDMT</v>
          </cell>
          <cell r="I393" t="str">
            <v>MITRATEL</v>
          </cell>
          <cell r="J393" t="str">
            <v>Mitratel</v>
          </cell>
          <cell r="K393">
            <v>43112</v>
          </cell>
          <cell r="L393">
            <v>46763</v>
          </cell>
          <cell r="N393">
            <v>2028</v>
          </cell>
          <cell r="P393" t="str">
            <v>Plan ≥ 2026</v>
          </cell>
          <cell r="Q393" t="str">
            <v>Plan  ≥ 2026</v>
          </cell>
          <cell r="S393" t="str">
            <v>Rescoping</v>
          </cell>
          <cell r="U393" t="str">
            <v>Tidak ada</v>
          </cell>
          <cell r="V393" t="e">
            <v>#N/A</v>
          </cell>
        </row>
        <row r="394">
          <cell r="A394" t="str">
            <v>JTX391</v>
          </cell>
          <cell r="B394" t="str">
            <v>Area 2</v>
          </cell>
          <cell r="C394" t="str">
            <v>R03 Jabotabek Inner</v>
          </cell>
          <cell r="D394">
            <v>3</v>
          </cell>
          <cell r="E394" t="str">
            <v>17TS11Z0045</v>
          </cell>
          <cell r="F394" t="e">
            <v>#N/A</v>
          </cell>
          <cell r="G394" t="str">
            <v>JTX391</v>
          </cell>
          <cell r="H394" t="str">
            <v>RAWASUMURBARATDMT</v>
          </cell>
          <cell r="I394" t="str">
            <v>MITRATEL</v>
          </cell>
          <cell r="J394" t="str">
            <v>Mitratel</v>
          </cell>
          <cell r="K394">
            <v>43112</v>
          </cell>
          <cell r="L394">
            <v>46763</v>
          </cell>
          <cell r="N394">
            <v>2028</v>
          </cell>
          <cell r="P394" t="str">
            <v>Plan ≥ 2026</v>
          </cell>
          <cell r="Q394" t="str">
            <v>Plan  ≥ 2026</v>
          </cell>
          <cell r="S394" t="str">
            <v>Rescoping</v>
          </cell>
          <cell r="U394" t="str">
            <v>Tidak ada</v>
          </cell>
          <cell r="V394" t="e">
            <v>#N/A</v>
          </cell>
        </row>
        <row r="395">
          <cell r="A395" t="str">
            <v>JTX388</v>
          </cell>
          <cell r="B395" t="str">
            <v>Area 2</v>
          </cell>
          <cell r="C395" t="str">
            <v>R03 Jabotabek Inner</v>
          </cell>
          <cell r="D395">
            <v>3</v>
          </cell>
          <cell r="E395" t="str">
            <v>17TS11Z0043</v>
          </cell>
          <cell r="F395" t="e">
            <v>#N/A</v>
          </cell>
          <cell r="G395" t="str">
            <v>JTX388</v>
          </cell>
          <cell r="H395" t="str">
            <v>RAWAPULOKAMBINGDMT</v>
          </cell>
          <cell r="I395" t="str">
            <v>MITRATEL</v>
          </cell>
          <cell r="J395" t="str">
            <v>Mitratel</v>
          </cell>
          <cell r="K395">
            <v>43112</v>
          </cell>
          <cell r="L395">
            <v>46763</v>
          </cell>
          <cell r="N395">
            <v>2028</v>
          </cell>
          <cell r="P395" t="str">
            <v>Plan ≥ 2026</v>
          </cell>
          <cell r="Q395" t="str">
            <v>Plan  ≥ 2026</v>
          </cell>
          <cell r="S395" t="str">
            <v>Rescoping</v>
          </cell>
          <cell r="U395" t="str">
            <v>Tidak ada</v>
          </cell>
          <cell r="V395" t="e">
            <v>#N/A</v>
          </cell>
        </row>
        <row r="396">
          <cell r="A396" t="str">
            <v>JTX383</v>
          </cell>
          <cell r="B396" t="str">
            <v>Area 2</v>
          </cell>
          <cell r="C396" t="str">
            <v>R03 Jabotabek Inner</v>
          </cell>
          <cell r="D396">
            <v>3</v>
          </cell>
          <cell r="E396" t="str">
            <v>16TS12H0269</v>
          </cell>
          <cell r="F396" t="e">
            <v>#N/A</v>
          </cell>
          <cell r="G396" t="str">
            <v>JTX383</v>
          </cell>
          <cell r="H396" t="str">
            <v>MELATIASEMGEDEMATRAMANDMT</v>
          </cell>
          <cell r="I396" t="str">
            <v>MITRATEL</v>
          </cell>
          <cell r="J396" t="str">
            <v>Mitratel</v>
          </cell>
          <cell r="K396">
            <v>42984</v>
          </cell>
          <cell r="L396">
            <v>46635</v>
          </cell>
          <cell r="N396">
            <v>2027</v>
          </cell>
          <cell r="P396" t="str">
            <v>Plan ≥ 2026</v>
          </cell>
          <cell r="Q396" t="str">
            <v>Plan  ≥ 2026</v>
          </cell>
          <cell r="S396" t="str">
            <v>Rescoping</v>
          </cell>
          <cell r="U396" t="str">
            <v>Ada</v>
          </cell>
          <cell r="V396" t="e">
            <v>#N/A</v>
          </cell>
        </row>
        <row r="397">
          <cell r="A397" t="str">
            <v>JTX382</v>
          </cell>
          <cell r="B397" t="str">
            <v>Area 2</v>
          </cell>
          <cell r="C397" t="str">
            <v>R03 Jabotabek Inner</v>
          </cell>
          <cell r="D397">
            <v>3</v>
          </cell>
          <cell r="E397" t="str">
            <v>16TS12H0258</v>
          </cell>
          <cell r="F397" t="e">
            <v>#N/A</v>
          </cell>
          <cell r="G397" t="str">
            <v>JTX382</v>
          </cell>
          <cell r="H397" t="str">
            <v>NUSAINDAHMALAKADMT</v>
          </cell>
          <cell r="I397" t="str">
            <v>MITRATEL</v>
          </cell>
          <cell r="J397" t="str">
            <v>Mitratel</v>
          </cell>
          <cell r="K397">
            <v>42829</v>
          </cell>
          <cell r="L397">
            <v>46480</v>
          </cell>
          <cell r="N397">
            <v>2027</v>
          </cell>
          <cell r="P397" t="str">
            <v>Plan ≥ 2026</v>
          </cell>
          <cell r="Q397" t="str">
            <v>Plan  ≥ 2026</v>
          </cell>
          <cell r="S397" t="str">
            <v>Rescoping</v>
          </cell>
          <cell r="U397" t="str">
            <v>Ada</v>
          </cell>
          <cell r="V397" t="e">
            <v>#N/A</v>
          </cell>
        </row>
        <row r="398">
          <cell r="A398" t="str">
            <v>JTX381</v>
          </cell>
          <cell r="B398" t="str">
            <v>Area 2</v>
          </cell>
          <cell r="C398" t="str">
            <v>R03 Jabotabek Inner</v>
          </cell>
          <cell r="D398">
            <v>3</v>
          </cell>
          <cell r="E398" t="str">
            <v>16TS12H0294</v>
          </cell>
          <cell r="F398" t="str">
            <v>24TS08Z0002</v>
          </cell>
          <cell r="G398" t="str">
            <v>JTX381</v>
          </cell>
          <cell r="H398" t="str">
            <v>UTANKAYUUTRMATRAMANINDAHDMT</v>
          </cell>
          <cell r="I398" t="str">
            <v>MITRATEL</v>
          </cell>
          <cell r="J398" t="str">
            <v>Mitratel</v>
          </cell>
          <cell r="K398">
            <v>42868</v>
          </cell>
          <cell r="L398">
            <v>46519</v>
          </cell>
          <cell r="N398">
            <v>2027</v>
          </cell>
          <cell r="P398" t="str">
            <v>Plan ≥ 2026</v>
          </cell>
          <cell r="Q398" t="str">
            <v>Plan  ≥ 2026</v>
          </cell>
          <cell r="S398" t="str">
            <v>Rescoping</v>
          </cell>
          <cell r="U398" t="str">
            <v>Ada</v>
          </cell>
          <cell r="V398" t="e">
            <v>#N/A</v>
          </cell>
        </row>
        <row r="399">
          <cell r="A399" t="str">
            <v>JTX379</v>
          </cell>
          <cell r="B399" t="str">
            <v>Area 2</v>
          </cell>
          <cell r="C399" t="str">
            <v>R03 Jabotabek Inner</v>
          </cell>
          <cell r="D399">
            <v>3</v>
          </cell>
          <cell r="E399" t="str">
            <v>16TS10H0161</v>
          </cell>
          <cell r="F399" t="e">
            <v>#N/A</v>
          </cell>
          <cell r="G399" t="str">
            <v>JTX379</v>
          </cell>
          <cell r="H399" t="str">
            <v>MAKASARKRAMATJATIDMT</v>
          </cell>
          <cell r="I399" t="str">
            <v>MITRATEL</v>
          </cell>
          <cell r="J399" t="str">
            <v>Mitratel</v>
          </cell>
          <cell r="K399">
            <v>42992</v>
          </cell>
          <cell r="L399">
            <v>46643</v>
          </cell>
          <cell r="N399">
            <v>2027</v>
          </cell>
          <cell r="P399" t="str">
            <v>Plan ≥ 2026</v>
          </cell>
          <cell r="Q399" t="str">
            <v>Plan  ≥ 2026</v>
          </cell>
          <cell r="S399" t="str">
            <v>Rescoping</v>
          </cell>
          <cell r="U399" t="str">
            <v>Ada</v>
          </cell>
          <cell r="V399" t="e">
            <v>#N/A</v>
          </cell>
        </row>
        <row r="400">
          <cell r="A400" t="str">
            <v>JTX359</v>
          </cell>
          <cell r="B400" t="str">
            <v>Area 2</v>
          </cell>
          <cell r="C400" t="str">
            <v>R03 Jabotabek Inner</v>
          </cell>
          <cell r="D400">
            <v>3</v>
          </cell>
          <cell r="E400" t="str">
            <v>16TS11X0561</v>
          </cell>
          <cell r="F400" t="e">
            <v>#N/A</v>
          </cell>
          <cell r="G400" t="str">
            <v>JTX359</v>
          </cell>
          <cell r="H400" t="str">
            <v>PINTUUTAMATMIIDMT</v>
          </cell>
          <cell r="I400" t="str">
            <v>MITRATEL</v>
          </cell>
          <cell r="J400" t="str">
            <v>Mitratel</v>
          </cell>
          <cell r="K400">
            <v>42752</v>
          </cell>
          <cell r="L400">
            <v>46403</v>
          </cell>
          <cell r="N400">
            <v>2027</v>
          </cell>
          <cell r="P400" t="str">
            <v>Plan ≥ 2026</v>
          </cell>
          <cell r="Q400" t="str">
            <v>Plan  ≥ 2026</v>
          </cell>
          <cell r="S400" t="str">
            <v>Rescoping</v>
          </cell>
          <cell r="U400" t="str">
            <v>Ada</v>
          </cell>
          <cell r="V400" t="e">
            <v>#N/A</v>
          </cell>
        </row>
        <row r="401">
          <cell r="A401" t="str">
            <v>JTX341</v>
          </cell>
          <cell r="B401" t="str">
            <v>Area 2</v>
          </cell>
          <cell r="C401" t="str">
            <v>R03 Jabotabek Inner</v>
          </cell>
          <cell r="D401">
            <v>3</v>
          </cell>
          <cell r="E401" t="str">
            <v>16TS08H0302</v>
          </cell>
          <cell r="F401" t="e">
            <v>#N/A</v>
          </cell>
          <cell r="G401" t="str">
            <v>JTX341</v>
          </cell>
          <cell r="H401" t="str">
            <v>TMII9DMT</v>
          </cell>
          <cell r="I401" t="str">
            <v>MITRATEL</v>
          </cell>
          <cell r="J401" t="str">
            <v>Mitratel</v>
          </cell>
          <cell r="K401">
            <v>42706</v>
          </cell>
          <cell r="L401">
            <v>46357</v>
          </cell>
          <cell r="N401">
            <v>2026</v>
          </cell>
          <cell r="P401" t="str">
            <v>Plan ≥ 2026</v>
          </cell>
          <cell r="Q401" t="str">
            <v>Plan  ≥ 2026</v>
          </cell>
          <cell r="S401" t="str">
            <v>Rescoping</v>
          </cell>
          <cell r="U401" t="str">
            <v>Ada</v>
          </cell>
          <cell r="V401" t="e">
            <v>#N/A</v>
          </cell>
        </row>
        <row r="402">
          <cell r="A402" t="str">
            <v>JTX327</v>
          </cell>
          <cell r="B402" t="str">
            <v>Area 2</v>
          </cell>
          <cell r="C402" t="str">
            <v>R03 Jabotabek Inner</v>
          </cell>
          <cell r="D402">
            <v>3</v>
          </cell>
          <cell r="E402" t="str">
            <v>16TS12H0277</v>
          </cell>
          <cell r="F402" t="e">
            <v>#N/A</v>
          </cell>
          <cell r="G402" t="str">
            <v>JTX327</v>
          </cell>
          <cell r="H402" t="str">
            <v>POMADPASARREBODMT</v>
          </cell>
          <cell r="I402" t="str">
            <v>MITRATEL</v>
          </cell>
          <cell r="J402" t="str">
            <v>Mitratel</v>
          </cell>
          <cell r="K402">
            <v>42989</v>
          </cell>
          <cell r="L402">
            <v>46640</v>
          </cell>
          <cell r="N402">
            <v>2027</v>
          </cell>
          <cell r="P402" t="str">
            <v>Plan ≥ 2026</v>
          </cell>
          <cell r="Q402" t="str">
            <v>Plan  ≥ 2026</v>
          </cell>
          <cell r="S402" t="str">
            <v>Rescoping</v>
          </cell>
          <cell r="U402" t="str">
            <v>Ada</v>
          </cell>
          <cell r="V402" t="e">
            <v>#N/A</v>
          </cell>
        </row>
        <row r="403">
          <cell r="A403" t="str">
            <v>JTX314</v>
          </cell>
          <cell r="B403" t="str">
            <v>Area 2</v>
          </cell>
          <cell r="C403" t="str">
            <v>R03 Jabotabek Inner</v>
          </cell>
          <cell r="D403">
            <v>3</v>
          </cell>
          <cell r="E403" t="str">
            <v>16TS12H0255</v>
          </cell>
          <cell r="F403" t="e">
            <v>#N/A</v>
          </cell>
          <cell r="G403" t="str">
            <v>JTX314</v>
          </cell>
          <cell r="H403" t="str">
            <v>ELANGMALINDOMKSDMT</v>
          </cell>
          <cell r="I403" t="str">
            <v>MITRATEL</v>
          </cell>
          <cell r="J403" t="str">
            <v>Mitratel</v>
          </cell>
          <cell r="K403">
            <v>42900</v>
          </cell>
          <cell r="L403">
            <v>46551</v>
          </cell>
          <cell r="N403">
            <v>2027</v>
          </cell>
          <cell r="P403" t="str">
            <v>Plan ≥ 2026</v>
          </cell>
          <cell r="Q403" t="str">
            <v>Plan  ≥ 2026</v>
          </cell>
          <cell r="S403" t="str">
            <v>Rescoping</v>
          </cell>
          <cell r="U403" t="str">
            <v>Ada</v>
          </cell>
          <cell r="V403" t="e">
            <v>#N/A</v>
          </cell>
        </row>
        <row r="404">
          <cell r="A404" t="str">
            <v>JTX310</v>
          </cell>
          <cell r="B404" t="str">
            <v>Area 2</v>
          </cell>
          <cell r="C404" t="str">
            <v>R03 Jabotabek Inner</v>
          </cell>
          <cell r="D404">
            <v>3</v>
          </cell>
          <cell r="E404" t="str">
            <v>16TS12H0278</v>
          </cell>
          <cell r="F404" t="e">
            <v>#N/A</v>
          </cell>
          <cell r="G404" t="str">
            <v>JTX310</v>
          </cell>
          <cell r="H404" t="str">
            <v>KLENDERDURENSAWITDMT</v>
          </cell>
          <cell r="I404" t="str">
            <v>MITRATEL</v>
          </cell>
          <cell r="J404" t="str">
            <v>Mitratel</v>
          </cell>
          <cell r="K404">
            <v>42951</v>
          </cell>
          <cell r="L404">
            <v>46602</v>
          </cell>
          <cell r="N404">
            <v>2027</v>
          </cell>
          <cell r="P404" t="str">
            <v>Plan ≥ 2026</v>
          </cell>
          <cell r="Q404" t="str">
            <v>Plan  ≥ 2026</v>
          </cell>
          <cell r="S404" t="str">
            <v>Rescoping</v>
          </cell>
          <cell r="U404" t="str">
            <v>Ada</v>
          </cell>
          <cell r="V404" t="e">
            <v>#N/A</v>
          </cell>
        </row>
        <row r="405">
          <cell r="A405" t="str">
            <v>JTX294</v>
          </cell>
          <cell r="B405" t="str">
            <v>Area 2</v>
          </cell>
          <cell r="C405" t="str">
            <v>R03 Jabotabek Inner</v>
          </cell>
          <cell r="D405">
            <v>3</v>
          </cell>
          <cell r="E405" t="str">
            <v>16TS12H0254</v>
          </cell>
          <cell r="F405" t="e">
            <v>#N/A</v>
          </cell>
          <cell r="G405" t="str">
            <v>JTX294</v>
          </cell>
          <cell r="H405" t="str">
            <v>JLNAMALIACAKUNGDMT</v>
          </cell>
          <cell r="I405" t="str">
            <v>MITRATEL</v>
          </cell>
          <cell r="J405" t="str">
            <v>Mitratel</v>
          </cell>
          <cell r="K405">
            <v>42825</v>
          </cell>
          <cell r="L405">
            <v>46476</v>
          </cell>
          <cell r="N405">
            <v>2027</v>
          </cell>
          <cell r="P405" t="str">
            <v>Plan ≥ 2026</v>
          </cell>
          <cell r="Q405" t="str">
            <v>Plan  ≥ 2026</v>
          </cell>
          <cell r="S405" t="str">
            <v>Rescoping</v>
          </cell>
          <cell r="U405" t="str">
            <v>Ada</v>
          </cell>
          <cell r="V405" t="e">
            <v>#N/A</v>
          </cell>
        </row>
        <row r="406">
          <cell r="A406" t="str">
            <v>JTX207</v>
          </cell>
          <cell r="B406" t="str">
            <v>Area 2</v>
          </cell>
          <cell r="C406" t="str">
            <v>R03 Jabotabek Inner</v>
          </cell>
          <cell r="D406">
            <v>3</v>
          </cell>
          <cell r="E406" t="str">
            <v>16TS12H0270</v>
          </cell>
          <cell r="F406" t="e">
            <v>#N/A</v>
          </cell>
          <cell r="G406" t="str">
            <v>JTX207</v>
          </cell>
          <cell r="H406" t="str">
            <v>JLMAKASARJAKTIMDMT</v>
          </cell>
          <cell r="I406" t="str">
            <v>MITRATEL</v>
          </cell>
          <cell r="J406" t="str">
            <v>Mitratel</v>
          </cell>
          <cell r="K406">
            <v>42868</v>
          </cell>
          <cell r="L406">
            <v>46519</v>
          </cell>
          <cell r="N406">
            <v>2027</v>
          </cell>
          <cell r="P406" t="str">
            <v>Plan ≥ 2026</v>
          </cell>
          <cell r="Q406" t="str">
            <v>Plan  ≥ 2026</v>
          </cell>
          <cell r="S406" t="str">
            <v>Rescoping</v>
          </cell>
          <cell r="U406" t="str">
            <v>Ada</v>
          </cell>
          <cell r="V406" t="e">
            <v>#N/A</v>
          </cell>
        </row>
        <row r="407">
          <cell r="A407" t="str">
            <v>JTX206</v>
          </cell>
          <cell r="B407" t="str">
            <v>Area 2</v>
          </cell>
          <cell r="C407" t="str">
            <v>R03 Jabotabek Inner</v>
          </cell>
          <cell r="D407">
            <v>3</v>
          </cell>
          <cell r="E407" t="str">
            <v>16TS12H0279</v>
          </cell>
          <cell r="F407" t="e">
            <v>#N/A</v>
          </cell>
          <cell r="G407" t="str">
            <v>JTX206</v>
          </cell>
          <cell r="H407" t="str">
            <v>JLMUSACIPINANGMUARADMT</v>
          </cell>
          <cell r="I407" t="str">
            <v>MITRATEL</v>
          </cell>
          <cell r="J407" t="str">
            <v>Mitratel</v>
          </cell>
          <cell r="K407">
            <v>42868</v>
          </cell>
          <cell r="L407">
            <v>46519</v>
          </cell>
          <cell r="N407">
            <v>2027</v>
          </cell>
          <cell r="P407" t="str">
            <v>Plan ≥ 2026</v>
          </cell>
          <cell r="Q407" t="str">
            <v>Plan  ≥ 2026</v>
          </cell>
          <cell r="S407" t="str">
            <v>Rescoping</v>
          </cell>
          <cell r="U407" t="str">
            <v>Ada</v>
          </cell>
          <cell r="V407" t="e">
            <v>#N/A</v>
          </cell>
        </row>
        <row r="408">
          <cell r="A408" t="str">
            <v>JSX998</v>
          </cell>
          <cell r="B408" t="str">
            <v>Area 2</v>
          </cell>
          <cell r="C408" t="str">
            <v>R03 Jabotabek Inner</v>
          </cell>
          <cell r="D408">
            <v>3</v>
          </cell>
          <cell r="E408" t="str">
            <v>15TS05H0408</v>
          </cell>
          <cell r="F408" t="str">
            <v>24TS10B0022</v>
          </cell>
          <cell r="G408" t="str">
            <v>JSX998</v>
          </cell>
          <cell r="H408" t="str">
            <v>RELOCDANAMONDMT</v>
          </cell>
          <cell r="I408" t="str">
            <v>MITRATEL</v>
          </cell>
          <cell r="J408" t="str">
            <v>Mitratel</v>
          </cell>
          <cell r="K408">
            <v>42626</v>
          </cell>
          <cell r="L408">
            <v>46277</v>
          </cell>
          <cell r="N408">
            <v>2026</v>
          </cell>
          <cell r="P408" t="str">
            <v>Plan ≥ 2026</v>
          </cell>
          <cell r="Q408" t="str">
            <v>Plan  ≥ 2026</v>
          </cell>
          <cell r="S408" t="str">
            <v>Rescoping</v>
          </cell>
          <cell r="U408" t="str">
            <v>Ada</v>
          </cell>
          <cell r="V408" t="e">
            <v>#N/A</v>
          </cell>
        </row>
        <row r="409">
          <cell r="A409" t="str">
            <v>JSX791</v>
          </cell>
          <cell r="B409" t="str">
            <v>Area 2</v>
          </cell>
          <cell r="C409" t="str">
            <v>R03 Jabotabek Inner</v>
          </cell>
          <cell r="D409">
            <v>3</v>
          </cell>
          <cell r="E409" t="str">
            <v>16TS09K1334</v>
          </cell>
          <cell r="F409" t="e">
            <v>#N/A</v>
          </cell>
          <cell r="G409" t="str">
            <v>JSX791</v>
          </cell>
          <cell r="H409" t="str">
            <v>SEKOLAHDUTA2DMT</v>
          </cell>
          <cell r="I409" t="str">
            <v>MITRATEL</v>
          </cell>
          <cell r="J409" t="str">
            <v>Mitratel</v>
          </cell>
          <cell r="K409">
            <v>42667</v>
          </cell>
          <cell r="L409">
            <v>46318</v>
          </cell>
          <cell r="N409">
            <v>2026</v>
          </cell>
          <cell r="P409" t="str">
            <v>Plan ≥ 2026</v>
          </cell>
          <cell r="Q409" t="str">
            <v>Plan  ≥ 2026</v>
          </cell>
          <cell r="S409" t="str">
            <v>Rescoping</v>
          </cell>
          <cell r="U409" t="str">
            <v>Ada</v>
          </cell>
          <cell r="V409" t="e">
            <v>#N/A</v>
          </cell>
        </row>
        <row r="410">
          <cell r="A410" t="str">
            <v>JSX745</v>
          </cell>
          <cell r="B410" t="str">
            <v>Area 2</v>
          </cell>
          <cell r="C410" t="str">
            <v>R03 Jabotabek Inner</v>
          </cell>
          <cell r="D410">
            <v>3</v>
          </cell>
          <cell r="E410" t="str">
            <v>16TS12H0273</v>
          </cell>
          <cell r="F410" t="e">
            <v>#N/A</v>
          </cell>
          <cell r="G410" t="str">
            <v>JSX745</v>
          </cell>
          <cell r="H410" t="str">
            <v>PERDATAMTERUSANDMT</v>
          </cell>
          <cell r="I410" t="str">
            <v>MITRATEL</v>
          </cell>
          <cell r="J410" t="str">
            <v>Mitratel</v>
          </cell>
          <cell r="K410">
            <v>42891</v>
          </cell>
          <cell r="L410">
            <v>46542</v>
          </cell>
          <cell r="N410">
            <v>2027</v>
          </cell>
          <cell r="P410" t="str">
            <v>Plan ≥ 2026</v>
          </cell>
          <cell r="Q410" t="str">
            <v>Plan  ≥ 2026</v>
          </cell>
          <cell r="S410" t="str">
            <v>Rescoping</v>
          </cell>
          <cell r="U410" t="str">
            <v>Ada</v>
          </cell>
          <cell r="V410" t="e">
            <v>#N/A</v>
          </cell>
        </row>
        <row r="411">
          <cell r="A411" t="str">
            <v>JSX574</v>
          </cell>
          <cell r="B411" t="str">
            <v>Area 2</v>
          </cell>
          <cell r="C411" t="str">
            <v>R03 Jabotabek Inner</v>
          </cell>
          <cell r="D411">
            <v>3</v>
          </cell>
          <cell r="E411" t="str">
            <v>17TS10H0049</v>
          </cell>
          <cell r="F411" t="e">
            <v>#N/A</v>
          </cell>
          <cell r="G411" t="str">
            <v>JSX574</v>
          </cell>
          <cell r="H411" t="str">
            <v>TEGALPARANGUTARAMAMPANGDMT</v>
          </cell>
          <cell r="I411" t="str">
            <v>MITRATEL</v>
          </cell>
          <cell r="J411" t="str">
            <v>Mitratel</v>
          </cell>
          <cell r="K411">
            <v>43042</v>
          </cell>
          <cell r="L411">
            <v>46693</v>
          </cell>
          <cell r="N411">
            <v>2027</v>
          </cell>
          <cell r="P411" t="str">
            <v>Plan ≥ 2026</v>
          </cell>
          <cell r="Q411" t="str">
            <v>Plan  ≥ 2026</v>
          </cell>
          <cell r="S411" t="str">
            <v>Rescoping</v>
          </cell>
          <cell r="U411" t="str">
            <v>Tidak ada</v>
          </cell>
          <cell r="V411" t="e">
            <v>#N/A</v>
          </cell>
        </row>
        <row r="412">
          <cell r="A412" t="str">
            <v>JSX535</v>
          </cell>
          <cell r="B412" t="str">
            <v>Area 2</v>
          </cell>
          <cell r="C412" t="str">
            <v>R03 Jabotabek Inner</v>
          </cell>
          <cell r="D412">
            <v>3</v>
          </cell>
          <cell r="E412" t="str">
            <v>16TS12H0281</v>
          </cell>
          <cell r="F412" t="e">
            <v>#N/A</v>
          </cell>
          <cell r="G412" t="str">
            <v>JSX535</v>
          </cell>
          <cell r="H412" t="str">
            <v>PEMUKIMANPASARMINGGUDMT</v>
          </cell>
          <cell r="I412" t="str">
            <v>MITRATEL</v>
          </cell>
          <cell r="J412" t="str">
            <v>Mitratel</v>
          </cell>
          <cell r="K412">
            <v>42891</v>
          </cell>
          <cell r="L412">
            <v>46542</v>
          </cell>
          <cell r="N412">
            <v>2027</v>
          </cell>
          <cell r="P412" t="str">
            <v>Plan ≥ 2026</v>
          </cell>
          <cell r="Q412" t="str">
            <v>Plan  ≥ 2026</v>
          </cell>
          <cell r="S412" t="str">
            <v>Rescoping</v>
          </cell>
          <cell r="U412" t="str">
            <v>Ada</v>
          </cell>
          <cell r="V412" t="e">
            <v>#N/A</v>
          </cell>
        </row>
        <row r="413">
          <cell r="A413" t="str">
            <v>JSX500</v>
          </cell>
          <cell r="B413" t="str">
            <v>Area 2</v>
          </cell>
          <cell r="C413" t="str">
            <v>R03 Jabotabek Inner</v>
          </cell>
          <cell r="D413">
            <v>3</v>
          </cell>
          <cell r="E413" t="str">
            <v>17TS01K0126</v>
          </cell>
          <cell r="F413" t="e">
            <v>#N/A</v>
          </cell>
          <cell r="G413" t="str">
            <v>JSX500</v>
          </cell>
          <cell r="H413" t="str">
            <v>JLNPANGERANANTASARIDMT</v>
          </cell>
          <cell r="I413" t="str">
            <v>MITRATEL</v>
          </cell>
          <cell r="J413" t="str">
            <v>Mitratel</v>
          </cell>
          <cell r="K413">
            <v>42681</v>
          </cell>
          <cell r="L413">
            <v>46332</v>
          </cell>
          <cell r="N413">
            <v>2026</v>
          </cell>
          <cell r="P413" t="str">
            <v>Plan ≥ 2026</v>
          </cell>
          <cell r="Q413" t="str">
            <v>Plan  ≥ 2026</v>
          </cell>
          <cell r="S413" t="str">
            <v>Rescoping</v>
          </cell>
          <cell r="U413" t="str">
            <v>Tidak ada</v>
          </cell>
          <cell r="V413" t="e">
            <v>#N/A</v>
          </cell>
        </row>
        <row r="414">
          <cell r="A414" t="str">
            <v>JSX470</v>
          </cell>
          <cell r="B414" t="str">
            <v>Area 2</v>
          </cell>
          <cell r="C414" t="str">
            <v>R03 Jabotabek Inner</v>
          </cell>
          <cell r="D414">
            <v>3</v>
          </cell>
          <cell r="E414" t="str">
            <v>16TS12H0280</v>
          </cell>
          <cell r="F414" t="e">
            <v>#N/A</v>
          </cell>
          <cell r="G414" t="str">
            <v>JSX470</v>
          </cell>
          <cell r="H414" t="str">
            <v>LEBAKSARITJBARATDMT</v>
          </cell>
          <cell r="I414" t="str">
            <v>MITRATEL</v>
          </cell>
          <cell r="J414" t="str">
            <v>Mitratel</v>
          </cell>
          <cell r="K414">
            <v>42899</v>
          </cell>
          <cell r="L414">
            <v>46550</v>
          </cell>
          <cell r="N414">
            <v>2027</v>
          </cell>
          <cell r="P414" t="str">
            <v>Plan ≥ 2026</v>
          </cell>
          <cell r="Q414" t="str">
            <v>Plan  ≥ 2026</v>
          </cell>
          <cell r="S414" t="str">
            <v>Rescoping</v>
          </cell>
          <cell r="U414" t="str">
            <v>Ada</v>
          </cell>
          <cell r="V414" t="e">
            <v>#N/A</v>
          </cell>
        </row>
        <row r="415">
          <cell r="A415" t="str">
            <v>JSX409</v>
          </cell>
          <cell r="B415" t="str">
            <v>Area 2</v>
          </cell>
          <cell r="C415" t="str">
            <v>R03 Jabotabek Inner</v>
          </cell>
          <cell r="D415">
            <v>3</v>
          </cell>
          <cell r="E415" t="str">
            <v>16TS10H0186</v>
          </cell>
          <cell r="F415" t="e">
            <v>#N/A</v>
          </cell>
          <cell r="G415" t="str">
            <v>JSX409</v>
          </cell>
          <cell r="H415" t="str">
            <v>JLRAYAMAJADMT</v>
          </cell>
          <cell r="I415" t="str">
            <v>MITRATEL</v>
          </cell>
          <cell r="J415" t="str">
            <v>Mitratel</v>
          </cell>
          <cell r="K415">
            <v>42948</v>
          </cell>
          <cell r="L415">
            <v>46599</v>
          </cell>
          <cell r="N415">
            <v>2027</v>
          </cell>
          <cell r="P415" t="str">
            <v>Plan ≥ 2026</v>
          </cell>
          <cell r="Q415" t="str">
            <v>Plan  ≥ 2026</v>
          </cell>
          <cell r="S415" t="str">
            <v>Rescoping</v>
          </cell>
          <cell r="U415" t="str">
            <v>Ada</v>
          </cell>
          <cell r="V415" t="e">
            <v>#N/A</v>
          </cell>
        </row>
        <row r="416">
          <cell r="A416" t="str">
            <v>JSA041</v>
          </cell>
          <cell r="B416" t="str">
            <v>Area 2</v>
          </cell>
          <cell r="C416" t="str">
            <v>R03 Jabotabek Inner</v>
          </cell>
          <cell r="D416">
            <v>3</v>
          </cell>
          <cell r="E416" t="str">
            <v>17TS11H0345</v>
          </cell>
          <cell r="F416" t="e">
            <v>#N/A</v>
          </cell>
          <cell r="G416" t="str">
            <v>JSA041</v>
          </cell>
          <cell r="H416" t="str">
            <v>JLMANGGISMANGGARAIDMT</v>
          </cell>
          <cell r="I416" t="str">
            <v>MITRATEL</v>
          </cell>
          <cell r="J416" t="str">
            <v>Mitratel</v>
          </cell>
          <cell r="K416">
            <v>43291</v>
          </cell>
          <cell r="L416">
            <v>46943</v>
          </cell>
          <cell r="N416">
            <v>2028</v>
          </cell>
          <cell r="P416" t="str">
            <v>Plan ≥ 2026</v>
          </cell>
          <cell r="Q416" t="str">
            <v>Plan  ≥ 2026</v>
          </cell>
          <cell r="S416" t="str">
            <v>Rescoping</v>
          </cell>
          <cell r="U416" t="str">
            <v>Tidak ada</v>
          </cell>
          <cell r="V416" t="e">
            <v>#N/A</v>
          </cell>
        </row>
        <row r="417">
          <cell r="A417" t="str">
            <v>JSA035</v>
          </cell>
          <cell r="B417" t="str">
            <v>Area 2</v>
          </cell>
          <cell r="C417" t="str">
            <v>R03 Jabotabek Inner</v>
          </cell>
          <cell r="D417">
            <v>3</v>
          </cell>
          <cell r="E417" t="str">
            <v>17TS11H0348</v>
          </cell>
          <cell r="F417" t="e">
            <v>#N/A</v>
          </cell>
          <cell r="G417" t="str">
            <v>JSA035</v>
          </cell>
          <cell r="H417" t="str">
            <v>GRENINTANRESIDENCEDMT</v>
          </cell>
          <cell r="I417" t="str">
            <v>MITRATEL</v>
          </cell>
          <cell r="J417" t="str">
            <v>Mitratel</v>
          </cell>
          <cell r="K417">
            <v>43259</v>
          </cell>
          <cell r="L417">
            <v>46911</v>
          </cell>
          <cell r="N417">
            <v>2028</v>
          </cell>
          <cell r="P417" t="str">
            <v>Plan ≥ 2026</v>
          </cell>
          <cell r="Q417" t="str">
            <v>Plan  ≥ 2026</v>
          </cell>
          <cell r="S417" t="str">
            <v>Rescoping</v>
          </cell>
          <cell r="U417" t="str">
            <v>Tidak ada</v>
          </cell>
          <cell r="V417" t="e">
            <v>#N/A</v>
          </cell>
        </row>
        <row r="418">
          <cell r="A418" t="str">
            <v>JSA033</v>
          </cell>
          <cell r="B418" t="str">
            <v>Area 2</v>
          </cell>
          <cell r="C418" t="str">
            <v>R03 Jabotabek Inner</v>
          </cell>
          <cell r="D418">
            <v>3</v>
          </cell>
          <cell r="E418" t="str">
            <v>17TS11H0349</v>
          </cell>
          <cell r="F418" t="e">
            <v>#N/A</v>
          </cell>
          <cell r="G418" t="str">
            <v>JSA033</v>
          </cell>
          <cell r="H418" t="str">
            <v>JLKENCANAINDAHDMT</v>
          </cell>
          <cell r="I418" t="str">
            <v>MITRATEL</v>
          </cell>
          <cell r="J418" t="str">
            <v>Mitratel</v>
          </cell>
          <cell r="K418">
            <v>43362</v>
          </cell>
          <cell r="L418">
            <v>47014</v>
          </cell>
          <cell r="N418">
            <v>2028</v>
          </cell>
          <cell r="P418" t="str">
            <v>Plan ≥ 2026</v>
          </cell>
          <cell r="Q418" t="str">
            <v>Plan  ≥ 2026</v>
          </cell>
          <cell r="S418" t="str">
            <v>Rescoping</v>
          </cell>
          <cell r="U418" t="str">
            <v>Tidak ada</v>
          </cell>
          <cell r="V418" t="e">
            <v>#N/A</v>
          </cell>
        </row>
        <row r="419">
          <cell r="A419" t="str">
            <v>JSA024</v>
          </cell>
          <cell r="B419" t="str">
            <v>Area 2</v>
          </cell>
          <cell r="C419" t="str">
            <v>R03 Jabotabek Inner</v>
          </cell>
          <cell r="D419">
            <v>3</v>
          </cell>
          <cell r="E419" t="str">
            <v>18TS03H0428</v>
          </cell>
          <cell r="F419" t="e">
            <v>#N/A</v>
          </cell>
          <cell r="G419" t="str">
            <v>JSA024</v>
          </cell>
          <cell r="H419" t="str">
            <v>ULUJAMIPERDATAMDMT</v>
          </cell>
          <cell r="I419" t="str">
            <v>MITRATEL</v>
          </cell>
          <cell r="J419" t="str">
            <v>Mitratel</v>
          </cell>
          <cell r="K419">
            <v>43315</v>
          </cell>
          <cell r="L419">
            <v>46967</v>
          </cell>
          <cell r="N419">
            <v>2028</v>
          </cell>
          <cell r="P419" t="str">
            <v>Plan ≥ 2026</v>
          </cell>
          <cell r="Q419" t="str">
            <v>Plan  ≥ 2026</v>
          </cell>
          <cell r="S419" t="str">
            <v>Rescoping</v>
          </cell>
          <cell r="U419" t="str">
            <v>Tidak ada</v>
          </cell>
          <cell r="V419" t="e">
            <v>#N/A</v>
          </cell>
        </row>
        <row r="420">
          <cell r="A420" t="str">
            <v>JSA015</v>
          </cell>
          <cell r="B420" t="str">
            <v>Area 2</v>
          </cell>
          <cell r="C420" t="str">
            <v>R03 Jabotabek Inner</v>
          </cell>
          <cell r="D420">
            <v>3</v>
          </cell>
          <cell r="E420" t="str">
            <v>18TS03H0425</v>
          </cell>
          <cell r="F420" t="e">
            <v>#N/A</v>
          </cell>
          <cell r="G420" t="str">
            <v>JSA015</v>
          </cell>
          <cell r="H420" t="str">
            <v>JLDAMAIRAYA8DMT</v>
          </cell>
          <cell r="I420" t="str">
            <v>MITRATEL</v>
          </cell>
          <cell r="J420" t="str">
            <v>Mitratel</v>
          </cell>
          <cell r="K420">
            <v>43341</v>
          </cell>
          <cell r="L420">
            <v>46993</v>
          </cell>
          <cell r="N420">
            <v>2028</v>
          </cell>
          <cell r="P420" t="str">
            <v>Plan ≥ 2026</v>
          </cell>
          <cell r="Q420" t="str">
            <v>Plan  ≥ 2026</v>
          </cell>
          <cell r="S420" t="str">
            <v>Rescoping</v>
          </cell>
          <cell r="U420" t="str">
            <v>Tidak ada</v>
          </cell>
          <cell r="V420" t="e">
            <v>#N/A</v>
          </cell>
        </row>
        <row r="421">
          <cell r="A421" t="str">
            <v>JSA010</v>
          </cell>
          <cell r="B421" t="str">
            <v>Area 2</v>
          </cell>
          <cell r="C421" t="str">
            <v>R03 Jabotabek Inner</v>
          </cell>
          <cell r="D421">
            <v>3</v>
          </cell>
          <cell r="E421" t="str">
            <v>17TS11H0352</v>
          </cell>
          <cell r="F421" t="e">
            <v>#N/A</v>
          </cell>
          <cell r="G421" t="str">
            <v>JSA010</v>
          </cell>
          <cell r="H421" t="str">
            <v>TEGALPARANGUTRDMT</v>
          </cell>
          <cell r="I421" t="str">
            <v>MITRATEL</v>
          </cell>
          <cell r="J421" t="str">
            <v>Mitratel</v>
          </cell>
          <cell r="K421">
            <v>43367</v>
          </cell>
          <cell r="L421">
            <v>47019</v>
          </cell>
          <cell r="N421">
            <v>2028</v>
          </cell>
          <cell r="P421" t="str">
            <v>Plan ≥ 2026</v>
          </cell>
          <cell r="Q421" t="str">
            <v>Plan  ≥ 2026</v>
          </cell>
          <cell r="S421" t="str">
            <v>Rescoping</v>
          </cell>
          <cell r="U421" t="str">
            <v>Tidak ada</v>
          </cell>
          <cell r="V421" t="e">
            <v>#N/A</v>
          </cell>
        </row>
        <row r="422">
          <cell r="A422" t="str">
            <v>JPX235</v>
          </cell>
          <cell r="B422" t="str">
            <v>Area 2</v>
          </cell>
          <cell r="C422" t="str">
            <v>R03 Jabotabek Inner</v>
          </cell>
          <cell r="D422">
            <v>3</v>
          </cell>
          <cell r="E422" t="str">
            <v>18TS03H0438</v>
          </cell>
          <cell r="F422" t="e">
            <v>#N/A</v>
          </cell>
          <cell r="G422" t="str">
            <v>JPX235</v>
          </cell>
          <cell r="H422" t="str">
            <v>JLPENJERNIHAN2DMT</v>
          </cell>
          <cell r="I422" t="str">
            <v>MITRATEL</v>
          </cell>
          <cell r="J422" t="str">
            <v>Mitratel</v>
          </cell>
          <cell r="K422">
            <v>43315</v>
          </cell>
          <cell r="L422">
            <v>46967</v>
          </cell>
          <cell r="N422">
            <v>2028</v>
          </cell>
          <cell r="P422" t="str">
            <v>Plan ≥ 2026</v>
          </cell>
          <cell r="Q422" t="str">
            <v>Plan  ≥ 2026</v>
          </cell>
          <cell r="S422" t="str">
            <v>Rescoping</v>
          </cell>
          <cell r="U422" t="str">
            <v>Tidak ada</v>
          </cell>
          <cell r="V422" t="e">
            <v>#N/A</v>
          </cell>
        </row>
        <row r="423">
          <cell r="A423" t="str">
            <v>JPX211</v>
          </cell>
          <cell r="B423" t="str">
            <v>Area 2</v>
          </cell>
          <cell r="C423" t="str">
            <v>R03 Jabotabek Inner</v>
          </cell>
          <cell r="D423">
            <v>3</v>
          </cell>
          <cell r="E423" t="str">
            <v>17TS09H0008</v>
          </cell>
          <cell r="F423" t="e">
            <v>#N/A</v>
          </cell>
          <cell r="G423" t="str">
            <v>JPX211</v>
          </cell>
          <cell r="H423" t="str">
            <v>JLKEBONSIRIHMENTENGDMT</v>
          </cell>
          <cell r="I423" t="str">
            <v>MITRATEL</v>
          </cell>
          <cell r="J423" t="str">
            <v>Mitratel</v>
          </cell>
          <cell r="K423">
            <v>43083</v>
          </cell>
          <cell r="L423">
            <v>46734</v>
          </cell>
          <cell r="N423">
            <v>2027</v>
          </cell>
          <cell r="P423" t="str">
            <v>Plan ≥ 2026</v>
          </cell>
          <cell r="Q423" t="str">
            <v>Plan  ≥ 2026</v>
          </cell>
          <cell r="S423" t="str">
            <v>Rescoping</v>
          </cell>
          <cell r="U423" t="str">
            <v>Ada</v>
          </cell>
          <cell r="V423" t="e">
            <v>#N/A</v>
          </cell>
        </row>
        <row r="424">
          <cell r="A424" t="str">
            <v>JPX199</v>
          </cell>
          <cell r="B424" t="str">
            <v>Area 2</v>
          </cell>
          <cell r="C424" t="str">
            <v>R03 Jabotabek Inner</v>
          </cell>
          <cell r="D424">
            <v>3</v>
          </cell>
          <cell r="E424" t="str">
            <v>16TS12H0292</v>
          </cell>
          <cell r="F424" t="e">
            <v>#N/A</v>
          </cell>
          <cell r="G424" t="str">
            <v>JPX199</v>
          </cell>
          <cell r="H424" t="str">
            <v>UTANPANJANGDMT</v>
          </cell>
          <cell r="I424" t="str">
            <v>MITRATEL</v>
          </cell>
          <cell r="J424" t="str">
            <v>Mitratel</v>
          </cell>
          <cell r="K424">
            <v>43054</v>
          </cell>
          <cell r="L424">
            <v>46705</v>
          </cell>
          <cell r="N424">
            <v>2027</v>
          </cell>
          <cell r="P424" t="str">
            <v>Plan ≥ 2026</v>
          </cell>
          <cell r="Q424" t="str">
            <v>Plan  ≥ 2026</v>
          </cell>
          <cell r="S424" t="str">
            <v>Rescoping</v>
          </cell>
          <cell r="U424" t="str">
            <v>Ada</v>
          </cell>
          <cell r="V424" t="e">
            <v>#N/A</v>
          </cell>
        </row>
        <row r="425">
          <cell r="A425" t="str">
            <v>JPX190</v>
          </cell>
          <cell r="B425" t="str">
            <v>Area 2</v>
          </cell>
          <cell r="C425" t="str">
            <v>R03 Jabotabek Inner</v>
          </cell>
          <cell r="D425">
            <v>3</v>
          </cell>
          <cell r="E425" t="str">
            <v>16TS10H0189</v>
          </cell>
          <cell r="F425" t="e">
            <v>#N/A</v>
          </cell>
          <cell r="G425" t="str">
            <v>JPX190</v>
          </cell>
          <cell r="H425" t="str">
            <v>JLNASIONALDMT</v>
          </cell>
          <cell r="I425" t="str">
            <v>MITRATEL</v>
          </cell>
          <cell r="J425" t="str">
            <v>Mitratel</v>
          </cell>
          <cell r="K425">
            <v>42899</v>
          </cell>
          <cell r="L425">
            <v>46550</v>
          </cell>
          <cell r="N425">
            <v>2027</v>
          </cell>
          <cell r="P425" t="str">
            <v>Plan ≥ 2026</v>
          </cell>
          <cell r="Q425" t="str">
            <v>Plan  ≥ 2026</v>
          </cell>
          <cell r="S425" t="str">
            <v>Rescoping</v>
          </cell>
          <cell r="U425" t="str">
            <v>Ada</v>
          </cell>
          <cell r="V425" t="e">
            <v>#N/A</v>
          </cell>
        </row>
        <row r="426">
          <cell r="A426" t="str">
            <v>JPX188</v>
          </cell>
          <cell r="B426" t="str">
            <v>Area 2</v>
          </cell>
          <cell r="C426" t="str">
            <v>R03 Jabotabek Inner</v>
          </cell>
          <cell r="D426">
            <v>3</v>
          </cell>
          <cell r="E426" t="str">
            <v>16TS10H0172</v>
          </cell>
          <cell r="F426" t="e">
            <v>#N/A</v>
          </cell>
          <cell r="G426" t="str">
            <v>JPX188</v>
          </cell>
          <cell r="H426" t="str">
            <v>JALANWAHIDHASYIMDMT</v>
          </cell>
          <cell r="I426" t="str">
            <v>MITRATEL</v>
          </cell>
          <cell r="J426" t="str">
            <v>Mitratel</v>
          </cell>
          <cell r="K426">
            <v>42899</v>
          </cell>
          <cell r="L426">
            <v>46550</v>
          </cell>
          <cell r="N426">
            <v>2027</v>
          </cell>
          <cell r="P426" t="str">
            <v>Plan ≥ 2026</v>
          </cell>
          <cell r="Q426" t="str">
            <v>Plan  ≥ 2026</v>
          </cell>
          <cell r="S426" t="str">
            <v>Rescoping</v>
          </cell>
          <cell r="U426" t="str">
            <v>Ada</v>
          </cell>
          <cell r="V426" t="e">
            <v>#N/A</v>
          </cell>
        </row>
        <row r="427">
          <cell r="A427" t="str">
            <v>JPX110</v>
          </cell>
          <cell r="B427" t="str">
            <v>Area 2</v>
          </cell>
          <cell r="C427" t="str">
            <v>R03 Jabotabek Inner</v>
          </cell>
          <cell r="D427">
            <v>3</v>
          </cell>
          <cell r="E427" t="str">
            <v>16TS12H0267</v>
          </cell>
          <cell r="F427" t="e">
            <v>#N/A</v>
          </cell>
          <cell r="G427" t="str">
            <v>JPX110</v>
          </cell>
          <cell r="H427" t="str">
            <v>MENTENGJAKPUSDMT</v>
          </cell>
          <cell r="I427" t="str">
            <v>MITRATEL</v>
          </cell>
          <cell r="J427" t="str">
            <v>Mitratel</v>
          </cell>
          <cell r="K427">
            <v>42948</v>
          </cell>
          <cell r="L427">
            <v>46599</v>
          </cell>
          <cell r="N427">
            <v>2027</v>
          </cell>
          <cell r="P427" t="str">
            <v>Plan ≥ 2026</v>
          </cell>
          <cell r="Q427" t="str">
            <v>Plan  ≥ 2026</v>
          </cell>
          <cell r="S427" t="str">
            <v>Rescoping</v>
          </cell>
          <cell r="U427" t="str">
            <v>Ada</v>
          </cell>
          <cell r="V427" t="e">
            <v>#N/A</v>
          </cell>
        </row>
        <row r="428">
          <cell r="A428" t="str">
            <v>MDX025</v>
          </cell>
          <cell r="B428" t="str">
            <v>Area 1</v>
          </cell>
          <cell r="C428" t="str">
            <v>R01 Sumbagut</v>
          </cell>
          <cell r="D428">
            <v>1</v>
          </cell>
          <cell r="E428" t="e">
            <v>#N/A</v>
          </cell>
          <cell r="F428" t="e">
            <v>#N/A</v>
          </cell>
          <cell r="G428" t="str">
            <v>MDX025</v>
          </cell>
          <cell r="H428" t="str">
            <v>MASJID TASBIH</v>
          </cell>
          <cell r="I428" t="str">
            <v>GAMETRACO</v>
          </cell>
          <cell r="J428" t="str">
            <v>TP A</v>
          </cell>
          <cell r="K428">
            <v>42484</v>
          </cell>
          <cell r="L428">
            <v>46135</v>
          </cell>
          <cell r="N428">
            <v>2026</v>
          </cell>
          <cell r="P428" t="str">
            <v>Plan ≥ 2026</v>
          </cell>
          <cell r="Q428" t="str">
            <v>Plan  ≥ 2026</v>
          </cell>
          <cell r="S428" t="str">
            <v>Rescoping</v>
          </cell>
          <cell r="U428" t="str">
            <v>Tidak ada</v>
          </cell>
          <cell r="V428" t="e">
            <v>#N/A</v>
          </cell>
        </row>
        <row r="429">
          <cell r="A429" t="str">
            <v>MDN938</v>
          </cell>
          <cell r="B429" t="str">
            <v>Area 1</v>
          </cell>
          <cell r="C429" t="str">
            <v>R01 Sumbagut</v>
          </cell>
          <cell r="D429">
            <v>1</v>
          </cell>
          <cell r="E429" t="e">
            <v>#N/A</v>
          </cell>
          <cell r="F429" t="e">
            <v>#N/A</v>
          </cell>
          <cell r="G429" t="str">
            <v>MDN938</v>
          </cell>
          <cell r="H429" t="str">
            <v>TASBIH 4</v>
          </cell>
          <cell r="I429" t="str">
            <v>GAMETRACO</v>
          </cell>
          <cell r="J429" t="str">
            <v>TP A</v>
          </cell>
          <cell r="K429">
            <v>42490</v>
          </cell>
          <cell r="L429">
            <v>46141</v>
          </cell>
          <cell r="N429">
            <v>2026</v>
          </cell>
          <cell r="P429" t="str">
            <v>Plan ≥ 2026</v>
          </cell>
          <cell r="Q429" t="str">
            <v>Plan  ≥ 2026</v>
          </cell>
          <cell r="S429" t="str">
            <v>Rescoping</v>
          </cell>
          <cell r="U429" t="str">
            <v>Tidak ada</v>
          </cell>
          <cell r="V429" t="e">
            <v>#N/A</v>
          </cell>
        </row>
        <row r="430">
          <cell r="A430" t="str">
            <v>MDX014</v>
          </cell>
          <cell r="B430" t="str">
            <v>Area 1</v>
          </cell>
          <cell r="C430" t="str">
            <v>R01 Sumbagut</v>
          </cell>
          <cell r="D430">
            <v>1</v>
          </cell>
          <cell r="E430" t="e">
            <v>#N/A</v>
          </cell>
          <cell r="F430" t="e">
            <v>#N/A</v>
          </cell>
          <cell r="G430" t="str">
            <v>MDX014</v>
          </cell>
          <cell r="H430" t="str">
            <v>TASBIH 5</v>
          </cell>
          <cell r="I430" t="str">
            <v>GAMETRACO</v>
          </cell>
          <cell r="J430" t="str">
            <v>TP A</v>
          </cell>
          <cell r="K430">
            <v>42490</v>
          </cell>
          <cell r="L430">
            <v>46141</v>
          </cell>
          <cell r="N430">
            <v>2026</v>
          </cell>
          <cell r="P430" t="str">
            <v>Plan ≥ 2026</v>
          </cell>
          <cell r="Q430" t="str">
            <v>Plan  ≥ 2026</v>
          </cell>
          <cell r="S430" t="str">
            <v>Rescoping</v>
          </cell>
          <cell r="U430" t="str">
            <v>Tidak ada</v>
          </cell>
          <cell r="V430" t="e">
            <v>#N/A</v>
          </cell>
        </row>
        <row r="431">
          <cell r="A431" t="str">
            <v>MDN906</v>
          </cell>
          <cell r="B431" t="str">
            <v>Area 1</v>
          </cell>
          <cell r="C431" t="str">
            <v>R01 Sumbagut</v>
          </cell>
          <cell r="D431">
            <v>1</v>
          </cell>
          <cell r="E431" t="e">
            <v>#N/A</v>
          </cell>
          <cell r="F431" t="e">
            <v>#N/A</v>
          </cell>
          <cell r="G431" t="str">
            <v>MDN906</v>
          </cell>
          <cell r="H431" t="str">
            <v>TASBIH SELATAN</v>
          </cell>
          <cell r="I431" t="str">
            <v>GAMETRACO</v>
          </cell>
          <cell r="J431" t="str">
            <v>TP A</v>
          </cell>
          <cell r="K431">
            <v>42480</v>
          </cell>
          <cell r="L431">
            <v>46131</v>
          </cell>
          <cell r="N431">
            <v>2026</v>
          </cell>
          <cell r="P431" t="str">
            <v>Plan ≥ 2026</v>
          </cell>
          <cell r="Q431" t="str">
            <v>Plan  ≥ 2026</v>
          </cell>
          <cell r="S431" t="str">
            <v>Rescoping</v>
          </cell>
          <cell r="U431" t="str">
            <v>Tidak ada</v>
          </cell>
          <cell r="V431" t="e">
            <v>#N/A</v>
          </cell>
        </row>
        <row r="432">
          <cell r="A432" t="str">
            <v>MDN051</v>
          </cell>
          <cell r="B432" t="str">
            <v>Area 1</v>
          </cell>
          <cell r="C432" t="str">
            <v>R01 Sumbagut</v>
          </cell>
          <cell r="D432">
            <v>1</v>
          </cell>
          <cell r="E432" t="e">
            <v>#N/A</v>
          </cell>
          <cell r="F432" t="e">
            <v>#N/A</v>
          </cell>
          <cell r="G432" t="str">
            <v>MDN051</v>
          </cell>
          <cell r="H432" t="str">
            <v>TASBIH UTARA</v>
          </cell>
          <cell r="I432" t="str">
            <v>GAMETRACO</v>
          </cell>
          <cell r="J432" t="str">
            <v>TP A</v>
          </cell>
          <cell r="K432">
            <v>42480</v>
          </cell>
          <cell r="L432">
            <v>46131</v>
          </cell>
          <cell r="N432">
            <v>2026</v>
          </cell>
          <cell r="P432" t="str">
            <v>Plan ≥ 2026</v>
          </cell>
          <cell r="Q432" t="str">
            <v>Plan  ≥ 2026</v>
          </cell>
          <cell r="S432" t="str">
            <v>Rescoping</v>
          </cell>
          <cell r="U432" t="str">
            <v>Tidak ada</v>
          </cell>
          <cell r="V432" t="e">
            <v>#N/A</v>
          </cell>
        </row>
        <row r="433">
          <cell r="A433" t="str">
            <v>BTM301</v>
          </cell>
          <cell r="B433" t="str">
            <v>Area 1</v>
          </cell>
          <cell r="C433" t="str">
            <v>R10 Sumbagteng</v>
          </cell>
          <cell r="D433">
            <v>10</v>
          </cell>
          <cell r="E433" t="str">
            <v>15TS04H0458</v>
          </cell>
          <cell r="F433" t="e">
            <v>#N/A</v>
          </cell>
          <cell r="G433" t="str">
            <v>BTM301</v>
          </cell>
          <cell r="H433" t="str">
            <v>LEGENDABALI2</v>
          </cell>
          <cell r="I433" t="str">
            <v>MITRATEL</v>
          </cell>
          <cell r="J433" t="str">
            <v>Mitratel</v>
          </cell>
          <cell r="K433">
            <v>42667</v>
          </cell>
          <cell r="L433">
            <v>46318</v>
          </cell>
          <cell r="N433">
            <v>2026</v>
          </cell>
          <cell r="P433" t="str">
            <v>Plan ≥ 2026</v>
          </cell>
          <cell r="Q433" t="str">
            <v>Plan  ≥ 2026</v>
          </cell>
          <cell r="S433" t="str">
            <v>Rescoping</v>
          </cell>
          <cell r="U433" t="str">
            <v>Ada</v>
          </cell>
          <cell r="V433" t="str">
            <v>Rescoping</v>
          </cell>
          <cell r="W433" t="str">
            <v>Type-5</v>
          </cell>
        </row>
        <row r="434">
          <cell r="A434" t="str">
            <v>BTM353</v>
          </cell>
          <cell r="B434" t="str">
            <v>Area 1</v>
          </cell>
          <cell r="C434" t="str">
            <v>R10 Sumbagteng</v>
          </cell>
          <cell r="D434">
            <v>10</v>
          </cell>
          <cell r="E434" t="str">
            <v>15TS04H0446</v>
          </cell>
          <cell r="F434" t="e">
            <v>#N/A</v>
          </cell>
          <cell r="G434" t="str">
            <v>BTM353</v>
          </cell>
          <cell r="H434" t="str">
            <v>BTM353HWD_STO_SAGULUNG_PT_ASL</v>
          </cell>
          <cell r="I434" t="str">
            <v>MITRATEL</v>
          </cell>
          <cell r="J434" t="str">
            <v>Mitratel</v>
          </cell>
          <cell r="K434">
            <v>42570</v>
          </cell>
          <cell r="L434">
            <v>46221</v>
          </cell>
          <cell r="N434">
            <v>2026</v>
          </cell>
          <cell r="P434" t="str">
            <v>Plan ≥ 2026</v>
          </cell>
          <cell r="Q434" t="str">
            <v>Plan  ≥ 2026</v>
          </cell>
          <cell r="S434" t="str">
            <v>Rescoping</v>
          </cell>
          <cell r="U434" t="str">
            <v>Tidak ada</v>
          </cell>
          <cell r="V434" t="str">
            <v>Rescoping</v>
          </cell>
          <cell r="W434" t="str">
            <v>Type-5</v>
          </cell>
        </row>
        <row r="435">
          <cell r="A435" t="str">
            <v>BTM843</v>
          </cell>
          <cell r="B435" t="str">
            <v>Area 1</v>
          </cell>
          <cell r="C435" t="str">
            <v>R10 Sumbagteng</v>
          </cell>
          <cell r="D435">
            <v>10</v>
          </cell>
          <cell r="E435" t="str">
            <v>15TS04H0459</v>
          </cell>
          <cell r="F435" t="e">
            <v>#N/A</v>
          </cell>
          <cell r="G435" t="str">
            <v>BTM843</v>
          </cell>
          <cell r="H435" t="str">
            <v>PERUMPJB</v>
          </cell>
          <cell r="I435" t="str">
            <v>MITRATEL</v>
          </cell>
          <cell r="J435" t="str">
            <v>Mitratel</v>
          </cell>
          <cell r="K435">
            <v>42433</v>
          </cell>
          <cell r="L435">
            <v>46084</v>
          </cell>
          <cell r="N435">
            <v>2026</v>
          </cell>
          <cell r="P435" t="str">
            <v>Plan ≥ 2026</v>
          </cell>
          <cell r="Q435" t="str">
            <v>Plan  ≥ 2026</v>
          </cell>
          <cell r="S435" t="str">
            <v>Rescoping</v>
          </cell>
          <cell r="U435" t="str">
            <v>Ada</v>
          </cell>
          <cell r="V435" t="str">
            <v>Rescoping</v>
          </cell>
          <cell r="W435" t="str">
            <v>Type-1</v>
          </cell>
        </row>
        <row r="436">
          <cell r="A436" t="str">
            <v>BTM858</v>
          </cell>
          <cell r="B436" t="str">
            <v>Area 1</v>
          </cell>
          <cell r="C436" t="str">
            <v>R10 Sumbagteng</v>
          </cell>
          <cell r="D436">
            <v>10</v>
          </cell>
          <cell r="E436" t="str">
            <v>15TS04H0454</v>
          </cell>
          <cell r="F436" t="e">
            <v>#N/A</v>
          </cell>
          <cell r="G436" t="str">
            <v>BTM858</v>
          </cell>
          <cell r="H436" t="str">
            <v>PANBILINDUSTRIALESTATE</v>
          </cell>
          <cell r="I436" t="str">
            <v>MITRATEL</v>
          </cell>
          <cell r="J436" t="str">
            <v>Mitratel</v>
          </cell>
          <cell r="K436">
            <v>42570</v>
          </cell>
          <cell r="L436">
            <v>46221</v>
          </cell>
          <cell r="N436">
            <v>2026</v>
          </cell>
          <cell r="P436" t="str">
            <v>Plan ≥ 2026</v>
          </cell>
          <cell r="Q436" t="str">
            <v>Plan  ≥ 2026</v>
          </cell>
          <cell r="S436" t="str">
            <v>Rescoping</v>
          </cell>
          <cell r="U436" t="str">
            <v>Ada</v>
          </cell>
          <cell r="V436" t="str">
            <v>Rescoping</v>
          </cell>
          <cell r="W436" t="str">
            <v>Type-1</v>
          </cell>
        </row>
        <row r="437">
          <cell r="A437" t="str">
            <v>PAD386</v>
          </cell>
          <cell r="B437" t="str">
            <v>Area 1</v>
          </cell>
          <cell r="C437" t="str">
            <v>R10 Sumbagteng</v>
          </cell>
          <cell r="D437">
            <v>10</v>
          </cell>
          <cell r="E437" t="str">
            <v>15TS04H0442</v>
          </cell>
          <cell r="F437" t="e">
            <v>#N/A</v>
          </cell>
          <cell r="G437" t="str">
            <v>PAD386</v>
          </cell>
          <cell r="H437" t="str">
            <v>JATI4</v>
          </cell>
          <cell r="I437" t="str">
            <v>MITRATEL</v>
          </cell>
          <cell r="J437" t="str">
            <v>Mitratel</v>
          </cell>
          <cell r="K437">
            <v>42576</v>
          </cell>
          <cell r="L437">
            <v>46227</v>
          </cell>
          <cell r="N437">
            <v>2026</v>
          </cell>
          <cell r="P437" t="str">
            <v>Plan ≥ 2026</v>
          </cell>
          <cell r="Q437" t="str">
            <v>Plan  ≥ 2026</v>
          </cell>
          <cell r="S437" t="str">
            <v>Rescoping</v>
          </cell>
          <cell r="U437" t="str">
            <v>Ada</v>
          </cell>
          <cell r="V437" t="str">
            <v>Rescoping</v>
          </cell>
          <cell r="W437" t="str">
            <v>Type-5</v>
          </cell>
        </row>
        <row r="438">
          <cell r="A438" t="str">
            <v>PAD665</v>
          </cell>
          <cell r="B438" t="str">
            <v>Area 1</v>
          </cell>
          <cell r="C438" t="str">
            <v>R10 Sumbagteng</v>
          </cell>
          <cell r="D438">
            <v>10</v>
          </cell>
          <cell r="E438" t="str">
            <v>15TS04H0413</v>
          </cell>
          <cell r="F438" t="e">
            <v>#N/A</v>
          </cell>
          <cell r="G438" t="str">
            <v>PAD665</v>
          </cell>
          <cell r="H438" t="str">
            <v>STOULKKRGUNIVERSITASNEGERIPADANG</v>
          </cell>
          <cell r="I438" t="str">
            <v>MITRATEL</v>
          </cell>
          <cell r="J438" t="str">
            <v>Mitratel</v>
          </cell>
          <cell r="K438">
            <v>42656</v>
          </cell>
          <cell r="L438">
            <v>46307</v>
          </cell>
          <cell r="N438">
            <v>2026</v>
          </cell>
          <cell r="P438" t="str">
            <v>Plan ≥ 2026</v>
          </cell>
          <cell r="Q438" t="str">
            <v>Plan  ≥ 2026</v>
          </cell>
          <cell r="S438" t="str">
            <v>Rescoping</v>
          </cell>
          <cell r="U438" t="str">
            <v>Ada</v>
          </cell>
          <cell r="V438" t="str">
            <v>Rescoping</v>
          </cell>
          <cell r="W438" t="str">
            <v>Type-5</v>
          </cell>
        </row>
        <row r="439">
          <cell r="A439" t="str">
            <v>PAD667</v>
          </cell>
          <cell r="B439" t="str">
            <v>Area 1</v>
          </cell>
          <cell r="C439" t="str">
            <v>R10 Sumbagteng</v>
          </cell>
          <cell r="D439">
            <v>10</v>
          </cell>
          <cell r="E439" t="str">
            <v>15TS04H0363</v>
          </cell>
          <cell r="F439" t="e">
            <v>#N/A</v>
          </cell>
          <cell r="G439" t="str">
            <v>PAD667</v>
          </cell>
          <cell r="H439" t="str">
            <v>STOPDGCENTRUMRSUMDJAMIL</v>
          </cell>
          <cell r="I439" t="str">
            <v>MITRATEL</v>
          </cell>
          <cell r="J439" t="str">
            <v>Mitratel</v>
          </cell>
          <cell r="K439">
            <v>42576</v>
          </cell>
          <cell r="L439">
            <v>46227</v>
          </cell>
          <cell r="N439">
            <v>2026</v>
          </cell>
          <cell r="P439" t="str">
            <v>Plan ≥ 2026</v>
          </cell>
          <cell r="Q439" t="str">
            <v>Plan  ≥ 2026</v>
          </cell>
          <cell r="S439" t="str">
            <v>Rescoping</v>
          </cell>
          <cell r="U439" t="str">
            <v>Ada</v>
          </cell>
          <cell r="V439" t="str">
            <v>Rescoping</v>
          </cell>
          <cell r="W439" t="str">
            <v>Type-1</v>
          </cell>
        </row>
        <row r="440">
          <cell r="A440" t="str">
            <v>PAD668</v>
          </cell>
          <cell r="B440" t="str">
            <v>Area 1</v>
          </cell>
          <cell r="C440" t="str">
            <v>R10 Sumbagteng</v>
          </cell>
          <cell r="D440">
            <v>10</v>
          </cell>
          <cell r="E440" t="str">
            <v>15TS04H0364</v>
          </cell>
          <cell r="F440" t="e">
            <v>#N/A</v>
          </cell>
          <cell r="G440" t="str">
            <v>PAD668</v>
          </cell>
          <cell r="H440" t="str">
            <v>STOPADANGCENTRUMSTASIUNPADANG</v>
          </cell>
          <cell r="I440" t="str">
            <v>MITRATEL</v>
          </cell>
          <cell r="J440" t="str">
            <v>Mitratel</v>
          </cell>
          <cell r="K440">
            <v>42373</v>
          </cell>
          <cell r="L440">
            <v>46025</v>
          </cell>
          <cell r="N440">
            <v>2026</v>
          </cell>
          <cell r="P440" t="str">
            <v>Plan ≥ 2026</v>
          </cell>
          <cell r="Q440" t="str">
            <v>Plan  ≥ 2026</v>
          </cell>
          <cell r="S440" t="str">
            <v>Rescoping</v>
          </cell>
          <cell r="U440" t="str">
            <v>Ada</v>
          </cell>
          <cell r="V440" t="str">
            <v>Rescoping</v>
          </cell>
          <cell r="W440" t="str">
            <v>Type-5</v>
          </cell>
        </row>
        <row r="441">
          <cell r="A441" t="str">
            <v>PAD669</v>
          </cell>
          <cell r="B441" t="str">
            <v>Area 1</v>
          </cell>
          <cell r="C441" t="str">
            <v>R10 Sumbagteng</v>
          </cell>
          <cell r="D441">
            <v>10</v>
          </cell>
          <cell r="E441" t="str">
            <v>15TS04H0414</v>
          </cell>
          <cell r="F441" t="e">
            <v>#N/A</v>
          </cell>
          <cell r="G441" t="str">
            <v>PAD669</v>
          </cell>
          <cell r="H441" t="str">
            <v>PAD669HWD_ST_SITEBA_TERMINAL_REGIONAL_BINGKUANG</v>
          </cell>
          <cell r="I441" t="str">
            <v>MITRATEL</v>
          </cell>
          <cell r="J441" t="str">
            <v>Mitratel</v>
          </cell>
          <cell r="K441">
            <v>43159</v>
          </cell>
          <cell r="L441">
            <v>46810</v>
          </cell>
          <cell r="N441">
            <v>2028</v>
          </cell>
          <cell r="P441" t="str">
            <v>Plan ≥ 2026</v>
          </cell>
          <cell r="Q441" t="str">
            <v>Plan  ≥ 2026</v>
          </cell>
          <cell r="S441" t="str">
            <v>Rescoping</v>
          </cell>
          <cell r="U441" t="str">
            <v>Tidak ada</v>
          </cell>
          <cell r="V441" t="str">
            <v>Rescoping</v>
          </cell>
          <cell r="W441" t="str">
            <v>Type-5</v>
          </cell>
        </row>
        <row r="442">
          <cell r="A442" t="str">
            <v>PAD674</v>
          </cell>
          <cell r="B442" t="str">
            <v>Area 1</v>
          </cell>
          <cell r="C442" t="str">
            <v>R10 Sumbagteng</v>
          </cell>
          <cell r="D442">
            <v>10</v>
          </cell>
          <cell r="E442" t="str">
            <v>15TS04H0367</v>
          </cell>
          <cell r="F442" t="e">
            <v>#N/A</v>
          </cell>
          <cell r="G442" t="str">
            <v>PAD674</v>
          </cell>
          <cell r="H442" t="str">
            <v>STOPACENTRUMANDURINGEXSITEBA3</v>
          </cell>
          <cell r="I442" t="str">
            <v>MITRATEL</v>
          </cell>
          <cell r="J442" t="str">
            <v>Mitratel</v>
          </cell>
          <cell r="K442">
            <v>42650</v>
          </cell>
          <cell r="L442">
            <v>46301</v>
          </cell>
          <cell r="N442">
            <v>2026</v>
          </cell>
          <cell r="P442" t="str">
            <v>Plan ≥ 2026</v>
          </cell>
          <cell r="Q442" t="str">
            <v>Plan  ≥ 2026</v>
          </cell>
          <cell r="S442" t="str">
            <v>Rescoping</v>
          </cell>
          <cell r="U442" t="str">
            <v>Ada</v>
          </cell>
          <cell r="V442" t="str">
            <v>Rescoping</v>
          </cell>
          <cell r="W442" t="str">
            <v>Type-5</v>
          </cell>
        </row>
        <row r="443">
          <cell r="A443" t="str">
            <v>PAD680</v>
          </cell>
          <cell r="B443" t="str">
            <v>Area 1</v>
          </cell>
          <cell r="C443" t="str">
            <v>R10 Sumbagteng</v>
          </cell>
          <cell r="D443">
            <v>10</v>
          </cell>
          <cell r="E443" t="str">
            <v>15TS04H0416</v>
          </cell>
          <cell r="F443" t="e">
            <v>#N/A</v>
          </cell>
          <cell r="G443" t="str">
            <v>PAD680</v>
          </cell>
          <cell r="H443" t="str">
            <v>PAD680DDGULA2</v>
          </cell>
          <cell r="I443" t="str">
            <v>MITRATEL</v>
          </cell>
          <cell r="J443" t="str">
            <v>Mitratel</v>
          </cell>
          <cell r="K443">
            <v>42389</v>
          </cell>
          <cell r="L443">
            <v>46041</v>
          </cell>
          <cell r="N443">
            <v>2026</v>
          </cell>
          <cell r="P443" t="str">
            <v>Plan ≥ 2026</v>
          </cell>
          <cell r="Q443" t="str">
            <v>Plan  ≥ 2026</v>
          </cell>
          <cell r="S443" t="str">
            <v>Rescoping</v>
          </cell>
          <cell r="U443" t="str">
            <v>Ada</v>
          </cell>
          <cell r="V443" t="str">
            <v>Rescoping</v>
          </cell>
          <cell r="W443" t="str">
            <v>Type-5</v>
          </cell>
        </row>
        <row r="444">
          <cell r="A444" t="str">
            <v>PAD683</v>
          </cell>
          <cell r="B444" t="str">
            <v>Area 1</v>
          </cell>
          <cell r="C444" t="str">
            <v>R10 Sumbagteng</v>
          </cell>
          <cell r="D444">
            <v>10</v>
          </cell>
          <cell r="E444" t="str">
            <v>15TS04H0399</v>
          </cell>
          <cell r="F444" t="str">
            <v>24TS01R0001</v>
          </cell>
          <cell r="G444" t="str">
            <v>PAD683</v>
          </cell>
          <cell r="H444" t="str">
            <v>STOTELUKBAYURPELABUHAN3</v>
          </cell>
          <cell r="I444" t="str">
            <v>MITRATEL</v>
          </cell>
          <cell r="J444" t="str">
            <v>Mitratel</v>
          </cell>
          <cell r="K444">
            <v>42390</v>
          </cell>
          <cell r="L444">
            <v>46042</v>
          </cell>
          <cell r="N444">
            <v>2026</v>
          </cell>
          <cell r="P444" t="str">
            <v>Plan ≥ 2026</v>
          </cell>
          <cell r="Q444" t="str">
            <v>Plan  ≥ 2026</v>
          </cell>
          <cell r="S444" t="str">
            <v>Rescoping</v>
          </cell>
          <cell r="U444" t="str">
            <v>Ada</v>
          </cell>
          <cell r="V444" t="str">
            <v>Rescoping</v>
          </cell>
          <cell r="W444" t="str">
            <v>Type-6</v>
          </cell>
        </row>
        <row r="445">
          <cell r="A445" t="str">
            <v>PAD687</v>
          </cell>
          <cell r="B445" t="str">
            <v>Area 1</v>
          </cell>
          <cell r="C445" t="str">
            <v>R10 Sumbagteng</v>
          </cell>
          <cell r="D445">
            <v>10</v>
          </cell>
          <cell r="E445" t="str">
            <v>15TS04H0382</v>
          </cell>
          <cell r="F445" t="e">
            <v>#N/A</v>
          </cell>
          <cell r="G445" t="str">
            <v>PAD687</v>
          </cell>
          <cell r="H445" t="str">
            <v>STOTELUKBAYUR4</v>
          </cell>
          <cell r="I445" t="str">
            <v>MITRATEL</v>
          </cell>
          <cell r="J445" t="str">
            <v>Mitratel</v>
          </cell>
          <cell r="K445">
            <v>42390</v>
          </cell>
          <cell r="L445">
            <v>46042</v>
          </cell>
          <cell r="N445">
            <v>2026</v>
          </cell>
          <cell r="P445" t="str">
            <v>Plan ≥ 2026</v>
          </cell>
          <cell r="Q445" t="str">
            <v>Plan  ≥ 2026</v>
          </cell>
          <cell r="S445" t="str">
            <v>Rescoping</v>
          </cell>
          <cell r="U445" t="str">
            <v>Ada</v>
          </cell>
          <cell r="V445" t="str">
            <v>Rescoping</v>
          </cell>
          <cell r="W445" t="str">
            <v>Type-5</v>
          </cell>
        </row>
        <row r="446">
          <cell r="A446" t="str">
            <v>PAD689</v>
          </cell>
          <cell r="B446" t="str">
            <v>Area 1</v>
          </cell>
          <cell r="C446" t="str">
            <v>R10 Sumbagteng</v>
          </cell>
          <cell r="D446">
            <v>10</v>
          </cell>
          <cell r="E446" t="str">
            <v>15TS04H0390</v>
          </cell>
          <cell r="F446" t="e">
            <v>#N/A</v>
          </cell>
          <cell r="G446" t="str">
            <v>PAD689</v>
          </cell>
          <cell r="H446" t="str">
            <v>STOTELUKBAYURRAWANGJONDUL2</v>
          </cell>
          <cell r="I446" t="str">
            <v>MITRATEL</v>
          </cell>
          <cell r="J446" t="str">
            <v>Mitratel</v>
          </cell>
          <cell r="K446">
            <v>42390</v>
          </cell>
          <cell r="L446">
            <v>46042</v>
          </cell>
          <cell r="N446">
            <v>2026</v>
          </cell>
          <cell r="P446" t="str">
            <v>Plan ≥ 2026</v>
          </cell>
          <cell r="Q446" t="str">
            <v>Plan  ≥ 2026</v>
          </cell>
          <cell r="S446" t="str">
            <v>Rescoping</v>
          </cell>
          <cell r="U446" t="str">
            <v>Ada</v>
          </cell>
          <cell r="V446" t="str">
            <v>Rescoping</v>
          </cell>
          <cell r="W446" t="str">
            <v>Type-5</v>
          </cell>
        </row>
        <row r="447">
          <cell r="A447" t="str">
            <v>PBR379</v>
          </cell>
          <cell r="B447" t="str">
            <v>Area 1</v>
          </cell>
          <cell r="C447" t="str">
            <v>R10 Sumbagteng</v>
          </cell>
          <cell r="D447">
            <v>10</v>
          </cell>
          <cell r="E447" t="str">
            <v>15TS04H0381</v>
          </cell>
          <cell r="F447" t="e">
            <v>#N/A</v>
          </cell>
          <cell r="G447" t="str">
            <v>PBR379</v>
          </cell>
          <cell r="H447" t="str">
            <v>PBR379HW1_MAJESTICHOTELDMT</v>
          </cell>
          <cell r="I447" t="str">
            <v>MITRATEL</v>
          </cell>
          <cell r="J447" t="str">
            <v>Mitratel</v>
          </cell>
          <cell r="K447">
            <v>42389</v>
          </cell>
          <cell r="L447">
            <v>46041</v>
          </cell>
          <cell r="N447">
            <v>2026</v>
          </cell>
          <cell r="P447" t="str">
            <v>Plan ≥ 2026</v>
          </cell>
          <cell r="Q447" t="str">
            <v>Plan  ≥ 2026</v>
          </cell>
          <cell r="S447" t="str">
            <v>Rescoping</v>
          </cell>
          <cell r="U447" t="str">
            <v>Tidak ada</v>
          </cell>
          <cell r="V447" t="str">
            <v>Rescoping</v>
          </cell>
          <cell r="W447" t="str">
            <v>Type-5</v>
          </cell>
        </row>
        <row r="448">
          <cell r="A448" t="str">
            <v>PBR382</v>
          </cell>
          <cell r="B448" t="str">
            <v>Area 1</v>
          </cell>
          <cell r="C448" t="str">
            <v>R10 Sumbagteng</v>
          </cell>
          <cell r="D448">
            <v>10</v>
          </cell>
          <cell r="E448" t="str">
            <v>15TS04H0428</v>
          </cell>
          <cell r="F448" t="e">
            <v>#N/A</v>
          </cell>
          <cell r="G448" t="str">
            <v>PBR382</v>
          </cell>
          <cell r="H448" t="str">
            <v>PBR382HL1_JALANRAYAPEKANBARU7TEL</v>
          </cell>
          <cell r="I448" t="str">
            <v>MITRATEL</v>
          </cell>
          <cell r="J448" t="str">
            <v>Mitratel</v>
          </cell>
          <cell r="K448">
            <v>42711</v>
          </cell>
          <cell r="L448">
            <v>46362</v>
          </cell>
          <cell r="N448">
            <v>2026</v>
          </cell>
          <cell r="P448" t="str">
            <v>Plan ≥ 2026</v>
          </cell>
          <cell r="Q448" t="str">
            <v>Plan  ≥ 2026</v>
          </cell>
          <cell r="S448" t="str">
            <v>Rescoping</v>
          </cell>
          <cell r="U448" t="str">
            <v>Ada</v>
          </cell>
          <cell r="V448" t="str">
            <v>Rescoping</v>
          </cell>
          <cell r="W448" t="str">
            <v>Type-5</v>
          </cell>
        </row>
        <row r="449">
          <cell r="A449" t="str">
            <v>PBR390</v>
          </cell>
          <cell r="B449" t="str">
            <v>Area 1</v>
          </cell>
          <cell r="C449" t="str">
            <v>R10 Sumbagteng</v>
          </cell>
          <cell r="D449">
            <v>10</v>
          </cell>
          <cell r="E449" t="str">
            <v>15TS04H0420</v>
          </cell>
          <cell r="F449" t="e">
            <v>#N/A</v>
          </cell>
          <cell r="G449" t="str">
            <v>PBR390</v>
          </cell>
          <cell r="H449" t="str">
            <v>PBR390MM1_CIPTAKARYA3DMT</v>
          </cell>
          <cell r="I449" t="str">
            <v>MITRATEL</v>
          </cell>
          <cell r="J449" t="str">
            <v>Mitratel</v>
          </cell>
          <cell r="K449">
            <v>42625</v>
          </cell>
          <cell r="L449">
            <v>46276</v>
          </cell>
          <cell r="N449">
            <v>2026</v>
          </cell>
          <cell r="P449" t="str">
            <v>Plan ≥ 2026</v>
          </cell>
          <cell r="Q449" t="str">
            <v>Plan  ≥ 2026</v>
          </cell>
          <cell r="S449" t="str">
            <v>Rescoping</v>
          </cell>
          <cell r="U449" t="str">
            <v>Ada</v>
          </cell>
          <cell r="V449" t="str">
            <v>Rescoping</v>
          </cell>
          <cell r="W449" t="str">
            <v>Type-5</v>
          </cell>
        </row>
        <row r="450">
          <cell r="A450" t="str">
            <v>PBR395</v>
          </cell>
          <cell r="B450" t="str">
            <v>Area 1</v>
          </cell>
          <cell r="C450" t="str">
            <v>R10 Sumbagteng</v>
          </cell>
          <cell r="D450">
            <v>10</v>
          </cell>
          <cell r="E450" t="str">
            <v>15TS04H0439</v>
          </cell>
          <cell r="F450" t="e">
            <v>#N/A</v>
          </cell>
          <cell r="G450" t="str">
            <v>PBR395</v>
          </cell>
          <cell r="H450" t="str">
            <v>PBR395HW1_UNRI1DMT</v>
          </cell>
          <cell r="I450" t="str">
            <v>MITRATEL</v>
          </cell>
          <cell r="J450" t="str">
            <v>Mitratel</v>
          </cell>
          <cell r="K450">
            <v>42535</v>
          </cell>
          <cell r="L450">
            <v>46186</v>
          </cell>
          <cell r="N450">
            <v>2026</v>
          </cell>
          <cell r="P450" t="str">
            <v>Plan ≥ 2026</v>
          </cell>
          <cell r="Q450" t="str">
            <v>Plan  ≥ 2026</v>
          </cell>
          <cell r="S450" t="str">
            <v>Rescoping</v>
          </cell>
          <cell r="U450" t="str">
            <v>Tidak ada</v>
          </cell>
          <cell r="V450" t="str">
            <v>Rescoping</v>
          </cell>
          <cell r="W450" t="str">
            <v>Type-5</v>
          </cell>
        </row>
        <row r="451">
          <cell r="A451" t="str">
            <v>PBR396</v>
          </cell>
          <cell r="B451" t="str">
            <v>Area 1</v>
          </cell>
          <cell r="C451" t="str">
            <v>R10 Sumbagteng</v>
          </cell>
          <cell r="D451">
            <v>10</v>
          </cell>
          <cell r="E451" t="str">
            <v>15TS04H0409</v>
          </cell>
          <cell r="F451" t="e">
            <v>#N/A</v>
          </cell>
          <cell r="G451" t="str">
            <v>PBR396</v>
          </cell>
          <cell r="H451" t="str">
            <v>PBR396HW1_JALANDUYUNG2TEL</v>
          </cell>
          <cell r="I451" t="str">
            <v>MITRATEL</v>
          </cell>
          <cell r="J451" t="str">
            <v>Mitratel</v>
          </cell>
          <cell r="K451">
            <v>42735</v>
          </cell>
          <cell r="L451">
            <v>46386</v>
          </cell>
          <cell r="N451">
            <v>2026</v>
          </cell>
          <cell r="P451" t="str">
            <v>Plan ≥ 2026</v>
          </cell>
          <cell r="Q451" t="str">
            <v>Plan  ≥ 2026</v>
          </cell>
          <cell r="S451" t="str">
            <v>Rescoping</v>
          </cell>
          <cell r="U451" t="str">
            <v>Tidak ada</v>
          </cell>
          <cell r="V451" t="str">
            <v>Rescoping</v>
          </cell>
          <cell r="W451" t="str">
            <v>Type-5</v>
          </cell>
        </row>
        <row r="452">
          <cell r="A452" t="str">
            <v>PBR987</v>
          </cell>
          <cell r="B452" t="str">
            <v>Area 1</v>
          </cell>
          <cell r="C452" t="str">
            <v>R10 Sumbagteng</v>
          </cell>
          <cell r="D452">
            <v>10</v>
          </cell>
          <cell r="E452" t="str">
            <v>15TS04H0360</v>
          </cell>
          <cell r="F452" t="e">
            <v>#N/A</v>
          </cell>
          <cell r="G452" t="str">
            <v>PBR987</v>
          </cell>
          <cell r="H452" t="str">
            <v>PBR987MW1_JLTULIPTEL</v>
          </cell>
          <cell r="I452" t="str">
            <v>MITRATEL</v>
          </cell>
          <cell r="J452" t="str">
            <v>Mitratel</v>
          </cell>
          <cell r="K452">
            <v>42912</v>
          </cell>
          <cell r="L452">
            <v>46563</v>
          </cell>
          <cell r="N452">
            <v>2027</v>
          </cell>
          <cell r="P452" t="str">
            <v>Plan ≥ 2026</v>
          </cell>
          <cell r="Q452" t="str">
            <v>Plan  ≥ 2026</v>
          </cell>
          <cell r="S452" t="str">
            <v>Rescoping</v>
          </cell>
          <cell r="U452" t="str">
            <v>Ada</v>
          </cell>
          <cell r="V452" t="str">
            <v>Rescoping</v>
          </cell>
          <cell r="W452" t="str">
            <v>Type-5</v>
          </cell>
        </row>
        <row r="453">
          <cell r="A453" t="str">
            <v>PBR988</v>
          </cell>
          <cell r="B453" t="str">
            <v>Area 1</v>
          </cell>
          <cell r="C453" t="str">
            <v>R10 Sumbagteng</v>
          </cell>
          <cell r="D453">
            <v>10</v>
          </cell>
          <cell r="E453" t="str">
            <v>15TS04H0392</v>
          </cell>
          <cell r="F453" t="e">
            <v>#N/A</v>
          </cell>
          <cell r="G453" t="str">
            <v>PBR988</v>
          </cell>
          <cell r="H453" t="str">
            <v>PBR988HL1_UNRI2DMT</v>
          </cell>
          <cell r="I453" t="str">
            <v>MITRATEL</v>
          </cell>
          <cell r="J453" t="str">
            <v>Mitratel</v>
          </cell>
          <cell r="K453">
            <v>42535</v>
          </cell>
          <cell r="L453">
            <v>46186</v>
          </cell>
          <cell r="N453">
            <v>2026</v>
          </cell>
          <cell r="P453" t="str">
            <v>Plan ≥ 2026</v>
          </cell>
          <cell r="Q453" t="str">
            <v>Plan  ≥ 2026</v>
          </cell>
          <cell r="S453" t="str">
            <v>Rescoping</v>
          </cell>
          <cell r="U453" t="str">
            <v>Ada</v>
          </cell>
          <cell r="V453" t="str">
            <v>Rescoping</v>
          </cell>
          <cell r="W453" t="str">
            <v>Type-5</v>
          </cell>
        </row>
        <row r="454">
          <cell r="A454" t="str">
            <v>PBR994</v>
          </cell>
          <cell r="B454" t="str">
            <v>Area 1</v>
          </cell>
          <cell r="C454" t="str">
            <v>R10 Sumbagteng</v>
          </cell>
          <cell r="D454">
            <v>10</v>
          </cell>
          <cell r="E454" t="str">
            <v>15TS04H0426</v>
          </cell>
          <cell r="F454" t="e">
            <v>#N/A</v>
          </cell>
          <cell r="G454" t="str">
            <v>PBR994</v>
          </cell>
          <cell r="H454" t="str">
            <v>PBR994HW1_DELIMA8DMT</v>
          </cell>
          <cell r="I454" t="str">
            <v>MITRATEL</v>
          </cell>
          <cell r="J454" t="str">
            <v>Mitratel</v>
          </cell>
          <cell r="K454">
            <v>42536</v>
          </cell>
          <cell r="L454">
            <v>46187</v>
          </cell>
          <cell r="N454">
            <v>2026</v>
          </cell>
          <cell r="P454" t="str">
            <v>Plan ≥ 2026</v>
          </cell>
          <cell r="Q454" t="str">
            <v>Plan  ≥ 2026</v>
          </cell>
          <cell r="S454" t="str">
            <v>Rescoping</v>
          </cell>
          <cell r="U454" t="str">
            <v>Ada</v>
          </cell>
          <cell r="V454" t="str">
            <v>Rescoping</v>
          </cell>
          <cell r="W454" t="str">
            <v>Type-1</v>
          </cell>
        </row>
        <row r="455">
          <cell r="A455" t="str">
            <v>PBR997</v>
          </cell>
          <cell r="B455" t="str">
            <v>Area 1</v>
          </cell>
          <cell r="C455" t="str">
            <v>R10 Sumbagteng</v>
          </cell>
          <cell r="D455">
            <v>10</v>
          </cell>
          <cell r="E455" t="str">
            <v>15TS04H0366</v>
          </cell>
          <cell r="F455" t="e">
            <v>#N/A</v>
          </cell>
          <cell r="G455" t="str">
            <v>PBR997</v>
          </cell>
          <cell r="H455" t="str">
            <v>PBR997ML1_JLPEMBANGUNAN2DMT</v>
          </cell>
          <cell r="I455" t="str">
            <v>MITRATEL</v>
          </cell>
          <cell r="J455" t="str">
            <v>Mitratel</v>
          </cell>
          <cell r="K455">
            <v>42389</v>
          </cell>
          <cell r="L455">
            <v>46041</v>
          </cell>
          <cell r="N455">
            <v>2026</v>
          </cell>
          <cell r="P455" t="str">
            <v>Plan ≥ 2026</v>
          </cell>
          <cell r="Q455" t="str">
            <v>Plan  ≥ 2026</v>
          </cell>
          <cell r="S455" t="str">
            <v>Rescoping</v>
          </cell>
          <cell r="U455" t="str">
            <v>Ada</v>
          </cell>
          <cell r="V455" t="str">
            <v>Rescoping</v>
          </cell>
          <cell r="W455" t="str">
            <v>Type-5</v>
          </cell>
        </row>
        <row r="456">
          <cell r="A456" t="str">
            <v>BTM673</v>
          </cell>
          <cell r="B456" t="str">
            <v>Area 1</v>
          </cell>
          <cell r="C456" t="str">
            <v>R10 Sumbagteng</v>
          </cell>
          <cell r="D456">
            <v>10</v>
          </cell>
          <cell r="E456" t="str">
            <v>16TS10H0387</v>
          </cell>
          <cell r="F456" t="e">
            <v>#N/A</v>
          </cell>
          <cell r="G456" t="str">
            <v>BTM673</v>
          </cell>
          <cell r="H456" t="str">
            <v>PERUMBEVERLY2</v>
          </cell>
          <cell r="I456" t="str">
            <v>MITRATEL</v>
          </cell>
          <cell r="J456" t="str">
            <v>Mitratel</v>
          </cell>
          <cell r="K456">
            <v>42762</v>
          </cell>
          <cell r="L456">
            <v>46413</v>
          </cell>
          <cell r="N456">
            <v>2027</v>
          </cell>
          <cell r="P456" t="str">
            <v>Plan ≥ 2026</v>
          </cell>
          <cell r="Q456" t="str">
            <v>Plan  ≥ 2026</v>
          </cell>
          <cell r="S456" t="str">
            <v>Rescoping</v>
          </cell>
          <cell r="U456" t="str">
            <v>Ada</v>
          </cell>
          <cell r="V456" t="str">
            <v>Rescoping</v>
          </cell>
          <cell r="W456" t="str">
            <v>Type-6</v>
          </cell>
        </row>
        <row r="457">
          <cell r="A457" t="str">
            <v>BTM895</v>
          </cell>
          <cell r="B457" t="str">
            <v>Area 1</v>
          </cell>
          <cell r="C457" t="str">
            <v>R10 Sumbagteng</v>
          </cell>
          <cell r="D457">
            <v>10</v>
          </cell>
          <cell r="E457" t="str">
            <v>16TS09K1338</v>
          </cell>
          <cell r="F457" t="e">
            <v>#N/A</v>
          </cell>
          <cell r="G457" t="str">
            <v>BTM895</v>
          </cell>
          <cell r="H457" t="str">
            <v>STOLUBUKBAJASTPIETER</v>
          </cell>
          <cell r="I457" t="str">
            <v>MITRATEL</v>
          </cell>
          <cell r="J457" t="str">
            <v>Mitratel</v>
          </cell>
          <cell r="K457">
            <v>42667</v>
          </cell>
          <cell r="L457">
            <v>46318</v>
          </cell>
          <cell r="N457">
            <v>2026</v>
          </cell>
          <cell r="P457" t="str">
            <v>Plan ≥ 2026</v>
          </cell>
          <cell r="Q457" t="str">
            <v>Plan  ≥ 2026</v>
          </cell>
          <cell r="S457" t="str">
            <v>Rescoping</v>
          </cell>
          <cell r="U457" t="str">
            <v>Ada</v>
          </cell>
          <cell r="V457" t="str">
            <v>Rescoping</v>
          </cell>
          <cell r="W457" t="str">
            <v>Type-5</v>
          </cell>
        </row>
        <row r="458">
          <cell r="A458" t="str">
            <v>PAD458</v>
          </cell>
          <cell r="B458" t="str">
            <v>Area 1</v>
          </cell>
          <cell r="C458" t="str">
            <v>R10 Sumbagteng</v>
          </cell>
          <cell r="D458">
            <v>10</v>
          </cell>
          <cell r="E458" t="str">
            <v>16TS12K0418</v>
          </cell>
          <cell r="F458" t="e">
            <v>#N/A</v>
          </cell>
          <cell r="G458" t="str">
            <v>PAD458</v>
          </cell>
          <cell r="H458" t="str">
            <v>PAD458HWD_STO_PADANG_CENTRUM_AMPANG_INDAH_2</v>
          </cell>
          <cell r="I458" t="str">
            <v>MITRATEL</v>
          </cell>
          <cell r="J458" t="str">
            <v>Mitratel</v>
          </cell>
          <cell r="K458">
            <v>43257</v>
          </cell>
          <cell r="L458">
            <v>46909</v>
          </cell>
          <cell r="N458">
            <v>2028</v>
          </cell>
          <cell r="P458" t="str">
            <v>Plan ≥ 2026</v>
          </cell>
          <cell r="Q458" t="str">
            <v>Plan  ≥ 2026</v>
          </cell>
          <cell r="S458" t="str">
            <v>Rescoping</v>
          </cell>
          <cell r="U458" t="str">
            <v>Tidak ada</v>
          </cell>
          <cell r="V458" t="str">
            <v>Rescoping</v>
          </cell>
          <cell r="W458" t="str">
            <v>Type-5</v>
          </cell>
        </row>
        <row r="459">
          <cell r="A459" t="str">
            <v>PAD469</v>
          </cell>
          <cell r="B459" t="str">
            <v>Area 1</v>
          </cell>
          <cell r="C459" t="str">
            <v>R10 Sumbagteng</v>
          </cell>
          <cell r="D459">
            <v>10</v>
          </cell>
          <cell r="E459" t="str">
            <v>16TS12K0427</v>
          </cell>
          <cell r="F459" t="e">
            <v>#N/A</v>
          </cell>
          <cell r="G459" t="str">
            <v>PAD469</v>
          </cell>
          <cell r="H459" t="str">
            <v>PAD469HWD_STO_ULAK_KARANG_KANTOR_WALIKOTA_PDG</v>
          </cell>
          <cell r="I459" t="str">
            <v>MITRATEL</v>
          </cell>
          <cell r="J459" t="str">
            <v>Mitratel</v>
          </cell>
          <cell r="K459">
            <v>42830</v>
          </cell>
          <cell r="L459">
            <v>46481</v>
          </cell>
          <cell r="N459">
            <v>2027</v>
          </cell>
          <cell r="P459" t="str">
            <v>Plan ≥ 2026</v>
          </cell>
          <cell r="Q459" t="str">
            <v>Plan  ≥ 2026</v>
          </cell>
          <cell r="S459" t="str">
            <v>Rescoping</v>
          </cell>
          <cell r="U459" t="str">
            <v>Tidak ada</v>
          </cell>
          <cell r="V459" t="str">
            <v>Rescoping</v>
          </cell>
          <cell r="W459" t="str">
            <v>Type-5</v>
          </cell>
        </row>
        <row r="460">
          <cell r="A460" t="str">
            <v>PAD470</v>
          </cell>
          <cell r="B460" t="str">
            <v>Area 1</v>
          </cell>
          <cell r="C460" t="str">
            <v>R10 Sumbagteng</v>
          </cell>
          <cell r="D460">
            <v>10</v>
          </cell>
          <cell r="E460" t="str">
            <v>16TS12K0426</v>
          </cell>
          <cell r="F460" t="e">
            <v>#N/A</v>
          </cell>
          <cell r="G460" t="str">
            <v>PAD470</v>
          </cell>
          <cell r="H460" t="str">
            <v>PAD470HWD_STO_PADANG_CENTRUM_KELAWI_BARAT_2</v>
          </cell>
          <cell r="I460" t="str">
            <v>MITRATEL</v>
          </cell>
          <cell r="J460" t="str">
            <v>Mitratel</v>
          </cell>
          <cell r="K460">
            <v>42858</v>
          </cell>
          <cell r="L460">
            <v>46509</v>
          </cell>
          <cell r="N460">
            <v>2027</v>
          </cell>
          <cell r="P460" t="str">
            <v>Plan ≥ 2026</v>
          </cell>
          <cell r="Q460" t="str">
            <v>Plan  ≥ 2026</v>
          </cell>
          <cell r="S460" t="str">
            <v>Rescoping</v>
          </cell>
          <cell r="U460" t="str">
            <v>Tidak ada</v>
          </cell>
          <cell r="V460" t="str">
            <v>Rescoping</v>
          </cell>
          <cell r="W460" t="str">
            <v>Type-5</v>
          </cell>
        </row>
        <row r="461">
          <cell r="A461" t="str">
            <v>PAD472</v>
          </cell>
          <cell r="B461" t="str">
            <v>Area 1</v>
          </cell>
          <cell r="C461" t="str">
            <v>R10 Sumbagteng</v>
          </cell>
          <cell r="D461">
            <v>10</v>
          </cell>
          <cell r="E461" t="str">
            <v>16TS12K0425</v>
          </cell>
          <cell r="F461" t="e">
            <v>#N/A</v>
          </cell>
          <cell r="G461" t="str">
            <v>PAD472</v>
          </cell>
          <cell r="H461" t="str">
            <v>PAD472HWD_STO_LUBUK_BUAYA_PADANG_SARAI_2</v>
          </cell>
          <cell r="I461" t="str">
            <v>MITRATEL</v>
          </cell>
          <cell r="J461" t="str">
            <v>Mitratel</v>
          </cell>
          <cell r="K461">
            <v>42912</v>
          </cell>
          <cell r="L461">
            <v>46563</v>
          </cell>
          <cell r="N461">
            <v>2027</v>
          </cell>
          <cell r="P461" t="str">
            <v>Plan ≥ 2026</v>
          </cell>
          <cell r="Q461" t="str">
            <v>Plan  ≥ 2026</v>
          </cell>
          <cell r="S461" t="str">
            <v>Rescoping</v>
          </cell>
          <cell r="U461" t="str">
            <v>Tidak ada</v>
          </cell>
          <cell r="V461" t="str">
            <v>Rescoping</v>
          </cell>
          <cell r="W461" t="str">
            <v>Type-5</v>
          </cell>
        </row>
        <row r="462">
          <cell r="A462" t="str">
            <v>PAD479</v>
          </cell>
          <cell r="B462" t="str">
            <v>Area 1</v>
          </cell>
          <cell r="C462" t="str">
            <v>R10 Sumbagteng</v>
          </cell>
          <cell r="D462">
            <v>10</v>
          </cell>
          <cell r="E462" t="str">
            <v>16TS12K0422</v>
          </cell>
          <cell r="F462" t="e">
            <v>#N/A</v>
          </cell>
          <cell r="G462" t="str">
            <v>PAD479</v>
          </cell>
          <cell r="H462" t="str">
            <v>PAD479HWD_STO_TELUK_BAYUR_PEGAMBIRAN_4</v>
          </cell>
          <cell r="I462" t="str">
            <v>MITRATEL</v>
          </cell>
          <cell r="J462" t="str">
            <v>Mitratel</v>
          </cell>
          <cell r="K462">
            <v>43102</v>
          </cell>
          <cell r="L462">
            <v>46753</v>
          </cell>
          <cell r="N462">
            <v>2028</v>
          </cell>
          <cell r="P462" t="str">
            <v>Plan ≥ 2026</v>
          </cell>
          <cell r="Q462" t="str">
            <v>Plan  ≥ 2026</v>
          </cell>
          <cell r="S462" t="str">
            <v>Rescoping</v>
          </cell>
          <cell r="U462" t="str">
            <v>Tidak ada</v>
          </cell>
          <cell r="V462" t="str">
            <v>Rescoping</v>
          </cell>
          <cell r="W462" t="str">
            <v>Type-5</v>
          </cell>
        </row>
        <row r="463">
          <cell r="A463" t="str">
            <v>PAD475</v>
          </cell>
          <cell r="B463" t="str">
            <v>Area 1</v>
          </cell>
          <cell r="C463" t="str">
            <v>R10 Sumbagteng</v>
          </cell>
          <cell r="D463">
            <v>10</v>
          </cell>
          <cell r="E463" t="str">
            <v>16TS12K0423</v>
          </cell>
          <cell r="F463" t="e">
            <v>#N/A</v>
          </cell>
          <cell r="G463" t="str">
            <v>PAD475</v>
          </cell>
          <cell r="H463" t="str">
            <v>N_PAD475MDDPRUS</v>
          </cell>
          <cell r="I463" t="str">
            <v>MITRATEL</v>
          </cell>
          <cell r="J463" t="str">
            <v>Mitratel</v>
          </cell>
          <cell r="K463">
            <v>43159</v>
          </cell>
          <cell r="L463">
            <v>46810</v>
          </cell>
          <cell r="N463">
            <v>2028</v>
          </cell>
          <cell r="P463" t="str">
            <v>Plan ≥ 2026</v>
          </cell>
          <cell r="Q463" t="str">
            <v>Plan  ≥ 2026</v>
          </cell>
          <cell r="S463" t="str">
            <v>Rescoping</v>
          </cell>
          <cell r="U463" t="str">
            <v>Tidak ada</v>
          </cell>
          <cell r="V463" t="str">
            <v>Rescoping</v>
          </cell>
          <cell r="W463" t="str">
            <v>Type-1</v>
          </cell>
        </row>
        <row r="464">
          <cell r="A464" t="str">
            <v>BTM356</v>
          </cell>
          <cell r="B464" t="str">
            <v>Area 1</v>
          </cell>
          <cell r="C464" t="str">
            <v>R10 Sumbagteng</v>
          </cell>
          <cell r="D464">
            <v>10</v>
          </cell>
          <cell r="E464" t="str">
            <v>16TS06H0239</v>
          </cell>
          <cell r="F464" t="e">
            <v>#N/A</v>
          </cell>
          <cell r="G464" t="str">
            <v>BTM356</v>
          </cell>
          <cell r="H464" t="str">
            <v>PERUMHANGLEKIR2</v>
          </cell>
          <cell r="I464" t="str">
            <v>MITRATEL</v>
          </cell>
          <cell r="J464" t="str">
            <v>Mitratel</v>
          </cell>
          <cell r="K464">
            <v>42559</v>
          </cell>
          <cell r="L464">
            <v>46210</v>
          </cell>
          <cell r="N464">
            <v>2026</v>
          </cell>
          <cell r="P464" t="str">
            <v>Plan ≥ 2026</v>
          </cell>
          <cell r="Q464" t="str">
            <v>Plan  ≥ 2026</v>
          </cell>
          <cell r="S464" t="str">
            <v>Rescoping</v>
          </cell>
          <cell r="U464" t="str">
            <v>Ada</v>
          </cell>
          <cell r="V464" t="str">
            <v>Rescoping</v>
          </cell>
          <cell r="W464" t="str">
            <v>Type-5</v>
          </cell>
        </row>
        <row r="465">
          <cell r="A465" t="str">
            <v>BTM505</v>
          </cell>
          <cell r="B465" t="str">
            <v>Area 1</v>
          </cell>
          <cell r="C465" t="str">
            <v>R10 Sumbagteng</v>
          </cell>
          <cell r="D465">
            <v>10</v>
          </cell>
          <cell r="E465" t="str">
            <v>15TS11H0211</v>
          </cell>
          <cell r="F465" t="e">
            <v>#N/A</v>
          </cell>
          <cell r="G465" t="str">
            <v>BTM505</v>
          </cell>
          <cell r="H465" t="str">
            <v>STOLUBUKBAJAASTON</v>
          </cell>
          <cell r="I465" t="str">
            <v>MITRATEL</v>
          </cell>
          <cell r="J465" t="str">
            <v>Mitratel</v>
          </cell>
          <cell r="K465">
            <v>42725</v>
          </cell>
          <cell r="L465">
            <v>46376</v>
          </cell>
          <cell r="N465">
            <v>2026</v>
          </cell>
          <cell r="P465" t="str">
            <v>Plan ≥ 2026</v>
          </cell>
          <cell r="Q465" t="str">
            <v>Plan  ≥ 2026</v>
          </cell>
          <cell r="S465" t="str">
            <v>Rescoping</v>
          </cell>
          <cell r="U465" t="str">
            <v>Ada</v>
          </cell>
          <cell r="V465" t="str">
            <v>Rescoping</v>
          </cell>
          <cell r="W465" t="str">
            <v>Type-1</v>
          </cell>
        </row>
        <row r="466">
          <cell r="A466" t="str">
            <v>BTM506</v>
          </cell>
          <cell r="B466" t="str">
            <v>Area 1</v>
          </cell>
          <cell r="C466" t="str">
            <v>R10 Sumbagteng</v>
          </cell>
          <cell r="D466">
            <v>10</v>
          </cell>
          <cell r="E466" t="str">
            <v>15TS11H0210</v>
          </cell>
          <cell r="F466" t="e">
            <v>#N/A</v>
          </cell>
          <cell r="G466" t="str">
            <v>BTM506</v>
          </cell>
          <cell r="H466" t="str">
            <v>BTM506GDBKBR2</v>
          </cell>
          <cell r="I466" t="str">
            <v>MITRATEL</v>
          </cell>
          <cell r="J466" t="str">
            <v>Mitratel</v>
          </cell>
          <cell r="K466">
            <v>42565</v>
          </cell>
          <cell r="L466">
            <v>46216</v>
          </cell>
          <cell r="N466">
            <v>2026</v>
          </cell>
          <cell r="P466" t="str">
            <v>Plan ≥ 2026</v>
          </cell>
          <cell r="Q466" t="str">
            <v>Plan  ≥ 2026</v>
          </cell>
          <cell r="S466" t="str">
            <v>Rescoping</v>
          </cell>
          <cell r="U466" t="str">
            <v>Ada</v>
          </cell>
          <cell r="V466" t="str">
            <v>Rescoping</v>
          </cell>
          <cell r="W466" t="str">
            <v>Type-1</v>
          </cell>
        </row>
        <row r="467">
          <cell r="A467" t="str">
            <v>BTM509</v>
          </cell>
          <cell r="B467" t="str">
            <v>Area 1</v>
          </cell>
          <cell r="C467" t="str">
            <v>R10 Sumbagteng</v>
          </cell>
          <cell r="D467">
            <v>10</v>
          </cell>
          <cell r="E467" t="str">
            <v>15TS11H0207</v>
          </cell>
          <cell r="F467" t="e">
            <v>#N/A</v>
          </cell>
          <cell r="G467" t="str">
            <v>BTM509</v>
          </cell>
          <cell r="H467" t="str">
            <v>BUNGARAYAUJUNG</v>
          </cell>
          <cell r="I467" t="str">
            <v>MITRATEL</v>
          </cell>
          <cell r="J467" t="str">
            <v>Mitratel</v>
          </cell>
          <cell r="K467">
            <v>42713</v>
          </cell>
          <cell r="L467">
            <v>46364</v>
          </cell>
          <cell r="N467">
            <v>2026</v>
          </cell>
          <cell r="P467" t="str">
            <v>Plan ≥ 2026</v>
          </cell>
          <cell r="Q467" t="str">
            <v>Plan  ≥ 2026</v>
          </cell>
          <cell r="S467" t="str">
            <v>Rescoping</v>
          </cell>
          <cell r="U467" t="str">
            <v>Ada</v>
          </cell>
          <cell r="V467" t="str">
            <v>Rescoping</v>
          </cell>
          <cell r="W467" t="str">
            <v>Type-5</v>
          </cell>
        </row>
        <row r="468">
          <cell r="A468" t="str">
            <v>BTM510</v>
          </cell>
          <cell r="B468" t="str">
            <v>Area 1</v>
          </cell>
          <cell r="C468" t="str">
            <v>R10 Sumbagteng</v>
          </cell>
          <cell r="D468">
            <v>10</v>
          </cell>
          <cell r="E468" t="str">
            <v>15TS11H0206</v>
          </cell>
          <cell r="F468" t="e">
            <v>#N/A</v>
          </cell>
          <cell r="G468" t="str">
            <v>BTM510</v>
          </cell>
          <cell r="H468" t="str">
            <v>STOBATAMCENTERCITRALAND</v>
          </cell>
          <cell r="I468" t="str">
            <v>MITRATEL</v>
          </cell>
          <cell r="J468" t="str">
            <v>Mitratel</v>
          </cell>
          <cell r="K468">
            <v>42675</v>
          </cell>
          <cell r="L468">
            <v>46326</v>
          </cell>
          <cell r="N468">
            <v>2026</v>
          </cell>
          <cell r="P468" t="str">
            <v>Plan ≥ 2026</v>
          </cell>
          <cell r="Q468" t="str">
            <v>Plan  ≥ 2026</v>
          </cell>
          <cell r="S468" t="str">
            <v>Rescoping</v>
          </cell>
          <cell r="U468" t="str">
            <v>Ada</v>
          </cell>
          <cell r="V468" t="str">
            <v>Rescoping</v>
          </cell>
          <cell r="W468" t="str">
            <v>Type-5</v>
          </cell>
        </row>
        <row r="469">
          <cell r="A469" t="str">
            <v>BTM511</v>
          </cell>
          <cell r="B469" t="str">
            <v>Area 1</v>
          </cell>
          <cell r="C469" t="str">
            <v>R10 Sumbagteng</v>
          </cell>
          <cell r="D469">
            <v>10</v>
          </cell>
          <cell r="E469" t="str">
            <v>15TS11H0205</v>
          </cell>
          <cell r="F469" t="e">
            <v>#N/A</v>
          </cell>
          <cell r="G469" t="str">
            <v>BTM511</v>
          </cell>
          <cell r="H469" t="str">
            <v>STONONGSACITRAMASINDAH</v>
          </cell>
          <cell r="I469" t="str">
            <v>MITRATEL</v>
          </cell>
          <cell r="J469" t="str">
            <v>Mitratel</v>
          </cell>
          <cell r="K469">
            <v>42711</v>
          </cell>
          <cell r="L469">
            <v>46362</v>
          </cell>
          <cell r="N469">
            <v>2026</v>
          </cell>
          <cell r="P469" t="str">
            <v>Plan ≥ 2026</v>
          </cell>
          <cell r="Q469" t="str">
            <v>Plan  ≥ 2026</v>
          </cell>
          <cell r="S469" t="str">
            <v>Rescoping</v>
          </cell>
          <cell r="U469" t="str">
            <v>Ada</v>
          </cell>
          <cell r="V469" t="str">
            <v>Rescoping</v>
          </cell>
          <cell r="W469" t="str">
            <v>Type-5</v>
          </cell>
        </row>
        <row r="470">
          <cell r="A470" t="str">
            <v>BTM518</v>
          </cell>
          <cell r="B470" t="str">
            <v>Area 1</v>
          </cell>
          <cell r="C470" t="str">
            <v>R10 Sumbagteng</v>
          </cell>
          <cell r="D470">
            <v>10</v>
          </cell>
          <cell r="E470" t="str">
            <v>15TS11H0203</v>
          </cell>
          <cell r="F470" t="e">
            <v>#N/A</v>
          </cell>
          <cell r="G470" t="str">
            <v>BTM518</v>
          </cell>
          <cell r="H470" t="str">
            <v>STOLUBUKBAJAJODOHAREA</v>
          </cell>
          <cell r="I470" t="str">
            <v>MITRATEL</v>
          </cell>
          <cell r="J470" t="str">
            <v>Mitratel</v>
          </cell>
          <cell r="K470">
            <v>42706</v>
          </cell>
          <cell r="L470">
            <v>46357</v>
          </cell>
          <cell r="N470">
            <v>2026</v>
          </cell>
          <cell r="P470" t="str">
            <v>Plan ≥ 2026</v>
          </cell>
          <cell r="Q470" t="str">
            <v>Plan  ≥ 2026</v>
          </cell>
          <cell r="S470" t="str">
            <v>Rescoping</v>
          </cell>
          <cell r="U470" t="str">
            <v>Ada</v>
          </cell>
          <cell r="V470" t="str">
            <v>Dismantle</v>
          </cell>
          <cell r="W470" t="str">
            <v>Dismantle</v>
          </cell>
        </row>
        <row r="471">
          <cell r="A471" t="str">
            <v>BTM520</v>
          </cell>
          <cell r="B471" t="str">
            <v>Area 1</v>
          </cell>
          <cell r="C471" t="str">
            <v>R10 Sumbagteng</v>
          </cell>
          <cell r="D471">
            <v>10</v>
          </cell>
          <cell r="E471" t="str">
            <v>15TS11H0202</v>
          </cell>
          <cell r="F471" t="e">
            <v>#N/A</v>
          </cell>
          <cell r="G471" t="str">
            <v>BTM520</v>
          </cell>
          <cell r="H471" t="str">
            <v>STONONGSAKAMPUNGPANGLONG</v>
          </cell>
          <cell r="I471" t="str">
            <v>MITRATEL</v>
          </cell>
          <cell r="J471" t="str">
            <v>Mitratel</v>
          </cell>
          <cell r="K471">
            <v>42596</v>
          </cell>
          <cell r="L471">
            <v>46247</v>
          </cell>
          <cell r="N471">
            <v>2026</v>
          </cell>
          <cell r="P471" t="str">
            <v>Plan ≥ 2026</v>
          </cell>
          <cell r="Q471" t="str">
            <v>Plan  ≥ 2026</v>
          </cell>
          <cell r="S471" t="str">
            <v>Rescoping</v>
          </cell>
          <cell r="U471" t="str">
            <v>Ada</v>
          </cell>
          <cell r="V471" t="str">
            <v>Rescoping</v>
          </cell>
          <cell r="W471" t="str">
            <v>Type-1</v>
          </cell>
        </row>
        <row r="472">
          <cell r="A472" t="str">
            <v>BTM521</v>
          </cell>
          <cell r="B472" t="str">
            <v>Area 1</v>
          </cell>
          <cell r="C472" t="str">
            <v>R10 Sumbagteng</v>
          </cell>
          <cell r="D472">
            <v>10</v>
          </cell>
          <cell r="E472" t="str">
            <v>15TS11H0201</v>
          </cell>
          <cell r="F472" t="e">
            <v>#N/A</v>
          </cell>
          <cell r="G472" t="str">
            <v>BTM521</v>
          </cell>
          <cell r="H472" t="str">
            <v>STOSAGULUNGKAPLINGKAMBOJA</v>
          </cell>
          <cell r="I472" t="str">
            <v>MITRATEL</v>
          </cell>
          <cell r="J472" t="str">
            <v>Mitratel</v>
          </cell>
          <cell r="K472">
            <v>42632</v>
          </cell>
          <cell r="L472">
            <v>46283</v>
          </cell>
          <cell r="N472">
            <v>2026</v>
          </cell>
          <cell r="P472" t="str">
            <v>Plan ≥ 2026</v>
          </cell>
          <cell r="Q472" t="str">
            <v>Plan  ≥ 2026</v>
          </cell>
          <cell r="S472" t="str">
            <v>Rescoping</v>
          </cell>
          <cell r="U472" t="str">
            <v>Ada</v>
          </cell>
          <cell r="V472" t="str">
            <v>Rescoping</v>
          </cell>
          <cell r="W472" t="str">
            <v>Type-5</v>
          </cell>
        </row>
        <row r="473">
          <cell r="A473" t="str">
            <v>BTM523</v>
          </cell>
          <cell r="B473" t="str">
            <v>Area 1</v>
          </cell>
          <cell r="C473" t="str">
            <v>R10 Sumbagteng</v>
          </cell>
          <cell r="D473">
            <v>10</v>
          </cell>
          <cell r="E473" t="str">
            <v>15TS11H0200</v>
          </cell>
          <cell r="F473" t="e">
            <v>#N/A</v>
          </cell>
          <cell r="G473" t="str">
            <v>BTM523</v>
          </cell>
          <cell r="H473" t="str">
            <v>BTM523HWD_STO_SAGULUNG_KBI_II</v>
          </cell>
          <cell r="I473" t="str">
            <v>MITRATEL</v>
          </cell>
          <cell r="J473" t="str">
            <v>Mitratel</v>
          </cell>
          <cell r="K473">
            <v>42555</v>
          </cell>
          <cell r="L473">
            <v>46206</v>
          </cell>
          <cell r="N473">
            <v>2026</v>
          </cell>
          <cell r="P473" t="str">
            <v>Plan ≥ 2026</v>
          </cell>
          <cell r="Q473" t="str">
            <v>Plan  ≥ 2026</v>
          </cell>
          <cell r="S473" t="str">
            <v>Rescoping</v>
          </cell>
          <cell r="U473" t="str">
            <v>Tidak ada</v>
          </cell>
          <cell r="V473" t="str">
            <v>Rescoping</v>
          </cell>
          <cell r="W473" t="str">
            <v>Type-6</v>
          </cell>
        </row>
        <row r="474">
          <cell r="A474" t="str">
            <v>BTM524</v>
          </cell>
          <cell r="B474" t="str">
            <v>Area 1</v>
          </cell>
          <cell r="C474" t="str">
            <v>R10 Sumbagteng</v>
          </cell>
          <cell r="D474">
            <v>10</v>
          </cell>
          <cell r="E474" t="str">
            <v>16TS06H0238</v>
          </cell>
          <cell r="F474" t="e">
            <v>#N/A</v>
          </cell>
          <cell r="G474" t="str">
            <v>BTM524</v>
          </cell>
          <cell r="H474" t="str">
            <v>KAWASANINDUSTRIBERIKAT</v>
          </cell>
          <cell r="I474" t="str">
            <v>MITRATEL</v>
          </cell>
          <cell r="J474" t="str">
            <v>Mitratel</v>
          </cell>
          <cell r="K474">
            <v>42515</v>
          </cell>
          <cell r="L474">
            <v>46166</v>
          </cell>
          <cell r="N474">
            <v>2026</v>
          </cell>
          <cell r="P474" t="str">
            <v>Plan ≥ 2026</v>
          </cell>
          <cell r="Q474" t="str">
            <v>Plan  ≥ 2026</v>
          </cell>
          <cell r="S474" t="str">
            <v>Rescoping</v>
          </cell>
          <cell r="U474" t="str">
            <v>Ada</v>
          </cell>
          <cell r="V474" t="str">
            <v>Rescoping</v>
          </cell>
          <cell r="W474" t="str">
            <v>Type-5</v>
          </cell>
        </row>
        <row r="475">
          <cell r="A475" t="str">
            <v>BTM526</v>
          </cell>
          <cell r="B475" t="str">
            <v>Area 1</v>
          </cell>
          <cell r="C475" t="str">
            <v>R10 Sumbagteng</v>
          </cell>
          <cell r="D475">
            <v>10</v>
          </cell>
          <cell r="E475" t="str">
            <v>16TS06H0237</v>
          </cell>
          <cell r="F475" t="e">
            <v>#N/A</v>
          </cell>
          <cell r="G475" t="str">
            <v>BTM526</v>
          </cell>
          <cell r="H475" t="str">
            <v>STOBATAMCENTREMARCELIA2</v>
          </cell>
          <cell r="I475" t="str">
            <v>MITRATEL</v>
          </cell>
          <cell r="J475" t="str">
            <v>Mitratel</v>
          </cell>
          <cell r="K475">
            <v>42531</v>
          </cell>
          <cell r="L475">
            <v>46182</v>
          </cell>
          <cell r="N475">
            <v>2026</v>
          </cell>
          <cell r="P475" t="str">
            <v>Plan ≥ 2026</v>
          </cell>
          <cell r="Q475" t="str">
            <v>Plan  ≥ 2026</v>
          </cell>
          <cell r="S475" t="str">
            <v>Rescoping</v>
          </cell>
          <cell r="U475" t="str">
            <v>Ada</v>
          </cell>
          <cell r="V475" t="str">
            <v>Rescoping</v>
          </cell>
          <cell r="W475" t="str">
            <v>Type-5</v>
          </cell>
        </row>
        <row r="476">
          <cell r="A476" t="str">
            <v>BTM608</v>
          </cell>
          <cell r="B476" t="str">
            <v>Area 1</v>
          </cell>
          <cell r="C476" t="str">
            <v>R10 Sumbagteng</v>
          </cell>
          <cell r="D476">
            <v>10</v>
          </cell>
          <cell r="E476" t="str">
            <v>16TS06H0236</v>
          </cell>
          <cell r="F476" t="e">
            <v>#N/A</v>
          </cell>
          <cell r="G476" t="str">
            <v>BTM608</v>
          </cell>
          <cell r="H476" t="str">
            <v>STOSAGULUNGPERUMAVIARI</v>
          </cell>
          <cell r="I476" t="str">
            <v>MITRATEL</v>
          </cell>
          <cell r="J476" t="str">
            <v>Mitratel</v>
          </cell>
          <cell r="K476">
            <v>42559</v>
          </cell>
          <cell r="L476">
            <v>46210</v>
          </cell>
          <cell r="N476">
            <v>2026</v>
          </cell>
          <cell r="P476" t="str">
            <v>Plan ≥ 2026</v>
          </cell>
          <cell r="Q476" t="str">
            <v>Plan  ≥ 2026</v>
          </cell>
          <cell r="S476" t="str">
            <v>Rescoping</v>
          </cell>
          <cell r="U476" t="str">
            <v>Ada</v>
          </cell>
          <cell r="V476" t="str">
            <v>Rescoping</v>
          </cell>
          <cell r="W476" t="str">
            <v>Type-5</v>
          </cell>
        </row>
        <row r="477">
          <cell r="A477" t="str">
            <v>BTM720</v>
          </cell>
          <cell r="B477" t="str">
            <v>Area 1</v>
          </cell>
          <cell r="C477" t="str">
            <v>R10 Sumbagteng</v>
          </cell>
          <cell r="D477">
            <v>10</v>
          </cell>
          <cell r="E477" t="str">
            <v>16TS06H0235</v>
          </cell>
          <cell r="F477" t="e">
            <v>#N/A</v>
          </cell>
          <cell r="G477" t="str">
            <v>BTM720</v>
          </cell>
          <cell r="H477" t="str">
            <v>BTM720HW_PERUM_PERMATA_HIJAU</v>
          </cell>
          <cell r="I477" t="str">
            <v>MITRATEL</v>
          </cell>
          <cell r="J477" t="str">
            <v>Mitratel</v>
          </cell>
          <cell r="K477">
            <v>42559</v>
          </cell>
          <cell r="L477">
            <v>46210</v>
          </cell>
          <cell r="N477">
            <v>2026</v>
          </cell>
          <cell r="P477" t="str">
            <v>Plan ≥ 2026</v>
          </cell>
          <cell r="Q477" t="str">
            <v>Plan  ≥ 2026</v>
          </cell>
          <cell r="S477" t="str">
            <v>Rescoping</v>
          </cell>
          <cell r="U477" t="str">
            <v>Tidak ada</v>
          </cell>
          <cell r="V477" t="str">
            <v>Rescoping</v>
          </cell>
          <cell r="W477" t="str">
            <v>Type-1</v>
          </cell>
        </row>
        <row r="478">
          <cell r="A478" t="str">
            <v>BTM787</v>
          </cell>
          <cell r="B478" t="str">
            <v>Area 1</v>
          </cell>
          <cell r="C478" t="str">
            <v>R10 Sumbagteng</v>
          </cell>
          <cell r="D478">
            <v>10</v>
          </cell>
          <cell r="E478" t="str">
            <v>16TS06H0234</v>
          </cell>
          <cell r="F478" t="e">
            <v>#N/A</v>
          </cell>
          <cell r="G478" t="str">
            <v>BTM787</v>
          </cell>
          <cell r="H478" t="str">
            <v>BTM787HWD_STO_BATAM_CENTER_MY_MART</v>
          </cell>
          <cell r="I478" t="str">
            <v>MITRATEL</v>
          </cell>
          <cell r="J478" t="str">
            <v>Mitratel</v>
          </cell>
          <cell r="K478">
            <v>42559</v>
          </cell>
          <cell r="L478">
            <v>46210</v>
          </cell>
          <cell r="N478">
            <v>2026</v>
          </cell>
          <cell r="P478" t="str">
            <v>Plan ≥ 2026</v>
          </cell>
          <cell r="Q478" t="str">
            <v>Plan  ≥ 2026</v>
          </cell>
          <cell r="S478" t="str">
            <v>Rescoping</v>
          </cell>
          <cell r="U478" t="str">
            <v>Tidak ada</v>
          </cell>
          <cell r="V478" t="str">
            <v>Dismantle</v>
          </cell>
          <cell r="W478" t="str">
            <v>Dismantle</v>
          </cell>
        </row>
        <row r="479">
          <cell r="A479" t="str">
            <v>BTM790</v>
          </cell>
          <cell r="B479" t="str">
            <v>Area 1</v>
          </cell>
          <cell r="C479" t="str">
            <v>R10 Sumbagteng</v>
          </cell>
          <cell r="D479">
            <v>10</v>
          </cell>
          <cell r="E479" t="str">
            <v>15TS11H0192</v>
          </cell>
          <cell r="F479" t="e">
            <v>#N/A</v>
          </cell>
          <cell r="G479" t="str">
            <v>BTM790</v>
          </cell>
          <cell r="H479" t="str">
            <v>STOLUBUKBAJAPERUMVALENCIA</v>
          </cell>
          <cell r="I479" t="str">
            <v>MITRATEL</v>
          </cell>
          <cell r="J479" t="str">
            <v>Mitratel</v>
          </cell>
          <cell r="K479">
            <v>42725</v>
          </cell>
          <cell r="L479">
            <v>46376</v>
          </cell>
          <cell r="N479">
            <v>2026</v>
          </cell>
          <cell r="P479" t="str">
            <v>Plan ≥ 2026</v>
          </cell>
          <cell r="Q479" t="str">
            <v>Plan  ≥ 2026</v>
          </cell>
          <cell r="S479" t="str">
            <v>Rescoping</v>
          </cell>
          <cell r="U479" t="str">
            <v>Ada</v>
          </cell>
          <cell r="V479" t="str">
            <v>Rescoping</v>
          </cell>
          <cell r="W479" t="str">
            <v>Type-5</v>
          </cell>
        </row>
        <row r="480">
          <cell r="A480" t="str">
            <v>BTM798</v>
          </cell>
          <cell r="B480" t="str">
            <v>Area 1</v>
          </cell>
          <cell r="C480" t="str">
            <v>R10 Sumbagteng</v>
          </cell>
          <cell r="D480">
            <v>10</v>
          </cell>
          <cell r="E480" t="str">
            <v>16TS06H0233</v>
          </cell>
          <cell r="F480" t="e">
            <v>#N/A</v>
          </cell>
          <cell r="G480" t="str">
            <v>BTM798</v>
          </cell>
          <cell r="H480" t="str">
            <v>POLRESBATAM</v>
          </cell>
          <cell r="I480" t="str">
            <v>MITRATEL</v>
          </cell>
          <cell r="J480" t="str">
            <v>Mitratel</v>
          </cell>
          <cell r="K480">
            <v>42559</v>
          </cell>
          <cell r="L480">
            <v>46210</v>
          </cell>
          <cell r="N480">
            <v>2026</v>
          </cell>
          <cell r="P480" t="str">
            <v>Plan ≥ 2026</v>
          </cell>
          <cell r="Q480" t="str">
            <v>Plan  ≥ 2026</v>
          </cell>
          <cell r="S480" t="str">
            <v>Rescoping</v>
          </cell>
          <cell r="U480" t="str">
            <v>Ada</v>
          </cell>
          <cell r="V480" t="str">
            <v>Rescoping</v>
          </cell>
          <cell r="W480" t="str">
            <v>Type-5</v>
          </cell>
        </row>
        <row r="481">
          <cell r="A481" t="str">
            <v>BTM897</v>
          </cell>
          <cell r="B481" t="str">
            <v>Area 1</v>
          </cell>
          <cell r="C481" t="str">
            <v>R10 Sumbagteng</v>
          </cell>
          <cell r="D481">
            <v>10</v>
          </cell>
          <cell r="E481" t="str">
            <v>16TS06H0231</v>
          </cell>
          <cell r="F481" t="e">
            <v>#N/A</v>
          </cell>
          <cell r="G481" t="str">
            <v>BTM897</v>
          </cell>
          <cell r="H481" t="str">
            <v>STOSAGULUNGTAMANSISWA</v>
          </cell>
          <cell r="I481" t="str">
            <v>MITRATEL</v>
          </cell>
          <cell r="J481" t="str">
            <v>Mitratel</v>
          </cell>
          <cell r="K481">
            <v>42559</v>
          </cell>
          <cell r="L481">
            <v>46210</v>
          </cell>
          <cell r="N481">
            <v>2026</v>
          </cell>
          <cell r="P481" t="str">
            <v>Plan ≥ 2026</v>
          </cell>
          <cell r="Q481" t="str">
            <v>Plan  ≥ 2026</v>
          </cell>
          <cell r="S481" t="str">
            <v>Rescoping</v>
          </cell>
          <cell r="U481" t="str">
            <v>Ada</v>
          </cell>
          <cell r="V481" t="str">
            <v>Rescoping</v>
          </cell>
          <cell r="W481" t="str">
            <v>Type-5</v>
          </cell>
        </row>
        <row r="482">
          <cell r="A482" t="str">
            <v>PAD463</v>
          </cell>
          <cell r="B482" t="str">
            <v>Area 1</v>
          </cell>
          <cell r="C482" t="str">
            <v>R10 Sumbagteng</v>
          </cell>
          <cell r="D482">
            <v>10</v>
          </cell>
          <cell r="E482" t="str">
            <v>16TS06H0230</v>
          </cell>
          <cell r="F482" t="e">
            <v>#N/A</v>
          </cell>
          <cell r="G482" t="str">
            <v>PAD463</v>
          </cell>
          <cell r="H482" t="str">
            <v>PAD463HWD_STO_TELUK_BAYUR_BANUARAN_7</v>
          </cell>
          <cell r="I482" t="str">
            <v>MITRATEL</v>
          </cell>
          <cell r="J482" t="str">
            <v>Mitratel</v>
          </cell>
          <cell r="K482">
            <v>42559</v>
          </cell>
          <cell r="L482">
            <v>46210</v>
          </cell>
          <cell r="N482">
            <v>2026</v>
          </cell>
          <cell r="P482" t="str">
            <v>Plan ≥ 2026</v>
          </cell>
          <cell r="Q482" t="str">
            <v>Plan  ≥ 2026</v>
          </cell>
          <cell r="S482" t="str">
            <v>Rescoping</v>
          </cell>
          <cell r="U482" t="str">
            <v>Tidak ada</v>
          </cell>
          <cell r="V482" t="str">
            <v>Rescoping</v>
          </cell>
          <cell r="W482" t="str">
            <v>Type-1</v>
          </cell>
        </row>
        <row r="483">
          <cell r="A483" t="str">
            <v>PAD464</v>
          </cell>
          <cell r="B483" t="str">
            <v>Area 1</v>
          </cell>
          <cell r="C483" t="str">
            <v>R10 Sumbagteng</v>
          </cell>
          <cell r="D483">
            <v>10</v>
          </cell>
          <cell r="E483" t="str">
            <v>15TS11H0233</v>
          </cell>
          <cell r="F483" t="e">
            <v>#N/A</v>
          </cell>
          <cell r="G483" t="str">
            <v>PAD464</v>
          </cell>
          <cell r="H483" t="str">
            <v>STOULAKKARANGBELIBIS2</v>
          </cell>
          <cell r="I483" t="str">
            <v>MITRATEL</v>
          </cell>
          <cell r="J483" t="str">
            <v>Mitratel</v>
          </cell>
          <cell r="K483">
            <v>42562</v>
          </cell>
          <cell r="L483">
            <v>46213</v>
          </cell>
          <cell r="N483">
            <v>2026</v>
          </cell>
          <cell r="P483" t="str">
            <v>Plan ≥ 2026</v>
          </cell>
          <cell r="Q483" t="str">
            <v>Plan  ≥ 2026</v>
          </cell>
          <cell r="S483" t="str">
            <v>Rescoping</v>
          </cell>
          <cell r="U483" t="str">
            <v>Ada</v>
          </cell>
          <cell r="V483" t="str">
            <v>Rescoping</v>
          </cell>
          <cell r="W483" t="str">
            <v>Type-5</v>
          </cell>
        </row>
        <row r="484">
          <cell r="A484" t="str">
            <v>PAD468</v>
          </cell>
          <cell r="B484" t="str">
            <v>Area 1</v>
          </cell>
          <cell r="C484" t="str">
            <v>R10 Sumbagteng</v>
          </cell>
          <cell r="D484">
            <v>10</v>
          </cell>
          <cell r="E484" t="str">
            <v>15TS11H0231</v>
          </cell>
          <cell r="F484" t="e">
            <v>#N/A</v>
          </cell>
          <cell r="G484" t="str">
            <v>PAD468</v>
          </cell>
          <cell r="H484" t="str">
            <v>STOPADCENTRUMKANTORPOLDASUMBAR</v>
          </cell>
          <cell r="I484" t="str">
            <v>MITRATEL</v>
          </cell>
          <cell r="J484" t="str">
            <v>Mitratel</v>
          </cell>
          <cell r="K484">
            <v>42591</v>
          </cell>
          <cell r="L484">
            <v>46242</v>
          </cell>
          <cell r="N484">
            <v>2026</v>
          </cell>
          <cell r="P484" t="str">
            <v>Plan ≥ 2026</v>
          </cell>
          <cell r="Q484" t="str">
            <v>Plan  ≥ 2026</v>
          </cell>
          <cell r="S484" t="str">
            <v>Rescoping</v>
          </cell>
          <cell r="U484" t="str">
            <v>Ada</v>
          </cell>
          <cell r="V484" t="str">
            <v>Rescoping</v>
          </cell>
          <cell r="W484" t="str">
            <v>Type-5</v>
          </cell>
        </row>
        <row r="485">
          <cell r="A485" t="str">
            <v>PAD471</v>
          </cell>
          <cell r="B485" t="str">
            <v>Area 1</v>
          </cell>
          <cell r="C485" t="str">
            <v>R10 Sumbagteng</v>
          </cell>
          <cell r="D485">
            <v>10</v>
          </cell>
          <cell r="E485" t="str">
            <v>15TS11H0230</v>
          </cell>
          <cell r="F485" t="e">
            <v>#N/A</v>
          </cell>
          <cell r="G485" t="str">
            <v>PAD471</v>
          </cell>
          <cell r="H485" t="str">
            <v>PAD471HWD_STO_ULAK_KARANG_LINGGAR_JATI_2</v>
          </cell>
          <cell r="I485" t="str">
            <v>MITRATEL</v>
          </cell>
          <cell r="J485" t="str">
            <v>Mitratel</v>
          </cell>
          <cell r="K485">
            <v>43102</v>
          </cell>
          <cell r="L485">
            <v>46753</v>
          </cell>
          <cell r="N485">
            <v>2028</v>
          </cell>
          <cell r="P485" t="str">
            <v>Plan ≥ 2026</v>
          </cell>
          <cell r="Q485" t="str">
            <v>Plan  ≥ 2026</v>
          </cell>
          <cell r="S485" t="str">
            <v>Rescoping</v>
          </cell>
          <cell r="U485" t="str">
            <v>Tidak ada</v>
          </cell>
          <cell r="V485" t="str">
            <v>Rescoping</v>
          </cell>
          <cell r="W485" t="str">
            <v>Type-5</v>
          </cell>
        </row>
        <row r="486">
          <cell r="A486" t="str">
            <v>PAD476</v>
          </cell>
          <cell r="B486" t="str">
            <v>Area 1</v>
          </cell>
          <cell r="C486" t="str">
            <v>R10 Sumbagteng</v>
          </cell>
          <cell r="D486">
            <v>10</v>
          </cell>
          <cell r="E486" t="str">
            <v>16TS06H0229</v>
          </cell>
          <cell r="F486" t="e">
            <v>#N/A</v>
          </cell>
          <cell r="G486" t="str">
            <v>PAD476</v>
          </cell>
          <cell r="H486" t="str">
            <v>STOBANDARBUATPASARBARU2</v>
          </cell>
          <cell r="I486" t="str">
            <v>MITRATEL</v>
          </cell>
          <cell r="J486" t="str">
            <v>Mitratel</v>
          </cell>
          <cell r="K486">
            <v>42559</v>
          </cell>
          <cell r="L486">
            <v>46210</v>
          </cell>
          <cell r="N486">
            <v>2026</v>
          </cell>
          <cell r="P486" t="str">
            <v>Plan ≥ 2026</v>
          </cell>
          <cell r="Q486" t="str">
            <v>Plan  ≥ 2026</v>
          </cell>
          <cell r="S486" t="str">
            <v>Rescoping</v>
          </cell>
          <cell r="U486" t="str">
            <v>Ada</v>
          </cell>
          <cell r="V486" t="str">
            <v>Rescoping</v>
          </cell>
          <cell r="W486" t="str">
            <v>Type-6</v>
          </cell>
        </row>
        <row r="487">
          <cell r="A487" t="str">
            <v>PAD484</v>
          </cell>
          <cell r="B487" t="str">
            <v>Area 1</v>
          </cell>
          <cell r="C487" t="str">
            <v>R10 Sumbagteng</v>
          </cell>
          <cell r="D487">
            <v>10</v>
          </cell>
          <cell r="E487" t="str">
            <v>15TS11H0228</v>
          </cell>
          <cell r="F487" t="e">
            <v>#N/A</v>
          </cell>
          <cell r="G487" t="str">
            <v>PAD484</v>
          </cell>
          <cell r="H487" t="str">
            <v>ULAKKARANG3</v>
          </cell>
          <cell r="I487" t="str">
            <v>MITRATEL</v>
          </cell>
          <cell r="J487" t="str">
            <v>Mitratel</v>
          </cell>
          <cell r="K487">
            <v>42565</v>
          </cell>
          <cell r="L487">
            <v>46216</v>
          </cell>
          <cell r="N487">
            <v>2026</v>
          </cell>
          <cell r="P487" t="str">
            <v>Plan ≥ 2026</v>
          </cell>
          <cell r="Q487" t="str">
            <v>Plan  ≥ 2026</v>
          </cell>
          <cell r="S487" t="str">
            <v>Rescoping</v>
          </cell>
          <cell r="U487" t="str">
            <v>Ada</v>
          </cell>
          <cell r="V487" t="str">
            <v>Rescoping</v>
          </cell>
          <cell r="W487" t="str">
            <v>Type-5</v>
          </cell>
        </row>
        <row r="488">
          <cell r="A488" t="str">
            <v>PAD487</v>
          </cell>
          <cell r="B488" t="str">
            <v>Area 1</v>
          </cell>
          <cell r="C488" t="str">
            <v>R10 Sumbagteng</v>
          </cell>
          <cell r="D488">
            <v>10</v>
          </cell>
          <cell r="E488" t="str">
            <v>15TS11H0227</v>
          </cell>
          <cell r="F488" t="e">
            <v>#N/A</v>
          </cell>
          <cell r="G488" t="str">
            <v>PAD487</v>
          </cell>
          <cell r="H488" t="str">
            <v>STOULAKKARANGUNP2</v>
          </cell>
          <cell r="I488" t="str">
            <v>MITRATEL</v>
          </cell>
          <cell r="J488" t="str">
            <v>Mitratel</v>
          </cell>
          <cell r="K488">
            <v>42590</v>
          </cell>
          <cell r="L488">
            <v>46241</v>
          </cell>
          <cell r="N488">
            <v>2026</v>
          </cell>
          <cell r="P488" t="str">
            <v>Plan ≥ 2026</v>
          </cell>
          <cell r="Q488" t="str">
            <v>Plan  ≥ 2026</v>
          </cell>
          <cell r="S488" t="str">
            <v>Rescoping</v>
          </cell>
          <cell r="U488" t="str">
            <v>Ada</v>
          </cell>
          <cell r="V488" t="str">
            <v>Rescoping</v>
          </cell>
          <cell r="W488" t="str">
            <v>Type-5</v>
          </cell>
        </row>
        <row r="489">
          <cell r="A489" t="str">
            <v>PBR516</v>
          </cell>
          <cell r="B489" t="str">
            <v>Area 1</v>
          </cell>
          <cell r="C489" t="str">
            <v>R10 Sumbagteng</v>
          </cell>
          <cell r="D489">
            <v>10</v>
          </cell>
          <cell r="E489" t="str">
            <v>16TS06H0228</v>
          </cell>
          <cell r="F489" t="e">
            <v>#N/A</v>
          </cell>
          <cell r="G489" t="str">
            <v>PBR516</v>
          </cell>
          <cell r="H489" t="str">
            <v>N_PBR516HL1_AIRHITAMDMT</v>
          </cell>
          <cell r="I489" t="str">
            <v>MITRATEL</v>
          </cell>
          <cell r="J489" t="str">
            <v>Mitratel</v>
          </cell>
          <cell r="K489">
            <v>42559</v>
          </cell>
          <cell r="L489">
            <v>46210</v>
          </cell>
          <cell r="N489">
            <v>2026</v>
          </cell>
          <cell r="P489" t="str">
            <v>Plan ≥ 2026</v>
          </cell>
          <cell r="Q489" t="str">
            <v>Plan  ≥ 2026</v>
          </cell>
          <cell r="S489" t="str">
            <v>Rescoping</v>
          </cell>
          <cell r="U489" t="str">
            <v>Ada</v>
          </cell>
          <cell r="V489" t="str">
            <v>Rescoping</v>
          </cell>
          <cell r="W489" t="str">
            <v>Type-1</v>
          </cell>
        </row>
        <row r="490">
          <cell r="A490" t="str">
            <v>PBR517</v>
          </cell>
          <cell r="B490" t="str">
            <v>Area 1</v>
          </cell>
          <cell r="C490" t="str">
            <v>R10 Sumbagteng</v>
          </cell>
          <cell r="D490">
            <v>10</v>
          </cell>
          <cell r="E490" t="str">
            <v>15TS11H0246</v>
          </cell>
          <cell r="F490" t="e">
            <v>#N/A</v>
          </cell>
          <cell r="G490" t="str">
            <v>PBR517</v>
          </cell>
          <cell r="H490" t="str">
            <v>PBR517HW1_AURAJAWALIDMT</v>
          </cell>
          <cell r="I490" t="str">
            <v>MITRATEL</v>
          </cell>
          <cell r="J490" t="str">
            <v>Mitratel</v>
          </cell>
          <cell r="K490">
            <v>42596</v>
          </cell>
          <cell r="L490">
            <v>46247</v>
          </cell>
          <cell r="N490">
            <v>2026</v>
          </cell>
          <cell r="P490" t="str">
            <v>Plan ≥ 2026</v>
          </cell>
          <cell r="Q490" t="str">
            <v>Plan  ≥ 2026</v>
          </cell>
          <cell r="S490" t="str">
            <v>Rescoping</v>
          </cell>
          <cell r="U490" t="str">
            <v>Ada</v>
          </cell>
          <cell r="V490" t="str">
            <v>Rescoping</v>
          </cell>
          <cell r="W490" t="str">
            <v>Type-5</v>
          </cell>
        </row>
        <row r="491">
          <cell r="A491" t="str">
            <v>PBR530</v>
          </cell>
          <cell r="B491" t="str">
            <v>Area 1</v>
          </cell>
          <cell r="C491" t="str">
            <v>R10 Sumbagteng</v>
          </cell>
          <cell r="D491">
            <v>10</v>
          </cell>
          <cell r="E491" t="str">
            <v>16TS06H0227</v>
          </cell>
          <cell r="F491" t="e">
            <v>#N/A</v>
          </cell>
          <cell r="G491" t="str">
            <v>PBR530</v>
          </cell>
          <cell r="H491" t="str">
            <v>PBR530HW1_POISMKKANSAIPEKANBARUDMT</v>
          </cell>
          <cell r="I491" t="str">
            <v>MITRATEL</v>
          </cell>
          <cell r="J491" t="str">
            <v>Mitratel</v>
          </cell>
          <cell r="K491">
            <v>42559</v>
          </cell>
          <cell r="L491">
            <v>46210</v>
          </cell>
          <cell r="N491">
            <v>2026</v>
          </cell>
          <cell r="P491" t="str">
            <v>Plan ≥ 2026</v>
          </cell>
          <cell r="Q491" t="str">
            <v>Plan  ≥ 2026</v>
          </cell>
          <cell r="S491" t="str">
            <v>Rescoping</v>
          </cell>
          <cell r="U491" t="str">
            <v>Ada</v>
          </cell>
          <cell r="V491" t="str">
            <v>Rescoping</v>
          </cell>
          <cell r="W491" t="str">
            <v>Type-5</v>
          </cell>
        </row>
        <row r="492">
          <cell r="A492" t="str">
            <v>PBR531</v>
          </cell>
          <cell r="B492" t="str">
            <v>Area 1</v>
          </cell>
          <cell r="C492" t="str">
            <v>R10 Sumbagteng</v>
          </cell>
          <cell r="D492">
            <v>10</v>
          </cell>
          <cell r="E492" t="str">
            <v>16TS06H0226</v>
          </cell>
          <cell r="F492" t="e">
            <v>#N/A</v>
          </cell>
          <cell r="G492" t="str">
            <v>PBR531</v>
          </cell>
          <cell r="H492" t="str">
            <v>PBR531HL1_PTINDOFOODDMT</v>
          </cell>
          <cell r="I492" t="str">
            <v>MITRATEL</v>
          </cell>
          <cell r="J492" t="str">
            <v>Mitratel</v>
          </cell>
          <cell r="K492">
            <v>42559</v>
          </cell>
          <cell r="L492">
            <v>46210</v>
          </cell>
          <cell r="N492">
            <v>2026</v>
          </cell>
          <cell r="P492" t="str">
            <v>Plan ≥ 2026</v>
          </cell>
          <cell r="Q492" t="str">
            <v>Plan  ≥ 2026</v>
          </cell>
          <cell r="S492" t="str">
            <v>Rescoping</v>
          </cell>
          <cell r="U492" t="str">
            <v>Ada</v>
          </cell>
          <cell r="V492" t="str">
            <v>Rescoping</v>
          </cell>
          <cell r="W492" t="str">
            <v>Type-5</v>
          </cell>
        </row>
        <row r="493">
          <cell r="A493" t="str">
            <v>PBR534</v>
          </cell>
          <cell r="B493" t="str">
            <v>Area 1</v>
          </cell>
          <cell r="C493" t="str">
            <v>R10 Sumbagteng</v>
          </cell>
          <cell r="D493">
            <v>10</v>
          </cell>
          <cell r="E493" t="str">
            <v>15TS11H0242</v>
          </cell>
          <cell r="F493" t="e">
            <v>#N/A</v>
          </cell>
          <cell r="G493" t="str">
            <v>PBR534</v>
          </cell>
          <cell r="H493" t="str">
            <v>PBR534HL1_SMACENDANAPEKANBARUTEL</v>
          </cell>
          <cell r="I493" t="str">
            <v>MITRATEL</v>
          </cell>
          <cell r="J493" t="str">
            <v>Mitratel</v>
          </cell>
          <cell r="K493">
            <v>42667</v>
          </cell>
          <cell r="L493">
            <v>46318</v>
          </cell>
          <cell r="N493">
            <v>2026</v>
          </cell>
          <cell r="P493" t="str">
            <v>Plan ≥ 2026</v>
          </cell>
          <cell r="Q493" t="str">
            <v>Plan  ≥ 2026</v>
          </cell>
          <cell r="S493" t="str">
            <v>Rescoping</v>
          </cell>
          <cell r="U493" t="str">
            <v>Ada</v>
          </cell>
          <cell r="V493" t="str">
            <v>Rescoping</v>
          </cell>
          <cell r="W493" t="str">
            <v>Type-5</v>
          </cell>
        </row>
        <row r="494">
          <cell r="A494" t="str">
            <v>PBR538</v>
          </cell>
          <cell r="B494" t="str">
            <v>Area 1</v>
          </cell>
          <cell r="C494" t="str">
            <v>R10 Sumbagteng</v>
          </cell>
          <cell r="D494">
            <v>10</v>
          </cell>
          <cell r="E494" t="str">
            <v>16TS06H0225</v>
          </cell>
          <cell r="F494" t="e">
            <v>#N/A</v>
          </cell>
          <cell r="G494" t="str">
            <v>PBR538</v>
          </cell>
          <cell r="H494" t="str">
            <v>PBR538HL1_SMAN9PKUDMT</v>
          </cell>
          <cell r="I494" t="str">
            <v>MITRATEL</v>
          </cell>
          <cell r="J494" t="str">
            <v>Mitratel</v>
          </cell>
          <cell r="K494">
            <v>42559</v>
          </cell>
          <cell r="L494">
            <v>46210</v>
          </cell>
          <cell r="N494">
            <v>2026</v>
          </cell>
          <cell r="P494" t="str">
            <v>Plan ≥ 2026</v>
          </cell>
          <cell r="Q494" t="str">
            <v>Plan  ≥ 2026</v>
          </cell>
          <cell r="S494" t="str">
            <v>Rescoping</v>
          </cell>
          <cell r="U494" t="str">
            <v>Ada</v>
          </cell>
          <cell r="V494" t="str">
            <v>Rescoping</v>
          </cell>
          <cell r="W494" t="str">
            <v>Type-5</v>
          </cell>
        </row>
        <row r="495">
          <cell r="A495" t="str">
            <v>PBR541</v>
          </cell>
          <cell r="B495" t="str">
            <v>Area 1</v>
          </cell>
          <cell r="C495" t="str">
            <v>R10 Sumbagteng</v>
          </cell>
          <cell r="D495">
            <v>10</v>
          </cell>
          <cell r="E495" t="str">
            <v>15TS11H0237</v>
          </cell>
          <cell r="F495" t="e">
            <v>#N/A</v>
          </cell>
          <cell r="G495" t="str">
            <v>PBR541</v>
          </cell>
          <cell r="H495" t="str">
            <v>N_PBR541HL1_WATERBOOMLABERSATEL</v>
          </cell>
          <cell r="I495" t="str">
            <v>MITRATEL</v>
          </cell>
          <cell r="J495" t="str">
            <v>Mitratel</v>
          </cell>
          <cell r="K495">
            <v>42716</v>
          </cell>
          <cell r="L495">
            <v>46367</v>
          </cell>
          <cell r="N495">
            <v>2026</v>
          </cell>
          <cell r="P495" t="str">
            <v>Plan ≥ 2026</v>
          </cell>
          <cell r="Q495" t="str">
            <v>Plan  ≥ 2026</v>
          </cell>
          <cell r="S495" t="str">
            <v>Rescoping</v>
          </cell>
          <cell r="U495" t="str">
            <v>Tidak ada</v>
          </cell>
          <cell r="V495" t="str">
            <v>Dismantle</v>
          </cell>
          <cell r="W495" t="str">
            <v>Dismantle</v>
          </cell>
        </row>
        <row r="496">
          <cell r="A496" t="str">
            <v>PBR542</v>
          </cell>
          <cell r="B496" t="str">
            <v>Area 1</v>
          </cell>
          <cell r="C496" t="str">
            <v>R10 Sumbagteng</v>
          </cell>
          <cell r="D496">
            <v>10</v>
          </cell>
          <cell r="E496" t="str">
            <v>16TS06H0224</v>
          </cell>
          <cell r="F496" t="e">
            <v>#N/A</v>
          </cell>
          <cell r="G496" t="str">
            <v>PBR542</v>
          </cell>
          <cell r="H496" t="str">
            <v>PBR542HL1_JLPAUSDMT</v>
          </cell>
          <cell r="I496" t="str">
            <v>MITRATEL</v>
          </cell>
          <cell r="J496" t="str">
            <v>Mitratel</v>
          </cell>
          <cell r="K496">
            <v>42559</v>
          </cell>
          <cell r="L496">
            <v>46210</v>
          </cell>
          <cell r="N496">
            <v>2026</v>
          </cell>
          <cell r="P496" t="str">
            <v>Plan ≥ 2026</v>
          </cell>
          <cell r="Q496" t="str">
            <v>Plan  ≥ 2026</v>
          </cell>
          <cell r="S496" t="str">
            <v>Rescoping</v>
          </cell>
          <cell r="U496" t="str">
            <v>Ada</v>
          </cell>
          <cell r="V496" t="str">
            <v>Rescoping</v>
          </cell>
          <cell r="W496" t="str">
            <v>Type-1</v>
          </cell>
        </row>
        <row r="497">
          <cell r="A497" t="str">
            <v>PBR543</v>
          </cell>
          <cell r="B497" t="str">
            <v>Area 1</v>
          </cell>
          <cell r="C497" t="str">
            <v>R10 Sumbagteng</v>
          </cell>
          <cell r="D497">
            <v>10</v>
          </cell>
          <cell r="E497" t="str">
            <v>16TS06H0223</v>
          </cell>
          <cell r="F497" t="e">
            <v>#N/A</v>
          </cell>
          <cell r="G497" t="str">
            <v>PBR543</v>
          </cell>
          <cell r="H497" t="str">
            <v>PBR543HW1_MIEACEHAA2TEL</v>
          </cell>
          <cell r="I497" t="str">
            <v>MITRATEL</v>
          </cell>
          <cell r="J497" t="str">
            <v>Mitratel</v>
          </cell>
          <cell r="K497">
            <v>42765</v>
          </cell>
          <cell r="L497">
            <v>46416</v>
          </cell>
          <cell r="N497">
            <v>2027</v>
          </cell>
          <cell r="P497" t="str">
            <v>Plan ≥ 2026</v>
          </cell>
          <cell r="Q497" t="str">
            <v>Plan  ≥ 2026</v>
          </cell>
          <cell r="S497" t="str">
            <v>Rescoping</v>
          </cell>
          <cell r="U497" t="str">
            <v>Ada</v>
          </cell>
          <cell r="V497" t="str">
            <v>Rescoping</v>
          </cell>
          <cell r="W497" t="str">
            <v>Type-5</v>
          </cell>
        </row>
        <row r="498">
          <cell r="A498" t="str">
            <v>PBR537</v>
          </cell>
          <cell r="B498" t="str">
            <v>Area 1</v>
          </cell>
          <cell r="C498" t="str">
            <v>R10 Sumbagteng</v>
          </cell>
          <cell r="D498">
            <v>10</v>
          </cell>
          <cell r="E498" t="str">
            <v>15TS11H0241</v>
          </cell>
          <cell r="F498" t="e">
            <v>#N/A</v>
          </cell>
          <cell r="G498" t="str">
            <v>PBR537</v>
          </cell>
          <cell r="H498" t="str">
            <v>PBR537HW1_SMAN12PEKANBARUTEL</v>
          </cell>
          <cell r="I498" t="str">
            <v>MITRATEL</v>
          </cell>
          <cell r="J498" t="str">
            <v>Mitratel</v>
          </cell>
          <cell r="K498">
            <v>42725</v>
          </cell>
          <cell r="L498">
            <v>46376</v>
          </cell>
          <cell r="N498">
            <v>2026</v>
          </cell>
          <cell r="P498" t="str">
            <v>Plan ≥ 2026</v>
          </cell>
          <cell r="Q498" t="str">
            <v>Plan  ≥ 2026</v>
          </cell>
          <cell r="S498" t="str">
            <v>Rescoping</v>
          </cell>
          <cell r="U498" t="str">
            <v>Tidak ada</v>
          </cell>
          <cell r="V498" t="str">
            <v>Rescoping</v>
          </cell>
          <cell r="W498" t="str">
            <v>Type-5</v>
          </cell>
        </row>
        <row r="499">
          <cell r="A499" t="str">
            <v>BTM921</v>
          </cell>
          <cell r="B499" t="str">
            <v>Area 1</v>
          </cell>
          <cell r="C499" t="str">
            <v>R10 Sumbagteng</v>
          </cell>
          <cell r="D499">
            <v>10</v>
          </cell>
          <cell r="E499" t="str">
            <v>16TS11H0752</v>
          </cell>
          <cell r="F499" t="e">
            <v>#N/A</v>
          </cell>
          <cell r="G499" t="str">
            <v>BTM921</v>
          </cell>
          <cell r="H499" t="str">
            <v>BTM921HWD_STO_SAGULUNG_BATU_AJI_MARINA_3</v>
          </cell>
          <cell r="I499" t="str">
            <v>MITRATEL</v>
          </cell>
          <cell r="J499" t="str">
            <v>Mitratel</v>
          </cell>
          <cell r="K499">
            <v>42922</v>
          </cell>
          <cell r="L499">
            <v>46573</v>
          </cell>
          <cell r="N499">
            <v>2027</v>
          </cell>
          <cell r="P499" t="str">
            <v>Plan ≥ 2026</v>
          </cell>
          <cell r="Q499" t="str">
            <v>Plan  ≥ 2026</v>
          </cell>
          <cell r="S499" t="str">
            <v>Rescoping</v>
          </cell>
          <cell r="U499" t="str">
            <v>Tidak ada</v>
          </cell>
          <cell r="V499" t="str">
            <v>Rescoping</v>
          </cell>
          <cell r="W499" t="str">
            <v>Type-1</v>
          </cell>
        </row>
        <row r="500">
          <cell r="A500" t="str">
            <v>BTM924</v>
          </cell>
          <cell r="B500" t="str">
            <v>Area 1</v>
          </cell>
          <cell r="C500" t="str">
            <v>R10 Sumbagteng</v>
          </cell>
          <cell r="D500">
            <v>10</v>
          </cell>
          <cell r="E500" t="str">
            <v>16TS11H0753</v>
          </cell>
          <cell r="F500" t="e">
            <v>#N/A</v>
          </cell>
          <cell r="G500" t="str">
            <v>BTM924</v>
          </cell>
          <cell r="H500" t="str">
            <v>SUPRAPTOAJI</v>
          </cell>
          <cell r="I500" t="str">
            <v>MITRATEL</v>
          </cell>
          <cell r="J500" t="str">
            <v>Mitratel</v>
          </cell>
          <cell r="K500">
            <v>42852</v>
          </cell>
          <cell r="L500">
            <v>46503</v>
          </cell>
          <cell r="N500">
            <v>2027</v>
          </cell>
          <cell r="P500" t="str">
            <v>Plan ≥ 2026</v>
          </cell>
          <cell r="Q500" t="str">
            <v>Plan  ≥ 2026</v>
          </cell>
          <cell r="S500" t="str">
            <v>Rescoping</v>
          </cell>
          <cell r="U500" t="str">
            <v>Ada</v>
          </cell>
          <cell r="V500" t="str">
            <v>Rescoping</v>
          </cell>
          <cell r="W500" t="str">
            <v>Type-1</v>
          </cell>
        </row>
        <row r="501">
          <cell r="A501" t="str">
            <v>BTM926</v>
          </cell>
          <cell r="B501" t="str">
            <v>Area 1</v>
          </cell>
          <cell r="C501" t="str">
            <v>R10 Sumbagteng</v>
          </cell>
          <cell r="D501">
            <v>10</v>
          </cell>
          <cell r="E501" t="str">
            <v>16TS11H0768</v>
          </cell>
          <cell r="F501" t="e">
            <v>#N/A</v>
          </cell>
          <cell r="G501" t="str">
            <v>BTM926</v>
          </cell>
          <cell r="H501" t="str">
            <v>YANINIAGA</v>
          </cell>
          <cell r="I501" t="str">
            <v>MITRATEL</v>
          </cell>
          <cell r="J501" t="str">
            <v>Mitratel</v>
          </cell>
          <cell r="K501">
            <v>42899</v>
          </cell>
          <cell r="L501">
            <v>46550</v>
          </cell>
          <cell r="N501">
            <v>2027</v>
          </cell>
          <cell r="P501" t="str">
            <v>Plan ≥ 2026</v>
          </cell>
          <cell r="Q501" t="str">
            <v>Plan  ≥ 2026</v>
          </cell>
          <cell r="S501" t="str">
            <v>Rescoping</v>
          </cell>
          <cell r="U501" t="str">
            <v>Ada</v>
          </cell>
          <cell r="V501" t="str">
            <v>Dismantle</v>
          </cell>
          <cell r="W501" t="str">
            <v>Dismantle</v>
          </cell>
        </row>
        <row r="502">
          <cell r="A502" t="str">
            <v>BTM928</v>
          </cell>
          <cell r="B502" t="str">
            <v>Area 1</v>
          </cell>
          <cell r="C502" t="str">
            <v>R10 Sumbagteng</v>
          </cell>
          <cell r="D502">
            <v>10</v>
          </cell>
          <cell r="E502" t="str">
            <v>16TS11H0754</v>
          </cell>
          <cell r="F502" t="e">
            <v>#N/A</v>
          </cell>
          <cell r="G502" t="str">
            <v>BTM928</v>
          </cell>
          <cell r="H502" t="str">
            <v>TIBANKOPERASISTOBUKITDANGAS</v>
          </cell>
          <cell r="I502" t="str">
            <v>MITRATEL</v>
          </cell>
          <cell r="J502" t="str">
            <v>Mitratel</v>
          </cell>
          <cell r="K502">
            <v>42828</v>
          </cell>
          <cell r="L502">
            <v>46479</v>
          </cell>
          <cell r="N502">
            <v>2027</v>
          </cell>
          <cell r="P502" t="str">
            <v>Plan ≥ 2026</v>
          </cell>
          <cell r="Q502" t="str">
            <v>Plan  ≥ 2026</v>
          </cell>
          <cell r="S502" t="str">
            <v>Rescoping</v>
          </cell>
          <cell r="U502" t="str">
            <v>Ada</v>
          </cell>
          <cell r="V502" t="str">
            <v>Rescoping</v>
          </cell>
          <cell r="W502" t="str">
            <v>Type-5</v>
          </cell>
        </row>
        <row r="503">
          <cell r="A503" t="str">
            <v>BTM929</v>
          </cell>
          <cell r="B503" t="str">
            <v>Area 1</v>
          </cell>
          <cell r="C503" t="str">
            <v>R10 Sumbagteng</v>
          </cell>
          <cell r="D503">
            <v>10</v>
          </cell>
          <cell r="E503" t="str">
            <v>16TS11H0755</v>
          </cell>
          <cell r="F503" t="e">
            <v>#N/A</v>
          </cell>
          <cell r="G503" t="str">
            <v>BTM929</v>
          </cell>
          <cell r="H503" t="str">
            <v>STOBUKITDANGASHARAPANSEKUPANG</v>
          </cell>
          <cell r="I503" t="str">
            <v>MITRATEL</v>
          </cell>
          <cell r="J503" t="str">
            <v>Mitratel</v>
          </cell>
          <cell r="K503">
            <v>42816</v>
          </cell>
          <cell r="L503">
            <v>46467</v>
          </cell>
          <cell r="N503">
            <v>2027</v>
          </cell>
          <cell r="P503" t="str">
            <v>Plan ≥ 2026</v>
          </cell>
          <cell r="Q503" t="str">
            <v>Plan  ≥ 2026</v>
          </cell>
          <cell r="S503" t="str">
            <v>Rescoping</v>
          </cell>
          <cell r="U503" t="str">
            <v>Ada</v>
          </cell>
          <cell r="V503" t="str">
            <v>Rescoping</v>
          </cell>
          <cell r="W503" t="str">
            <v>Type-5</v>
          </cell>
        </row>
        <row r="504">
          <cell r="A504" t="str">
            <v>BTM933</v>
          </cell>
          <cell r="B504" t="str">
            <v>Area 1</v>
          </cell>
          <cell r="C504" t="str">
            <v>R10 Sumbagteng</v>
          </cell>
          <cell r="D504">
            <v>10</v>
          </cell>
          <cell r="E504" t="str">
            <v>16TS11H0766</v>
          </cell>
          <cell r="F504" t="e">
            <v>#N/A</v>
          </cell>
          <cell r="G504" t="str">
            <v>BTM933</v>
          </cell>
          <cell r="H504" t="str">
            <v>BESTWESTERNCONDOMINIUM</v>
          </cell>
          <cell r="I504" t="str">
            <v>MITRATEL</v>
          </cell>
          <cell r="J504" t="str">
            <v>Mitratel</v>
          </cell>
          <cell r="K504">
            <v>42823</v>
          </cell>
          <cell r="L504">
            <v>46474</v>
          </cell>
          <cell r="N504">
            <v>2027</v>
          </cell>
          <cell r="P504" t="str">
            <v>Plan ≥ 2026</v>
          </cell>
          <cell r="Q504" t="str">
            <v>Plan  ≥ 2026</v>
          </cell>
          <cell r="S504" t="str">
            <v>Rescoping</v>
          </cell>
          <cell r="U504" t="str">
            <v>Ada</v>
          </cell>
          <cell r="V504" t="str">
            <v>Rescoping</v>
          </cell>
          <cell r="W504" t="str">
            <v>Type-6</v>
          </cell>
        </row>
        <row r="505">
          <cell r="A505" t="str">
            <v>PAD499</v>
          </cell>
          <cell r="B505" t="str">
            <v>Area 1</v>
          </cell>
          <cell r="C505" t="str">
            <v>R10 Sumbagteng</v>
          </cell>
          <cell r="D505">
            <v>10</v>
          </cell>
          <cell r="E505" t="str">
            <v>16TS11H0757</v>
          </cell>
          <cell r="F505" t="e">
            <v>#N/A</v>
          </cell>
          <cell r="G505" t="str">
            <v>PAD499</v>
          </cell>
          <cell r="H505" t="str">
            <v>PAD499HWD_STO_LUBAY_SC_PAD104W_LESTARI_BUAYA</v>
          </cell>
          <cell r="I505" t="str">
            <v>MITRATEL</v>
          </cell>
          <cell r="J505" t="str">
            <v>Mitratel</v>
          </cell>
          <cell r="K505">
            <v>42947</v>
          </cell>
          <cell r="L505">
            <v>46598</v>
          </cell>
          <cell r="N505">
            <v>2027</v>
          </cell>
          <cell r="P505" t="str">
            <v>Plan ≥ 2026</v>
          </cell>
          <cell r="Q505" t="str">
            <v>Plan  ≥ 2026</v>
          </cell>
          <cell r="S505" t="str">
            <v>Rescoping</v>
          </cell>
          <cell r="U505" t="str">
            <v>Tidak ada</v>
          </cell>
          <cell r="V505" t="str">
            <v>Rescoping</v>
          </cell>
          <cell r="W505" t="str">
            <v>Type-5</v>
          </cell>
        </row>
        <row r="506">
          <cell r="A506" t="str">
            <v>PAD523</v>
          </cell>
          <cell r="B506" t="str">
            <v>Area 1</v>
          </cell>
          <cell r="C506" t="str">
            <v>R10 Sumbagteng</v>
          </cell>
          <cell r="D506">
            <v>10</v>
          </cell>
          <cell r="E506" t="str">
            <v>16TS11H0758</v>
          </cell>
          <cell r="F506" t="e">
            <v>#N/A</v>
          </cell>
          <cell r="G506" t="str">
            <v>PAD523</v>
          </cell>
          <cell r="H506" t="str">
            <v>PAD523HWD_STO_LUBUK_BUAYA_SAPEK_RAYA</v>
          </cell>
          <cell r="I506" t="str">
            <v>MITRATEL</v>
          </cell>
          <cell r="J506" t="str">
            <v>Mitratel</v>
          </cell>
          <cell r="K506">
            <v>43096</v>
          </cell>
          <cell r="L506">
            <v>46747</v>
          </cell>
          <cell r="N506">
            <v>2027</v>
          </cell>
          <cell r="P506" t="str">
            <v>Plan ≥ 2026</v>
          </cell>
          <cell r="Q506" t="str">
            <v>Plan  ≥ 2026</v>
          </cell>
          <cell r="S506" t="str">
            <v>Rescoping</v>
          </cell>
          <cell r="U506" t="str">
            <v>Tidak ada</v>
          </cell>
          <cell r="V506" t="str">
            <v>Dismantle</v>
          </cell>
          <cell r="W506" t="str">
            <v>Dismantle</v>
          </cell>
        </row>
        <row r="507">
          <cell r="A507" t="str">
            <v>PAD524</v>
          </cell>
          <cell r="B507" t="str">
            <v>Area 1</v>
          </cell>
          <cell r="C507" t="str">
            <v>R10 Sumbagteng</v>
          </cell>
          <cell r="D507">
            <v>10</v>
          </cell>
          <cell r="E507" t="str">
            <v>16TS11H0759</v>
          </cell>
          <cell r="F507" t="e">
            <v>#N/A</v>
          </cell>
          <cell r="G507" t="str">
            <v>PAD524</v>
          </cell>
          <cell r="H507" t="str">
            <v>PAD524HWD_STO_LUBUK_BUAYA_LUBAY_3</v>
          </cell>
          <cell r="I507" t="str">
            <v>MITRATEL</v>
          </cell>
          <cell r="J507" t="str">
            <v>Mitratel</v>
          </cell>
          <cell r="K507">
            <v>42947</v>
          </cell>
          <cell r="L507">
            <v>46598</v>
          </cell>
          <cell r="N507">
            <v>2027</v>
          </cell>
          <cell r="P507" t="str">
            <v>Plan ≥ 2026</v>
          </cell>
          <cell r="Q507" t="str">
            <v>Plan  ≥ 2026</v>
          </cell>
          <cell r="S507" t="str">
            <v>Rescoping</v>
          </cell>
          <cell r="U507" t="str">
            <v>Tidak ada</v>
          </cell>
          <cell r="V507" t="str">
            <v>Rescoping</v>
          </cell>
          <cell r="W507" t="str">
            <v>Type-5</v>
          </cell>
        </row>
        <row r="508">
          <cell r="A508" t="str">
            <v>PBR564</v>
          </cell>
          <cell r="B508" t="str">
            <v>Area 1</v>
          </cell>
          <cell r="C508" t="str">
            <v>R10 Sumbagteng</v>
          </cell>
          <cell r="D508">
            <v>10</v>
          </cell>
          <cell r="E508" t="str">
            <v>16TS11H0760</v>
          </cell>
          <cell r="F508" t="e">
            <v>#N/A</v>
          </cell>
          <cell r="G508" t="str">
            <v>PBR564</v>
          </cell>
          <cell r="H508" t="str">
            <v>PBR564ML1_RAYAKUBANGTEL</v>
          </cell>
          <cell r="I508" t="str">
            <v>MITRATEL</v>
          </cell>
          <cell r="J508" t="str">
            <v>Mitratel</v>
          </cell>
          <cell r="K508">
            <v>42951</v>
          </cell>
          <cell r="L508">
            <v>46602</v>
          </cell>
          <cell r="N508">
            <v>2027</v>
          </cell>
          <cell r="P508" t="str">
            <v>Plan ≥ 2026</v>
          </cell>
          <cell r="Q508" t="str">
            <v>Plan  ≥ 2026</v>
          </cell>
          <cell r="S508" t="str">
            <v>Rescoping</v>
          </cell>
          <cell r="U508" t="str">
            <v>Ada</v>
          </cell>
          <cell r="V508" t="str">
            <v>Rescoping</v>
          </cell>
          <cell r="W508" t="str">
            <v>Type-5</v>
          </cell>
        </row>
        <row r="509">
          <cell r="A509" t="str">
            <v>PBR567</v>
          </cell>
          <cell r="B509" t="str">
            <v>Area 1</v>
          </cell>
          <cell r="C509" t="str">
            <v>R10 Sumbagteng</v>
          </cell>
          <cell r="D509">
            <v>10</v>
          </cell>
          <cell r="E509" t="str">
            <v>16TS11H0761</v>
          </cell>
          <cell r="F509" t="e">
            <v>#N/A</v>
          </cell>
          <cell r="G509" t="str">
            <v>PBR567</v>
          </cell>
          <cell r="H509" t="str">
            <v>BANGAUSAKTI3DMT</v>
          </cell>
          <cell r="I509" t="str">
            <v>MITRATEL</v>
          </cell>
          <cell r="J509" t="str">
            <v>Mitratel</v>
          </cell>
          <cell r="K509">
            <v>43041</v>
          </cell>
          <cell r="L509">
            <v>46692</v>
          </cell>
          <cell r="N509">
            <v>2027</v>
          </cell>
          <cell r="P509" t="str">
            <v>Plan ≥ 2026</v>
          </cell>
          <cell r="Q509" t="str">
            <v>Plan  ≥ 2026</v>
          </cell>
          <cell r="S509" t="str">
            <v>Rescoping</v>
          </cell>
          <cell r="U509" t="str">
            <v>Tidak ada</v>
          </cell>
          <cell r="V509" t="str">
            <v>Rescoping</v>
          </cell>
          <cell r="W509" t="str">
            <v>Type-6</v>
          </cell>
        </row>
        <row r="510">
          <cell r="A510" t="str">
            <v>PBR568</v>
          </cell>
          <cell r="B510" t="str">
            <v>Area 1</v>
          </cell>
          <cell r="C510" t="str">
            <v>R10 Sumbagteng</v>
          </cell>
          <cell r="D510">
            <v>10</v>
          </cell>
          <cell r="E510" t="str">
            <v>16TS11H0762</v>
          </cell>
          <cell r="F510" t="e">
            <v>#N/A</v>
          </cell>
          <cell r="G510" t="str">
            <v>PBR568</v>
          </cell>
          <cell r="H510" t="str">
            <v>PBR568MW1_SIDODAIMAHARATUDMT</v>
          </cell>
          <cell r="I510" t="str">
            <v>MITRATEL</v>
          </cell>
          <cell r="J510" t="str">
            <v>Mitratel</v>
          </cell>
          <cell r="K510">
            <v>43004</v>
          </cell>
          <cell r="L510">
            <v>46655</v>
          </cell>
          <cell r="N510">
            <v>2027</v>
          </cell>
          <cell r="P510" t="str">
            <v>Plan ≥ 2026</v>
          </cell>
          <cell r="Q510" t="str">
            <v>Plan  ≥ 2026</v>
          </cell>
          <cell r="S510" t="str">
            <v>Rescoping</v>
          </cell>
          <cell r="U510" t="str">
            <v>Tidak ada</v>
          </cell>
          <cell r="V510" t="str">
            <v>Rescoping</v>
          </cell>
          <cell r="W510" t="str">
            <v>Type-5</v>
          </cell>
        </row>
        <row r="511">
          <cell r="A511" t="str">
            <v>PBR569</v>
          </cell>
          <cell r="B511" t="str">
            <v>Area 1</v>
          </cell>
          <cell r="C511" t="str">
            <v>R10 Sumbagteng</v>
          </cell>
          <cell r="D511">
            <v>10</v>
          </cell>
          <cell r="E511" t="str">
            <v>16TS11H0763</v>
          </cell>
          <cell r="F511" t="e">
            <v>#N/A</v>
          </cell>
          <cell r="G511" t="str">
            <v>PBR569</v>
          </cell>
          <cell r="H511" t="str">
            <v>PBR569MW1_PERUMAHANTAMANRAYARUSSELIATEL</v>
          </cell>
          <cell r="I511" t="str">
            <v>MITRATEL</v>
          </cell>
          <cell r="J511" t="str">
            <v>Mitratel</v>
          </cell>
          <cell r="K511">
            <v>42956</v>
          </cell>
          <cell r="L511">
            <v>46607</v>
          </cell>
          <cell r="N511">
            <v>2027</v>
          </cell>
          <cell r="P511" t="str">
            <v>Plan ≥ 2026</v>
          </cell>
          <cell r="Q511" t="str">
            <v>Plan  ≥ 2026</v>
          </cell>
          <cell r="S511" t="str">
            <v>Rescoping</v>
          </cell>
          <cell r="U511" t="str">
            <v>Tidak ada</v>
          </cell>
          <cell r="V511" t="str">
            <v>Rescoping</v>
          </cell>
          <cell r="W511" t="str">
            <v>Type-5</v>
          </cell>
        </row>
        <row r="512">
          <cell r="A512" t="str">
            <v>PBR573</v>
          </cell>
          <cell r="B512" t="str">
            <v>Area 1</v>
          </cell>
          <cell r="C512" t="str">
            <v>R10 Sumbagteng</v>
          </cell>
          <cell r="D512">
            <v>10</v>
          </cell>
          <cell r="E512" t="str">
            <v>16TS11H0765</v>
          </cell>
          <cell r="F512" t="e">
            <v>#N/A</v>
          </cell>
          <cell r="G512" t="str">
            <v>PBR573</v>
          </cell>
          <cell r="H512" t="str">
            <v>PBR573MW1_PEPUTRA2TEL</v>
          </cell>
          <cell r="I512" t="str">
            <v>MITRATEL</v>
          </cell>
          <cell r="J512" t="str">
            <v>Mitratel</v>
          </cell>
          <cell r="K512">
            <v>42951</v>
          </cell>
          <cell r="L512">
            <v>46602</v>
          </cell>
          <cell r="N512">
            <v>2027</v>
          </cell>
          <cell r="P512" t="str">
            <v>Plan ≥ 2026</v>
          </cell>
          <cell r="Q512" t="str">
            <v>Plan  ≥ 2026</v>
          </cell>
          <cell r="S512" t="str">
            <v>Rescoping</v>
          </cell>
          <cell r="U512" t="str">
            <v>Ada</v>
          </cell>
          <cell r="V512" t="str">
            <v>Rescoping</v>
          </cell>
          <cell r="W512" t="str">
            <v>Type-5</v>
          </cell>
        </row>
        <row r="513">
          <cell r="A513" t="str">
            <v>PBR574</v>
          </cell>
          <cell r="B513" t="str">
            <v>Area 1</v>
          </cell>
          <cell r="C513" t="str">
            <v>R10 Sumbagteng</v>
          </cell>
          <cell r="D513">
            <v>10</v>
          </cell>
          <cell r="E513" t="str">
            <v>16TS11H0767</v>
          </cell>
          <cell r="F513" t="e">
            <v>#N/A</v>
          </cell>
          <cell r="G513" t="str">
            <v>PBR574</v>
          </cell>
          <cell r="H513" t="str">
            <v>PBR574MW1_PEMUDACITYWALKTEL</v>
          </cell>
          <cell r="I513" t="str">
            <v>MITRATEL</v>
          </cell>
          <cell r="J513" t="str">
            <v>Mitratel</v>
          </cell>
          <cell r="K513">
            <v>42958</v>
          </cell>
          <cell r="L513">
            <v>46609</v>
          </cell>
          <cell r="N513">
            <v>2027</v>
          </cell>
          <cell r="P513" t="str">
            <v>Plan ≥ 2026</v>
          </cell>
          <cell r="Q513" t="str">
            <v>Plan  ≥ 2026</v>
          </cell>
          <cell r="S513" t="str">
            <v>Rescoping</v>
          </cell>
          <cell r="U513" t="str">
            <v>Ada</v>
          </cell>
          <cell r="V513" t="str">
            <v>Rescoping</v>
          </cell>
          <cell r="W513" t="str">
            <v>Type-5</v>
          </cell>
        </row>
        <row r="514">
          <cell r="A514" t="str">
            <v>PAP225</v>
          </cell>
          <cell r="B514" t="str">
            <v>Area 1</v>
          </cell>
          <cell r="C514" t="str">
            <v>R10 Sumbagteng</v>
          </cell>
          <cell r="D514">
            <v>10</v>
          </cell>
          <cell r="E514" t="str">
            <v>17TS01H0122</v>
          </cell>
          <cell r="F514" t="e">
            <v>#N/A</v>
          </cell>
          <cell r="G514" t="str">
            <v>PAP225</v>
          </cell>
          <cell r="H514" t="str">
            <v>PAP225GDLBAN3</v>
          </cell>
          <cell r="I514" t="str">
            <v>MITRATEL</v>
          </cell>
          <cell r="J514" t="str">
            <v>Mitratel</v>
          </cell>
          <cell r="K514">
            <v>42944</v>
          </cell>
          <cell r="L514">
            <v>46595</v>
          </cell>
          <cell r="N514">
            <v>2027</v>
          </cell>
          <cell r="P514" t="str">
            <v>Plan ≥ 2026</v>
          </cell>
          <cell r="Q514" t="str">
            <v>Plan  ≥ 2026</v>
          </cell>
          <cell r="S514" t="str">
            <v>Rescoping</v>
          </cell>
          <cell r="U514" t="str">
            <v>Ada</v>
          </cell>
          <cell r="V514" t="str">
            <v>Rescoping</v>
          </cell>
          <cell r="W514" t="str">
            <v>Type-1</v>
          </cell>
        </row>
        <row r="515">
          <cell r="A515" t="str">
            <v>BTM517</v>
          </cell>
          <cell r="B515" t="str">
            <v>Area 1</v>
          </cell>
          <cell r="C515" t="str">
            <v>R10 Sumbagteng</v>
          </cell>
          <cell r="D515">
            <v>10</v>
          </cell>
          <cell r="E515" t="str">
            <v>16TS04Z0118</v>
          </cell>
          <cell r="F515" t="e">
            <v>#N/A</v>
          </cell>
          <cell r="G515" t="str">
            <v>BTM517</v>
          </cell>
          <cell r="H515" t="str">
            <v>BTM517HWD_JEMBATAN_BARELANG_2</v>
          </cell>
          <cell r="I515" t="str">
            <v>MITRATEL</v>
          </cell>
          <cell r="J515" t="str">
            <v>Mitratel</v>
          </cell>
          <cell r="K515">
            <v>42961</v>
          </cell>
          <cell r="L515">
            <v>46612</v>
          </cell>
          <cell r="N515">
            <v>2027</v>
          </cell>
          <cell r="P515" t="str">
            <v>Plan ≥ 2026</v>
          </cell>
          <cell r="Q515" t="str">
            <v>Plan  ≥ 2026</v>
          </cell>
          <cell r="S515" t="str">
            <v>Rescoping</v>
          </cell>
          <cell r="U515" t="str">
            <v>Tidak ada</v>
          </cell>
          <cell r="V515" t="str">
            <v>Rescoping</v>
          </cell>
          <cell r="W515" t="str">
            <v>Type-5</v>
          </cell>
        </row>
        <row r="516">
          <cell r="A516" t="str">
            <v>PBR570</v>
          </cell>
          <cell r="B516" t="str">
            <v>Area 1</v>
          </cell>
          <cell r="C516" t="str">
            <v>R10 Sumbagteng</v>
          </cell>
          <cell r="D516">
            <v>10</v>
          </cell>
          <cell r="E516" t="str">
            <v>16TS11H0764</v>
          </cell>
          <cell r="F516" t="e">
            <v>#N/A</v>
          </cell>
          <cell r="G516" t="str">
            <v>PBR570</v>
          </cell>
          <cell r="H516" t="str">
            <v>CENDANA3DMT</v>
          </cell>
          <cell r="I516" t="str">
            <v>MITRATEL</v>
          </cell>
          <cell r="J516" t="str">
            <v>Mitratel</v>
          </cell>
          <cell r="K516">
            <v>43041</v>
          </cell>
          <cell r="L516">
            <v>46692</v>
          </cell>
          <cell r="N516">
            <v>2027</v>
          </cell>
          <cell r="P516" t="str">
            <v>Plan ≥ 2026</v>
          </cell>
          <cell r="Q516" t="str">
            <v>Plan  ≥ 2026</v>
          </cell>
          <cell r="S516" t="str">
            <v>Rescoping</v>
          </cell>
          <cell r="U516" t="str">
            <v>Tidak ada</v>
          </cell>
          <cell r="V516" t="str">
            <v>Rescoping</v>
          </cell>
          <cell r="W516" t="str">
            <v>Type-5</v>
          </cell>
        </row>
        <row r="517">
          <cell r="A517" t="str">
            <v>BTM598</v>
          </cell>
          <cell r="B517" t="str">
            <v>Area 1</v>
          </cell>
          <cell r="C517" t="str">
            <v>R10 Sumbagteng</v>
          </cell>
          <cell r="D517">
            <v>10</v>
          </cell>
          <cell r="E517" t="str">
            <v>17TS03K0929</v>
          </cell>
          <cell r="F517" t="e">
            <v>#N/A</v>
          </cell>
          <cell r="G517" t="str">
            <v>BTM598</v>
          </cell>
          <cell r="H517" t="str">
            <v>N_BTM598MDDPTEP</v>
          </cell>
          <cell r="I517" t="str">
            <v>MITRATEL</v>
          </cell>
          <cell r="J517" t="str">
            <v>Mitratel</v>
          </cell>
          <cell r="K517">
            <v>43132</v>
          </cell>
          <cell r="L517">
            <v>46783</v>
          </cell>
          <cell r="N517">
            <v>2028</v>
          </cell>
          <cell r="P517" t="str">
            <v>Plan ≥ 2026</v>
          </cell>
          <cell r="Q517" t="str">
            <v>Plan  ≥ 2026</v>
          </cell>
          <cell r="S517" t="str">
            <v>Rescoping</v>
          </cell>
          <cell r="U517" t="str">
            <v>Tidak ada</v>
          </cell>
          <cell r="V517" t="str">
            <v>Rescoping</v>
          </cell>
          <cell r="W517" t="str">
            <v>Type-5</v>
          </cell>
        </row>
        <row r="518">
          <cell r="A518" t="str">
            <v>PAP223</v>
          </cell>
          <cell r="B518" t="str">
            <v>Area 1</v>
          </cell>
          <cell r="C518" t="str">
            <v>R10 Sumbagteng</v>
          </cell>
          <cell r="D518">
            <v>10</v>
          </cell>
          <cell r="E518" t="str">
            <v>17TS01H0120</v>
          </cell>
          <cell r="F518" t="e">
            <v>#N/A</v>
          </cell>
          <cell r="G518" t="str">
            <v>PAP223</v>
          </cell>
          <cell r="H518" t="str">
            <v>PAP223GDLEAN1</v>
          </cell>
          <cell r="I518" t="str">
            <v>MITRATEL</v>
          </cell>
          <cell r="J518" t="str">
            <v>Mitratel</v>
          </cell>
          <cell r="K518">
            <v>42944</v>
          </cell>
          <cell r="L518">
            <v>46595</v>
          </cell>
          <cell r="N518">
            <v>2027</v>
          </cell>
          <cell r="P518" t="str">
            <v>Plan ≥ 2026</v>
          </cell>
          <cell r="Q518" t="str">
            <v>Plan  ≥ 2026</v>
          </cell>
          <cell r="S518" t="str">
            <v>Rescoping</v>
          </cell>
          <cell r="U518" t="str">
            <v>Ada</v>
          </cell>
          <cell r="V518" t="str">
            <v>Rescoping</v>
          </cell>
          <cell r="W518" t="str">
            <v>Type-1</v>
          </cell>
        </row>
        <row r="519">
          <cell r="A519" t="str">
            <v>PAP224</v>
          </cell>
          <cell r="B519" t="str">
            <v>Area 1</v>
          </cell>
          <cell r="C519" t="str">
            <v>R10 Sumbagteng</v>
          </cell>
          <cell r="D519">
            <v>10</v>
          </cell>
          <cell r="E519" t="str">
            <v>17TS01H0121</v>
          </cell>
          <cell r="F519" t="e">
            <v>#N/A</v>
          </cell>
          <cell r="G519" t="str">
            <v>PAP224</v>
          </cell>
          <cell r="H519" t="str">
            <v>PAP224GDLEAN2</v>
          </cell>
          <cell r="I519" t="str">
            <v>MITRATEL</v>
          </cell>
          <cell r="J519" t="str">
            <v>Mitratel</v>
          </cell>
          <cell r="K519">
            <v>42944</v>
          </cell>
          <cell r="L519">
            <v>46595</v>
          </cell>
          <cell r="N519">
            <v>2027</v>
          </cell>
          <cell r="P519" t="str">
            <v>Plan ≥ 2026</v>
          </cell>
          <cell r="Q519" t="str">
            <v>Plan  ≥ 2026</v>
          </cell>
          <cell r="S519" t="str">
            <v>Rescoping</v>
          </cell>
          <cell r="U519" t="str">
            <v>Ada</v>
          </cell>
          <cell r="V519" t="str">
            <v>Rescoping</v>
          </cell>
          <cell r="W519" t="str">
            <v>Type-1</v>
          </cell>
        </row>
        <row r="520">
          <cell r="A520" t="str">
            <v>BTM854</v>
          </cell>
          <cell r="B520" t="str">
            <v>Area 1</v>
          </cell>
          <cell r="C520" t="str">
            <v>R10 Sumbagteng</v>
          </cell>
          <cell r="D520">
            <v>10</v>
          </cell>
          <cell r="E520" t="str">
            <v>16TS06H0232</v>
          </cell>
          <cell r="F520" t="e">
            <v>#N/A</v>
          </cell>
          <cell r="G520" t="str">
            <v>BTM854</v>
          </cell>
          <cell r="H520" t="str">
            <v>STOLUBUKBAJAMALINDO</v>
          </cell>
          <cell r="I520" t="str">
            <v>MITRATEL</v>
          </cell>
          <cell r="J520" t="str">
            <v>Mitratel</v>
          </cell>
          <cell r="K520">
            <v>42559</v>
          </cell>
          <cell r="L520">
            <v>46210</v>
          </cell>
          <cell r="N520">
            <v>2026</v>
          </cell>
          <cell r="P520" t="str">
            <v>Plan ≥ 2026</v>
          </cell>
          <cell r="Q520" t="str">
            <v>Plan  ≥ 2026</v>
          </cell>
          <cell r="S520" t="str">
            <v>Rescoping</v>
          </cell>
          <cell r="U520" t="str">
            <v>Ada</v>
          </cell>
          <cell r="V520" t="str">
            <v>Rescoping</v>
          </cell>
          <cell r="W520" t="str">
            <v>Type-1</v>
          </cell>
        </row>
        <row r="521">
          <cell r="A521" t="str">
            <v>PLG615</v>
          </cell>
          <cell r="B521" t="str">
            <v>Area 1</v>
          </cell>
          <cell r="C521" t="str">
            <v>R02 Sumbagsel</v>
          </cell>
          <cell r="D521">
            <v>2</v>
          </cell>
          <cell r="E521" t="str">
            <v>12TS11H0359</v>
          </cell>
          <cell r="F521" t="e">
            <v>#N/A</v>
          </cell>
          <cell r="G521" t="str">
            <v>PLG615</v>
          </cell>
          <cell r="H521" t="str">
            <v>SAKO SAPTAMARGA PH5</v>
          </cell>
          <cell r="I521" t="str">
            <v>MITRATEL</v>
          </cell>
          <cell r="J521" t="str">
            <v>Mitratel</v>
          </cell>
          <cell r="K521">
            <v>42381</v>
          </cell>
          <cell r="L521">
            <v>46033</v>
          </cell>
          <cell r="N521">
            <v>2026</v>
          </cell>
          <cell r="P521" t="str">
            <v>Plan ≥ 2026</v>
          </cell>
          <cell r="Q521" t="str">
            <v>Plan  ≥ 2026</v>
          </cell>
          <cell r="S521" t="str">
            <v>Rescoping</v>
          </cell>
          <cell r="U521" t="str">
            <v>Ada</v>
          </cell>
          <cell r="V521" t="e">
            <v>#N/A</v>
          </cell>
        </row>
        <row r="522">
          <cell r="A522" t="str">
            <v>BJI156</v>
          </cell>
          <cell r="B522" t="str">
            <v>Area 1</v>
          </cell>
          <cell r="C522" t="str">
            <v>R01 Sumbagut</v>
          </cell>
          <cell r="D522">
            <v>1</v>
          </cell>
          <cell r="E522" t="str">
            <v>15TS11H0213</v>
          </cell>
          <cell r="F522" t="e">
            <v>#N/A</v>
          </cell>
          <cell r="G522" t="str">
            <v>BJI156</v>
          </cell>
          <cell r="H522" t="str">
            <v>MCSUKARNOHATTADMT</v>
          </cell>
          <cell r="I522" t="str">
            <v>MITRATEL</v>
          </cell>
          <cell r="J522" t="str">
            <v>Mitratel</v>
          </cell>
          <cell r="K522">
            <v>42491</v>
          </cell>
          <cell r="L522">
            <v>46142</v>
          </cell>
          <cell r="N522">
            <v>2026</v>
          </cell>
          <cell r="P522" t="str">
            <v>Plan ≥ 2026</v>
          </cell>
          <cell r="Q522" t="str">
            <v>Plan  ≥ 2026</v>
          </cell>
          <cell r="S522" t="str">
            <v>Rescoping</v>
          </cell>
          <cell r="U522" t="str">
            <v>Tidak ada</v>
          </cell>
          <cell r="V522" t="e">
            <v>#N/A</v>
          </cell>
        </row>
        <row r="523">
          <cell r="A523" t="str">
            <v>BJI164</v>
          </cell>
          <cell r="B523" t="str">
            <v>Area 1</v>
          </cell>
          <cell r="C523" t="str">
            <v>R01 Sumbagut</v>
          </cell>
          <cell r="D523">
            <v>1</v>
          </cell>
          <cell r="E523" t="str">
            <v>15TS11H0214</v>
          </cell>
          <cell r="F523" t="e">
            <v>#N/A</v>
          </cell>
          <cell r="G523" t="str">
            <v>BJI164</v>
          </cell>
          <cell r="H523" t="str">
            <v>MCAMIRHAMZAHDMT</v>
          </cell>
          <cell r="I523" t="str">
            <v>MITRATEL</v>
          </cell>
          <cell r="J523" t="str">
            <v>Mitratel</v>
          </cell>
          <cell r="K523">
            <v>42491</v>
          </cell>
          <cell r="L523">
            <v>46142</v>
          </cell>
          <cell r="N523">
            <v>2026</v>
          </cell>
          <cell r="P523" t="str">
            <v>Plan ≥ 2026</v>
          </cell>
          <cell r="Q523" t="str">
            <v>Plan  ≥ 2026</v>
          </cell>
          <cell r="S523" t="str">
            <v>Rescoping</v>
          </cell>
          <cell r="U523" t="str">
            <v>Ada</v>
          </cell>
          <cell r="V523" t="e">
            <v>#N/A</v>
          </cell>
        </row>
        <row r="524">
          <cell r="A524" t="str">
            <v>BJI175</v>
          </cell>
          <cell r="B524" t="str">
            <v>Area 1</v>
          </cell>
          <cell r="C524" t="str">
            <v>R01 Sumbagut</v>
          </cell>
          <cell r="D524">
            <v>1</v>
          </cell>
          <cell r="E524" t="str">
            <v>15TS11H0216</v>
          </cell>
          <cell r="F524" t="e">
            <v>#N/A</v>
          </cell>
          <cell r="G524" t="str">
            <v>BJI175</v>
          </cell>
          <cell r="H524" t="str">
            <v>MCMTHARYONO2DMT</v>
          </cell>
          <cell r="I524" t="str">
            <v>MITRATEL</v>
          </cell>
          <cell r="J524" t="str">
            <v>Mitratel</v>
          </cell>
          <cell r="K524">
            <v>42528</v>
          </cell>
          <cell r="L524">
            <v>46179</v>
          </cell>
          <cell r="N524">
            <v>2026</v>
          </cell>
          <cell r="P524" t="str">
            <v>Plan ≥ 2026</v>
          </cell>
          <cell r="Q524" t="str">
            <v>Plan  ≥ 2026</v>
          </cell>
          <cell r="S524" t="str">
            <v>Rescoping</v>
          </cell>
          <cell r="U524" t="str">
            <v>Tidak ada</v>
          </cell>
          <cell r="V524" t="e">
            <v>#N/A</v>
          </cell>
        </row>
        <row r="525">
          <cell r="A525" t="str">
            <v>BJI181</v>
          </cell>
          <cell r="B525" t="str">
            <v>Area 1</v>
          </cell>
          <cell r="C525" t="str">
            <v>R01 Sumbagut</v>
          </cell>
          <cell r="D525">
            <v>1</v>
          </cell>
          <cell r="E525" t="str">
            <v>15TS11H0217</v>
          </cell>
          <cell r="F525" t="e">
            <v>#N/A</v>
          </cell>
          <cell r="G525" t="str">
            <v>BJI181</v>
          </cell>
          <cell r="H525" t="str">
            <v>MCPERINTISKEMERDEKAAN2DMT</v>
          </cell>
          <cell r="I525" t="str">
            <v>MITRATEL</v>
          </cell>
          <cell r="J525" t="str">
            <v>Mitratel</v>
          </cell>
          <cell r="K525">
            <v>42491</v>
          </cell>
          <cell r="L525">
            <v>46142</v>
          </cell>
          <cell r="N525">
            <v>2026</v>
          </cell>
          <cell r="P525" t="str">
            <v>Plan ≥ 2026</v>
          </cell>
          <cell r="Q525" t="str">
            <v>Plan  ≥ 2026</v>
          </cell>
          <cell r="S525" t="str">
            <v>Rescoping</v>
          </cell>
          <cell r="U525" t="str">
            <v>Tidak ada</v>
          </cell>
          <cell r="V525" t="e">
            <v>#N/A</v>
          </cell>
        </row>
        <row r="526">
          <cell r="A526" t="str">
            <v>PLG700</v>
          </cell>
          <cell r="B526" t="str">
            <v>Area 1</v>
          </cell>
          <cell r="C526" t="str">
            <v>R02 Sumbagsel</v>
          </cell>
          <cell r="D526">
            <v>2</v>
          </cell>
          <cell r="E526" t="str">
            <v>16TS02H0023</v>
          </cell>
          <cell r="F526" t="e">
            <v>#N/A</v>
          </cell>
          <cell r="G526" t="str">
            <v>PLG700</v>
          </cell>
          <cell r="H526" t="str">
            <v>GRAHA UNSRI</v>
          </cell>
          <cell r="I526" t="str">
            <v>MITRATEL</v>
          </cell>
          <cell r="J526" t="str">
            <v>Mitratel</v>
          </cell>
          <cell r="K526">
            <v>42483</v>
          </cell>
          <cell r="L526">
            <v>46134</v>
          </cell>
          <cell r="N526">
            <v>2026</v>
          </cell>
          <cell r="P526" t="str">
            <v>Plan ≥ 2026</v>
          </cell>
          <cell r="Q526" t="str">
            <v>Plan  ≥ 2026</v>
          </cell>
          <cell r="S526" t="str">
            <v>Rescoping</v>
          </cell>
          <cell r="U526" t="str">
            <v>Ada</v>
          </cell>
          <cell r="V526" t="e">
            <v>#N/A</v>
          </cell>
        </row>
        <row r="527">
          <cell r="A527" t="str">
            <v>PLG701</v>
          </cell>
          <cell r="B527" t="str">
            <v>Area 1</v>
          </cell>
          <cell r="C527" t="str">
            <v>R02 Sumbagsel</v>
          </cell>
          <cell r="D527">
            <v>2</v>
          </cell>
          <cell r="E527" t="str">
            <v>16TS02H0024</v>
          </cell>
          <cell r="F527" t="e">
            <v>#N/A</v>
          </cell>
          <cell r="G527" t="str">
            <v>PLG701</v>
          </cell>
          <cell r="H527" t="str">
            <v>EKONOMI UNSRI</v>
          </cell>
          <cell r="I527" t="str">
            <v>MITRATEL</v>
          </cell>
          <cell r="J527" t="str">
            <v>Mitratel</v>
          </cell>
          <cell r="K527">
            <v>42485</v>
          </cell>
          <cell r="L527">
            <v>46136</v>
          </cell>
          <cell r="N527">
            <v>2026</v>
          </cell>
          <cell r="P527" t="str">
            <v>Plan ≥ 2026</v>
          </cell>
          <cell r="Q527" t="str">
            <v>Plan  ≥ 2026</v>
          </cell>
          <cell r="S527" t="str">
            <v>Rescoping</v>
          </cell>
          <cell r="U527" t="str">
            <v>Tidak ada</v>
          </cell>
          <cell r="V527" t="e">
            <v>#N/A</v>
          </cell>
        </row>
        <row r="528">
          <cell r="A528" t="str">
            <v>PLG702</v>
          </cell>
          <cell r="B528" t="str">
            <v>Area 1</v>
          </cell>
          <cell r="C528" t="str">
            <v>R02 Sumbagsel</v>
          </cell>
          <cell r="D528">
            <v>2</v>
          </cell>
          <cell r="E528" t="str">
            <v>16TS02H0025</v>
          </cell>
          <cell r="F528" t="e">
            <v>#N/A</v>
          </cell>
          <cell r="G528" t="str">
            <v>PLG702</v>
          </cell>
          <cell r="H528" t="str">
            <v>PERUMAHAN MASKAREBET</v>
          </cell>
          <cell r="I528" t="str">
            <v>MITRATEL</v>
          </cell>
          <cell r="J528" t="str">
            <v>Mitratel</v>
          </cell>
          <cell r="K528">
            <v>42562</v>
          </cell>
          <cell r="L528">
            <v>46213</v>
          </cell>
          <cell r="N528">
            <v>2026</v>
          </cell>
          <cell r="P528" t="str">
            <v>Plan ≥ 2026</v>
          </cell>
          <cell r="Q528" t="str">
            <v>Plan  ≥ 2026</v>
          </cell>
          <cell r="S528" t="str">
            <v>Rescoping</v>
          </cell>
          <cell r="U528" t="str">
            <v>Ada</v>
          </cell>
          <cell r="V528" t="e">
            <v>#N/A</v>
          </cell>
        </row>
        <row r="529">
          <cell r="A529" t="str">
            <v>PLG703</v>
          </cell>
          <cell r="B529" t="str">
            <v>Area 1</v>
          </cell>
          <cell r="C529" t="str">
            <v>R02 Sumbagsel</v>
          </cell>
          <cell r="D529">
            <v>2</v>
          </cell>
          <cell r="E529" t="str">
            <v>16TS02H0026</v>
          </cell>
          <cell r="F529" t="e">
            <v>#N/A</v>
          </cell>
          <cell r="G529" t="str">
            <v>PLG703</v>
          </cell>
          <cell r="H529" t="str">
            <v>HBR MOTIK PLG</v>
          </cell>
          <cell r="I529" t="str">
            <v>MITRATEL</v>
          </cell>
          <cell r="J529" t="str">
            <v>Mitratel</v>
          </cell>
          <cell r="K529">
            <v>42562</v>
          </cell>
          <cell r="L529">
            <v>46213</v>
          </cell>
          <cell r="N529">
            <v>2026</v>
          </cell>
          <cell r="P529" t="str">
            <v>Plan ≥ 2026</v>
          </cell>
          <cell r="Q529" t="str">
            <v>Plan  ≥ 2026</v>
          </cell>
          <cell r="S529" t="str">
            <v>Rescoping</v>
          </cell>
          <cell r="U529" t="str">
            <v>Ada</v>
          </cell>
          <cell r="V529" t="e">
            <v>#N/A</v>
          </cell>
        </row>
        <row r="530">
          <cell r="A530" t="str">
            <v>PLG704</v>
          </cell>
          <cell r="B530" t="str">
            <v>Area 1</v>
          </cell>
          <cell r="C530" t="str">
            <v>R02 Sumbagsel</v>
          </cell>
          <cell r="D530">
            <v>2</v>
          </cell>
          <cell r="E530" t="str">
            <v>16TS02H0027</v>
          </cell>
          <cell r="F530" t="e">
            <v>#N/A</v>
          </cell>
          <cell r="G530" t="str">
            <v>PLG704</v>
          </cell>
          <cell r="H530" t="str">
            <v>PERINTIS KEMERDEKAAN 2</v>
          </cell>
          <cell r="I530" t="str">
            <v>MITRATEL</v>
          </cell>
          <cell r="J530" t="str">
            <v>Mitratel</v>
          </cell>
          <cell r="K530">
            <v>42530</v>
          </cell>
          <cell r="L530">
            <v>46181</v>
          </cell>
          <cell r="N530">
            <v>2026</v>
          </cell>
          <cell r="P530" t="str">
            <v>Plan ≥ 2026</v>
          </cell>
          <cell r="Q530" t="str">
            <v>Plan  ≥ 2026</v>
          </cell>
          <cell r="S530" t="str">
            <v>Rescoping</v>
          </cell>
          <cell r="U530" t="str">
            <v>Ada</v>
          </cell>
          <cell r="V530" t="e">
            <v>#N/A</v>
          </cell>
        </row>
        <row r="531">
          <cell r="A531" t="str">
            <v>PLG705</v>
          </cell>
          <cell r="B531" t="str">
            <v>Area 1</v>
          </cell>
          <cell r="C531" t="str">
            <v>R02 Sumbagsel</v>
          </cell>
          <cell r="D531">
            <v>2</v>
          </cell>
          <cell r="E531" t="str">
            <v>16TS02H0028</v>
          </cell>
          <cell r="F531" t="e">
            <v>#N/A</v>
          </cell>
          <cell r="G531" t="str">
            <v>PLG705</v>
          </cell>
          <cell r="H531" t="str">
            <v>TIRTA GARDE PLG</v>
          </cell>
          <cell r="I531" t="str">
            <v>MITRATEL</v>
          </cell>
          <cell r="J531" t="str">
            <v>Mitratel</v>
          </cell>
          <cell r="K531">
            <v>42500</v>
          </cell>
          <cell r="L531">
            <v>46151</v>
          </cell>
          <cell r="N531">
            <v>2026</v>
          </cell>
          <cell r="P531" t="str">
            <v>Plan ≥ 2026</v>
          </cell>
          <cell r="Q531" t="str">
            <v>Plan  ≥ 2026</v>
          </cell>
          <cell r="S531" t="str">
            <v>Rescoping</v>
          </cell>
          <cell r="U531" t="str">
            <v>Ada</v>
          </cell>
          <cell r="V531" t="e">
            <v>#N/A</v>
          </cell>
        </row>
        <row r="532">
          <cell r="A532" t="str">
            <v>OKI318</v>
          </cell>
          <cell r="B532" t="str">
            <v>Area 1</v>
          </cell>
          <cell r="C532" t="str">
            <v>R02 Sumbagsel</v>
          </cell>
          <cell r="D532">
            <v>2</v>
          </cell>
          <cell r="E532" t="str">
            <v>16TS04H0149</v>
          </cell>
          <cell r="F532" t="e">
            <v>#N/A</v>
          </cell>
          <cell r="G532" t="str">
            <v>OKI318</v>
          </cell>
          <cell r="H532" t="str">
            <v>POLE FAKULTAS EKONOMI UNSRI</v>
          </cell>
          <cell r="I532" t="str">
            <v>MITRATEL</v>
          </cell>
          <cell r="J532" t="str">
            <v>Mitratel</v>
          </cell>
          <cell r="K532">
            <v>42479</v>
          </cell>
          <cell r="L532">
            <v>46130</v>
          </cell>
          <cell r="N532">
            <v>2026</v>
          </cell>
          <cell r="P532" t="str">
            <v>Plan ≥ 2026</v>
          </cell>
          <cell r="Q532" t="str">
            <v>Plan  ≥ 2026</v>
          </cell>
          <cell r="S532" t="str">
            <v>Rescoping</v>
          </cell>
          <cell r="U532" t="str">
            <v>Ada</v>
          </cell>
          <cell r="V532" t="e">
            <v>#N/A</v>
          </cell>
        </row>
        <row r="533">
          <cell r="A533" t="str">
            <v>OKI277</v>
          </cell>
          <cell r="B533" t="str">
            <v>Area 1</v>
          </cell>
          <cell r="C533" t="str">
            <v>R02 Sumbagsel</v>
          </cell>
          <cell r="D533">
            <v>2</v>
          </cell>
          <cell r="E533" t="str">
            <v>16TS04H0150</v>
          </cell>
          <cell r="F533" t="e">
            <v>#N/A</v>
          </cell>
          <cell r="G533" t="str">
            <v>OKI277</v>
          </cell>
          <cell r="H533" t="str">
            <v>FAKULTAS MIPA UNSRI</v>
          </cell>
          <cell r="I533" t="str">
            <v>MITRATEL</v>
          </cell>
          <cell r="J533" t="str">
            <v>Mitratel</v>
          </cell>
          <cell r="K533">
            <v>42468</v>
          </cell>
          <cell r="L533">
            <v>46119</v>
          </cell>
          <cell r="N533">
            <v>2026</v>
          </cell>
          <cell r="P533" t="str">
            <v>Plan ≥ 2026</v>
          </cell>
          <cell r="Q533" t="str">
            <v>Plan  ≥ 2026</v>
          </cell>
          <cell r="S533" t="str">
            <v>Rescoping</v>
          </cell>
          <cell r="U533" t="str">
            <v>Tidak ada</v>
          </cell>
          <cell r="V533" t="e">
            <v>#N/A</v>
          </cell>
        </row>
        <row r="534">
          <cell r="A534" t="str">
            <v>OKI316</v>
          </cell>
          <cell r="B534" t="str">
            <v>Area 1</v>
          </cell>
          <cell r="C534" t="str">
            <v>R02 Sumbagsel</v>
          </cell>
          <cell r="D534">
            <v>2</v>
          </cell>
          <cell r="E534" t="str">
            <v>16TS04H0151</v>
          </cell>
          <cell r="F534" t="e">
            <v>#N/A</v>
          </cell>
          <cell r="G534" t="str">
            <v>OKI316</v>
          </cell>
          <cell r="H534" t="str">
            <v>POLE FAKULTAS TEKHNIK 1 UNSRI</v>
          </cell>
          <cell r="I534" t="str">
            <v>MITRATEL</v>
          </cell>
          <cell r="J534" t="str">
            <v>Mitratel</v>
          </cell>
          <cell r="K534">
            <v>42479</v>
          </cell>
          <cell r="L534">
            <v>46130</v>
          </cell>
          <cell r="N534">
            <v>2026</v>
          </cell>
          <cell r="P534" t="str">
            <v>Plan ≥ 2026</v>
          </cell>
          <cell r="Q534" t="str">
            <v>Plan  ≥ 2026</v>
          </cell>
          <cell r="S534" t="str">
            <v>Rescoping</v>
          </cell>
          <cell r="U534" t="str">
            <v>Ada</v>
          </cell>
          <cell r="V534" t="e">
            <v>#N/A</v>
          </cell>
        </row>
        <row r="535">
          <cell r="A535" t="str">
            <v>OKI317</v>
          </cell>
          <cell r="B535" t="str">
            <v>Area 1</v>
          </cell>
          <cell r="C535" t="str">
            <v>R02 Sumbagsel</v>
          </cell>
          <cell r="D535">
            <v>2</v>
          </cell>
          <cell r="E535" t="str">
            <v>16TS04H0152</v>
          </cell>
          <cell r="F535" t="e">
            <v>#N/A</v>
          </cell>
          <cell r="G535" t="str">
            <v>OKI317</v>
          </cell>
          <cell r="H535" t="str">
            <v>POLE FAKULTAS TEKHNIK 2 UNSRI</v>
          </cell>
          <cell r="I535" t="str">
            <v>MITRATEL</v>
          </cell>
          <cell r="J535" t="str">
            <v>Mitratel</v>
          </cell>
          <cell r="K535">
            <v>42479</v>
          </cell>
          <cell r="L535">
            <v>46130</v>
          </cell>
          <cell r="N535">
            <v>2026</v>
          </cell>
          <cell r="P535" t="str">
            <v>Plan ≥ 2026</v>
          </cell>
          <cell r="Q535" t="str">
            <v>Plan  ≥ 2026</v>
          </cell>
          <cell r="S535" t="str">
            <v>Rescoping</v>
          </cell>
          <cell r="U535" t="str">
            <v>Ada</v>
          </cell>
          <cell r="V535" t="e">
            <v>#N/A</v>
          </cell>
        </row>
        <row r="536">
          <cell r="A536" t="str">
            <v>OKI275</v>
          </cell>
          <cell r="B536" t="str">
            <v>Area 1</v>
          </cell>
          <cell r="C536" t="str">
            <v>R02 Sumbagsel</v>
          </cell>
          <cell r="D536">
            <v>2</v>
          </cell>
          <cell r="E536" t="str">
            <v>16TS04H0153</v>
          </cell>
          <cell r="F536" t="e">
            <v>#N/A</v>
          </cell>
          <cell r="G536" t="str">
            <v>OKI275</v>
          </cell>
          <cell r="H536" t="str">
            <v>REKTORAT UNSRI</v>
          </cell>
          <cell r="I536" t="str">
            <v>MITRATEL</v>
          </cell>
          <cell r="J536" t="str">
            <v>Mitratel</v>
          </cell>
          <cell r="K536">
            <v>42468</v>
          </cell>
          <cell r="L536">
            <v>46119</v>
          </cell>
          <cell r="N536">
            <v>2026</v>
          </cell>
          <cell r="P536" t="str">
            <v>Plan ≥ 2026</v>
          </cell>
          <cell r="Q536" t="str">
            <v>Plan  ≥ 2026</v>
          </cell>
          <cell r="S536" t="str">
            <v>Rescoping</v>
          </cell>
          <cell r="U536" t="str">
            <v>Ada</v>
          </cell>
          <cell r="V536" t="e">
            <v>#N/A</v>
          </cell>
        </row>
        <row r="537">
          <cell r="A537" t="str">
            <v>OKI276</v>
          </cell>
          <cell r="B537" t="str">
            <v>Area 1</v>
          </cell>
          <cell r="C537" t="str">
            <v>R02 Sumbagsel</v>
          </cell>
          <cell r="D537">
            <v>2</v>
          </cell>
          <cell r="E537" t="str">
            <v>16TS04H0154</v>
          </cell>
          <cell r="F537" t="e">
            <v>#N/A</v>
          </cell>
          <cell r="G537" t="str">
            <v>OKI276</v>
          </cell>
          <cell r="H537" t="str">
            <v>TERMINAL UNSRI</v>
          </cell>
          <cell r="I537" t="str">
            <v>MITRATEL</v>
          </cell>
          <cell r="J537" t="str">
            <v>Mitratel</v>
          </cell>
          <cell r="K537">
            <v>42468</v>
          </cell>
          <cell r="L537">
            <v>46119</v>
          </cell>
          <cell r="N537">
            <v>2026</v>
          </cell>
          <cell r="P537" t="str">
            <v>Plan ≥ 2026</v>
          </cell>
          <cell r="Q537" t="str">
            <v>Plan  ≥ 2026</v>
          </cell>
          <cell r="S537" t="str">
            <v>Rescoping</v>
          </cell>
          <cell r="U537" t="str">
            <v>Tidak ada</v>
          </cell>
          <cell r="V537" t="e">
            <v>#N/A</v>
          </cell>
        </row>
        <row r="538">
          <cell r="A538" t="str">
            <v>BDL406</v>
          </cell>
          <cell r="B538" t="str">
            <v>Area 1</v>
          </cell>
          <cell r="C538" t="str">
            <v>R02 Sumbagsel</v>
          </cell>
          <cell r="D538">
            <v>2</v>
          </cell>
          <cell r="E538" t="str">
            <v>16TS05H0210</v>
          </cell>
          <cell r="F538" t="e">
            <v>#N/A</v>
          </cell>
          <cell r="G538" t="str">
            <v>BDL406</v>
          </cell>
          <cell r="H538" t="str">
            <v>POLE REKTORAT UNILAH</v>
          </cell>
          <cell r="I538" t="str">
            <v>MITRATEL</v>
          </cell>
          <cell r="J538" t="str">
            <v>Mitratel</v>
          </cell>
          <cell r="K538">
            <v>42612</v>
          </cell>
          <cell r="L538">
            <v>46263</v>
          </cell>
          <cell r="N538">
            <v>2026</v>
          </cell>
          <cell r="P538" t="str">
            <v>Plan ≥ 2026</v>
          </cell>
          <cell r="Q538" t="str">
            <v>Plan  ≥ 2026</v>
          </cell>
          <cell r="S538" t="str">
            <v>Rescoping</v>
          </cell>
          <cell r="U538" t="str">
            <v>Ada</v>
          </cell>
          <cell r="V538" t="e">
            <v>#N/A</v>
          </cell>
        </row>
        <row r="539">
          <cell r="A539" t="str">
            <v>BDL407</v>
          </cell>
          <cell r="B539" t="str">
            <v>Area 1</v>
          </cell>
          <cell r="C539" t="str">
            <v>R02 Sumbagsel</v>
          </cell>
          <cell r="D539">
            <v>2</v>
          </cell>
          <cell r="E539" t="str">
            <v>16TS05H0211</v>
          </cell>
          <cell r="F539" t="e">
            <v>#N/A</v>
          </cell>
          <cell r="G539" t="str">
            <v>BDL407</v>
          </cell>
          <cell r="H539" t="str">
            <v>POLE FAK MIPAUNILAH</v>
          </cell>
          <cell r="I539" t="str">
            <v>MITRATEL</v>
          </cell>
          <cell r="J539" t="str">
            <v>Mitratel</v>
          </cell>
          <cell r="K539">
            <v>42612</v>
          </cell>
          <cell r="L539">
            <v>46263</v>
          </cell>
          <cell r="N539">
            <v>2026</v>
          </cell>
          <cell r="P539" t="str">
            <v>Plan ≥ 2026</v>
          </cell>
          <cell r="Q539" t="str">
            <v>Plan  ≥ 2026</v>
          </cell>
          <cell r="S539" t="str">
            <v>Rescoping</v>
          </cell>
          <cell r="U539" t="str">
            <v>Tidak ada</v>
          </cell>
          <cell r="V539" t="e">
            <v>#N/A</v>
          </cell>
        </row>
        <row r="540">
          <cell r="A540" t="str">
            <v>BJI188</v>
          </cell>
          <cell r="B540" t="str">
            <v>Area 1</v>
          </cell>
          <cell r="C540" t="str">
            <v>R01 Sumbagut</v>
          </cell>
          <cell r="D540">
            <v>1</v>
          </cell>
          <cell r="E540" t="str">
            <v>15TS11H0218</v>
          </cell>
          <cell r="F540" t="e">
            <v>#N/A</v>
          </cell>
          <cell r="G540" t="str">
            <v>BJI188</v>
          </cell>
          <cell r="H540" t="str">
            <v>MCAMIRHAMZAH2DMT</v>
          </cell>
          <cell r="I540" t="str">
            <v>MITRATEL</v>
          </cell>
          <cell r="J540" t="str">
            <v>Mitratel</v>
          </cell>
          <cell r="K540">
            <v>42491</v>
          </cell>
          <cell r="L540">
            <v>46142</v>
          </cell>
          <cell r="N540">
            <v>2026</v>
          </cell>
          <cell r="P540" t="str">
            <v>Plan ≥ 2026</v>
          </cell>
          <cell r="Q540" t="str">
            <v>Plan  ≥ 2026</v>
          </cell>
          <cell r="S540" t="str">
            <v>Rescoping</v>
          </cell>
          <cell r="U540" t="str">
            <v>Tidak ada</v>
          </cell>
          <cell r="V540" t="e">
            <v>#N/A</v>
          </cell>
        </row>
        <row r="541">
          <cell r="A541" t="str">
            <v>BJI201</v>
          </cell>
          <cell r="B541" t="str">
            <v>Area 1</v>
          </cell>
          <cell r="C541" t="str">
            <v>R01 Sumbagut</v>
          </cell>
          <cell r="D541">
            <v>1</v>
          </cell>
          <cell r="E541" t="str">
            <v>15TS11H0219</v>
          </cell>
          <cell r="F541" t="e">
            <v>#N/A</v>
          </cell>
          <cell r="G541" t="str">
            <v>BJI201</v>
          </cell>
          <cell r="H541" t="str">
            <v>MCSAMAHUDIDMT</v>
          </cell>
          <cell r="I541" t="str">
            <v>MITRATEL</v>
          </cell>
          <cell r="J541" t="str">
            <v>Mitratel</v>
          </cell>
          <cell r="K541">
            <v>42491</v>
          </cell>
          <cell r="L541">
            <v>46142</v>
          </cell>
          <cell r="N541">
            <v>2026</v>
          </cell>
          <cell r="P541" t="str">
            <v>Plan ≥ 2026</v>
          </cell>
          <cell r="Q541" t="str">
            <v>Plan  ≥ 2026</v>
          </cell>
          <cell r="S541" t="str">
            <v>Rescoping</v>
          </cell>
          <cell r="U541" t="str">
            <v>Tidak ada</v>
          </cell>
          <cell r="V541" t="e">
            <v>#N/A</v>
          </cell>
        </row>
        <row r="542">
          <cell r="A542" t="str">
            <v>BJI205</v>
          </cell>
          <cell r="B542" t="str">
            <v>Area 1</v>
          </cell>
          <cell r="C542" t="str">
            <v>R01 Sumbagut</v>
          </cell>
          <cell r="D542">
            <v>1</v>
          </cell>
          <cell r="E542" t="str">
            <v>15TS11H0220</v>
          </cell>
          <cell r="F542" t="e">
            <v>#N/A</v>
          </cell>
          <cell r="G542" t="str">
            <v>BJI205</v>
          </cell>
          <cell r="H542" t="str">
            <v>MCSAMAHUDI2DMT</v>
          </cell>
          <cell r="I542" t="str">
            <v>MITRATEL</v>
          </cell>
          <cell r="J542" t="str">
            <v>Mitratel</v>
          </cell>
          <cell r="K542">
            <v>42491</v>
          </cell>
          <cell r="L542">
            <v>46142</v>
          </cell>
          <cell r="N542">
            <v>2026</v>
          </cell>
          <cell r="P542" t="str">
            <v>Plan ≥ 2026</v>
          </cell>
          <cell r="Q542" t="str">
            <v>Plan  ≥ 2026</v>
          </cell>
          <cell r="S542" t="str">
            <v>Rescoping</v>
          </cell>
          <cell r="U542" t="str">
            <v>Ada</v>
          </cell>
          <cell r="V542" t="e">
            <v>#N/A</v>
          </cell>
        </row>
        <row r="543">
          <cell r="A543" t="str">
            <v>BJI208</v>
          </cell>
          <cell r="B543" t="str">
            <v>Area 1</v>
          </cell>
          <cell r="C543" t="str">
            <v>R01 Sumbagut</v>
          </cell>
          <cell r="D543">
            <v>1</v>
          </cell>
          <cell r="E543" t="str">
            <v>15TS11H0221</v>
          </cell>
          <cell r="F543" t="e">
            <v>#N/A</v>
          </cell>
          <cell r="G543" t="str">
            <v>BJI208</v>
          </cell>
          <cell r="H543" t="str">
            <v>MCGATSUDMT</v>
          </cell>
          <cell r="I543" t="str">
            <v>MITRATEL</v>
          </cell>
          <cell r="J543" t="str">
            <v>Mitratel</v>
          </cell>
          <cell r="K543">
            <v>42491</v>
          </cell>
          <cell r="L543">
            <v>46142</v>
          </cell>
          <cell r="N543">
            <v>2026</v>
          </cell>
          <cell r="P543" t="str">
            <v>Plan ≥ 2026</v>
          </cell>
          <cell r="Q543" t="str">
            <v>Plan  ≥ 2026</v>
          </cell>
          <cell r="S543" t="str">
            <v>Rescoping</v>
          </cell>
          <cell r="U543" t="str">
            <v>Tidak ada</v>
          </cell>
          <cell r="V543" t="e">
            <v>#N/A</v>
          </cell>
        </row>
        <row r="544">
          <cell r="A544" t="str">
            <v>BJI209</v>
          </cell>
          <cell r="B544" t="str">
            <v>Area 1</v>
          </cell>
          <cell r="C544" t="str">
            <v>R01 Sumbagut</v>
          </cell>
          <cell r="D544">
            <v>1</v>
          </cell>
          <cell r="E544" t="str">
            <v>16TS05H0003</v>
          </cell>
          <cell r="F544" t="e">
            <v>#N/A</v>
          </cell>
          <cell r="G544" t="str">
            <v>BJI209</v>
          </cell>
          <cell r="H544" t="str">
            <v>MCBINJAIKUALADMT</v>
          </cell>
          <cell r="I544" t="str">
            <v>MITRATEL</v>
          </cell>
          <cell r="J544" t="str">
            <v>Mitratel</v>
          </cell>
          <cell r="K544">
            <v>42491</v>
          </cell>
          <cell r="L544">
            <v>46142</v>
          </cell>
          <cell r="N544">
            <v>2026</v>
          </cell>
          <cell r="P544" t="str">
            <v>Plan ≥ 2026</v>
          </cell>
          <cell r="Q544" t="str">
            <v>Plan  ≥ 2026</v>
          </cell>
          <cell r="S544" t="str">
            <v>Rescoping</v>
          </cell>
          <cell r="U544" t="str">
            <v>Tidak ada</v>
          </cell>
          <cell r="V544" t="e">
            <v>#N/A</v>
          </cell>
        </row>
        <row r="545">
          <cell r="A545" t="str">
            <v>BJI210</v>
          </cell>
          <cell r="B545" t="str">
            <v>Area 1</v>
          </cell>
          <cell r="C545" t="str">
            <v>R01 Sumbagut</v>
          </cell>
          <cell r="D545">
            <v>1</v>
          </cell>
          <cell r="E545" t="str">
            <v>15TS11H0222</v>
          </cell>
          <cell r="F545" t="e">
            <v>#N/A</v>
          </cell>
          <cell r="G545" t="str">
            <v>BJI210</v>
          </cell>
          <cell r="H545" t="str">
            <v>MCSIMPANGKAPTMUSLIMDMT</v>
          </cell>
          <cell r="I545" t="str">
            <v>MITRATEL</v>
          </cell>
          <cell r="J545" t="str">
            <v>Mitratel</v>
          </cell>
          <cell r="K545">
            <v>42491</v>
          </cell>
          <cell r="L545">
            <v>46142</v>
          </cell>
          <cell r="N545">
            <v>2026</v>
          </cell>
          <cell r="P545" t="str">
            <v>Plan ≥ 2026</v>
          </cell>
          <cell r="Q545" t="str">
            <v>Plan  ≥ 2026</v>
          </cell>
          <cell r="S545" t="str">
            <v>Rescoping</v>
          </cell>
          <cell r="U545" t="str">
            <v>Tidak ada</v>
          </cell>
          <cell r="V545" t="e">
            <v>#N/A</v>
          </cell>
        </row>
        <row r="546">
          <cell r="A546" t="str">
            <v>BJI211</v>
          </cell>
          <cell r="B546" t="str">
            <v>Area 1</v>
          </cell>
          <cell r="C546" t="str">
            <v>R01 Sumbagut</v>
          </cell>
          <cell r="D546">
            <v>1</v>
          </cell>
          <cell r="E546" t="str">
            <v>15TS11H0223</v>
          </cell>
          <cell r="F546" t="e">
            <v>#N/A</v>
          </cell>
          <cell r="G546" t="str">
            <v>BJI211</v>
          </cell>
          <cell r="H546" t="str">
            <v>MCAMIRHAMZAH3DMT</v>
          </cell>
          <cell r="I546" t="str">
            <v>MITRATEL</v>
          </cell>
          <cell r="J546" t="str">
            <v>Mitratel</v>
          </cell>
          <cell r="K546">
            <v>42614</v>
          </cell>
          <cell r="L546">
            <v>46265</v>
          </cell>
          <cell r="N546">
            <v>2026</v>
          </cell>
          <cell r="P546" t="str">
            <v>Plan ≥ 2026</v>
          </cell>
          <cell r="Q546" t="str">
            <v>Plan  ≥ 2026</v>
          </cell>
          <cell r="S546" t="str">
            <v>Rescoping</v>
          </cell>
          <cell r="U546" t="str">
            <v>Tidak ada</v>
          </cell>
          <cell r="V546" t="e">
            <v>#N/A</v>
          </cell>
        </row>
        <row r="547">
          <cell r="A547" t="str">
            <v>BJI212</v>
          </cell>
          <cell r="B547" t="str">
            <v>Area 1</v>
          </cell>
          <cell r="C547" t="str">
            <v>R01 Sumbagut</v>
          </cell>
          <cell r="D547">
            <v>1</v>
          </cell>
          <cell r="E547" t="str">
            <v>15TS11H0224</v>
          </cell>
          <cell r="F547" t="e">
            <v>#N/A</v>
          </cell>
          <cell r="G547" t="str">
            <v>BJI212</v>
          </cell>
          <cell r="H547" t="str">
            <v>MCSMRAJADMT</v>
          </cell>
          <cell r="I547" t="str">
            <v>MITRATEL</v>
          </cell>
          <cell r="J547" t="str">
            <v>Mitratel</v>
          </cell>
          <cell r="K547">
            <v>42528</v>
          </cell>
          <cell r="L547">
            <v>46179</v>
          </cell>
          <cell r="N547">
            <v>2026</v>
          </cell>
          <cell r="P547" t="str">
            <v>Plan ≥ 2026</v>
          </cell>
          <cell r="Q547" t="str">
            <v>Plan  ≥ 2026</v>
          </cell>
          <cell r="S547" t="str">
            <v>Rescoping</v>
          </cell>
          <cell r="U547" t="str">
            <v>Tidak ada</v>
          </cell>
          <cell r="V547" t="e">
            <v>#N/A</v>
          </cell>
        </row>
        <row r="548">
          <cell r="A548" t="str">
            <v>BJI213</v>
          </cell>
          <cell r="B548" t="str">
            <v>Area 1</v>
          </cell>
          <cell r="C548" t="str">
            <v>R01 Sumbagut</v>
          </cell>
          <cell r="D548">
            <v>1</v>
          </cell>
          <cell r="E548" t="str">
            <v>16TS09K1332</v>
          </cell>
          <cell r="F548" t="e">
            <v>#N/A</v>
          </cell>
          <cell r="G548" t="str">
            <v>BJI213</v>
          </cell>
          <cell r="H548" t="str">
            <v>MCPALEMBANGDMT</v>
          </cell>
          <cell r="I548" t="str">
            <v>MITRATEL</v>
          </cell>
          <cell r="J548" t="str">
            <v>Mitratel</v>
          </cell>
          <cell r="K548">
            <v>42641</v>
          </cell>
          <cell r="L548">
            <v>46292</v>
          </cell>
          <cell r="N548">
            <v>2026</v>
          </cell>
          <cell r="P548" t="str">
            <v>Plan ≥ 2026</v>
          </cell>
          <cell r="Q548" t="str">
            <v>Plan  ≥ 2026</v>
          </cell>
          <cell r="S548" t="str">
            <v>Rescoping</v>
          </cell>
          <cell r="U548" t="str">
            <v>Tidak ada</v>
          </cell>
          <cell r="V548" t="e">
            <v>#N/A</v>
          </cell>
        </row>
        <row r="549">
          <cell r="A549" t="str">
            <v>BJI352</v>
          </cell>
          <cell r="B549" t="str">
            <v>Area 1</v>
          </cell>
          <cell r="C549" t="str">
            <v>R01 Sumbagut</v>
          </cell>
          <cell r="D549">
            <v>1</v>
          </cell>
          <cell r="E549" t="str">
            <v>16TS05H0002</v>
          </cell>
          <cell r="F549" t="e">
            <v>#N/A</v>
          </cell>
          <cell r="G549" t="str">
            <v>BJI352</v>
          </cell>
          <cell r="H549" t="str">
            <v>MCPERINTISKEMERDEKAANDMT</v>
          </cell>
          <cell r="I549" t="str">
            <v>MITRATEL</v>
          </cell>
          <cell r="J549" t="str">
            <v>Mitratel</v>
          </cell>
          <cell r="K549">
            <v>42491</v>
          </cell>
          <cell r="L549">
            <v>46142</v>
          </cell>
          <cell r="N549">
            <v>2026</v>
          </cell>
          <cell r="P549" t="str">
            <v>Plan ≥ 2026</v>
          </cell>
          <cell r="Q549" t="str">
            <v>Plan  ≥ 2026</v>
          </cell>
          <cell r="S549" t="str">
            <v>Rescoping</v>
          </cell>
          <cell r="U549" t="str">
            <v>Tidak ada</v>
          </cell>
          <cell r="V549" t="e">
            <v>#N/A</v>
          </cell>
        </row>
        <row r="550">
          <cell r="A550" t="str">
            <v>LBP410</v>
          </cell>
          <cell r="B550" t="str">
            <v>Area 1</v>
          </cell>
          <cell r="C550" t="str">
            <v>R01 Sumbagut</v>
          </cell>
          <cell r="D550">
            <v>1</v>
          </cell>
          <cell r="E550" t="str">
            <v>15TS11H0215</v>
          </cell>
          <cell r="F550" t="e">
            <v>#N/A</v>
          </cell>
          <cell r="G550" t="str">
            <v>LBP410</v>
          </cell>
          <cell r="H550" t="str">
            <v>MCMTHARYONODMT</v>
          </cell>
          <cell r="I550" t="str">
            <v>MITRATEL</v>
          </cell>
          <cell r="J550" t="str">
            <v>Mitratel</v>
          </cell>
          <cell r="K550">
            <v>42491</v>
          </cell>
          <cell r="L550">
            <v>46142</v>
          </cell>
          <cell r="N550">
            <v>2026</v>
          </cell>
          <cell r="P550" t="str">
            <v>Plan ≥ 2026</v>
          </cell>
          <cell r="Q550" t="str">
            <v>Plan  ≥ 2026</v>
          </cell>
          <cell r="S550" t="str">
            <v>Rescoping</v>
          </cell>
          <cell r="U550" t="str">
            <v>Ada</v>
          </cell>
          <cell r="V550" t="e">
            <v>#N/A</v>
          </cell>
        </row>
        <row r="551">
          <cell r="A551" t="str">
            <v>MDN730</v>
          </cell>
          <cell r="B551" t="str">
            <v>Area 1</v>
          </cell>
          <cell r="C551" t="str">
            <v>R01 Sumbagut</v>
          </cell>
          <cell r="D551">
            <v>1</v>
          </cell>
          <cell r="E551" t="str">
            <v>15TS09H0176</v>
          </cell>
          <cell r="F551" t="e">
            <v>#N/A</v>
          </cell>
          <cell r="G551" t="str">
            <v>MDN730</v>
          </cell>
          <cell r="H551" t="str">
            <v>PERUM TNI AU KARANG SARI-I</v>
          </cell>
          <cell r="I551" t="str">
            <v>MITRATEL</v>
          </cell>
          <cell r="J551" t="str">
            <v>Mitratel</v>
          </cell>
          <cell r="K551">
            <v>42513</v>
          </cell>
          <cell r="L551">
            <v>46164</v>
          </cell>
          <cell r="N551">
            <v>2026</v>
          </cell>
          <cell r="P551" t="str">
            <v>Plan ≥ 2026</v>
          </cell>
          <cell r="Q551" t="str">
            <v>Plan  ≥ 2026</v>
          </cell>
          <cell r="S551" t="str">
            <v>Rescoping</v>
          </cell>
          <cell r="U551" t="str">
            <v>Tidak ada</v>
          </cell>
          <cell r="V551" t="e">
            <v>#N/A</v>
          </cell>
        </row>
        <row r="552">
          <cell r="A552" t="str">
            <v>LBP411</v>
          </cell>
          <cell r="B552" t="str">
            <v>Area 1</v>
          </cell>
          <cell r="C552" t="str">
            <v>R01 Sumbagut</v>
          </cell>
          <cell r="D552">
            <v>1</v>
          </cell>
          <cell r="E552" t="str">
            <v>16TS05H0001</v>
          </cell>
          <cell r="F552" t="e">
            <v>#N/A</v>
          </cell>
          <cell r="G552" t="str">
            <v>LBP411</v>
          </cell>
          <cell r="H552" t="str">
            <v>MCROADTOSIMPMEGAWATIDMT</v>
          </cell>
          <cell r="I552" t="str">
            <v>MITRATEL</v>
          </cell>
          <cell r="J552" t="str">
            <v>Mitratel</v>
          </cell>
          <cell r="K552">
            <v>42491</v>
          </cell>
          <cell r="L552">
            <v>46142</v>
          </cell>
          <cell r="N552">
            <v>2026</v>
          </cell>
          <cell r="P552" t="str">
            <v>Plan ≥ 2026</v>
          </cell>
          <cell r="Q552" t="str">
            <v>Plan  ≥ 2026</v>
          </cell>
          <cell r="S552" t="str">
            <v>Rescoping</v>
          </cell>
          <cell r="U552" t="str">
            <v>Ada</v>
          </cell>
          <cell r="V552" t="e">
            <v>#N/A</v>
          </cell>
        </row>
        <row r="553">
          <cell r="A553" t="str">
            <v>MDN757</v>
          </cell>
          <cell r="B553" t="str">
            <v>Area 1</v>
          </cell>
          <cell r="C553" t="str">
            <v>R01 Sumbagut</v>
          </cell>
          <cell r="D553">
            <v>1</v>
          </cell>
          <cell r="E553" t="str">
            <v>15TS09H0175</v>
          </cell>
          <cell r="F553" t="e">
            <v>#N/A</v>
          </cell>
          <cell r="G553" t="str">
            <v>MDN757</v>
          </cell>
          <cell r="H553" t="str">
            <v>MAWAR SARI REJO</v>
          </cell>
          <cell r="I553" t="str">
            <v>MITRATEL</v>
          </cell>
          <cell r="J553" t="str">
            <v>Mitratel</v>
          </cell>
          <cell r="K553">
            <v>42513</v>
          </cell>
          <cell r="L553">
            <v>46164</v>
          </cell>
          <cell r="N553">
            <v>2026</v>
          </cell>
          <cell r="P553" t="str">
            <v>Plan ≥ 2026</v>
          </cell>
          <cell r="Q553" t="str">
            <v>Plan  ≥ 2026</v>
          </cell>
          <cell r="S553" t="str">
            <v>Rescoping</v>
          </cell>
          <cell r="U553" t="str">
            <v>Tidak ada</v>
          </cell>
          <cell r="V553" t="e">
            <v>#N/A</v>
          </cell>
        </row>
        <row r="554">
          <cell r="A554" t="str">
            <v>MDN758</v>
          </cell>
          <cell r="B554" t="str">
            <v>Area 1</v>
          </cell>
          <cell r="C554" t="str">
            <v>R01 Sumbagut</v>
          </cell>
          <cell r="D554">
            <v>1</v>
          </cell>
          <cell r="E554" t="str">
            <v>15TS09H0174</v>
          </cell>
          <cell r="F554" t="e">
            <v>#N/A</v>
          </cell>
          <cell r="G554" t="str">
            <v>MDN758</v>
          </cell>
          <cell r="H554" t="str">
            <v>SARI REJO 3</v>
          </cell>
          <cell r="I554" t="str">
            <v>MITRATEL</v>
          </cell>
          <cell r="J554" t="str">
            <v>Mitratel</v>
          </cell>
          <cell r="K554">
            <v>42596</v>
          </cell>
          <cell r="L554">
            <v>46247</v>
          </cell>
          <cell r="N554">
            <v>2026</v>
          </cell>
          <cell r="P554" t="str">
            <v>Plan ≥ 2026</v>
          </cell>
          <cell r="Q554" t="str">
            <v>Plan  ≥ 2026</v>
          </cell>
          <cell r="S554" t="str">
            <v>Rescoping</v>
          </cell>
          <cell r="U554" t="str">
            <v>Ada</v>
          </cell>
          <cell r="V554" t="e">
            <v>#N/A</v>
          </cell>
        </row>
        <row r="555">
          <cell r="A555" t="str">
            <v>MDN993</v>
          </cell>
          <cell r="B555" t="str">
            <v>Area 1</v>
          </cell>
          <cell r="C555" t="str">
            <v>R01 Sumbagut</v>
          </cell>
          <cell r="D555">
            <v>1</v>
          </cell>
          <cell r="E555" t="str">
            <v>15TS09H0177</v>
          </cell>
          <cell r="F555" t="e">
            <v>#N/A</v>
          </cell>
          <cell r="G555" t="str">
            <v>MDN993</v>
          </cell>
          <cell r="H555" t="str">
            <v>SARI REJO 2</v>
          </cell>
          <cell r="I555" t="str">
            <v>MITRATEL</v>
          </cell>
          <cell r="J555" t="str">
            <v>Mitratel</v>
          </cell>
          <cell r="K555">
            <v>42513</v>
          </cell>
          <cell r="L555">
            <v>46164</v>
          </cell>
          <cell r="N555">
            <v>2026</v>
          </cell>
          <cell r="P555" t="str">
            <v>Plan ≥ 2026</v>
          </cell>
          <cell r="Q555" t="str">
            <v>Plan  ≥ 2026</v>
          </cell>
          <cell r="S555" t="str">
            <v>Rescoping</v>
          </cell>
          <cell r="U555" t="str">
            <v>Tidak ada</v>
          </cell>
          <cell r="V555" t="e">
            <v>#N/A</v>
          </cell>
        </row>
        <row r="556">
          <cell r="A556" t="str">
            <v>MDX016</v>
          </cell>
          <cell r="B556" t="str">
            <v>Area 1</v>
          </cell>
          <cell r="C556" t="str">
            <v>R01 Sumbagut</v>
          </cell>
          <cell r="D556">
            <v>1</v>
          </cell>
          <cell r="E556" t="str">
            <v>16TS08H0108</v>
          </cell>
          <cell r="F556" t="e">
            <v>#N/A</v>
          </cell>
          <cell r="G556" t="str">
            <v>MDX016</v>
          </cell>
          <cell r="H556" t="str">
            <v>MC BELAWAN-3</v>
          </cell>
          <cell r="I556" t="str">
            <v>MITRATEL</v>
          </cell>
          <cell r="J556" t="str">
            <v>Mitratel</v>
          </cell>
          <cell r="K556">
            <v>42648</v>
          </cell>
          <cell r="L556">
            <v>46299</v>
          </cell>
          <cell r="N556">
            <v>2026</v>
          </cell>
          <cell r="P556" t="str">
            <v>Plan ≥ 2026</v>
          </cell>
          <cell r="Q556" t="str">
            <v>Plan  ≥ 2026</v>
          </cell>
          <cell r="S556" t="str">
            <v>Rescoping</v>
          </cell>
          <cell r="U556" t="str">
            <v>Tidak ada</v>
          </cell>
          <cell r="V556" t="e">
            <v>#N/A</v>
          </cell>
        </row>
        <row r="557">
          <cell r="A557" t="str">
            <v>MDX023</v>
          </cell>
          <cell r="B557" t="str">
            <v>Area 1</v>
          </cell>
          <cell r="C557" t="str">
            <v>R01 Sumbagut</v>
          </cell>
          <cell r="D557">
            <v>1</v>
          </cell>
          <cell r="E557" t="str">
            <v>16TS08H0107</v>
          </cell>
          <cell r="F557" t="e">
            <v>#N/A</v>
          </cell>
          <cell r="G557" t="str">
            <v>MDX023</v>
          </cell>
          <cell r="H557" t="str">
            <v>MC BELAWAN-5</v>
          </cell>
          <cell r="I557" t="str">
            <v>MITRATEL</v>
          </cell>
          <cell r="J557" t="str">
            <v>Mitratel</v>
          </cell>
          <cell r="K557">
            <v>42648</v>
          </cell>
          <cell r="L557">
            <v>46299</v>
          </cell>
          <cell r="N557">
            <v>2026</v>
          </cell>
          <cell r="P557" t="str">
            <v>Plan ≥ 2026</v>
          </cell>
          <cell r="Q557" t="str">
            <v>Plan  ≥ 2026</v>
          </cell>
          <cell r="S557" t="str">
            <v>Rescoping</v>
          </cell>
          <cell r="U557" t="str">
            <v>Ada</v>
          </cell>
          <cell r="V557" t="e">
            <v>#N/A</v>
          </cell>
        </row>
        <row r="558">
          <cell r="A558" t="str">
            <v>MDX028</v>
          </cell>
          <cell r="B558" t="str">
            <v>Area 1</v>
          </cell>
          <cell r="C558" t="str">
            <v>R01 Sumbagut</v>
          </cell>
          <cell r="D558">
            <v>1</v>
          </cell>
          <cell r="E558" t="str">
            <v>16TS08H0106</v>
          </cell>
          <cell r="F558" t="e">
            <v>#N/A</v>
          </cell>
          <cell r="G558" t="str">
            <v>MDX028</v>
          </cell>
          <cell r="H558" t="str">
            <v>MC BELAWAN-6</v>
          </cell>
          <cell r="I558" t="str">
            <v>MITRATEL</v>
          </cell>
          <cell r="J558" t="str">
            <v>Mitratel</v>
          </cell>
          <cell r="K558">
            <v>42648</v>
          </cell>
          <cell r="L558">
            <v>46299</v>
          </cell>
          <cell r="N558">
            <v>2026</v>
          </cell>
          <cell r="P558" t="str">
            <v>Plan ≥ 2026</v>
          </cell>
          <cell r="Q558" t="str">
            <v>Plan  ≥ 2026</v>
          </cell>
          <cell r="S558" t="str">
            <v>Rescoping</v>
          </cell>
          <cell r="U558" t="str">
            <v>Tidak ada</v>
          </cell>
          <cell r="V558" t="e">
            <v>#N/A</v>
          </cell>
        </row>
        <row r="559">
          <cell r="A559" t="str">
            <v>MDX035</v>
          </cell>
          <cell r="B559" t="str">
            <v>Area 1</v>
          </cell>
          <cell r="C559" t="str">
            <v>R01 Sumbagut</v>
          </cell>
          <cell r="D559">
            <v>1</v>
          </cell>
          <cell r="E559" t="str">
            <v>16TS11H0750</v>
          </cell>
          <cell r="F559" t="e">
            <v>#N/A</v>
          </cell>
          <cell r="G559" t="str">
            <v>MDX035</v>
          </cell>
          <cell r="H559" t="str">
            <v>MC BELAWAN-7</v>
          </cell>
          <cell r="I559" t="str">
            <v>MITRATEL</v>
          </cell>
          <cell r="J559" t="str">
            <v>Mitratel</v>
          </cell>
          <cell r="K559">
            <v>42975</v>
          </cell>
          <cell r="L559">
            <v>46626</v>
          </cell>
          <cell r="N559">
            <v>2027</v>
          </cell>
          <cell r="P559" t="str">
            <v>Plan ≥ 2026</v>
          </cell>
          <cell r="Q559" t="str">
            <v>Plan  ≥ 2026</v>
          </cell>
          <cell r="S559" t="str">
            <v>Rescoping</v>
          </cell>
          <cell r="U559" t="str">
            <v>Tidak ada</v>
          </cell>
          <cell r="V559" t="e">
            <v>#N/A</v>
          </cell>
        </row>
        <row r="560">
          <cell r="A560" t="str">
            <v>MDX048</v>
          </cell>
          <cell r="B560" t="str">
            <v>Area 1</v>
          </cell>
          <cell r="C560" t="str">
            <v>R01 Sumbagut</v>
          </cell>
          <cell r="D560">
            <v>1</v>
          </cell>
          <cell r="E560" t="str">
            <v>16TS08H0105</v>
          </cell>
          <cell r="F560" t="e">
            <v>#N/A</v>
          </cell>
          <cell r="G560" t="str">
            <v>MDX048</v>
          </cell>
          <cell r="H560" t="str">
            <v>MC BELAWAN-10</v>
          </cell>
          <cell r="I560" t="str">
            <v>MITRATEL</v>
          </cell>
          <cell r="J560" t="str">
            <v>Mitratel</v>
          </cell>
          <cell r="K560">
            <v>42648</v>
          </cell>
          <cell r="L560">
            <v>46299</v>
          </cell>
          <cell r="N560">
            <v>2026</v>
          </cell>
          <cell r="P560" t="str">
            <v>Plan ≥ 2026</v>
          </cell>
          <cell r="Q560" t="str">
            <v>Plan  ≥ 2026</v>
          </cell>
          <cell r="S560" t="str">
            <v>Rescoping</v>
          </cell>
          <cell r="U560" t="str">
            <v>Tidak ada</v>
          </cell>
          <cell r="V560" t="e">
            <v>#N/A</v>
          </cell>
        </row>
        <row r="561">
          <cell r="A561" t="str">
            <v>MDX144</v>
          </cell>
          <cell r="B561" t="str">
            <v>Area 1</v>
          </cell>
          <cell r="C561" t="str">
            <v>R01 Sumbagut</v>
          </cell>
          <cell r="D561">
            <v>1</v>
          </cell>
          <cell r="E561" t="str">
            <v>16TS04H0009</v>
          </cell>
          <cell r="F561" t="e">
            <v>#N/A</v>
          </cell>
          <cell r="G561" t="str">
            <v>MDX144</v>
          </cell>
          <cell r="H561" t="str">
            <v>MC BELAWAN-4</v>
          </cell>
          <cell r="I561" t="str">
            <v>MITRATEL</v>
          </cell>
          <cell r="J561" t="str">
            <v>Mitratel</v>
          </cell>
          <cell r="K561">
            <v>42596</v>
          </cell>
          <cell r="L561">
            <v>46247</v>
          </cell>
          <cell r="N561">
            <v>2026</v>
          </cell>
          <cell r="P561" t="str">
            <v>Plan ≥ 2026</v>
          </cell>
          <cell r="Q561" t="str">
            <v>Plan  ≥ 2026</v>
          </cell>
          <cell r="S561" t="str">
            <v>Rescoping</v>
          </cell>
          <cell r="U561" t="str">
            <v>Ada</v>
          </cell>
          <cell r="V561" t="e">
            <v>#N/A</v>
          </cell>
        </row>
        <row r="562">
          <cell r="A562" t="str">
            <v>MDX276</v>
          </cell>
          <cell r="B562" t="str">
            <v>Area 1</v>
          </cell>
          <cell r="C562" t="str">
            <v>R01 Sumbagut</v>
          </cell>
          <cell r="D562">
            <v>1</v>
          </cell>
          <cell r="E562" t="str">
            <v>16TS08Z0307</v>
          </cell>
          <cell r="F562" t="e">
            <v>#N/A</v>
          </cell>
          <cell r="G562" t="str">
            <v>MDX276</v>
          </cell>
          <cell r="H562" t="str">
            <v>MC BELAWAN-9</v>
          </cell>
          <cell r="I562" t="str">
            <v>MITRATEL</v>
          </cell>
          <cell r="J562" t="str">
            <v>Mitratel</v>
          </cell>
          <cell r="K562">
            <v>42626</v>
          </cell>
          <cell r="L562">
            <v>46277</v>
          </cell>
          <cell r="N562">
            <v>2026</v>
          </cell>
          <cell r="P562" t="str">
            <v>Plan ≥ 2026</v>
          </cell>
          <cell r="Q562" t="str">
            <v>Plan  ≥ 2026</v>
          </cell>
          <cell r="S562" t="str">
            <v>Rescoping</v>
          </cell>
          <cell r="U562" t="str">
            <v>Tidak ada</v>
          </cell>
          <cell r="V562" t="e">
            <v>#N/A</v>
          </cell>
        </row>
        <row r="563">
          <cell r="A563" t="str">
            <v>MDX500</v>
          </cell>
          <cell r="B563" t="str">
            <v>Area 1</v>
          </cell>
          <cell r="C563" t="str">
            <v>R01 Sumbagut</v>
          </cell>
          <cell r="D563">
            <v>1</v>
          </cell>
          <cell r="E563" t="str">
            <v>16TS10K0354</v>
          </cell>
          <cell r="F563" t="e">
            <v>#N/A</v>
          </cell>
          <cell r="G563" t="str">
            <v>MDX500</v>
          </cell>
          <cell r="H563" t="str">
            <v>MC KIM BELAWAN-1</v>
          </cell>
          <cell r="I563" t="str">
            <v>MITRATEL</v>
          </cell>
          <cell r="J563" t="str">
            <v>Mitratel</v>
          </cell>
          <cell r="K563">
            <v>42684</v>
          </cell>
          <cell r="L563">
            <v>46335</v>
          </cell>
          <cell r="N563">
            <v>2026</v>
          </cell>
          <cell r="P563" t="str">
            <v>Plan ≥ 2026</v>
          </cell>
          <cell r="Q563" t="str">
            <v>Plan  ≥ 2026</v>
          </cell>
          <cell r="S563" t="str">
            <v>Rescoping</v>
          </cell>
          <cell r="U563" t="str">
            <v>Ada</v>
          </cell>
          <cell r="V563" t="e">
            <v>#N/A</v>
          </cell>
        </row>
        <row r="564">
          <cell r="A564" t="str">
            <v>MDX502</v>
          </cell>
          <cell r="B564" t="str">
            <v>Area 1</v>
          </cell>
          <cell r="C564" t="str">
            <v>R01 Sumbagut</v>
          </cell>
          <cell r="D564">
            <v>1</v>
          </cell>
          <cell r="E564" t="str">
            <v>16TS10K0361</v>
          </cell>
          <cell r="F564" t="e">
            <v>#N/A</v>
          </cell>
          <cell r="G564" t="str">
            <v>MDX502</v>
          </cell>
          <cell r="H564" t="str">
            <v>MC KIM BELAWAN-3</v>
          </cell>
          <cell r="I564" t="str">
            <v>MITRATEL</v>
          </cell>
          <cell r="J564" t="str">
            <v>Mitratel</v>
          </cell>
          <cell r="K564">
            <v>42685</v>
          </cell>
          <cell r="L564">
            <v>46336</v>
          </cell>
          <cell r="N564">
            <v>2026</v>
          </cell>
          <cell r="P564" t="str">
            <v>Plan ≥ 2026</v>
          </cell>
          <cell r="Q564" t="str">
            <v>Plan  ≥ 2026</v>
          </cell>
          <cell r="S564" t="str">
            <v>Rescoping</v>
          </cell>
          <cell r="U564" t="str">
            <v>Tidak ada</v>
          </cell>
          <cell r="V564" t="e">
            <v>#N/A</v>
          </cell>
        </row>
        <row r="565">
          <cell r="A565" t="str">
            <v>MDX503</v>
          </cell>
          <cell r="B565" t="str">
            <v>Area 1</v>
          </cell>
          <cell r="C565" t="str">
            <v>R01 Sumbagut</v>
          </cell>
          <cell r="D565">
            <v>1</v>
          </cell>
          <cell r="E565" t="str">
            <v>16TS10K0362</v>
          </cell>
          <cell r="F565" t="e">
            <v>#N/A</v>
          </cell>
          <cell r="G565" t="str">
            <v>MDX503</v>
          </cell>
          <cell r="H565" t="str">
            <v>MC KIM BELAWAN-4</v>
          </cell>
          <cell r="I565" t="str">
            <v>MITRATEL</v>
          </cell>
          <cell r="J565" t="str">
            <v>Mitratel</v>
          </cell>
          <cell r="K565">
            <v>42716</v>
          </cell>
          <cell r="L565">
            <v>46367</v>
          </cell>
          <cell r="N565">
            <v>2026</v>
          </cell>
          <cell r="P565" t="str">
            <v>Plan ≥ 2026</v>
          </cell>
          <cell r="Q565" t="str">
            <v>Plan  ≥ 2026</v>
          </cell>
          <cell r="S565" t="str">
            <v>Rescoping</v>
          </cell>
          <cell r="U565" t="str">
            <v>Tidak ada</v>
          </cell>
          <cell r="V565" t="e">
            <v>#N/A</v>
          </cell>
        </row>
        <row r="566">
          <cell r="A566" t="str">
            <v>MDX504</v>
          </cell>
          <cell r="B566" t="str">
            <v>Area 1</v>
          </cell>
          <cell r="C566" t="str">
            <v>R01 Sumbagut</v>
          </cell>
          <cell r="D566">
            <v>1</v>
          </cell>
          <cell r="E566" t="str">
            <v>16TS10K0355</v>
          </cell>
          <cell r="F566" t="e">
            <v>#N/A</v>
          </cell>
          <cell r="G566" t="str">
            <v>MDX504</v>
          </cell>
          <cell r="H566" t="str">
            <v>MC KIM BELAWAN-5</v>
          </cell>
          <cell r="I566" t="str">
            <v>MITRATEL</v>
          </cell>
          <cell r="J566" t="str">
            <v>Mitratel</v>
          </cell>
          <cell r="K566">
            <v>42685</v>
          </cell>
          <cell r="L566">
            <v>46336</v>
          </cell>
          <cell r="N566">
            <v>2026</v>
          </cell>
          <cell r="P566" t="str">
            <v>Plan ≥ 2026</v>
          </cell>
          <cell r="Q566" t="str">
            <v>Plan  ≥ 2026</v>
          </cell>
          <cell r="S566" t="str">
            <v>Rescoping</v>
          </cell>
          <cell r="U566" t="str">
            <v>Tidak ada</v>
          </cell>
          <cell r="V566" t="e">
            <v>#N/A</v>
          </cell>
        </row>
        <row r="567">
          <cell r="A567" t="str">
            <v>MDX505</v>
          </cell>
          <cell r="B567" t="str">
            <v>Area 1</v>
          </cell>
          <cell r="C567" t="str">
            <v>R01 Sumbagut</v>
          </cell>
          <cell r="D567">
            <v>1</v>
          </cell>
          <cell r="E567" t="str">
            <v>16TS10K0356</v>
          </cell>
          <cell r="F567" t="e">
            <v>#N/A</v>
          </cell>
          <cell r="G567" t="str">
            <v>MDX505</v>
          </cell>
          <cell r="H567" t="str">
            <v>MC KIM BELAWAN-6</v>
          </cell>
          <cell r="I567" t="str">
            <v>MITRATEL</v>
          </cell>
          <cell r="J567" t="str">
            <v>Mitratel</v>
          </cell>
          <cell r="K567">
            <v>42685</v>
          </cell>
          <cell r="L567">
            <v>46336</v>
          </cell>
          <cell r="N567">
            <v>2026</v>
          </cell>
          <cell r="P567" t="str">
            <v>Plan ≥ 2026</v>
          </cell>
          <cell r="Q567" t="str">
            <v>Plan  ≥ 2026</v>
          </cell>
          <cell r="S567" t="str">
            <v>Rescoping</v>
          </cell>
          <cell r="U567" t="str">
            <v>Tidak ada</v>
          </cell>
          <cell r="V567" t="e">
            <v>#N/A</v>
          </cell>
        </row>
        <row r="568">
          <cell r="A568" t="str">
            <v>MDX506</v>
          </cell>
          <cell r="B568" t="str">
            <v>Area 1</v>
          </cell>
          <cell r="C568" t="str">
            <v>R01 Sumbagut</v>
          </cell>
          <cell r="D568">
            <v>1</v>
          </cell>
          <cell r="E568" t="str">
            <v>16TS10K0363</v>
          </cell>
          <cell r="F568" t="e">
            <v>#N/A</v>
          </cell>
          <cell r="G568" t="str">
            <v>MDX506</v>
          </cell>
          <cell r="H568" t="str">
            <v>MC KIM BELAWAN-13</v>
          </cell>
          <cell r="I568" t="str">
            <v>MITRATEL</v>
          </cell>
          <cell r="J568" t="str">
            <v>Mitratel</v>
          </cell>
          <cell r="K568">
            <v>42808</v>
          </cell>
          <cell r="L568">
            <v>46459</v>
          </cell>
          <cell r="N568">
            <v>2027</v>
          </cell>
          <cell r="P568" t="str">
            <v>Plan ≥ 2026</v>
          </cell>
          <cell r="Q568" t="str">
            <v>Plan  ≥ 2026</v>
          </cell>
          <cell r="S568" t="str">
            <v>Rescoping</v>
          </cell>
          <cell r="U568" t="str">
            <v>Ada</v>
          </cell>
          <cell r="V568" t="e">
            <v>#N/A</v>
          </cell>
        </row>
        <row r="569">
          <cell r="A569" t="str">
            <v>MDX507</v>
          </cell>
          <cell r="B569" t="str">
            <v>Area 1</v>
          </cell>
          <cell r="C569" t="str">
            <v>R01 Sumbagut</v>
          </cell>
          <cell r="D569">
            <v>1</v>
          </cell>
          <cell r="E569" t="str">
            <v>16TS10K0357</v>
          </cell>
          <cell r="F569" t="e">
            <v>#N/A</v>
          </cell>
          <cell r="G569" t="str">
            <v>MDX507</v>
          </cell>
          <cell r="H569" t="str">
            <v>MC KIM BELAWAN-7</v>
          </cell>
          <cell r="I569" t="str">
            <v>MITRATEL</v>
          </cell>
          <cell r="J569" t="str">
            <v>Mitratel</v>
          </cell>
          <cell r="K569">
            <v>42685</v>
          </cell>
          <cell r="L569">
            <v>46336</v>
          </cell>
          <cell r="N569">
            <v>2026</v>
          </cell>
          <cell r="P569" t="str">
            <v>Plan ≥ 2026</v>
          </cell>
          <cell r="Q569" t="str">
            <v>Plan  ≥ 2026</v>
          </cell>
          <cell r="S569" t="str">
            <v>Rescoping</v>
          </cell>
          <cell r="U569" t="str">
            <v>Tidak ada</v>
          </cell>
          <cell r="V569" t="e">
            <v>#N/A</v>
          </cell>
        </row>
        <row r="570">
          <cell r="A570" t="str">
            <v>MDX508</v>
          </cell>
          <cell r="B570" t="str">
            <v>Area 1</v>
          </cell>
          <cell r="C570" t="str">
            <v>R01 Sumbagut</v>
          </cell>
          <cell r="D570">
            <v>1</v>
          </cell>
          <cell r="E570" t="str">
            <v>16TS10K0360</v>
          </cell>
          <cell r="F570" t="e">
            <v>#N/A</v>
          </cell>
          <cell r="G570" t="str">
            <v>MDX508</v>
          </cell>
          <cell r="H570" t="str">
            <v>MC KIM BELAWAN-14</v>
          </cell>
          <cell r="I570" t="str">
            <v>MITRATEL</v>
          </cell>
          <cell r="J570" t="str">
            <v>Mitratel</v>
          </cell>
          <cell r="K570">
            <v>42753</v>
          </cell>
          <cell r="L570">
            <v>46404</v>
          </cell>
          <cell r="N570">
            <v>2027</v>
          </cell>
          <cell r="P570" t="str">
            <v>Plan ≥ 2026</v>
          </cell>
          <cell r="Q570" t="str">
            <v>Plan  ≥ 2026</v>
          </cell>
          <cell r="S570" t="str">
            <v>Rescoping</v>
          </cell>
          <cell r="U570" t="str">
            <v>Ada</v>
          </cell>
          <cell r="V570" t="e">
            <v>#N/A</v>
          </cell>
        </row>
        <row r="571">
          <cell r="A571" t="str">
            <v>MDX510</v>
          </cell>
          <cell r="B571" t="str">
            <v>Area 1</v>
          </cell>
          <cell r="C571" t="str">
            <v>R01 Sumbagut</v>
          </cell>
          <cell r="D571">
            <v>1</v>
          </cell>
          <cell r="E571" t="str">
            <v>16TS10K0358</v>
          </cell>
          <cell r="F571" t="e">
            <v>#N/A</v>
          </cell>
          <cell r="G571" t="str">
            <v>MDX510</v>
          </cell>
          <cell r="H571" t="str">
            <v>MC KIM BELAWAN-9</v>
          </cell>
          <cell r="I571" t="str">
            <v>MITRATEL</v>
          </cell>
          <cell r="J571" t="str">
            <v>Mitratel</v>
          </cell>
          <cell r="K571">
            <v>42685</v>
          </cell>
          <cell r="L571">
            <v>46336</v>
          </cell>
          <cell r="N571">
            <v>2026</v>
          </cell>
          <cell r="P571" t="str">
            <v>Plan ≥ 2026</v>
          </cell>
          <cell r="Q571" t="str">
            <v>Plan  ≥ 2026</v>
          </cell>
          <cell r="S571" t="str">
            <v>Rescoping</v>
          </cell>
          <cell r="U571" t="str">
            <v>Tidak ada</v>
          </cell>
          <cell r="V571" t="e">
            <v>#N/A</v>
          </cell>
        </row>
        <row r="572">
          <cell r="A572" t="str">
            <v>KRW838</v>
          </cell>
          <cell r="B572" t="str">
            <v>Area 2</v>
          </cell>
          <cell r="C572" t="str">
            <v>R12 Jabotabek Outer</v>
          </cell>
          <cell r="D572">
            <v>12</v>
          </cell>
          <cell r="E572" t="str">
            <v>14TS11H0054</v>
          </cell>
          <cell r="F572" t="e">
            <v>#N/A</v>
          </cell>
          <cell r="G572" t="str">
            <v>KRW838</v>
          </cell>
          <cell r="H572" t="str">
            <v>KIS3DMT</v>
          </cell>
          <cell r="I572" t="str">
            <v>MITRATEL</v>
          </cell>
          <cell r="J572" t="str">
            <v>Mitratel</v>
          </cell>
          <cell r="K572">
            <v>42545</v>
          </cell>
          <cell r="L572">
            <v>46196</v>
          </cell>
          <cell r="N572">
            <v>2026</v>
          </cell>
          <cell r="P572" t="str">
            <v>Plan ≥ 2026</v>
          </cell>
          <cell r="Q572" t="str">
            <v>Plan  ≥ 2026</v>
          </cell>
          <cell r="S572" t="str">
            <v>Rescoping</v>
          </cell>
          <cell r="U572" t="str">
            <v>Ada</v>
          </cell>
          <cell r="V572" t="e">
            <v>#N/A</v>
          </cell>
        </row>
        <row r="573">
          <cell r="A573" t="str">
            <v>KRW841</v>
          </cell>
          <cell r="B573" t="str">
            <v>Area 2</v>
          </cell>
          <cell r="C573" t="str">
            <v>R12 Jabotabek Outer</v>
          </cell>
          <cell r="D573">
            <v>12</v>
          </cell>
          <cell r="E573" t="str">
            <v>14TS11H0056</v>
          </cell>
          <cell r="F573" t="str">
            <v>25TS01B0010</v>
          </cell>
          <cell r="G573" t="str">
            <v>KRW841</v>
          </cell>
          <cell r="H573" t="str">
            <v>KIS6DMT</v>
          </cell>
          <cell r="I573" t="str">
            <v>MITRATEL</v>
          </cell>
          <cell r="J573" t="str">
            <v>Mitratel</v>
          </cell>
          <cell r="K573">
            <v>42543</v>
          </cell>
          <cell r="L573">
            <v>46194</v>
          </cell>
          <cell r="N573">
            <v>2026</v>
          </cell>
          <cell r="P573" t="str">
            <v>Plan ≥ 2026</v>
          </cell>
          <cell r="Q573" t="str">
            <v>Plan  ≥ 2026</v>
          </cell>
          <cell r="S573" t="str">
            <v>Rescoping</v>
          </cell>
          <cell r="U573" t="str">
            <v>Ada</v>
          </cell>
          <cell r="V573" t="e">
            <v>#N/A</v>
          </cell>
        </row>
        <row r="574">
          <cell r="A574" t="str">
            <v>KRW842</v>
          </cell>
          <cell r="B574" t="str">
            <v>Area 2</v>
          </cell>
          <cell r="C574" t="str">
            <v>R12 Jabotabek Outer</v>
          </cell>
          <cell r="D574">
            <v>12</v>
          </cell>
          <cell r="E574" t="str">
            <v>14TS11H0057</v>
          </cell>
          <cell r="F574" t="e">
            <v>#N/A</v>
          </cell>
          <cell r="G574" t="str">
            <v>KRW842</v>
          </cell>
          <cell r="H574" t="str">
            <v>KIS7DMT</v>
          </cell>
          <cell r="I574" t="str">
            <v>MITRATEL</v>
          </cell>
          <cell r="J574" t="str">
            <v>Mitratel</v>
          </cell>
          <cell r="K574">
            <v>42551</v>
          </cell>
          <cell r="L574">
            <v>46202</v>
          </cell>
          <cell r="N574">
            <v>2026</v>
          </cell>
          <cell r="P574" t="str">
            <v>Plan ≥ 2026</v>
          </cell>
          <cell r="Q574" t="str">
            <v>Plan  ≥ 2026</v>
          </cell>
          <cell r="S574" t="str">
            <v>Rescoping</v>
          </cell>
          <cell r="U574" t="str">
            <v>Ada</v>
          </cell>
          <cell r="V574" t="e">
            <v>#N/A</v>
          </cell>
        </row>
        <row r="575">
          <cell r="A575" t="str">
            <v>KRW846</v>
          </cell>
          <cell r="B575" t="str">
            <v>Area 2</v>
          </cell>
          <cell r="C575" t="str">
            <v>R12 Jabotabek Outer</v>
          </cell>
          <cell r="D575">
            <v>12</v>
          </cell>
          <cell r="E575" t="str">
            <v>14TS11H0060</v>
          </cell>
          <cell r="F575" t="str">
            <v>25TS01B0011</v>
          </cell>
          <cell r="G575" t="str">
            <v>KRW846</v>
          </cell>
          <cell r="H575" t="str">
            <v>KIS11DMT</v>
          </cell>
          <cell r="I575" t="str">
            <v>MITRATEL</v>
          </cell>
          <cell r="J575" t="str">
            <v>Mitratel</v>
          </cell>
          <cell r="K575">
            <v>42543</v>
          </cell>
          <cell r="L575">
            <v>46194</v>
          </cell>
          <cell r="N575">
            <v>2026</v>
          </cell>
          <cell r="P575" t="str">
            <v>Plan ≥ 2026</v>
          </cell>
          <cell r="Q575" t="str">
            <v>Plan  ≥ 2026</v>
          </cell>
          <cell r="S575" t="str">
            <v>Rescoping</v>
          </cell>
          <cell r="U575" t="str">
            <v>Ada</v>
          </cell>
          <cell r="V575" t="e">
            <v>#N/A</v>
          </cell>
        </row>
        <row r="576">
          <cell r="A576" t="str">
            <v>JTX460</v>
          </cell>
          <cell r="B576" t="str">
            <v>Area 2</v>
          </cell>
          <cell r="C576" t="str">
            <v>R03 Jabotabek Inner</v>
          </cell>
          <cell r="D576">
            <v>3</v>
          </cell>
          <cell r="E576" t="str">
            <v>17TS02K0351</v>
          </cell>
          <cell r="F576" t="e">
            <v>#N/A</v>
          </cell>
          <cell r="G576" t="str">
            <v>JTX460</v>
          </cell>
          <cell r="H576" t="str">
            <v>TMII6DMT</v>
          </cell>
          <cell r="I576" t="str">
            <v>MITRATEL</v>
          </cell>
          <cell r="J576" t="str">
            <v>Mitratel</v>
          </cell>
          <cell r="K576">
            <v>42867</v>
          </cell>
          <cell r="L576">
            <v>46518</v>
          </cell>
          <cell r="N576">
            <v>2027</v>
          </cell>
          <cell r="P576" t="str">
            <v>Plan ≥ 2026</v>
          </cell>
          <cell r="Q576" t="str">
            <v>Plan  ≥ 2026</v>
          </cell>
          <cell r="S576" t="str">
            <v>Rescoping</v>
          </cell>
          <cell r="U576" t="str">
            <v>Ada</v>
          </cell>
          <cell r="V576" t="e">
            <v>#N/A</v>
          </cell>
        </row>
        <row r="577">
          <cell r="A577" t="str">
            <v>JTX471</v>
          </cell>
          <cell r="B577" t="str">
            <v>Area 2</v>
          </cell>
          <cell r="C577" t="str">
            <v>R03 Jabotabek Inner</v>
          </cell>
          <cell r="D577">
            <v>3</v>
          </cell>
          <cell r="E577" t="str">
            <v>17TS01K0124</v>
          </cell>
          <cell r="F577" t="e">
            <v>#N/A</v>
          </cell>
          <cell r="G577" t="str">
            <v>JTX471</v>
          </cell>
          <cell r="H577" t="str">
            <v>DEPNAKER2DMT</v>
          </cell>
          <cell r="I577" t="str">
            <v>MITRATEL</v>
          </cell>
          <cell r="J577" t="str">
            <v>Mitratel</v>
          </cell>
          <cell r="K577">
            <v>42719</v>
          </cell>
          <cell r="L577">
            <v>46370</v>
          </cell>
          <cell r="N577">
            <v>2026</v>
          </cell>
          <cell r="P577" t="str">
            <v>Plan ≥ 2026</v>
          </cell>
          <cell r="Q577" t="str">
            <v>Plan  ≥ 2026</v>
          </cell>
          <cell r="S577" t="str">
            <v>Rescoping</v>
          </cell>
          <cell r="U577" t="str">
            <v>Ada</v>
          </cell>
          <cell r="V577" t="e">
            <v>#N/A</v>
          </cell>
        </row>
        <row r="578">
          <cell r="A578" t="str">
            <v>JUX369</v>
          </cell>
          <cell r="B578" t="str">
            <v>Area 2</v>
          </cell>
          <cell r="C578" t="str">
            <v>R03 Jabotabek Inner</v>
          </cell>
          <cell r="D578">
            <v>3</v>
          </cell>
          <cell r="E578" t="str">
            <v>17TS10H0052</v>
          </cell>
          <cell r="F578" t="e">
            <v>#N/A</v>
          </cell>
          <cell r="G578" t="str">
            <v>JUX369</v>
          </cell>
          <cell r="H578" t="str">
            <v>MSJDALJIHADDMT</v>
          </cell>
          <cell r="I578" t="str">
            <v>MITRATEL</v>
          </cell>
          <cell r="J578" t="str">
            <v>Mitratel</v>
          </cell>
          <cell r="K578">
            <v>43098</v>
          </cell>
          <cell r="L578">
            <v>46749</v>
          </cell>
          <cell r="N578">
            <v>2027</v>
          </cell>
          <cell r="P578" t="str">
            <v>Plan ≥ 2026</v>
          </cell>
          <cell r="Q578" t="str">
            <v>Plan  ≥ 2026</v>
          </cell>
          <cell r="S578" t="str">
            <v>Rescoping</v>
          </cell>
          <cell r="U578" t="str">
            <v>Tidak ada</v>
          </cell>
          <cell r="V578" t="e">
            <v>#N/A</v>
          </cell>
        </row>
        <row r="579">
          <cell r="A579" t="str">
            <v>JKP368</v>
          </cell>
          <cell r="B579" t="str">
            <v>Area 2</v>
          </cell>
          <cell r="C579" t="str">
            <v>R03 Jabotabek Inner</v>
          </cell>
          <cell r="D579">
            <v>3</v>
          </cell>
          <cell r="E579" t="str">
            <v>17TS09H0003</v>
          </cell>
          <cell r="F579" t="e">
            <v>#N/A</v>
          </cell>
          <cell r="G579" t="str">
            <v>JKP368</v>
          </cell>
          <cell r="H579" t="str">
            <v>MASJIDALBINAGBK</v>
          </cell>
          <cell r="I579" t="str">
            <v>MITRATEL</v>
          </cell>
          <cell r="J579" t="str">
            <v>Mitratel</v>
          </cell>
          <cell r="K579">
            <v>43126</v>
          </cell>
          <cell r="L579">
            <v>46777</v>
          </cell>
          <cell r="N579">
            <v>2028</v>
          </cell>
          <cell r="P579" t="str">
            <v>Plan ≥ 2026</v>
          </cell>
          <cell r="Q579" t="str">
            <v>Plan  ≥ 2026</v>
          </cell>
          <cell r="S579" t="str">
            <v>Rescoping</v>
          </cell>
          <cell r="U579" t="str">
            <v>Tidak ada</v>
          </cell>
          <cell r="V579" t="e">
            <v>#N/A</v>
          </cell>
        </row>
        <row r="580">
          <cell r="A580" t="str">
            <v>JKP370</v>
          </cell>
          <cell r="B580" t="str">
            <v>Area 2</v>
          </cell>
          <cell r="C580" t="str">
            <v>R03 Jabotabek Inner</v>
          </cell>
          <cell r="D580">
            <v>3</v>
          </cell>
          <cell r="E580" t="str">
            <v>17TS09H0004</v>
          </cell>
          <cell r="F580" t="e">
            <v>#N/A</v>
          </cell>
          <cell r="G580" t="str">
            <v>JKP370</v>
          </cell>
          <cell r="H580" t="str">
            <v>PARKIRTIMURGBK</v>
          </cell>
          <cell r="I580" t="str">
            <v>MITRATEL</v>
          </cell>
          <cell r="J580" t="str">
            <v>Mitratel</v>
          </cell>
          <cell r="K580">
            <v>43126</v>
          </cell>
          <cell r="L580">
            <v>46777</v>
          </cell>
          <cell r="N580">
            <v>2028</v>
          </cell>
          <cell r="P580" t="str">
            <v>Plan ≥ 2026</v>
          </cell>
          <cell r="Q580" t="str">
            <v>Plan  ≥ 2026</v>
          </cell>
          <cell r="S580" t="str">
            <v>Rescoping</v>
          </cell>
          <cell r="U580" t="str">
            <v>Tidak ada</v>
          </cell>
          <cell r="V580" t="e">
            <v>#N/A</v>
          </cell>
        </row>
        <row r="581">
          <cell r="A581" t="str">
            <v>JKP371</v>
          </cell>
          <cell r="B581" t="str">
            <v>Area 2</v>
          </cell>
          <cell r="C581" t="str">
            <v>R03 Jabotabek Inner</v>
          </cell>
          <cell r="D581">
            <v>3</v>
          </cell>
          <cell r="E581" t="str">
            <v>17TS09H0005</v>
          </cell>
          <cell r="F581" t="e">
            <v>#N/A</v>
          </cell>
          <cell r="G581" t="str">
            <v>JKP371</v>
          </cell>
          <cell r="H581" t="str">
            <v>STADIONRENANGGBK</v>
          </cell>
          <cell r="I581" t="str">
            <v>MITRATEL</v>
          </cell>
          <cell r="J581" t="str">
            <v>Mitratel</v>
          </cell>
          <cell r="K581">
            <v>43126</v>
          </cell>
          <cell r="L581">
            <v>46777</v>
          </cell>
          <cell r="N581">
            <v>2028</v>
          </cell>
          <cell r="P581" t="str">
            <v>Plan ≥ 2026</v>
          </cell>
          <cell r="Q581" t="str">
            <v>Plan  ≥ 2026</v>
          </cell>
          <cell r="S581" t="str">
            <v>Rescoping</v>
          </cell>
          <cell r="U581" t="str">
            <v>Tidak ada</v>
          </cell>
          <cell r="V581" t="e">
            <v>#N/A</v>
          </cell>
        </row>
        <row r="582">
          <cell r="A582" t="str">
            <v>JKP372</v>
          </cell>
          <cell r="B582" t="str">
            <v>Area 2</v>
          </cell>
          <cell r="C582" t="str">
            <v>R03 Jabotabek Inner</v>
          </cell>
          <cell r="D582">
            <v>3</v>
          </cell>
          <cell r="E582" t="str">
            <v>17TS09H0006</v>
          </cell>
          <cell r="F582" t="e">
            <v>#N/A</v>
          </cell>
          <cell r="G582" t="str">
            <v>JKP372</v>
          </cell>
          <cell r="H582" t="str">
            <v>PINTUUTARAGBK</v>
          </cell>
          <cell r="I582" t="str">
            <v>MITRATEL</v>
          </cell>
          <cell r="J582" t="str">
            <v>Mitratel</v>
          </cell>
          <cell r="K582">
            <v>43126</v>
          </cell>
          <cell r="L582">
            <v>46777</v>
          </cell>
          <cell r="N582">
            <v>2028</v>
          </cell>
          <cell r="P582" t="str">
            <v>Plan ≥ 2026</v>
          </cell>
          <cell r="Q582" t="str">
            <v>Plan  ≥ 2026</v>
          </cell>
          <cell r="S582" t="str">
            <v>Rescoping</v>
          </cell>
          <cell r="U582" t="str">
            <v>Tidak ada</v>
          </cell>
          <cell r="V582" t="e">
            <v>#N/A</v>
          </cell>
        </row>
        <row r="583">
          <cell r="A583" t="str">
            <v>JBX389</v>
          </cell>
          <cell r="B583" t="str">
            <v>Area 2</v>
          </cell>
          <cell r="C583" t="str">
            <v>R03 Jabotabek Inner</v>
          </cell>
          <cell r="D583">
            <v>3</v>
          </cell>
          <cell r="E583" t="str">
            <v>18TS03H0423</v>
          </cell>
          <cell r="F583" t="e">
            <v>#N/A</v>
          </cell>
          <cell r="G583" t="str">
            <v>JBX389</v>
          </cell>
          <cell r="H583" t="str">
            <v>JOGLORAYAKEMBANGANDMT</v>
          </cell>
          <cell r="I583" t="str">
            <v>MITRATEL</v>
          </cell>
          <cell r="J583" t="str">
            <v>Mitratel</v>
          </cell>
          <cell r="K583">
            <v>43329</v>
          </cell>
          <cell r="L583">
            <v>46981</v>
          </cell>
          <cell r="N583">
            <v>2028</v>
          </cell>
          <cell r="P583" t="str">
            <v>Plan ≥ 2026</v>
          </cell>
          <cell r="Q583" t="str">
            <v>Plan  ≥ 2026</v>
          </cell>
          <cell r="S583" t="str">
            <v>Rescoping</v>
          </cell>
          <cell r="U583" t="str">
            <v>Tidak ada</v>
          </cell>
          <cell r="V583" t="e">
            <v>#N/A</v>
          </cell>
        </row>
        <row r="584">
          <cell r="A584" t="str">
            <v>JBX405</v>
          </cell>
          <cell r="B584" t="str">
            <v>Area 2</v>
          </cell>
          <cell r="C584" t="str">
            <v>R03 Jabotabek Inner</v>
          </cell>
          <cell r="D584">
            <v>3</v>
          </cell>
          <cell r="E584" t="str">
            <v>18TS03H0451</v>
          </cell>
          <cell r="F584" t="e">
            <v>#N/A</v>
          </cell>
          <cell r="G584" t="str">
            <v>JBX405</v>
          </cell>
          <cell r="H584" t="str">
            <v>JLRAYAPREPEDANDMT</v>
          </cell>
          <cell r="I584" t="str">
            <v>MITRATEL</v>
          </cell>
          <cell r="J584" t="str">
            <v>Mitratel</v>
          </cell>
          <cell r="K584">
            <v>43315</v>
          </cell>
          <cell r="L584">
            <v>46967</v>
          </cell>
          <cell r="N584">
            <v>2028</v>
          </cell>
          <cell r="P584" t="str">
            <v>Plan ≥ 2026</v>
          </cell>
          <cell r="Q584" t="str">
            <v>Plan  ≥ 2026</v>
          </cell>
          <cell r="S584" t="str">
            <v>Rescoping</v>
          </cell>
          <cell r="U584" t="str">
            <v>Tidak ada</v>
          </cell>
          <cell r="V584" t="e">
            <v>#N/A</v>
          </cell>
        </row>
        <row r="585">
          <cell r="A585" t="str">
            <v>JSA012</v>
          </cell>
          <cell r="B585" t="str">
            <v>Area 2</v>
          </cell>
          <cell r="C585" t="str">
            <v>R03 Jabotabek Inner</v>
          </cell>
          <cell r="D585">
            <v>3</v>
          </cell>
          <cell r="E585" t="str">
            <v>17TS11H0351</v>
          </cell>
          <cell r="F585" t="e">
            <v>#N/A</v>
          </cell>
          <cell r="G585" t="str">
            <v>JSA012</v>
          </cell>
          <cell r="H585" t="str">
            <v>SEKOLAHKOMANDOTNIALDMT</v>
          </cell>
          <cell r="I585" t="str">
            <v>MITRATEL</v>
          </cell>
          <cell r="J585" t="str">
            <v>Mitratel</v>
          </cell>
          <cell r="K585">
            <v>43329</v>
          </cell>
          <cell r="L585">
            <v>46981</v>
          </cell>
          <cell r="N585">
            <v>2028</v>
          </cell>
          <cell r="P585" t="str">
            <v>Plan ≥ 2026</v>
          </cell>
          <cell r="Q585" t="str">
            <v>Plan  ≥ 2026</v>
          </cell>
          <cell r="S585" t="str">
            <v>Rescoping</v>
          </cell>
          <cell r="U585" t="str">
            <v>Tidak ada</v>
          </cell>
          <cell r="V585" t="e">
            <v>#N/A</v>
          </cell>
        </row>
        <row r="586">
          <cell r="A586" t="str">
            <v>JSA037</v>
          </cell>
          <cell r="B586" t="str">
            <v>Area 2</v>
          </cell>
          <cell r="C586" t="str">
            <v>R03 Jabotabek Inner</v>
          </cell>
          <cell r="D586">
            <v>3</v>
          </cell>
          <cell r="E586" t="str">
            <v>17TS11H0347</v>
          </cell>
          <cell r="F586" t="e">
            <v>#N/A</v>
          </cell>
          <cell r="G586" t="str">
            <v>JSA037</v>
          </cell>
          <cell r="H586" t="str">
            <v>JLDIENGMAMPANGDMT</v>
          </cell>
          <cell r="I586" t="str">
            <v>MITRATEL</v>
          </cell>
          <cell r="J586" t="str">
            <v>Mitratel</v>
          </cell>
          <cell r="K586">
            <v>43362</v>
          </cell>
          <cell r="L586">
            <v>47014</v>
          </cell>
          <cell r="N586">
            <v>2028</v>
          </cell>
          <cell r="P586" t="str">
            <v>Plan ≥ 2026</v>
          </cell>
          <cell r="Q586" t="str">
            <v>Plan  ≥ 2026</v>
          </cell>
          <cell r="S586" t="str">
            <v>Rescoping</v>
          </cell>
          <cell r="U586" t="str">
            <v>Tidak ada</v>
          </cell>
          <cell r="V586" t="e">
            <v>#N/A</v>
          </cell>
        </row>
        <row r="587">
          <cell r="A587" t="str">
            <v>JSA043</v>
          </cell>
          <cell r="B587" t="str">
            <v>Area 2</v>
          </cell>
          <cell r="C587" t="str">
            <v>R03 Jabotabek Inner</v>
          </cell>
          <cell r="D587">
            <v>3</v>
          </cell>
          <cell r="E587" t="str">
            <v>18TS03H0001</v>
          </cell>
          <cell r="F587" t="e">
            <v>#N/A</v>
          </cell>
          <cell r="G587" t="str">
            <v>JSA043</v>
          </cell>
          <cell r="H587" t="str">
            <v>RELOCCILANDAKDMT</v>
          </cell>
          <cell r="I587" t="str">
            <v>MITRATEL</v>
          </cell>
          <cell r="J587" t="str">
            <v>Mitratel</v>
          </cell>
          <cell r="K587">
            <v>43329</v>
          </cell>
          <cell r="L587">
            <v>46981</v>
          </cell>
          <cell r="N587">
            <v>2028</v>
          </cell>
          <cell r="P587" t="str">
            <v>Plan ≥ 2026</v>
          </cell>
          <cell r="Q587" t="str">
            <v>Plan  ≥ 2026</v>
          </cell>
          <cell r="S587" t="str">
            <v>Rescoping</v>
          </cell>
          <cell r="U587" t="str">
            <v>Tidak ada</v>
          </cell>
          <cell r="V587" t="e">
            <v>#N/A</v>
          </cell>
        </row>
        <row r="588">
          <cell r="A588" t="str">
            <v>JTX491</v>
          </cell>
          <cell r="B588" t="str">
            <v>Area 2</v>
          </cell>
          <cell r="C588" t="str">
            <v>R03 Jabotabek Inner</v>
          </cell>
          <cell r="D588">
            <v>3</v>
          </cell>
          <cell r="E588" t="str">
            <v>17TS11H0356</v>
          </cell>
          <cell r="F588" t="e">
            <v>#N/A</v>
          </cell>
          <cell r="G588" t="str">
            <v>JTX491</v>
          </cell>
          <cell r="H588" t="str">
            <v>PAMITRANCIJANTUNGDMT</v>
          </cell>
          <cell r="I588" t="str">
            <v>MITRATEL</v>
          </cell>
          <cell r="J588" t="str">
            <v>Mitratel</v>
          </cell>
          <cell r="K588">
            <v>43332</v>
          </cell>
          <cell r="L588">
            <v>46984</v>
          </cell>
          <cell r="N588">
            <v>2028</v>
          </cell>
          <cell r="P588" t="str">
            <v>Plan ≥ 2026</v>
          </cell>
          <cell r="Q588" t="str">
            <v>Plan  ≥ 2026</v>
          </cell>
          <cell r="S588" t="str">
            <v>Rescoping</v>
          </cell>
          <cell r="U588" t="str">
            <v>Tidak ada</v>
          </cell>
          <cell r="V588" t="e">
            <v>#N/A</v>
          </cell>
        </row>
        <row r="589">
          <cell r="A589" t="str">
            <v>JUX363</v>
          </cell>
          <cell r="B589" t="str">
            <v>Area 2</v>
          </cell>
          <cell r="C589" t="str">
            <v>R03 Jabotabek Inner</v>
          </cell>
          <cell r="D589">
            <v>3</v>
          </cell>
          <cell r="E589" t="str">
            <v>17TS10H0056</v>
          </cell>
          <cell r="F589" t="e">
            <v>#N/A</v>
          </cell>
          <cell r="G589" t="str">
            <v>JUX363</v>
          </cell>
          <cell r="H589" t="str">
            <v>GOLFISLANDMWDMT</v>
          </cell>
          <cell r="I589" t="str">
            <v>MITRATEL</v>
          </cell>
          <cell r="J589" t="str">
            <v>Mitratel</v>
          </cell>
          <cell r="K589">
            <v>43173</v>
          </cell>
          <cell r="L589">
            <v>46825</v>
          </cell>
          <cell r="N589">
            <v>2028</v>
          </cell>
          <cell r="P589" t="str">
            <v>Plan ≥ 2026</v>
          </cell>
          <cell r="Q589" t="str">
            <v>Plan  ≥ 2026</v>
          </cell>
          <cell r="S589" t="str">
            <v>Rescoping</v>
          </cell>
          <cell r="U589" t="str">
            <v>Tidak ada</v>
          </cell>
          <cell r="V589" t="e">
            <v>#N/A</v>
          </cell>
        </row>
        <row r="590">
          <cell r="A590" t="str">
            <v>JTX418</v>
          </cell>
          <cell r="B590" t="str">
            <v>Area 2</v>
          </cell>
          <cell r="C590" t="str">
            <v>R03 Jabotabek Inner</v>
          </cell>
          <cell r="D590">
            <v>3</v>
          </cell>
          <cell r="E590" t="str">
            <v>17TS10H0057</v>
          </cell>
          <cell r="F590" t="e">
            <v>#N/A</v>
          </cell>
          <cell r="G590" t="str">
            <v>JTX418</v>
          </cell>
          <cell r="H590" t="str">
            <v>RAYAJENGKIKEBONPALADMT</v>
          </cell>
          <cell r="I590" t="str">
            <v>MITRATEL</v>
          </cell>
          <cell r="J590" t="str">
            <v>Mitratel</v>
          </cell>
          <cell r="K590">
            <v>43144</v>
          </cell>
          <cell r="L590">
            <v>46795</v>
          </cell>
          <cell r="N590">
            <v>2028</v>
          </cell>
          <cell r="P590" t="str">
            <v>Plan ≥ 2026</v>
          </cell>
          <cell r="Q590" t="str">
            <v>Plan  ≥ 2026</v>
          </cell>
          <cell r="S590" t="str">
            <v>Rescoping</v>
          </cell>
          <cell r="U590" t="str">
            <v>Ada</v>
          </cell>
          <cell r="V590" t="e">
            <v>#N/A</v>
          </cell>
        </row>
        <row r="591">
          <cell r="A591" t="str">
            <v>JTX497</v>
          </cell>
          <cell r="B591" t="str">
            <v>Area 2</v>
          </cell>
          <cell r="C591" t="str">
            <v>R03 Jabotabek Inner</v>
          </cell>
          <cell r="D591">
            <v>3</v>
          </cell>
          <cell r="E591" t="str">
            <v>18TS03H0436</v>
          </cell>
          <cell r="F591" t="e">
            <v>#N/A</v>
          </cell>
          <cell r="G591" t="str">
            <v>JTX497</v>
          </cell>
          <cell r="H591" t="str">
            <v>JLGORDACIPAYUNGDMT</v>
          </cell>
          <cell r="I591" t="str">
            <v>MITRATEL</v>
          </cell>
          <cell r="J591" t="str">
            <v>Mitratel</v>
          </cell>
          <cell r="K591">
            <v>43329</v>
          </cell>
          <cell r="L591">
            <v>46981</v>
          </cell>
          <cell r="N591">
            <v>2028</v>
          </cell>
          <cell r="P591" t="str">
            <v>Plan ≥ 2026</v>
          </cell>
          <cell r="Q591" t="str">
            <v>Plan  ≥ 2026</v>
          </cell>
          <cell r="S591" t="str">
            <v>Rescoping</v>
          </cell>
          <cell r="U591" t="str">
            <v>Tidak ada</v>
          </cell>
          <cell r="V591" t="e">
            <v>#N/A</v>
          </cell>
        </row>
        <row r="592">
          <cell r="A592" t="str">
            <v>JTX498</v>
          </cell>
          <cell r="B592" t="str">
            <v>Area 2</v>
          </cell>
          <cell r="C592" t="str">
            <v>R03 Jabotabek Inner</v>
          </cell>
          <cell r="D592">
            <v>3</v>
          </cell>
          <cell r="E592" t="str">
            <v>17TS11H0355</v>
          </cell>
          <cell r="F592" t="e">
            <v>#N/A</v>
          </cell>
          <cell r="G592" t="str">
            <v>JTX498</v>
          </cell>
          <cell r="H592" t="str">
            <v>PULOMERSKTAMANSARIDMT</v>
          </cell>
          <cell r="I592" t="str">
            <v>MITRATEL</v>
          </cell>
          <cell r="J592" t="str">
            <v>Mitratel</v>
          </cell>
          <cell r="K592">
            <v>43329</v>
          </cell>
          <cell r="L592">
            <v>46981</v>
          </cell>
          <cell r="N592">
            <v>2028</v>
          </cell>
          <cell r="P592" t="str">
            <v>Plan ≥ 2026</v>
          </cell>
          <cell r="Q592" t="str">
            <v>Plan  ≥ 2026</v>
          </cell>
          <cell r="S592" t="str">
            <v>Rescoping</v>
          </cell>
          <cell r="U592" t="str">
            <v>Tidak ada</v>
          </cell>
          <cell r="V592" t="e">
            <v>#N/A</v>
          </cell>
        </row>
        <row r="593">
          <cell r="A593" t="str">
            <v>JUX407</v>
          </cell>
          <cell r="B593" t="str">
            <v>Area 2</v>
          </cell>
          <cell r="C593" t="str">
            <v>R03 Jabotabek Inner</v>
          </cell>
          <cell r="D593">
            <v>3</v>
          </cell>
          <cell r="E593" t="str">
            <v>18TS03H0429</v>
          </cell>
          <cell r="F593" t="str">
            <v>23TS07B0091</v>
          </cell>
          <cell r="G593" t="str">
            <v>JUX407</v>
          </cell>
          <cell r="H593" t="str">
            <v>JLKAKAPPENJARINGANDMT</v>
          </cell>
          <cell r="I593" t="str">
            <v>MITRATEL</v>
          </cell>
          <cell r="J593" t="str">
            <v>Mitratel</v>
          </cell>
          <cell r="K593">
            <v>43362</v>
          </cell>
          <cell r="L593">
            <v>47014</v>
          </cell>
          <cell r="N593">
            <v>2028</v>
          </cell>
          <cell r="P593" t="str">
            <v>Plan ≥ 2026</v>
          </cell>
          <cell r="Q593" t="str">
            <v>Plan  ≥ 2026</v>
          </cell>
          <cell r="S593" t="str">
            <v>Rescoping</v>
          </cell>
          <cell r="U593" t="str">
            <v>Tidak ada</v>
          </cell>
          <cell r="V593" t="e">
            <v>#N/A</v>
          </cell>
        </row>
        <row r="594">
          <cell r="A594" t="str">
            <v>JUX417</v>
          </cell>
          <cell r="B594" t="str">
            <v>Area 2</v>
          </cell>
          <cell r="C594" t="str">
            <v>R03 Jabotabek Inner</v>
          </cell>
          <cell r="D594">
            <v>3</v>
          </cell>
          <cell r="E594" t="str">
            <v>18TS03H0443</v>
          </cell>
          <cell r="F594" t="e">
            <v>#N/A</v>
          </cell>
          <cell r="G594" t="str">
            <v>JUX417</v>
          </cell>
          <cell r="H594" t="str">
            <v>AKSESMARUNDADMT</v>
          </cell>
          <cell r="I594" t="str">
            <v>MITRATEL</v>
          </cell>
          <cell r="J594" t="str">
            <v>Mitratel</v>
          </cell>
          <cell r="K594">
            <v>43357</v>
          </cell>
          <cell r="L594">
            <v>47009</v>
          </cell>
          <cell r="N594">
            <v>2028</v>
          </cell>
          <cell r="P594" t="str">
            <v>Plan ≥ 2026</v>
          </cell>
          <cell r="Q594" t="str">
            <v>Plan  ≥ 2026</v>
          </cell>
          <cell r="S594" t="str">
            <v>Rescoping</v>
          </cell>
          <cell r="U594" t="str">
            <v>Tidak ada</v>
          </cell>
          <cell r="V594" t="e">
            <v>#N/A</v>
          </cell>
        </row>
        <row r="595">
          <cell r="A595" t="str">
            <v>JUX377</v>
          </cell>
          <cell r="B595" t="str">
            <v>Area 2</v>
          </cell>
          <cell r="C595" t="str">
            <v>R03 Jabotabek Inner</v>
          </cell>
          <cell r="D595">
            <v>3</v>
          </cell>
          <cell r="E595" t="str">
            <v>17TS10H0054</v>
          </cell>
          <cell r="F595" t="e">
            <v>#N/A</v>
          </cell>
          <cell r="G595" t="str">
            <v>JUX377</v>
          </cell>
          <cell r="H595" t="str">
            <v>GARDENMARBEL1DMT</v>
          </cell>
          <cell r="I595" t="str">
            <v>MITRATEL</v>
          </cell>
          <cell r="J595" t="str">
            <v>Mitratel</v>
          </cell>
          <cell r="K595">
            <v>43083</v>
          </cell>
          <cell r="L595">
            <v>46734</v>
          </cell>
          <cell r="N595">
            <v>2027</v>
          </cell>
          <cell r="P595" t="str">
            <v>Plan ≥ 2026</v>
          </cell>
          <cell r="Q595" t="str">
            <v>Plan  ≥ 2026</v>
          </cell>
          <cell r="S595" t="str">
            <v>Rescoping</v>
          </cell>
          <cell r="U595" t="str">
            <v>Ada</v>
          </cell>
          <cell r="V595" t="e">
            <v>#N/A</v>
          </cell>
        </row>
        <row r="596">
          <cell r="A596" t="str">
            <v>JBX398</v>
          </cell>
          <cell r="B596" t="str">
            <v>Area 2</v>
          </cell>
          <cell r="C596" t="str">
            <v>R03 Jabotabek Inner</v>
          </cell>
          <cell r="D596">
            <v>3</v>
          </cell>
          <cell r="E596" t="str">
            <v>18TS03H0431</v>
          </cell>
          <cell r="F596" t="e">
            <v>#N/A</v>
          </cell>
          <cell r="G596" t="str">
            <v>JBX398</v>
          </cell>
          <cell r="H596" t="str">
            <v>GREENGARDENKEDOYADMT</v>
          </cell>
          <cell r="I596" t="str">
            <v>MITRATEL</v>
          </cell>
          <cell r="J596" t="str">
            <v>Mitratel</v>
          </cell>
          <cell r="K596">
            <v>43500</v>
          </cell>
          <cell r="L596">
            <v>47152</v>
          </cell>
          <cell r="N596">
            <v>2029</v>
          </cell>
          <cell r="P596" t="str">
            <v>Plan ≥ 2026</v>
          </cell>
          <cell r="Q596" t="str">
            <v>Plan  ≥ 2026</v>
          </cell>
          <cell r="S596" t="str">
            <v>Rescoping</v>
          </cell>
          <cell r="U596" t="str">
            <v>Tidak ada</v>
          </cell>
          <cell r="V596" t="e">
            <v>#N/A</v>
          </cell>
        </row>
        <row r="597">
          <cell r="A597" t="str">
            <v>JBX397</v>
          </cell>
          <cell r="B597" t="str">
            <v>Area 2</v>
          </cell>
          <cell r="C597" t="str">
            <v>R03 Jabotabek Inner</v>
          </cell>
          <cell r="D597">
            <v>3</v>
          </cell>
          <cell r="E597" t="str">
            <v>17TS11H0342</v>
          </cell>
          <cell r="F597" t="e">
            <v>#N/A</v>
          </cell>
          <cell r="G597" t="str">
            <v>JBX397</v>
          </cell>
          <cell r="H597" t="str">
            <v>DANAWIJAYAKESUMADMT</v>
          </cell>
          <cell r="I597" t="str">
            <v>MITRATEL</v>
          </cell>
          <cell r="J597" t="str">
            <v>Mitratel</v>
          </cell>
          <cell r="K597">
            <v>43489</v>
          </cell>
          <cell r="L597">
            <v>47141</v>
          </cell>
          <cell r="N597">
            <v>2029</v>
          </cell>
          <cell r="P597" t="str">
            <v>Plan ≥ 2026</v>
          </cell>
          <cell r="Q597" t="str">
            <v>Plan  ≥ 2026</v>
          </cell>
          <cell r="S597" t="str">
            <v>Rescoping</v>
          </cell>
          <cell r="U597" t="str">
            <v>Tidak ada</v>
          </cell>
          <cell r="V597" t="e">
            <v>#N/A</v>
          </cell>
        </row>
        <row r="598">
          <cell r="A598" t="str">
            <v>JBX266</v>
          </cell>
          <cell r="B598" t="str">
            <v>Area 2</v>
          </cell>
          <cell r="C598" t="str">
            <v>R03 Jabotabek Inner</v>
          </cell>
          <cell r="D598">
            <v>3</v>
          </cell>
          <cell r="E598" t="str">
            <v>16TS12H0252</v>
          </cell>
          <cell r="F598" t="e">
            <v>#N/A</v>
          </cell>
          <cell r="G598" t="str">
            <v>JBX266</v>
          </cell>
          <cell r="H598" t="str">
            <v>KEBONJERUKINDAHUTAMADMT</v>
          </cell>
          <cell r="I598" t="str">
            <v>MITRATEL</v>
          </cell>
          <cell r="J598" t="str">
            <v>Mitratel</v>
          </cell>
          <cell r="K598">
            <v>43233</v>
          </cell>
          <cell r="L598">
            <v>46885</v>
          </cell>
          <cell r="N598">
            <v>2028</v>
          </cell>
          <cell r="P598" t="str">
            <v>Plan ≥ 2026</v>
          </cell>
          <cell r="Q598" t="str">
            <v>Plan  ≥ 2026</v>
          </cell>
          <cell r="S598" t="str">
            <v>Rescoping</v>
          </cell>
          <cell r="U598" t="str">
            <v>Ada</v>
          </cell>
          <cell r="V598" t="e">
            <v>#N/A</v>
          </cell>
        </row>
        <row r="599">
          <cell r="A599" t="str">
            <v>JBX268</v>
          </cell>
          <cell r="B599" t="str">
            <v>Area 2</v>
          </cell>
          <cell r="C599" t="str">
            <v>R03 Jabotabek Inner</v>
          </cell>
          <cell r="D599">
            <v>3</v>
          </cell>
          <cell r="E599" t="str">
            <v>16TS10H0193</v>
          </cell>
          <cell r="F599" t="e">
            <v>#N/A</v>
          </cell>
          <cell r="G599" t="str">
            <v>JBX268</v>
          </cell>
          <cell r="H599" t="str">
            <v>KPSALOKEMBANGANDMT</v>
          </cell>
          <cell r="I599" t="str">
            <v>MITRATEL</v>
          </cell>
          <cell r="J599" t="str">
            <v>Mitratel</v>
          </cell>
          <cell r="K599">
            <v>43244</v>
          </cell>
          <cell r="L599">
            <v>46896</v>
          </cell>
          <cell r="N599">
            <v>2028</v>
          </cell>
          <cell r="P599" t="str">
            <v>Plan ≥ 2026</v>
          </cell>
          <cell r="Q599" t="str">
            <v>Plan  ≥ 2026</v>
          </cell>
          <cell r="S599" t="str">
            <v>Rescoping</v>
          </cell>
          <cell r="U599" t="str">
            <v>Ada</v>
          </cell>
          <cell r="V599" t="e">
            <v>#N/A</v>
          </cell>
        </row>
        <row r="600">
          <cell r="A600" t="str">
            <v>JBX273</v>
          </cell>
          <cell r="B600" t="str">
            <v>Area 2</v>
          </cell>
          <cell r="C600" t="str">
            <v>R03 Jabotabek Inner</v>
          </cell>
          <cell r="D600">
            <v>3</v>
          </cell>
          <cell r="E600" t="str">
            <v>16TS12H0263</v>
          </cell>
          <cell r="F600" t="e">
            <v>#N/A</v>
          </cell>
          <cell r="G600" t="str">
            <v>JBX273</v>
          </cell>
          <cell r="H600" t="str">
            <v>CENDRAWASIHKEDAUNGKALIANGKEDMT</v>
          </cell>
          <cell r="I600" t="str">
            <v>MITRATEL</v>
          </cell>
          <cell r="J600" t="str">
            <v>Mitratel</v>
          </cell>
          <cell r="K600">
            <v>43265</v>
          </cell>
          <cell r="L600">
            <v>46917</v>
          </cell>
          <cell r="N600">
            <v>2028</v>
          </cell>
          <cell r="P600" t="str">
            <v>Plan ≥ 2026</v>
          </cell>
          <cell r="Q600" t="str">
            <v>Plan  ≥ 2026</v>
          </cell>
          <cell r="S600" t="str">
            <v>Rescoping</v>
          </cell>
          <cell r="U600" t="str">
            <v>Ada</v>
          </cell>
          <cell r="V600" t="e">
            <v>#N/A</v>
          </cell>
        </row>
        <row r="601">
          <cell r="A601" t="str">
            <v>JBX292</v>
          </cell>
          <cell r="B601" t="str">
            <v>Area 2</v>
          </cell>
          <cell r="C601" t="str">
            <v>R03 Jabotabek Inner</v>
          </cell>
          <cell r="D601">
            <v>3</v>
          </cell>
          <cell r="E601" t="str">
            <v>16TS10H0194</v>
          </cell>
          <cell r="F601" t="e">
            <v>#N/A</v>
          </cell>
          <cell r="G601" t="str">
            <v>JBX292</v>
          </cell>
          <cell r="H601" t="str">
            <v>SURWAWIDURIKEDOYADMT</v>
          </cell>
          <cell r="I601" t="str">
            <v>MITRATEL</v>
          </cell>
          <cell r="J601" t="str">
            <v>Mitratel</v>
          </cell>
          <cell r="K601">
            <v>43244</v>
          </cell>
          <cell r="L601">
            <v>46896</v>
          </cell>
          <cell r="N601">
            <v>2028</v>
          </cell>
          <cell r="P601" t="str">
            <v>Plan ≥ 2026</v>
          </cell>
          <cell r="Q601" t="str">
            <v>Plan  ≥ 2026</v>
          </cell>
          <cell r="S601" t="str">
            <v>Rescoping</v>
          </cell>
          <cell r="U601" t="str">
            <v>Ada</v>
          </cell>
          <cell r="V601" t="e">
            <v>#N/A</v>
          </cell>
        </row>
        <row r="602">
          <cell r="A602" t="str">
            <v>JPX178</v>
          </cell>
          <cell r="B602" t="str">
            <v>Area 2</v>
          </cell>
          <cell r="C602" t="str">
            <v>R03 Jabotabek Inner</v>
          </cell>
          <cell r="D602">
            <v>3</v>
          </cell>
          <cell r="E602" t="str">
            <v>16TS10H0175</v>
          </cell>
          <cell r="F602" t="e">
            <v>#N/A</v>
          </cell>
          <cell r="G602" t="str">
            <v>JPX178</v>
          </cell>
          <cell r="H602" t="str">
            <v>JLPERCETAKANNEGARADMT</v>
          </cell>
          <cell r="I602" t="str">
            <v>MITRATEL</v>
          </cell>
          <cell r="J602" t="str">
            <v>Mitratel</v>
          </cell>
          <cell r="K602">
            <v>43203</v>
          </cell>
          <cell r="L602">
            <v>46855</v>
          </cell>
          <cell r="N602">
            <v>2028</v>
          </cell>
          <cell r="P602" t="str">
            <v>Plan ≥ 2026</v>
          </cell>
          <cell r="Q602" t="str">
            <v>Plan  ≥ 2026</v>
          </cell>
          <cell r="S602" t="str">
            <v>Rescoping</v>
          </cell>
          <cell r="U602" t="str">
            <v>Ada</v>
          </cell>
          <cell r="V602" t="e">
            <v>#N/A</v>
          </cell>
        </row>
        <row r="603">
          <cell r="A603" t="str">
            <v>JPX184</v>
          </cell>
          <cell r="B603" t="str">
            <v>Area 2</v>
          </cell>
          <cell r="C603" t="str">
            <v>R03 Jabotabek Inner</v>
          </cell>
          <cell r="D603">
            <v>3</v>
          </cell>
          <cell r="E603" t="str">
            <v>16TS10H0166</v>
          </cell>
          <cell r="F603" t="e">
            <v>#N/A</v>
          </cell>
          <cell r="G603" t="str">
            <v>JPX184</v>
          </cell>
          <cell r="H603" t="str">
            <v>KOMPLEKDITJENDMT</v>
          </cell>
          <cell r="I603" t="str">
            <v>MITRATEL</v>
          </cell>
          <cell r="J603" t="str">
            <v>Mitratel</v>
          </cell>
          <cell r="K603">
            <v>43354</v>
          </cell>
          <cell r="L603">
            <v>47006</v>
          </cell>
          <cell r="N603">
            <v>2028</v>
          </cell>
          <cell r="P603" t="str">
            <v>Plan ≥ 2026</v>
          </cell>
          <cell r="Q603" t="str">
            <v>Plan  ≥ 2026</v>
          </cell>
          <cell r="S603" t="str">
            <v>Rescoping</v>
          </cell>
          <cell r="U603" t="str">
            <v>Ada</v>
          </cell>
          <cell r="V603" t="e">
            <v>#N/A</v>
          </cell>
        </row>
        <row r="604">
          <cell r="A604" t="str">
            <v>JPX193</v>
          </cell>
          <cell r="B604" t="str">
            <v>Area 2</v>
          </cell>
          <cell r="C604" t="str">
            <v>R03 Jabotabek Inner</v>
          </cell>
          <cell r="D604">
            <v>3</v>
          </cell>
          <cell r="E604" t="str">
            <v>16TS12H0256</v>
          </cell>
          <cell r="F604" t="e">
            <v>#N/A</v>
          </cell>
          <cell r="G604" t="str">
            <v>JPX193</v>
          </cell>
          <cell r="H604" t="str">
            <v>KRAMATLIMADMT</v>
          </cell>
          <cell r="I604" t="str">
            <v>MITRATEL</v>
          </cell>
          <cell r="J604" t="str">
            <v>Mitratel</v>
          </cell>
          <cell r="K604">
            <v>43203</v>
          </cell>
          <cell r="L604">
            <v>46855</v>
          </cell>
          <cell r="N604">
            <v>2028</v>
          </cell>
          <cell r="P604" t="str">
            <v>Plan ≥ 2026</v>
          </cell>
          <cell r="Q604" t="str">
            <v>Plan  ≥ 2026</v>
          </cell>
          <cell r="S604" t="str">
            <v>Rescoping</v>
          </cell>
          <cell r="U604" t="str">
            <v>Ada</v>
          </cell>
          <cell r="V604" t="e">
            <v>#N/A</v>
          </cell>
        </row>
        <row r="605">
          <cell r="A605" t="str">
            <v>JSX408</v>
          </cell>
          <cell r="B605" t="str">
            <v>Area 2</v>
          </cell>
          <cell r="C605" t="str">
            <v>R03 Jabotabek Inner</v>
          </cell>
          <cell r="D605">
            <v>3</v>
          </cell>
          <cell r="E605" t="str">
            <v>16TS10H0164</v>
          </cell>
          <cell r="F605" t="e">
            <v>#N/A</v>
          </cell>
          <cell r="G605" t="str">
            <v>JSX408</v>
          </cell>
          <cell r="H605" t="str">
            <v>JLDUKUCILEDUGDMT</v>
          </cell>
          <cell r="I605" t="str">
            <v>MITRATEL</v>
          </cell>
          <cell r="J605" t="str">
            <v>Mitratel</v>
          </cell>
          <cell r="K605">
            <v>43233</v>
          </cell>
          <cell r="L605">
            <v>46885</v>
          </cell>
          <cell r="N605">
            <v>2028</v>
          </cell>
          <cell r="P605" t="str">
            <v>Plan ≥ 2026</v>
          </cell>
          <cell r="Q605" t="str">
            <v>Plan  ≥ 2026</v>
          </cell>
          <cell r="S605" t="str">
            <v>Rescoping</v>
          </cell>
          <cell r="U605" t="str">
            <v>Ada</v>
          </cell>
          <cell r="V605" t="e">
            <v>#N/A</v>
          </cell>
        </row>
        <row r="606">
          <cell r="A606" t="str">
            <v>JSX413</v>
          </cell>
          <cell r="B606" t="str">
            <v>Area 2</v>
          </cell>
          <cell r="C606" t="str">
            <v>R03 Jabotabek Inner</v>
          </cell>
          <cell r="D606">
            <v>3</v>
          </cell>
          <cell r="E606" t="str">
            <v>16TS10H0157</v>
          </cell>
          <cell r="F606" t="e">
            <v>#N/A</v>
          </cell>
          <cell r="G606" t="str">
            <v>JSX413</v>
          </cell>
          <cell r="H606" t="str">
            <v>JALANKHROYANIDMT</v>
          </cell>
          <cell r="I606" t="str">
            <v>MITRATEL</v>
          </cell>
          <cell r="J606" t="str">
            <v>Mitratel</v>
          </cell>
          <cell r="K606">
            <v>43265</v>
          </cell>
          <cell r="L606">
            <v>46917</v>
          </cell>
          <cell r="N606">
            <v>2028</v>
          </cell>
          <cell r="P606" t="str">
            <v>Plan ≥ 2026</v>
          </cell>
          <cell r="Q606" t="str">
            <v>Plan  ≥ 2026</v>
          </cell>
          <cell r="S606" t="str">
            <v>Rescoping</v>
          </cell>
          <cell r="U606" t="str">
            <v>Ada</v>
          </cell>
          <cell r="V606" t="e">
            <v>#N/A</v>
          </cell>
        </row>
        <row r="607">
          <cell r="A607" t="str">
            <v>JSX510</v>
          </cell>
          <cell r="B607" t="str">
            <v>Area 2</v>
          </cell>
          <cell r="C607" t="str">
            <v>R03 Jabotabek Inner</v>
          </cell>
          <cell r="D607">
            <v>3</v>
          </cell>
          <cell r="E607" t="str">
            <v>16TS10H0176</v>
          </cell>
          <cell r="F607" t="e">
            <v>#N/A</v>
          </cell>
          <cell r="G607" t="str">
            <v>JSX510</v>
          </cell>
          <cell r="H607" t="str">
            <v>KESEHATANRYBINTARODMT</v>
          </cell>
          <cell r="I607" t="str">
            <v>MITRATEL</v>
          </cell>
          <cell r="J607" t="str">
            <v>Mitratel</v>
          </cell>
          <cell r="K607">
            <v>43256</v>
          </cell>
          <cell r="L607">
            <v>46908</v>
          </cell>
          <cell r="N607">
            <v>2028</v>
          </cell>
          <cell r="P607" t="str">
            <v>Plan ≥ 2026</v>
          </cell>
          <cell r="Q607" t="str">
            <v>Plan  ≥ 2026</v>
          </cell>
          <cell r="S607" t="str">
            <v>Rescoping</v>
          </cell>
          <cell r="U607" t="str">
            <v>Ada</v>
          </cell>
          <cell r="V607" t="e">
            <v>#N/A</v>
          </cell>
        </row>
        <row r="608">
          <cell r="A608" t="str">
            <v>JSX536</v>
          </cell>
          <cell r="B608" t="str">
            <v>Area 2</v>
          </cell>
          <cell r="C608" t="str">
            <v>R03 Jabotabek Inner</v>
          </cell>
          <cell r="D608">
            <v>3</v>
          </cell>
          <cell r="E608" t="str">
            <v>16TS10H0183</v>
          </cell>
          <cell r="F608" t="e">
            <v>#N/A</v>
          </cell>
          <cell r="G608" t="str">
            <v>JSX536</v>
          </cell>
          <cell r="H608" t="str">
            <v>PDKLABUCILANDAKDMT</v>
          </cell>
          <cell r="I608" t="str">
            <v>MITRATEL</v>
          </cell>
          <cell r="J608" t="str">
            <v>Mitratel</v>
          </cell>
          <cell r="K608">
            <v>43233</v>
          </cell>
          <cell r="L608">
            <v>46885</v>
          </cell>
          <cell r="N608">
            <v>2028</v>
          </cell>
          <cell r="P608" t="str">
            <v>Plan ≥ 2026</v>
          </cell>
          <cell r="Q608" t="str">
            <v>Plan  ≥ 2026</v>
          </cell>
          <cell r="S608" t="str">
            <v>Rescoping</v>
          </cell>
          <cell r="U608" t="str">
            <v>Ada</v>
          </cell>
          <cell r="V608" t="e">
            <v>#N/A</v>
          </cell>
        </row>
        <row r="609">
          <cell r="A609" t="str">
            <v>JSX782</v>
          </cell>
          <cell r="B609" t="str">
            <v>Area 2</v>
          </cell>
          <cell r="C609" t="str">
            <v>R03 Jabotabek Inner</v>
          </cell>
          <cell r="D609">
            <v>3</v>
          </cell>
          <cell r="E609" t="str">
            <v>16TS10H0165</v>
          </cell>
          <cell r="F609" t="e">
            <v>#N/A</v>
          </cell>
          <cell r="G609" t="str">
            <v>JSX782</v>
          </cell>
          <cell r="H609" t="str">
            <v>BAKTIMURNILEBAKBULUSDMT</v>
          </cell>
          <cell r="I609" t="str">
            <v>MITRATEL</v>
          </cell>
          <cell r="J609" t="str">
            <v>Mitratel</v>
          </cell>
          <cell r="K609">
            <v>43233</v>
          </cell>
          <cell r="L609">
            <v>46885</v>
          </cell>
          <cell r="N609">
            <v>2028</v>
          </cell>
          <cell r="P609" t="str">
            <v>Plan ≥ 2026</v>
          </cell>
          <cell r="Q609" t="str">
            <v>Plan  ≥ 2026</v>
          </cell>
          <cell r="S609" t="str">
            <v>Rescoping</v>
          </cell>
          <cell r="U609" t="str">
            <v>Ada</v>
          </cell>
          <cell r="V609" t="e">
            <v>#N/A</v>
          </cell>
        </row>
        <row r="610">
          <cell r="A610" t="str">
            <v>JSX951</v>
          </cell>
          <cell r="B610" t="str">
            <v>Area 2</v>
          </cell>
          <cell r="C610" t="str">
            <v>R03 Jabotabek Inner</v>
          </cell>
          <cell r="D610">
            <v>3</v>
          </cell>
          <cell r="E610" t="str">
            <v>16TS12H0275</v>
          </cell>
          <cell r="F610" t="e">
            <v>#N/A</v>
          </cell>
          <cell r="G610" t="str">
            <v>JSX951</v>
          </cell>
          <cell r="H610" t="str">
            <v>GURUMUHYINDMT</v>
          </cell>
          <cell r="I610" t="str">
            <v>MITRATEL</v>
          </cell>
          <cell r="J610" t="str">
            <v>Mitratel</v>
          </cell>
          <cell r="K610">
            <v>43279</v>
          </cell>
          <cell r="L610">
            <v>46931</v>
          </cell>
          <cell r="N610">
            <v>2028</v>
          </cell>
          <cell r="P610" t="str">
            <v>Plan ≥ 2026</v>
          </cell>
          <cell r="Q610" t="str">
            <v>Plan  ≥ 2026</v>
          </cell>
          <cell r="S610" t="str">
            <v>Rescoping</v>
          </cell>
          <cell r="U610" t="str">
            <v>Ada</v>
          </cell>
          <cell r="V610" t="e">
            <v>#N/A</v>
          </cell>
        </row>
        <row r="611">
          <cell r="A611" t="str">
            <v>JTX204</v>
          </cell>
          <cell r="B611" t="str">
            <v>Area 2</v>
          </cell>
          <cell r="C611" t="str">
            <v>R03 Jabotabek Inner</v>
          </cell>
          <cell r="D611">
            <v>3</v>
          </cell>
          <cell r="E611" t="str">
            <v>16TS12H0274</v>
          </cell>
          <cell r="F611" t="e">
            <v>#N/A</v>
          </cell>
          <cell r="G611" t="str">
            <v>JTX204</v>
          </cell>
          <cell r="H611" t="str">
            <v>RELOCPULOGBPERMAIDMT</v>
          </cell>
          <cell r="I611" t="str">
            <v>MITRATEL</v>
          </cell>
          <cell r="J611" t="str">
            <v>Mitratel</v>
          </cell>
          <cell r="K611">
            <v>43265</v>
          </cell>
          <cell r="L611">
            <v>46917</v>
          </cell>
          <cell r="N611">
            <v>2028</v>
          </cell>
          <cell r="P611" t="str">
            <v>Plan ≥ 2026</v>
          </cell>
          <cell r="Q611" t="str">
            <v>Plan  ≥ 2026</v>
          </cell>
          <cell r="S611" t="str">
            <v>Rescoping</v>
          </cell>
          <cell r="U611" t="str">
            <v>Ada</v>
          </cell>
          <cell r="V611" t="e">
            <v>#N/A</v>
          </cell>
        </row>
        <row r="612">
          <cell r="A612" t="str">
            <v>JTX387</v>
          </cell>
          <cell r="B612" t="str">
            <v>Area 2</v>
          </cell>
          <cell r="C612" t="str">
            <v>R03 Jabotabek Inner</v>
          </cell>
          <cell r="D612">
            <v>3</v>
          </cell>
          <cell r="E612" t="str">
            <v>16TS12H0287</v>
          </cell>
          <cell r="F612" t="e">
            <v>#N/A</v>
          </cell>
          <cell r="G612" t="str">
            <v>JTX387</v>
          </cell>
          <cell r="H612" t="str">
            <v>BUNGARAMPAIDMT</v>
          </cell>
          <cell r="I612" t="str">
            <v>MITRATEL</v>
          </cell>
          <cell r="J612" t="str">
            <v>Mitratel</v>
          </cell>
          <cell r="K612">
            <v>43233</v>
          </cell>
          <cell r="L612">
            <v>46885</v>
          </cell>
          <cell r="N612">
            <v>2028</v>
          </cell>
          <cell r="P612" t="str">
            <v>Plan ≥ 2026</v>
          </cell>
          <cell r="Q612" t="str">
            <v>Plan  ≥ 2026</v>
          </cell>
          <cell r="S612" t="str">
            <v>Rescoping</v>
          </cell>
          <cell r="U612" t="str">
            <v>Ada</v>
          </cell>
          <cell r="V612" t="e">
            <v>#N/A</v>
          </cell>
        </row>
        <row r="613">
          <cell r="A613" t="str">
            <v>JTX397</v>
          </cell>
          <cell r="B613" t="str">
            <v>Area 2</v>
          </cell>
          <cell r="C613" t="str">
            <v>R03 Jabotabek Inner</v>
          </cell>
          <cell r="D613">
            <v>3</v>
          </cell>
          <cell r="E613" t="str">
            <v>16TS12H0289</v>
          </cell>
          <cell r="F613" t="e">
            <v>#N/A</v>
          </cell>
          <cell r="G613" t="str">
            <v>JTX397</v>
          </cell>
          <cell r="H613" t="str">
            <v>TOLBAMBUAPUSTIMURDUADMT</v>
          </cell>
          <cell r="I613" t="str">
            <v>MITRATEL</v>
          </cell>
          <cell r="J613" t="str">
            <v>Mitratel</v>
          </cell>
          <cell r="K613">
            <v>43196</v>
          </cell>
          <cell r="L613">
            <v>46848</v>
          </cell>
          <cell r="N613">
            <v>2028</v>
          </cell>
          <cell r="P613" t="str">
            <v>Plan ≥ 2026</v>
          </cell>
          <cell r="Q613" t="str">
            <v>Plan  ≥ 2026</v>
          </cell>
          <cell r="S613" t="str">
            <v>Rescoping</v>
          </cell>
          <cell r="U613" t="str">
            <v>Ada</v>
          </cell>
          <cell r="V613" t="e">
            <v>#N/A</v>
          </cell>
        </row>
        <row r="614">
          <cell r="A614" t="str">
            <v>JUX048</v>
          </cell>
          <cell r="B614" t="str">
            <v>Area 2</v>
          </cell>
          <cell r="C614" t="str">
            <v>R03 Jabotabek Inner</v>
          </cell>
          <cell r="D614">
            <v>3</v>
          </cell>
          <cell r="E614" t="str">
            <v>16TS10H0174</v>
          </cell>
          <cell r="F614" t="e">
            <v>#N/A</v>
          </cell>
          <cell r="G614" t="str">
            <v>JUX048</v>
          </cell>
          <cell r="H614" t="str">
            <v>JLSWATIRTAKBBAWANGDMT</v>
          </cell>
          <cell r="I614" t="str">
            <v>MITRATEL</v>
          </cell>
          <cell r="J614" t="str">
            <v>Mitratel</v>
          </cell>
          <cell r="K614">
            <v>43265</v>
          </cell>
          <cell r="L614">
            <v>46917</v>
          </cell>
          <cell r="N614">
            <v>2028</v>
          </cell>
          <cell r="P614" t="str">
            <v>Plan ≥ 2026</v>
          </cell>
          <cell r="Q614" t="str">
            <v>Plan  ≥ 2026</v>
          </cell>
          <cell r="S614" t="str">
            <v>Rescoping</v>
          </cell>
          <cell r="U614" t="str">
            <v>Ada</v>
          </cell>
          <cell r="V614" t="e">
            <v>#N/A</v>
          </cell>
        </row>
        <row r="615">
          <cell r="A615" t="str">
            <v>JUX053</v>
          </cell>
          <cell r="B615" t="str">
            <v>Area 2</v>
          </cell>
          <cell r="C615" t="str">
            <v>R03 Jabotabek Inner</v>
          </cell>
          <cell r="D615">
            <v>3</v>
          </cell>
          <cell r="E615" t="str">
            <v>16TS10H0149</v>
          </cell>
          <cell r="F615" t="e">
            <v>#N/A</v>
          </cell>
          <cell r="G615" t="str">
            <v>JUX053</v>
          </cell>
          <cell r="H615" t="str">
            <v>ATTAQWATUGUPERMAIDMT</v>
          </cell>
          <cell r="I615" t="str">
            <v>MITRATEL</v>
          </cell>
          <cell r="J615" t="str">
            <v>Mitratel</v>
          </cell>
          <cell r="K615">
            <v>43195</v>
          </cell>
          <cell r="L615">
            <v>46847</v>
          </cell>
          <cell r="N615">
            <v>2028</v>
          </cell>
          <cell r="P615" t="str">
            <v>Plan ≥ 2026</v>
          </cell>
          <cell r="Q615" t="str">
            <v>Plan  ≥ 2026</v>
          </cell>
          <cell r="S615" t="str">
            <v>Rescoping</v>
          </cell>
          <cell r="U615" t="str">
            <v>Ada</v>
          </cell>
          <cell r="V615" t="e">
            <v>#N/A</v>
          </cell>
        </row>
        <row r="616">
          <cell r="A616" t="str">
            <v>JUX347</v>
          </cell>
          <cell r="B616" t="str">
            <v>Area 2</v>
          </cell>
          <cell r="C616" t="str">
            <v>R03 Jabotabek Inner</v>
          </cell>
          <cell r="D616">
            <v>3</v>
          </cell>
          <cell r="E616" t="str">
            <v>16TS12H0282</v>
          </cell>
          <cell r="F616" t="e">
            <v>#N/A</v>
          </cell>
          <cell r="G616" t="str">
            <v>JUX347</v>
          </cell>
          <cell r="H616" t="str">
            <v>IMPERIALGADINGDMT</v>
          </cell>
          <cell r="I616" t="str">
            <v>MITRATEL</v>
          </cell>
          <cell r="J616" t="str">
            <v>Mitratel</v>
          </cell>
          <cell r="K616">
            <v>43233</v>
          </cell>
          <cell r="L616">
            <v>46885</v>
          </cell>
          <cell r="N616">
            <v>2028</v>
          </cell>
          <cell r="P616" t="str">
            <v>Plan ≥ 2026</v>
          </cell>
          <cell r="Q616" t="str">
            <v>Plan  ≥ 2026</v>
          </cell>
          <cell r="S616" t="str">
            <v>Rescoping</v>
          </cell>
          <cell r="U616" t="str">
            <v>Ada</v>
          </cell>
          <cell r="V616" t="e">
            <v>#N/A</v>
          </cell>
        </row>
        <row r="617">
          <cell r="A617" t="str">
            <v>MLG940</v>
          </cell>
          <cell r="B617" t="str">
            <v>Area 3</v>
          </cell>
          <cell r="C617" t="str">
            <v>R06 Jawa Timur</v>
          </cell>
          <cell r="D617">
            <v>6</v>
          </cell>
          <cell r="E617" t="str">
            <v>16TS08H0110</v>
          </cell>
          <cell r="F617" t="e">
            <v>#N/A</v>
          </cell>
          <cell r="G617" t="str">
            <v>MLG940</v>
          </cell>
          <cell r="H617" t="str">
            <v>MAHADPUTRAUINMCP</v>
          </cell>
          <cell r="I617" t="str">
            <v>MITRATEL</v>
          </cell>
          <cell r="J617" t="str">
            <v>Mitratel</v>
          </cell>
          <cell r="K617">
            <v>42622</v>
          </cell>
          <cell r="L617">
            <v>46273</v>
          </cell>
          <cell r="N617">
            <v>2026</v>
          </cell>
          <cell r="P617" t="str">
            <v>Plan ≥ 2026</v>
          </cell>
          <cell r="Q617" t="str">
            <v>Plan  ≥ 2026</v>
          </cell>
          <cell r="S617" t="str">
            <v>Rescoping</v>
          </cell>
          <cell r="U617" t="str">
            <v>Ada</v>
          </cell>
          <cell r="V617" t="e">
            <v>#N/A</v>
          </cell>
        </row>
        <row r="618">
          <cell r="A618" t="str">
            <v>MLG960</v>
          </cell>
          <cell r="B618" t="str">
            <v>Area 3</v>
          </cell>
          <cell r="C618" t="str">
            <v>R06 Jawa Timur</v>
          </cell>
          <cell r="D618">
            <v>6</v>
          </cell>
          <cell r="E618" t="str">
            <v>16TS08H0115</v>
          </cell>
          <cell r="F618" t="e">
            <v>#N/A</v>
          </cell>
          <cell r="G618" t="str">
            <v>MLG960</v>
          </cell>
          <cell r="H618" t="str">
            <v>GERLAKANGUB2HBTSDMT</v>
          </cell>
          <cell r="I618" t="str">
            <v>MITRATEL</v>
          </cell>
          <cell r="J618" t="str">
            <v>Mitratel</v>
          </cell>
          <cell r="K618">
            <v>42752</v>
          </cell>
          <cell r="L618">
            <v>46403</v>
          </cell>
          <cell r="N618">
            <v>2027</v>
          </cell>
          <cell r="P618" t="str">
            <v>Plan ≥ 2026</v>
          </cell>
          <cell r="Q618" t="str">
            <v>Plan  ≥ 2026</v>
          </cell>
          <cell r="S618" t="str">
            <v>Rescoping</v>
          </cell>
          <cell r="U618" t="str">
            <v>Ada</v>
          </cell>
          <cell r="V618" t="e">
            <v>#N/A</v>
          </cell>
        </row>
        <row r="619">
          <cell r="A619" t="str">
            <v>MLG961</v>
          </cell>
          <cell r="B619" t="str">
            <v>Area 3</v>
          </cell>
          <cell r="C619" t="str">
            <v>R06 Jawa Timur</v>
          </cell>
          <cell r="D619">
            <v>6</v>
          </cell>
          <cell r="E619" t="str">
            <v>16TS08H0113</v>
          </cell>
          <cell r="F619" t="e">
            <v>#N/A</v>
          </cell>
          <cell r="G619" t="str">
            <v>MLG961</v>
          </cell>
          <cell r="H619" t="str">
            <v>ARSITEKTURUBHBTSDMT</v>
          </cell>
          <cell r="I619" t="str">
            <v>MITRATEL</v>
          </cell>
          <cell r="J619" t="str">
            <v>Mitratel</v>
          </cell>
          <cell r="K619">
            <v>42775</v>
          </cell>
          <cell r="L619">
            <v>46426</v>
          </cell>
          <cell r="N619">
            <v>2027</v>
          </cell>
          <cell r="P619" t="str">
            <v>Plan ≥ 2026</v>
          </cell>
          <cell r="Q619" t="str">
            <v>Plan  ≥ 2026</v>
          </cell>
          <cell r="S619" t="str">
            <v>Rescoping</v>
          </cell>
          <cell r="U619" t="str">
            <v>Tidak ada</v>
          </cell>
          <cell r="V619" t="e">
            <v>#N/A</v>
          </cell>
        </row>
        <row r="620">
          <cell r="A620" t="str">
            <v>MLG963</v>
          </cell>
          <cell r="B620" t="str">
            <v>Area 3</v>
          </cell>
          <cell r="C620" t="str">
            <v>R06 Jawa Timur</v>
          </cell>
          <cell r="D620">
            <v>6</v>
          </cell>
          <cell r="E620" t="str">
            <v>16TS08H0111</v>
          </cell>
          <cell r="F620" t="e">
            <v>#N/A</v>
          </cell>
          <cell r="G620" t="str">
            <v>MLG963</v>
          </cell>
          <cell r="H620" t="str">
            <v>PEREMPATANSAINSUINDMT</v>
          </cell>
          <cell r="I620" t="str">
            <v>MITRATEL</v>
          </cell>
          <cell r="J620" t="str">
            <v>Mitratel</v>
          </cell>
          <cell r="K620">
            <v>42780</v>
          </cell>
          <cell r="L620">
            <v>46431</v>
          </cell>
          <cell r="N620">
            <v>2027</v>
          </cell>
          <cell r="P620" t="str">
            <v>Plan ≥ 2026</v>
          </cell>
          <cell r="Q620" t="str">
            <v>Plan  ≥ 2026</v>
          </cell>
          <cell r="S620" t="str">
            <v>Rescoping</v>
          </cell>
          <cell r="U620" t="str">
            <v>Ada</v>
          </cell>
          <cell r="V620" t="e">
            <v>#N/A</v>
          </cell>
        </row>
        <row r="621">
          <cell r="A621" t="str">
            <v>MLG964</v>
          </cell>
          <cell r="B621" t="str">
            <v>Area 3</v>
          </cell>
          <cell r="C621" t="str">
            <v>R06 Jawa Timur</v>
          </cell>
          <cell r="D621">
            <v>6</v>
          </cell>
          <cell r="E621" t="str">
            <v>16TS08H0114</v>
          </cell>
          <cell r="F621" t="e">
            <v>#N/A</v>
          </cell>
          <cell r="G621" t="str">
            <v>MLG964</v>
          </cell>
          <cell r="H621" t="str">
            <v>REKTORATUB2HBTSDMT</v>
          </cell>
          <cell r="I621" t="str">
            <v>MITRATEL</v>
          </cell>
          <cell r="J621" t="str">
            <v>Mitratel</v>
          </cell>
          <cell r="K621">
            <v>42752</v>
          </cell>
          <cell r="L621">
            <v>46403</v>
          </cell>
          <cell r="N621">
            <v>2027</v>
          </cell>
          <cell r="P621" t="str">
            <v>Plan ≥ 2026</v>
          </cell>
          <cell r="Q621" t="str">
            <v>Plan  ≥ 2026</v>
          </cell>
          <cell r="S621" t="str">
            <v>Rescoping</v>
          </cell>
          <cell r="U621" t="str">
            <v>Ada</v>
          </cell>
          <cell r="V621" t="e">
            <v>#N/A</v>
          </cell>
        </row>
        <row r="622">
          <cell r="A622" t="str">
            <v>MLG965</v>
          </cell>
          <cell r="B622" t="str">
            <v>Area 3</v>
          </cell>
          <cell r="C622" t="str">
            <v>R06 Jawa Timur</v>
          </cell>
          <cell r="D622">
            <v>6</v>
          </cell>
          <cell r="E622" t="str">
            <v>16TS08H0112</v>
          </cell>
          <cell r="F622" t="e">
            <v>#N/A</v>
          </cell>
          <cell r="G622" t="str">
            <v>MLG965</v>
          </cell>
          <cell r="H622" t="str">
            <v>PETERNAKANUBHBTSDMT</v>
          </cell>
          <cell r="I622" t="str">
            <v>MITRATEL</v>
          </cell>
          <cell r="J622" t="str">
            <v>Mitratel</v>
          </cell>
          <cell r="K622">
            <v>42752</v>
          </cell>
          <cell r="L622">
            <v>46403</v>
          </cell>
          <cell r="N622">
            <v>2027</v>
          </cell>
          <cell r="P622" t="str">
            <v>Plan ≥ 2026</v>
          </cell>
          <cell r="Q622" t="str">
            <v>Plan  ≥ 2026</v>
          </cell>
          <cell r="S622" t="str">
            <v>Rescoping</v>
          </cell>
          <cell r="U622" t="str">
            <v>Tidak ada</v>
          </cell>
          <cell r="V622" t="e">
            <v>#N/A</v>
          </cell>
        </row>
        <row r="623">
          <cell r="A623" t="str">
            <v>BOO470</v>
          </cell>
          <cell r="B623" t="str">
            <v>Area 2</v>
          </cell>
          <cell r="C623" t="str">
            <v>R12 Jabotabek Outer</v>
          </cell>
          <cell r="D623">
            <v>12</v>
          </cell>
          <cell r="E623" t="str">
            <v>11TS11H8966</v>
          </cell>
          <cell r="F623" t="e">
            <v>#N/A</v>
          </cell>
          <cell r="G623" t="str">
            <v>BOO470</v>
          </cell>
          <cell r="H623" t="str">
            <v>HELIPEDPLANNED2013</v>
          </cell>
          <cell r="I623" t="str">
            <v>MITRATEL</v>
          </cell>
          <cell r="J623" t="str">
            <v>Mitratel</v>
          </cell>
          <cell r="K623">
            <v>41500</v>
          </cell>
          <cell r="L623">
            <v>45151</v>
          </cell>
          <cell r="N623">
            <v>2023</v>
          </cell>
          <cell r="O623">
            <v>45241</v>
          </cell>
          <cell r="P623" t="str">
            <v>Plan ≤ 2025</v>
          </cell>
          <cell r="Q623" t="str">
            <v>Plan 2023</v>
          </cell>
          <cell r="S623" t="str">
            <v>Rescoping</v>
          </cell>
          <cell r="T623" t="str">
            <v>CBN263</v>
          </cell>
          <cell r="U623" t="str">
            <v>Tidak ada</v>
          </cell>
          <cell r="V623" t="str">
            <v>Terminate</v>
          </cell>
          <cell r="W623" t="str">
            <v>Reengineering</v>
          </cell>
        </row>
        <row r="624">
          <cell r="A624" t="str">
            <v>JKP203</v>
          </cell>
          <cell r="B624" t="str">
            <v>Area 2</v>
          </cell>
          <cell r="C624" t="str">
            <v>R03 Jabotabek Inner</v>
          </cell>
          <cell r="D624">
            <v>3</v>
          </cell>
          <cell r="E624" t="str">
            <v>12TS10H9592</v>
          </cell>
          <cell r="F624" t="str">
            <v>23TS03Z0015</v>
          </cell>
          <cell r="G624" t="str">
            <v>JKP203</v>
          </cell>
          <cell r="H624" t="str">
            <v>DIPONEGOROMENTENG2DMT</v>
          </cell>
          <cell r="I624" t="str">
            <v>MITRATEL</v>
          </cell>
          <cell r="J624" t="str">
            <v>Mitratel</v>
          </cell>
          <cell r="K624">
            <v>41578</v>
          </cell>
          <cell r="L624">
            <v>45229</v>
          </cell>
          <cell r="N624">
            <v>2023</v>
          </cell>
          <cell r="O624">
            <v>45319</v>
          </cell>
          <cell r="P624" t="str">
            <v>Plan ≤ 2025</v>
          </cell>
          <cell r="Q624" t="str">
            <v>Plan 2023</v>
          </cell>
          <cell r="S624" t="str">
            <v>Rescoping</v>
          </cell>
          <cell r="U624" t="str">
            <v>Ada</v>
          </cell>
          <cell r="V624" t="str">
            <v>Rescoping</v>
          </cell>
        </row>
        <row r="625">
          <cell r="A625" t="str">
            <v>JKB864</v>
          </cell>
          <cell r="B625" t="str">
            <v>Area 2</v>
          </cell>
          <cell r="C625" t="str">
            <v>R03 Jabotabek Inner</v>
          </cell>
          <cell r="D625">
            <v>3</v>
          </cell>
          <cell r="E625" t="str">
            <v>12TS10H9547</v>
          </cell>
          <cell r="F625" t="e">
            <v>#N/A</v>
          </cell>
          <cell r="G625" t="str">
            <v>JKB864</v>
          </cell>
          <cell r="H625" t="str">
            <v>JALANARJUNAUTARADMT</v>
          </cell>
          <cell r="I625" t="str">
            <v>MITRATEL</v>
          </cell>
          <cell r="J625" t="str">
            <v>Mitratel</v>
          </cell>
          <cell r="K625">
            <v>41591</v>
          </cell>
          <cell r="L625">
            <v>45242</v>
          </cell>
          <cell r="N625">
            <v>2023</v>
          </cell>
          <cell r="O625">
            <v>45332</v>
          </cell>
          <cell r="P625" t="str">
            <v>Plan ≤ 2025</v>
          </cell>
          <cell r="Q625" t="str">
            <v>Plan 2023</v>
          </cell>
          <cell r="S625" t="str">
            <v>Relocation</v>
          </cell>
          <cell r="U625" t="str">
            <v>Ada</v>
          </cell>
          <cell r="V625" t="str">
            <v>Terminate</v>
          </cell>
        </row>
        <row r="626">
          <cell r="A626" t="str">
            <v>JKP917</v>
          </cell>
          <cell r="B626" t="str">
            <v>Area 2</v>
          </cell>
          <cell r="C626" t="str">
            <v>R03 Jabotabek Inner</v>
          </cell>
          <cell r="D626">
            <v>3</v>
          </cell>
          <cell r="E626" t="str">
            <v>12TS10H9516</v>
          </cell>
          <cell r="F626" t="e">
            <v>#N/A</v>
          </cell>
          <cell r="G626" t="str">
            <v>JKP917</v>
          </cell>
          <cell r="H626" t="str">
            <v>TAMANSUROPATIDMT</v>
          </cell>
          <cell r="I626" t="str">
            <v>MITRATEL</v>
          </cell>
          <cell r="J626" t="str">
            <v>Mitratel</v>
          </cell>
          <cell r="K626">
            <v>41401</v>
          </cell>
          <cell r="L626">
            <v>45052</v>
          </cell>
          <cell r="N626">
            <v>2023</v>
          </cell>
          <cell r="O626">
            <v>45142</v>
          </cell>
          <cell r="P626" t="str">
            <v>Plan ≤ 2025</v>
          </cell>
          <cell r="Q626" t="str">
            <v>Plan 2023</v>
          </cell>
          <cell r="S626" t="str">
            <v>Plan Terminate</v>
          </cell>
          <cell r="U626" t="str">
            <v>Ada</v>
          </cell>
          <cell r="V626" t="str">
            <v>Terminate</v>
          </cell>
        </row>
        <row r="627">
          <cell r="A627" t="str">
            <v>JKB874</v>
          </cell>
          <cell r="B627" t="str">
            <v>Area 2</v>
          </cell>
          <cell r="C627" t="str">
            <v>R03 Jabotabek Inner</v>
          </cell>
          <cell r="D627">
            <v>3</v>
          </cell>
          <cell r="E627" t="str">
            <v>12TS07H2421</v>
          </cell>
          <cell r="F627" t="e">
            <v>#N/A</v>
          </cell>
          <cell r="G627" t="str">
            <v>JKB874</v>
          </cell>
          <cell r="H627" t="str">
            <v>SIMPANGCIDENGTIMURDMT</v>
          </cell>
          <cell r="I627" t="str">
            <v>MITRATEL</v>
          </cell>
          <cell r="J627" t="str">
            <v>Mitratel</v>
          </cell>
          <cell r="K627">
            <v>41482</v>
          </cell>
          <cell r="L627">
            <v>45133</v>
          </cell>
          <cell r="N627">
            <v>2023</v>
          </cell>
          <cell r="O627">
            <v>45223</v>
          </cell>
          <cell r="P627" t="str">
            <v>Plan ≤ 2025</v>
          </cell>
          <cell r="Q627" t="str">
            <v>Plan 2023</v>
          </cell>
          <cell r="S627" t="str">
            <v>Relocation</v>
          </cell>
          <cell r="U627" t="str">
            <v>Ada</v>
          </cell>
          <cell r="V627" t="str">
            <v>Terminate</v>
          </cell>
        </row>
        <row r="628">
          <cell r="A628" t="str">
            <v>BOO837</v>
          </cell>
          <cell r="B628" t="str">
            <v>Area 2</v>
          </cell>
          <cell r="C628" t="str">
            <v>R12 Jabotabek Outer</v>
          </cell>
          <cell r="D628">
            <v>12</v>
          </cell>
          <cell r="E628" t="str">
            <v>11TS11H8966</v>
          </cell>
          <cell r="F628" t="e">
            <v>#N/A</v>
          </cell>
          <cell r="G628" t="str">
            <v>BOO837</v>
          </cell>
          <cell r="H628" t="str">
            <v>HELIPADNORTHBRIDGEDMT</v>
          </cell>
          <cell r="I628" t="str">
            <v>MITRATEL</v>
          </cell>
          <cell r="J628" t="str">
            <v>Mitratel</v>
          </cell>
          <cell r="K628">
            <v>41500</v>
          </cell>
          <cell r="L628">
            <v>45151</v>
          </cell>
          <cell r="N628">
            <v>2023</v>
          </cell>
          <cell r="O628">
            <v>45241</v>
          </cell>
          <cell r="P628" t="str">
            <v>Plan ≤ 2025</v>
          </cell>
          <cell r="Q628" t="str">
            <v>Plan 2023</v>
          </cell>
          <cell r="S628" t="str">
            <v>Plan Terminate</v>
          </cell>
          <cell r="T628" t="str">
            <v>CBN626</v>
          </cell>
          <cell r="U628" t="str">
            <v>Tidak ada</v>
          </cell>
          <cell r="V628" t="str">
            <v>Terminate</v>
          </cell>
          <cell r="W628" t="str">
            <v>Reengineering</v>
          </cell>
        </row>
        <row r="629">
          <cell r="A629" t="str">
            <v>LBP316</v>
          </cell>
          <cell r="B629" t="str">
            <v>Area 1</v>
          </cell>
          <cell r="C629" t="str">
            <v>R01 Sumbagut</v>
          </cell>
          <cell r="D629">
            <v>1</v>
          </cell>
          <cell r="E629" t="str">
            <v>12TS07H2451</v>
          </cell>
          <cell r="F629" t="e">
            <v>#N/A</v>
          </cell>
          <cell r="G629" t="str">
            <v>LBP316</v>
          </cell>
          <cell r="H629" t="str">
            <v>MCPASAR12</v>
          </cell>
          <cell r="I629" t="str">
            <v>MITRATEL</v>
          </cell>
          <cell r="J629" t="str">
            <v>Mitratel</v>
          </cell>
          <cell r="K629">
            <v>41618</v>
          </cell>
          <cell r="L629">
            <v>45269</v>
          </cell>
          <cell r="N629">
            <v>2023</v>
          </cell>
          <cell r="O629">
            <v>45359</v>
          </cell>
          <cell r="P629" t="str">
            <v>Plan ≤ 2025</v>
          </cell>
          <cell r="Q629" t="str">
            <v>Plan 2023</v>
          </cell>
          <cell r="S629" t="str">
            <v>Rescoping</v>
          </cell>
          <cell r="U629" t="str">
            <v>Tidak ada</v>
          </cell>
          <cell r="V629" t="str">
            <v>Terminate</v>
          </cell>
        </row>
        <row r="630">
          <cell r="A630" t="str">
            <v>LBP322</v>
          </cell>
          <cell r="B630" t="str">
            <v>Area 1</v>
          </cell>
          <cell r="C630" t="str">
            <v>R01 Sumbagut</v>
          </cell>
          <cell r="D630">
            <v>1</v>
          </cell>
          <cell r="E630" t="str">
            <v>12TS07H2457</v>
          </cell>
          <cell r="F630" t="str">
            <v>24TS11Z0003</v>
          </cell>
          <cell r="G630" t="str">
            <v>LBP322</v>
          </cell>
          <cell r="H630" t="str">
            <v>MCPASARTJMORAWA</v>
          </cell>
          <cell r="I630" t="str">
            <v>MITRATEL</v>
          </cell>
          <cell r="J630" t="str">
            <v>Mitratel</v>
          </cell>
          <cell r="K630">
            <v>41618</v>
          </cell>
          <cell r="L630">
            <v>45269</v>
          </cell>
          <cell r="N630">
            <v>2023</v>
          </cell>
          <cell r="O630">
            <v>45359</v>
          </cell>
          <cell r="P630" t="str">
            <v>Plan ≤ 2025</v>
          </cell>
          <cell r="Q630" t="str">
            <v>Plan 2023</v>
          </cell>
          <cell r="S630" t="str">
            <v>Rescoping</v>
          </cell>
          <cell r="U630" t="str">
            <v>Tidak ada</v>
          </cell>
          <cell r="V630" t="str">
            <v>Terminate</v>
          </cell>
        </row>
        <row r="631">
          <cell r="A631" t="str">
            <v>LBP324</v>
          </cell>
          <cell r="B631" t="str">
            <v>Area 1</v>
          </cell>
          <cell r="C631" t="str">
            <v>R01 Sumbagut</v>
          </cell>
          <cell r="D631">
            <v>1</v>
          </cell>
          <cell r="E631" t="str">
            <v>12TS07H2459</v>
          </cell>
          <cell r="F631" t="e">
            <v>#N/A</v>
          </cell>
          <cell r="G631" t="str">
            <v>LBP324</v>
          </cell>
          <cell r="H631" t="str">
            <v>MCBATANGKUIS</v>
          </cell>
          <cell r="I631" t="str">
            <v>MITRATEL</v>
          </cell>
          <cell r="J631" t="str">
            <v>Mitratel</v>
          </cell>
          <cell r="K631">
            <v>41618</v>
          </cell>
          <cell r="L631">
            <v>45269</v>
          </cell>
          <cell r="N631">
            <v>2023</v>
          </cell>
          <cell r="O631">
            <v>45359</v>
          </cell>
          <cell r="P631" t="str">
            <v>Plan ≤ 2025</v>
          </cell>
          <cell r="Q631" t="str">
            <v>Plan 2023</v>
          </cell>
          <cell r="S631" t="str">
            <v>Rescoping</v>
          </cell>
          <cell r="U631" t="str">
            <v>Tidak ada</v>
          </cell>
          <cell r="V631" t="str">
            <v>Terminate</v>
          </cell>
        </row>
        <row r="632">
          <cell r="A632" t="str">
            <v>JPX173</v>
          </cell>
          <cell r="B632" t="str">
            <v>Area 2</v>
          </cell>
          <cell r="C632" t="str">
            <v>R03 Jabotabek Inner</v>
          </cell>
          <cell r="D632">
            <v>3</v>
          </cell>
          <cell r="E632" t="e">
            <v>#N/A</v>
          </cell>
          <cell r="F632" t="e">
            <v>#N/A</v>
          </cell>
          <cell r="G632" t="str">
            <v>JPX173</v>
          </cell>
          <cell r="H632" t="str">
            <v>CPPUTIHTENGAH27A</v>
          </cell>
          <cell r="I632" t="str">
            <v>MITRATEL</v>
          </cell>
          <cell r="J632" t="str">
            <v>Mitratel</v>
          </cell>
          <cell r="K632">
            <v>42627</v>
          </cell>
          <cell r="L632">
            <v>46278</v>
          </cell>
          <cell r="N632">
            <v>2026</v>
          </cell>
          <cell r="P632" t="str">
            <v>Plan ≥ 2026</v>
          </cell>
          <cell r="Q632" t="str">
            <v>Plan  ≥ 2026</v>
          </cell>
          <cell r="S632" t="str">
            <v>Rescoping</v>
          </cell>
          <cell r="U632" t="str">
            <v>Ada</v>
          </cell>
        </row>
        <row r="633">
          <cell r="A633" t="str">
            <v>JTX505</v>
          </cell>
          <cell r="B633" t="str">
            <v>Area 2</v>
          </cell>
          <cell r="C633" t="str">
            <v>R03 Jabotabek Inner</v>
          </cell>
          <cell r="D633">
            <v>3</v>
          </cell>
          <cell r="E633" t="e">
            <v>#N/A</v>
          </cell>
          <cell r="F633" t="e">
            <v>#N/A</v>
          </cell>
          <cell r="G633" t="str">
            <v>JTX505</v>
          </cell>
          <cell r="H633" t="str">
            <v>JENGKIKEBONPALA</v>
          </cell>
          <cell r="I633" t="str">
            <v>MITRATEL</v>
          </cell>
          <cell r="J633" t="str">
            <v>Mitratel</v>
          </cell>
          <cell r="K633">
            <v>43489</v>
          </cell>
          <cell r="L633">
            <v>47141</v>
          </cell>
          <cell r="N633">
            <v>2029</v>
          </cell>
          <cell r="P633" t="str">
            <v>Plan ≥ 2026</v>
          </cell>
          <cell r="Q633" t="str">
            <v>Plan  ≥ 2026</v>
          </cell>
          <cell r="S633" t="str">
            <v>Rescoping</v>
          </cell>
          <cell r="U633" t="str">
            <v>Tidak ada</v>
          </cell>
        </row>
        <row r="634">
          <cell r="A634" t="str">
            <v>JTX611</v>
          </cell>
          <cell r="B634" t="str">
            <v>Area 2</v>
          </cell>
          <cell r="C634" t="str">
            <v>R03 Jabotabek Inner</v>
          </cell>
          <cell r="D634">
            <v>3</v>
          </cell>
          <cell r="E634" t="e">
            <v>#N/A</v>
          </cell>
          <cell r="F634" t="e">
            <v>#N/A</v>
          </cell>
          <cell r="G634" t="str">
            <v>JTX611</v>
          </cell>
          <cell r="H634" t="str">
            <v>RELOCBATUAMPAR ex NUSA1KRAMATJATI</v>
          </cell>
          <cell r="I634" t="str">
            <v>MITRATEL</v>
          </cell>
          <cell r="J634" t="str">
            <v>Mitratel</v>
          </cell>
          <cell r="K634">
            <v>43362</v>
          </cell>
          <cell r="L634">
            <v>47014</v>
          </cell>
          <cell r="N634">
            <v>2028</v>
          </cell>
          <cell r="P634" t="str">
            <v>Plan ≥ 2026</v>
          </cell>
          <cell r="Q634" t="str">
            <v>Plan  ≥ 2026</v>
          </cell>
          <cell r="S634" t="str">
            <v>Rescoping</v>
          </cell>
          <cell r="U634" t="str">
            <v>Tidak ada</v>
          </cell>
        </row>
        <row r="635">
          <cell r="A635" t="str">
            <v>MDX501</v>
          </cell>
          <cell r="B635" t="str">
            <v>Area 1</v>
          </cell>
          <cell r="C635" t="str">
            <v>R01 Sumbagut</v>
          </cell>
          <cell r="D635">
            <v>1</v>
          </cell>
          <cell r="E635" t="e">
            <v>#N/A</v>
          </cell>
          <cell r="F635" t="e">
            <v>#N/A</v>
          </cell>
          <cell r="G635" t="str">
            <v>MDX501</v>
          </cell>
          <cell r="H635" t="str">
            <v>MC KIM Belawan-2</v>
          </cell>
          <cell r="I635" t="str">
            <v>MITRATEL</v>
          </cell>
          <cell r="J635" t="str">
            <v>Mitratel</v>
          </cell>
          <cell r="K635">
            <v>42685</v>
          </cell>
          <cell r="L635">
            <v>46336</v>
          </cell>
          <cell r="N635">
            <v>2026</v>
          </cell>
          <cell r="P635" t="str">
            <v>Plan ≥ 2026</v>
          </cell>
          <cell r="Q635" t="str">
            <v>Plan  ≥ 2026</v>
          </cell>
          <cell r="S635" t="str">
            <v>Rescoping</v>
          </cell>
          <cell r="U635" t="str">
            <v>Tidak ada</v>
          </cell>
        </row>
        <row r="636">
          <cell r="A636" t="str">
            <v>PAD677</v>
          </cell>
          <cell r="B636" t="str">
            <v>Area 1</v>
          </cell>
          <cell r="C636" t="str">
            <v>R10 Sumbagteng</v>
          </cell>
          <cell r="D636">
            <v>10</v>
          </cell>
          <cell r="E636" t="e">
            <v>#N/A</v>
          </cell>
          <cell r="F636" t="e">
            <v>#N/A</v>
          </cell>
          <cell r="G636" t="str">
            <v>PAD677</v>
          </cell>
          <cell r="H636" t="str">
            <v>TERMINAL ANDALAS</v>
          </cell>
          <cell r="I636" t="str">
            <v>MITRATEL</v>
          </cell>
          <cell r="J636" t="str">
            <v>Mitratel</v>
          </cell>
          <cell r="K636">
            <v>42256</v>
          </cell>
          <cell r="L636">
            <v>45908</v>
          </cell>
          <cell r="M636" t="str">
            <v>September</v>
          </cell>
          <cell r="N636">
            <v>2025</v>
          </cell>
          <cell r="P636" t="str">
            <v>Plan ≤ 2025</v>
          </cell>
          <cell r="Q636" t="str">
            <v>Plan 2025</v>
          </cell>
          <cell r="S636" t="str">
            <v>Rescoping</v>
          </cell>
          <cell r="U636" t="str">
            <v>Ada</v>
          </cell>
          <cell r="V636" t="str">
            <v>Rescoping</v>
          </cell>
          <cell r="W636" t="str">
            <v>Type-1</v>
          </cell>
        </row>
        <row r="637">
          <cell r="A637" t="str">
            <v>MDX509</v>
          </cell>
          <cell r="B637" t="str">
            <v>Area 1</v>
          </cell>
          <cell r="C637" t="str">
            <v>R01 Sumbagut</v>
          </cell>
          <cell r="D637">
            <v>1</v>
          </cell>
          <cell r="E637" t="e">
            <v>#N/A</v>
          </cell>
          <cell r="F637" t="e">
            <v>#N/A</v>
          </cell>
          <cell r="G637" t="str">
            <v>MDX509</v>
          </cell>
          <cell r="H637" t="str">
            <v>DMT_MC KIM Belawan-8</v>
          </cell>
          <cell r="I637" t="str">
            <v>MITRATEL</v>
          </cell>
          <cell r="J637" t="str">
            <v>Mitratel</v>
          </cell>
          <cell r="K637">
            <v>42685</v>
          </cell>
          <cell r="L637">
            <v>46336</v>
          </cell>
          <cell r="N637">
            <v>2026</v>
          </cell>
          <cell r="P637" t="str">
            <v>Plan ≥ 2026</v>
          </cell>
          <cell r="Q637" t="str">
            <v>Plan  ≥ 2026</v>
          </cell>
          <cell r="S637" t="str">
            <v>Rescoping</v>
          </cell>
          <cell r="U637" t="str">
            <v>Tidak ada</v>
          </cell>
        </row>
        <row r="638">
          <cell r="A638" t="str">
            <v>BOO784</v>
          </cell>
          <cell r="B638" t="str">
            <v>Area 2</v>
          </cell>
          <cell r="C638" t="str">
            <v>R12 Jabotabek Outer</v>
          </cell>
          <cell r="D638">
            <v>12</v>
          </cell>
          <cell r="E638" t="e">
            <v>#N/A</v>
          </cell>
          <cell r="F638" t="e">
            <v>#N/A</v>
          </cell>
          <cell r="G638" t="str">
            <v>BOO784</v>
          </cell>
          <cell r="H638" t="str">
            <v>PARAHYANGAN</v>
          </cell>
          <cell r="I638" t="str">
            <v>MITRATEL</v>
          </cell>
          <cell r="J638" t="str">
            <v>Mitratel</v>
          </cell>
          <cell r="K638">
            <v>41135</v>
          </cell>
          <cell r="L638">
            <v>44786</v>
          </cell>
          <cell r="N638">
            <v>2022</v>
          </cell>
          <cell r="P638" t="str">
            <v>Plan ≤ 2025</v>
          </cell>
          <cell r="Q638" t="str">
            <v>Plan 2023</v>
          </cell>
          <cell r="S638" t="str">
            <v>Plan Terminate</v>
          </cell>
          <cell r="T638" t="str">
            <v>CBN263</v>
          </cell>
          <cell r="U638" t="str">
            <v>Tidak ada</v>
          </cell>
          <cell r="V638" t="str">
            <v>Terminate</v>
          </cell>
          <cell r="W638" t="str">
            <v>Reengineering</v>
          </cell>
        </row>
        <row r="639">
          <cell r="A639" t="str">
            <v>JTX394</v>
          </cell>
          <cell r="B639" t="str">
            <v>Area 2</v>
          </cell>
          <cell r="C639" t="str">
            <v>R03 Jabotabek Inner</v>
          </cell>
          <cell r="D639">
            <v>3</v>
          </cell>
          <cell r="E639" t="e">
            <v>#N/A</v>
          </cell>
          <cell r="F639" t="e">
            <v>#N/A</v>
          </cell>
          <cell r="G639" t="str">
            <v>JTX394</v>
          </cell>
          <cell r="H639" t="str">
            <v>PULOLENTUTRAYADMT</v>
          </cell>
          <cell r="I639" t="str">
            <v>MITRATEL</v>
          </cell>
          <cell r="J639" t="str">
            <v>Mitratel</v>
          </cell>
          <cell r="K639">
            <v>43112</v>
          </cell>
          <cell r="L639">
            <v>46763</v>
          </cell>
          <cell r="N639">
            <v>2028</v>
          </cell>
          <cell r="P639" t="str">
            <v>Plan ≥ 2026</v>
          </cell>
          <cell r="Q639" t="str">
            <v>Plan  ≥ 2026</v>
          </cell>
          <cell r="U639" t="str">
            <v>Tidak ada</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Muhaimin" refreshedDate="45988.358920833336" createdVersion="8" refreshedVersion="8" minRefreshableVersion="3" recordCount="636" xr:uid="{9031106F-9734-4CA4-B9DA-A8BC6A208DE4}">
  <cacheSource type="worksheet">
    <worksheetSource ref="A1:AJ637" sheet="Sitelist"/>
  </cacheSource>
  <cacheFields count="28">
    <cacheField name="NO" numFmtId="0">
      <sharedItems containsString="0" containsBlank="1" containsNumber="1" containsInteger="1" minValue="1" maxValue="635"/>
    </cacheField>
    <cacheField name="AREA" numFmtId="0">
      <sharedItems containsBlank="1"/>
    </cacheField>
    <cacheField name="REGIONAL NAME" numFmtId="0">
      <sharedItems containsBlank="1" count="11">
        <s v="R01 Sumbagut"/>
        <s v="R02 Sumbagsel"/>
        <s v="R03 Jabotabek Inner"/>
        <s v="R04 Jawa Barat"/>
        <s v="R12 Jabotabek Outer"/>
        <s v="R08 Kalimantan"/>
        <s v="R06 Jawa Timur"/>
        <s v="R10 Sumbagteng"/>
        <s v="R05 Jawa Tengah"/>
        <s v="R09 Sulawesi"/>
        <m/>
      </sharedItems>
    </cacheField>
    <cacheField name="REGIONAL_ID" numFmtId="0">
      <sharedItems containsString="0" containsBlank="1" containsNumber="1" containsInteger="1" minValue="1" maxValue="12"/>
    </cacheField>
    <cacheField name="SITE ID" numFmtId="0">
      <sharedItems containsBlank="1"/>
    </cacheField>
    <cacheField name="SITE ID BARU" numFmtId="0">
      <sharedItems containsBlank="1"/>
    </cacheField>
    <cacheField name="PID" numFmtId="0">
      <sharedItems containsBlank="1"/>
    </cacheField>
    <cacheField name="PID Sales1" numFmtId="0">
      <sharedItems containsBlank="1" containsMixedTypes="1" containsNumber="1" containsInteger="1" minValue="0" maxValue="0"/>
    </cacheField>
    <cacheField name="PID Sales2" numFmtId="0">
      <sharedItems containsBlank="1"/>
    </cacheField>
    <cacheField name="True PID" numFmtId="0">
      <sharedItems containsBlank="1"/>
    </cacheField>
    <cacheField name="SITE NAME" numFmtId="0">
      <sharedItems containsBlank="1"/>
    </cacheField>
    <cacheField name="Longitude" numFmtId="0">
      <sharedItems containsBlank="1" containsMixedTypes="1" containsNumber="1" minValue="98.448419999999999" maxValue="119.45916"/>
    </cacheField>
    <cacheField name="Latitude" numFmtId="0">
      <sharedItems containsBlank="1" containsMixedTypes="1" containsNumber="1" minValue="-7.95608" maxValue="3.7867799999999998"/>
    </cacheField>
    <cacheField name="SoW Actual" numFmtId="0">
      <sharedItems containsBlank="1"/>
    </cacheField>
    <cacheField name="Mitra TP" numFmtId="0">
      <sharedItems containsBlank="1"/>
    </cacheField>
    <cacheField name="TP GROUP" numFmtId="0">
      <sharedItems containsBlank="1"/>
    </cacheField>
    <cacheField name="SLD Update" numFmtId="0">
      <sharedItems containsNonDate="0" containsDate="1" containsString="0" containsBlank="1" minDate="2012-08-14T00:00:00" maxDate="2019-02-05T00:00:00"/>
    </cacheField>
    <cacheField name="ELD Update" numFmtId="0">
      <sharedItems containsNonDate="0" containsDate="1" containsString="0" containsBlank="1" minDate="2022-08-13T00:00:00" maxDate="2029-02-04T00:00:00" count="296">
        <d v="2024-09-10T00:00:00"/>
        <d v="2024-10-23T00:00:00"/>
        <d v="2023-12-09T00:00:00"/>
        <d v="2026-04-30T00:00:00"/>
        <d v="2026-05-22T00:00:00"/>
        <d v="2026-11-10T00:00:00"/>
        <d v="2026-06-06T00:00:00"/>
        <d v="2026-08-13T00:00:00"/>
        <d v="2026-08-31T00:00:00"/>
        <d v="2026-09-12T00:00:00"/>
        <d v="2026-09-27T00:00:00"/>
        <d v="2026-10-04T00:00:00"/>
        <d v="2026-04-07T00:00:00"/>
        <d v="2026-08-29T00:00:00"/>
        <d v="2025-09-07T00:00:00"/>
        <d v="2027-01-17T00:00:00"/>
        <d v="2027-03-13T00:00:00"/>
        <d v="2027-08-27T00:00:00"/>
        <d v="2026-04-19T00:00:00"/>
        <d v="2026-04-23T00:00:00"/>
        <d v="2026-04-29T00:00:00"/>
        <d v="2025-02-18T00:00:00"/>
        <d v="2025-03-05T00:00:00"/>
        <d v="2025-09-13T00:00:00"/>
        <d v="2025-12-07T00:00:00"/>
        <d v="2028-01-25T00:00:00"/>
        <d v="2024-11-23T00:00:00"/>
        <d v="2028-06-13T00:00:00"/>
        <d v="2025-11-09T00:00:00"/>
        <d v="2025-01-30T00:00:00"/>
        <d v="2025-02-25T00:00:00"/>
        <d v="2025-02-02T00:00:00"/>
        <d v="2025-07-13T00:00:00"/>
        <d v="2025-09-18T00:00:00"/>
        <d v="2027-07-31T00:00:00"/>
        <d v="2026-10-19T00:00:00"/>
        <d v="2026-06-08T00:00:00"/>
        <d v="2026-06-26T00:00:00"/>
        <d v="2026-10-23T00:00:00"/>
        <d v="2024-10-14T00:00:00"/>
        <d v="2026-01-11T00:00:00"/>
        <d v="2026-05-30T00:00:00"/>
        <d v="2026-01-05T00:00:00"/>
        <d v="2026-08-12T00:00:00"/>
        <d v="2027-05-11T00:00:00"/>
        <d v="2025-08-21T00:00:00"/>
        <d v="2026-07-10T00:00:00"/>
        <d v="2026-06-10T00:00:00"/>
        <d v="2026-06-21T00:00:00"/>
        <d v="2025-01-25T00:00:00"/>
        <d v="2025-01-28T00:00:00"/>
        <d v="2025-01-29T00:00:00"/>
        <d v="2027-06-12T00:00:00"/>
        <d v="2025-02-09T00:00:00"/>
        <d v="2025-02-26T00:00:00"/>
        <d v="2025-04-23T00:00:00"/>
        <d v="2029-01-23T00:00:00"/>
        <d v="2026-11-06T00:00:00"/>
        <d v="2025-07-14T00:00:00"/>
        <d v="2025-07-22T00:00:00"/>
        <d v="2025-07-23T00:00:00"/>
        <d v="2026-11-29T00:00:00"/>
        <d v="2025-07-27T00:00:00"/>
        <d v="2025-07-30T00:00:00"/>
        <d v="2025-08-12T00:00:00"/>
        <d v="2025-08-16T00:00:00"/>
        <d v="2025-08-27T00:00:00"/>
        <d v="2025-08-30T00:00:00"/>
        <d v="2025-09-04T00:00:00"/>
        <d v="2025-08-18T00:00:00"/>
        <d v="2025-09-15T00:00:00"/>
        <d v="2025-09-16T00:00:00"/>
        <d v="2025-10-09T00:00:00"/>
        <d v="2027-06-21T00:00:00"/>
        <d v="2025-10-28T00:00:00"/>
        <d v="2025-10-30T00:00:00"/>
        <d v="2025-11-13T00:00:00"/>
        <d v="2025-11-20T00:00:00"/>
        <d v="2025-11-22T00:00:00"/>
        <d v="2025-11-23T00:00:00"/>
        <d v="2025-11-28T00:00:00"/>
        <d v="2025-11-29T00:00:00"/>
        <d v="2025-12-10T00:00:00"/>
        <d v="2025-12-20T00:00:00"/>
        <d v="2024-02-09T00:00:00"/>
        <d v="2023-04-26T00:00:00"/>
        <d v="2023-04-29T00:00:00"/>
        <d v="2023-05-03T00:00:00"/>
        <d v="2023-05-06T00:00:00"/>
        <d v="2023-06-22T00:00:00"/>
        <d v="2023-07-06T00:00:00"/>
        <d v="2023-07-12T00:00:00"/>
        <d v="2023-07-16T00:00:00"/>
        <d v="2023-07-26T00:00:00"/>
        <d v="2023-10-30T00:00:00"/>
        <d v="2023-11-12T00:00:00"/>
        <d v="2026-01-15T00:00:00"/>
        <d v="2026-01-17T00:00:00"/>
        <d v="2026-01-26T00:00:00"/>
        <d v="2026-01-30T00:00:00"/>
        <d v="2026-02-04T00:00:00"/>
        <d v="2026-04-27T00:00:00"/>
        <d v="2026-05-01T00:00:00"/>
        <d v="2025-10-06T00:00:00"/>
        <d v="2026-05-31T00:00:00"/>
        <d v="2028-05-12T00:00:00"/>
        <d v="2026-06-13T00:00:00"/>
        <d v="2026-06-27T00:00:00"/>
        <d v="2026-06-28T00:00:00"/>
        <d v="2026-07-11T00:00:00"/>
        <d v="2026-08-02T00:00:00"/>
        <d v="2026-08-08T00:00:00"/>
        <d v="2026-08-10T00:00:00"/>
        <d v="2026-08-11T00:00:00"/>
        <d v="2028-07-09T00:00:00"/>
        <d v="2026-08-25T00:00:00"/>
        <d v="2028-08-16T00:00:00"/>
        <d v="2026-09-13T00:00:00"/>
        <d v="2026-09-21T00:00:00"/>
        <d v="2026-10-05T00:00:00"/>
        <d v="2026-10-12T00:00:00"/>
        <d v="2026-10-17T00:00:00"/>
        <d v="2026-10-18T00:00:00"/>
        <d v="2026-10-24T00:00:00"/>
        <d v="2026-10-26T00:00:00"/>
        <d v="2026-11-01T00:00:00"/>
        <d v="2026-11-02T00:00:00"/>
        <d v="2028-08-19T00:00:00"/>
        <d v="2026-11-20T00:00:00"/>
        <d v="2028-09-18T00:00:00"/>
        <d v="2026-12-05T00:00:00"/>
        <d v="2026-12-14T00:00:00"/>
        <d v="2025-06-29T00:00:00"/>
        <d v="2027-01-16T00:00:00"/>
        <d v="2027-03-30T00:00:00"/>
        <d v="2027-03-31T00:00:00"/>
        <d v="2027-04-03T00:00:00"/>
        <d v="2027-04-09T00:00:00"/>
        <d v="2027-04-12T00:00:00"/>
        <d v="2027-05-12T00:00:00"/>
        <d v="2027-05-23T00:00:00"/>
        <d v="2025-07-21T00:00:00"/>
        <d v="2027-06-13T00:00:00"/>
        <d v="2027-07-03T00:00:00"/>
        <d v="2027-08-03T00:00:00"/>
        <d v="2027-08-10T00:00:00"/>
        <d v="2027-08-13T00:00:00"/>
        <d v="2027-09-05T00:00:00"/>
        <d v="2027-09-10T00:00:00"/>
        <d v="2027-09-12T00:00:00"/>
        <d v="2027-09-13T00:00:00"/>
        <d v="2027-10-11T00:00:00"/>
        <d v="2027-10-17T00:00:00"/>
        <d v="2027-11-02T00:00:00"/>
        <d v="2027-11-14T00:00:00"/>
        <d v="2027-12-13T00:00:00"/>
        <d v="2027-12-28T00:00:00"/>
        <d v="2028-01-10T00:00:00"/>
        <d v="2028-01-11T00:00:00"/>
        <d v="2025-08-04T00:00:00"/>
        <d v="2025-08-13T00:00:00"/>
        <d v="2028-02-12T00:00:00"/>
        <d v="2028-04-04T00:00:00"/>
        <d v="2028-04-05T00:00:00"/>
        <d v="2028-04-12T00:00:00"/>
        <d v="2028-05-23T00:00:00"/>
        <d v="2028-06-04T00:00:00"/>
        <d v="2028-06-07T00:00:00"/>
        <d v="2028-06-27T00:00:00"/>
        <d v="2028-08-02T00:00:00"/>
        <d v="2028-08-28T00:00:00"/>
        <d v="2028-09-08T00:00:00"/>
        <d v="2028-09-10T00:00:00"/>
        <d v="2028-09-13T00:00:00"/>
        <d v="2028-09-23T00:00:00"/>
        <d v="2029-01-09T00:00:00"/>
        <d v="2029-01-30T00:00:00"/>
        <d v="2029-02-03T00:00:00"/>
        <d v="2027-01-26T00:00:00"/>
        <d v="2025-08-19T00:00:00"/>
        <d v="2025-08-26T00:00:00"/>
        <d v="2025-09-08T00:00:00"/>
        <d v="2025-09-11T00:00:00"/>
        <d v="2025-09-10T00:00:00"/>
        <d v="2025-09-12T00:00:00"/>
        <d v="2025-09-29T00:00:00"/>
        <d v="2025-10-12T00:00:00"/>
        <d v="2027-07-27T00:00:00"/>
        <d v="2026-01-20T00:00:00"/>
        <d v="2026-07-03T00:00:00"/>
        <d v="2025-10-04T00:00:00"/>
        <d v="2026-07-07T00:00:00"/>
        <d v="2027-03-28T00:00:00"/>
        <d v="2027-11-01T00:00:00"/>
        <d v="2026-12-24T00:00:00"/>
        <d v="2026-11-09T00:00:00"/>
        <d v="2025-06-21T00:00:00"/>
        <d v="2026-12-01T00:00:00"/>
        <d v="2025-06-23T00:00:00"/>
        <d v="2026-08-01T00:00:00"/>
        <d v="2025-10-05T00:00:00"/>
        <d v="2025-06-26T00:00:00"/>
        <d v="2025-11-30T00:00:00"/>
        <d v="2025-12-17T00:00:00"/>
        <d v="2026-06-23T00:00:00"/>
        <d v="2026-06-29T00:00:00"/>
        <d v="2026-11-30T00:00:00"/>
        <d v="2024-01-05T00:00:00"/>
        <d v="2023-07-30T00:00:00"/>
        <d v="2023-08-12T00:00:00"/>
        <d v="2023-10-29T00:00:00"/>
        <d v="2023-11-05T00:00:00"/>
        <d v="2023-11-19T00:00:00"/>
        <d v="2027-06-27T00:00:00"/>
        <d v="2026-12-11T00:00:00"/>
        <d v="2025-08-31T00:00:00"/>
        <d v="2026-04-18T00:00:00"/>
        <d v="2025-10-27T00:00:00"/>
        <d v="2025-10-13T00:00:00"/>
        <d v="2025-10-26T00:00:00"/>
        <d v="2025-11-12T00:00:00"/>
        <d v="2025-12-13T00:00:00"/>
        <d v="2026-04-24T00:00:00"/>
        <d v="2026-05-09T00:00:00"/>
        <d v="2025-10-25T00:00:00"/>
        <d v="2026-07-27T00:00:00"/>
        <d v="2026-04-22T00:00:00"/>
        <d v="2028-03-13T00:00:00"/>
        <d v="2026-04-12T00:00:00"/>
        <d v="2025-07-09T00:00:00"/>
        <d v="2025-07-19T00:00:00"/>
        <d v="2025-08-05T00:00:00"/>
        <d v="2025-08-06T00:00:00"/>
        <d v="2025-08-11T00:00:00"/>
        <d v="2027-02-08T00:00:00"/>
        <d v="2025-10-15T00:00:00"/>
        <d v="2025-09-03T00:00:00"/>
        <d v="2025-09-06T00:00:00"/>
        <d v="2027-02-13T00:00:00"/>
        <d v="2025-09-09T00:00:00"/>
        <d v="2025-08-10T00:00:00"/>
        <d v="2025-10-21T00:00:00"/>
        <d v="2025-09-28T00:00:00"/>
        <d v="2025-11-08T00:00:00"/>
        <d v="2026-01-03T00:00:00"/>
        <d v="2026-01-19T00:00:00"/>
        <d v="2026-03-03T00:00:00"/>
        <d v="2026-05-24T00:00:00"/>
        <d v="2026-06-09T00:00:00"/>
        <d v="2026-06-14T00:00:00"/>
        <d v="2026-07-13T00:00:00"/>
        <d v="2026-07-18T00:00:00"/>
        <d v="2026-07-24T00:00:00"/>
        <d v="2026-08-07T00:00:00"/>
        <d v="2026-09-11T00:00:00"/>
        <d v="2026-09-18T00:00:00"/>
        <d v="2026-10-31T00:00:00"/>
        <d v="2026-12-06T00:00:00"/>
        <d v="2026-12-08T00:00:00"/>
        <d v="2026-12-20T00:00:00"/>
        <d v="2026-12-30T00:00:00"/>
        <d v="2027-01-29T00:00:00"/>
        <d v="2027-03-21T00:00:00"/>
        <d v="2027-04-04T00:00:00"/>
        <d v="2027-04-26T00:00:00"/>
        <d v="2027-05-02T00:00:00"/>
        <d v="2027-06-25T00:00:00"/>
        <d v="2027-07-05T00:00:00"/>
        <d v="2027-07-30T00:00:00"/>
        <d v="2027-08-08T00:00:00"/>
        <d v="2026-03-20T00:00:00"/>
        <d v="2027-09-25T00:00:00"/>
        <d v="2028-01-01T00:00:00"/>
        <d v="2028-01-31T00:00:00"/>
        <d v="2028-02-27T00:00:00"/>
        <d v="2028-06-05T00:00:00"/>
        <d v="2025-03-16T00:00:00"/>
        <d v="2027-05-04T00:00:00"/>
        <d v="2027-06-04T00:00:00"/>
        <d v="2027-04-02T00:00:00"/>
        <d v="2025-01-07T00:00:00"/>
        <d v="2025-01-11T00:00:00"/>
        <d v="2025-07-12T00:00:00"/>
        <d v="2025-07-26T00:00:00"/>
        <d v="2027-12-03T00:00:00"/>
        <d v="2025-06-27T00:00:00"/>
        <d v="2028-06-03T00:00:00"/>
        <d v="2025-10-08T00:00:00"/>
        <d v="2024-07-28T00:00:00"/>
        <d v="2022-08-13T00:00:00"/>
        <d v="2023-08-13T00:00:00"/>
        <d v="2026-10-06T00:00:00"/>
        <d v="2027-06-06T00:00:00"/>
        <d v="2027-12-26T00:00:00"/>
        <d v="2026-09-08T00:00:00"/>
        <m/>
      </sharedItems>
    </cacheField>
    <cacheField name="ELD+3 Bulan" numFmtId="0">
      <sharedItems containsNonDate="0" containsDate="1" containsString="0" containsBlank="1" minDate="2022-11-11T00:00:00" maxDate="2026-03-21T00:00:00"/>
    </cacheField>
    <cacheField name="RFI" numFmtId="0">
      <sharedItems containsDate="1" containsBlank="1" containsMixedTypes="1" minDate="2024-06-03T00:00:00" maxDate="2026-02-01T00:00:00"/>
    </cacheField>
    <cacheField name="Aging SLA" numFmtId="0">
      <sharedItems containsBlank="1" containsMixedTypes="1" containsNumber="1" containsInteger="1" minValue="-812" maxValue="574"/>
    </cacheField>
    <cacheField name="SLA Category" numFmtId="0">
      <sharedItems containsBlank="1" count="4">
        <s v="In SLA"/>
        <s v="Out SLA"/>
        <s v="Terminate"/>
        <m/>
      </sharedItems>
    </cacheField>
    <cacheField name="YEAR PLAN CAT" numFmtId="0">
      <sharedItems containsBlank="1" count="3">
        <s v="Plan ≤ 2025"/>
        <s v="Plan ≥ 2026"/>
        <m/>
      </sharedItems>
    </cacheField>
    <cacheField name="X" numFmtId="0">
      <sharedItems containsBlank="1"/>
    </cacheField>
    <cacheField name="Deatail Status" numFmtId="0">
      <sharedItems containsBlank="1"/>
    </cacheField>
    <cacheField name="Tipe Rescoping" numFmtId="0">
      <sharedItems containsBlank="1"/>
    </cacheField>
    <cacheField name="General Status" numFmtId="0">
      <sharedItems containsBlank="1" count="8">
        <s v="RFI"/>
        <s v="Terminate"/>
        <m/>
        <s v="NY RFI"/>
        <s v="SRFI"/>
        <s v="SIS"/>
        <s v="CME"/>
        <s v="SITAC"/>
      </sharedItems>
    </cacheField>
    <cacheField name="Status Akhir" numFmtId="0">
      <sharedItems containsBlank="1" count="20">
        <s v="RFI"/>
        <s v="Terminate"/>
        <m/>
        <s v="SITAC"/>
        <s v="SRFI"/>
        <s v="SITAC2"/>
        <s v="SIS"/>
        <s v="RFC"/>
        <s v="DRM"/>
        <s v="CME"/>
        <s v="Rehunting" u="1"/>
        <s v="Lock Trial" u="1"/>
        <s v="NY Start" u="1"/>
        <s v="03A. SRFI" u="1"/>
        <s v="03. RFI" u="1"/>
        <s v="06. SITAC 1" u="1"/>
        <s v="08. SIS / SES" u="1"/>
        <s v="05. RFC" u="1"/>
        <s v="04. CME" u="1"/>
        <s v="06A. SITAC 2"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Muhaimin" refreshedDate="45996.33196747685" createdVersion="8" refreshedVersion="8" minRefreshableVersion="3" recordCount="636" xr:uid="{A621C009-EA32-40A6-A02D-44765609B7F5}">
  <cacheSource type="worksheet">
    <worksheetSource ref="A1:AR1048576" sheet="Sitelist"/>
  </cacheSource>
  <cacheFields count="34">
    <cacheField name="NO" numFmtId="0">
      <sharedItems containsString="0" containsBlank="1" containsNumber="1" containsInteger="1" minValue="1" maxValue="635"/>
    </cacheField>
    <cacheField name="AREA" numFmtId="0">
      <sharedItems containsBlank="1" count="5">
        <s v="Area 1"/>
        <s v="Area 2"/>
        <s v="Area 4"/>
        <s v="Area 3"/>
        <m/>
      </sharedItems>
    </cacheField>
    <cacheField name="REGIONAL NAME" numFmtId="0">
      <sharedItems containsBlank="1" count="11">
        <s v="R01 Sumbagut"/>
        <s v="R02 Sumbagsel"/>
        <s v="R03 Jabotabek Inner"/>
        <s v="R04 Jawa Barat"/>
        <s v="R12 Jabotabek Outer"/>
        <s v="R08 Kalimantan"/>
        <s v="R06 Jawa Timur"/>
        <s v="R10 Sumbagteng"/>
        <s v="R05 Jawa Tengah"/>
        <s v="R09 Sulawesi"/>
        <m/>
      </sharedItems>
    </cacheField>
    <cacheField name="REGIONAL_ID" numFmtId="0">
      <sharedItems containsString="0" containsBlank="1" containsNumber="1" containsInteger="1" minValue="1" maxValue="12"/>
    </cacheField>
    <cacheField name="SITE ID" numFmtId="0">
      <sharedItems containsBlank="1"/>
    </cacheField>
    <cacheField name="SITE ID BARU" numFmtId="0">
      <sharedItems containsBlank="1"/>
    </cacheField>
    <cacheField name="PID" numFmtId="0">
      <sharedItems containsBlank="1"/>
    </cacheField>
    <cacheField name="PID Sales1" numFmtId="0">
      <sharedItems containsBlank="1" containsMixedTypes="1" containsNumber="1" containsInteger="1" minValue="0" maxValue="0"/>
    </cacheField>
    <cacheField name="PID Sales2" numFmtId="0">
      <sharedItems containsBlank="1"/>
    </cacheField>
    <cacheField name="True PID" numFmtId="0">
      <sharedItems containsBlank="1"/>
    </cacheField>
    <cacheField name="SITE NAME" numFmtId="0">
      <sharedItems containsBlank="1"/>
    </cacheField>
    <cacheField name="Longitude" numFmtId="0">
      <sharedItems containsBlank="1" containsMixedTypes="1" containsNumber="1" minValue="98.448419999999999" maxValue="119.45916"/>
    </cacheField>
    <cacheField name="Latitude" numFmtId="0">
      <sharedItems containsBlank="1" containsMixedTypes="1" containsNumber="1" minValue="-7.95608" maxValue="3.7867799999999998"/>
    </cacheField>
    <cacheField name="MKT" numFmtId="0">
      <sharedItems containsBlank="1" count="4">
        <m/>
        <s v="0004/MKT/DMT/XI/2025"/>
        <s v=""/>
        <e v="#N/A"/>
      </sharedItems>
    </cacheField>
    <cacheField name="Tanggal MKT" numFmtId="0">
      <sharedItems containsDate="1" containsBlank="1" containsMixedTypes="1" minDate="1899-12-30T00:00:00" maxDate="2025-11-19T00:00:00"/>
    </cacheField>
    <cacheField name="SoW Actual" numFmtId="0">
      <sharedItems containsBlank="1"/>
    </cacheField>
    <cacheField name="Mitra TP" numFmtId="0">
      <sharedItems containsBlank="1"/>
    </cacheField>
    <cacheField name="TP GROUP" numFmtId="0">
      <sharedItems containsBlank="1"/>
    </cacheField>
    <cacheField name="SLD Update" numFmtId="0">
      <sharedItems containsNonDate="0" containsDate="1" containsString="0" containsBlank="1" minDate="2012-08-14T00:00:00" maxDate="2019-02-05T00:00:00"/>
    </cacheField>
    <cacheField name="ELD Update" numFmtId="0">
      <sharedItems containsNonDate="0" containsDate="1" containsString="0" containsBlank="1" minDate="2022-08-13T00:00:00" maxDate="2029-02-04T00:00:00"/>
    </cacheField>
    <cacheField name="ELD+3 Bulan" numFmtId="0">
      <sharedItems containsNonDate="0" containsDate="1" containsString="0" containsBlank="1" minDate="2022-11-11T00:00:00" maxDate="2026-03-21T00:00:00"/>
    </cacheField>
    <cacheField name="RFI" numFmtId="0">
      <sharedItems containsDate="1" containsBlank="1" containsMixedTypes="1" minDate="2024-06-03T00:00:00" maxDate="2026-02-01T00:00:00"/>
    </cacheField>
    <cacheField name="Aging SLA" numFmtId="0">
      <sharedItems containsBlank="1" containsMixedTypes="1" containsNumber="1" containsInteger="1" minValue="-812" maxValue="574"/>
    </cacheField>
    <cacheField name="SLA Category" numFmtId="0">
      <sharedItems containsBlank="1"/>
    </cacheField>
    <cacheField name="YEAR PLAN CAT" numFmtId="0">
      <sharedItems containsBlank="1" count="3">
        <s v="Plan ≤ 2025"/>
        <s v="Plan ≥ 2026"/>
        <m/>
      </sharedItems>
    </cacheField>
    <cacheField name="X" numFmtId="0">
      <sharedItems containsBlank="1"/>
    </cacheField>
    <cacheField name="Deatail Status" numFmtId="0">
      <sharedItems containsBlank="1"/>
    </cacheField>
    <cacheField name="Tipe Rescoping" numFmtId="0">
      <sharedItems containsBlank="1"/>
    </cacheField>
    <cacheField name="General Status" numFmtId="0">
      <sharedItems containsBlank="1" count="20">
        <s v="RFI"/>
        <s v="Terminate"/>
        <s v="Need DRM"/>
        <s v="SITAC"/>
        <s v="SRFI"/>
        <s v="SIS/SES"/>
        <s v="Proposed Drop"/>
        <s v="RFC"/>
        <s v="CME"/>
        <s v="SITAC2"/>
        <s v="DROP"/>
        <m/>
        <e v="#N/A" u="1"/>
        <s v="06. SITAC 1" u="1"/>
        <s v="04. CME" u="1"/>
        <s v="NY RFI" u="1"/>
        <s v="03A. SRFI" u="1"/>
        <s v="08. SIS / SES" u="1"/>
        <s v="12. Drop " u="1"/>
        <s v="DRM" u="1"/>
      </sharedItems>
    </cacheField>
    <cacheField name="Status Akhir" numFmtId="0">
      <sharedItems containsBlank="1"/>
    </cacheField>
    <cacheField name="Remark Akhir" numFmtId="0">
      <sharedItems containsBlank="1" longText="1"/>
    </cacheField>
    <cacheField name="Target RFI" numFmtId="0">
      <sharedItems containsDate="1" containsBlank="1" containsMixedTypes="1" minDate="2025-12-14T00:00:00" maxDate="2026-02-27T00:00:00"/>
    </cacheField>
    <cacheField name="SOW" numFmtId="0">
      <sharedItems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Muhaimin" refreshedDate="45996.39841736111" createdVersion="8" refreshedVersion="8" minRefreshableVersion="3" recordCount="635" xr:uid="{E2E910A1-4891-4E7D-9BCD-3314D07DE7F6}">
  <cacheSource type="worksheet">
    <worksheetSource ref="A1:AR636" sheet="Sitelist"/>
  </cacheSource>
  <cacheFields count="36">
    <cacheField name="NO" numFmtId="0">
      <sharedItems containsSemiMixedTypes="0" containsString="0" containsNumber="1" containsInteger="1" minValue="1" maxValue="635"/>
    </cacheField>
    <cacheField name="AREA" numFmtId="0">
      <sharedItems count="4">
        <s v="Area 1"/>
        <s v="Area 2"/>
        <s v="Area 4"/>
        <s v="Area 3"/>
      </sharedItems>
    </cacheField>
    <cacheField name="REGIONAL NAME" numFmtId="0">
      <sharedItems count="10">
        <s v="R01 Sumbagut"/>
        <s v="R02 Sumbagsel"/>
        <s v="R03 Jabotabek Inner"/>
        <s v="R04 Jawa Barat"/>
        <s v="R12 Jabotabek Outer"/>
        <s v="R08 Kalimantan"/>
        <s v="R06 Jawa Timur"/>
        <s v="R10 Sumbagteng"/>
        <s v="R05 Jawa Tengah"/>
        <s v="R09 Sulawesi"/>
      </sharedItems>
    </cacheField>
    <cacheField name="REGIONAL_ID" numFmtId="0">
      <sharedItems containsSemiMixedTypes="0" containsString="0" containsNumber="1" containsInteger="1" minValue="1" maxValue="12"/>
    </cacheField>
    <cacheField name="SITE ID" numFmtId="0">
      <sharedItems containsBlank="1"/>
    </cacheField>
    <cacheField name="SITE ID BARU" numFmtId="0">
      <sharedItems/>
    </cacheField>
    <cacheField name="PID" numFmtId="0">
      <sharedItems containsBlank="1"/>
    </cacheField>
    <cacheField name="PID Sales1" numFmtId="0">
      <sharedItems containsBlank="1" containsMixedTypes="1" containsNumber="1" containsInteger="1" minValue="0" maxValue="0"/>
    </cacheField>
    <cacheField name="PID Sales2" numFmtId="0">
      <sharedItems/>
    </cacheField>
    <cacheField name="True PID" numFmtId="0">
      <sharedItems/>
    </cacheField>
    <cacheField name="SITE NAME" numFmtId="0">
      <sharedItems/>
    </cacheField>
    <cacheField name="Longitude" numFmtId="0">
      <sharedItems containsMixedTypes="1" containsNumber="1" minValue="98.448419999999999" maxValue="119.45916"/>
    </cacheField>
    <cacheField name="Latitude" numFmtId="0">
      <sharedItems containsMixedTypes="1" containsNumber="1" minValue="-7.95608" maxValue="3.7867799999999998"/>
    </cacheField>
    <cacheField name="Status MKT" numFmtId="0">
      <sharedItems count="2">
        <s v="Non MKT"/>
        <s v="MKT"/>
      </sharedItems>
    </cacheField>
    <cacheField name="MKT" numFmtId="0">
      <sharedItems/>
    </cacheField>
    <cacheField name="Tanggal MKT" numFmtId="0">
      <sharedItems containsDate="1" containsBlank="1" containsMixedTypes="1" minDate="1899-12-30T00:00:00" maxDate="2025-11-19T00:00:00"/>
    </cacheField>
    <cacheField name="SoW Actual" numFmtId="0">
      <sharedItems containsBlank="1"/>
    </cacheField>
    <cacheField name="Mitra TP" numFmtId="0">
      <sharedItems/>
    </cacheField>
    <cacheField name="TP GROUP" numFmtId="0">
      <sharedItems/>
    </cacheField>
    <cacheField name="SLD Update" numFmtId="0">
      <sharedItems containsSemiMixedTypes="0" containsNonDate="0" containsDate="1" containsString="0" minDate="2012-08-14T00:00:00" maxDate="2019-02-05T00:00:00"/>
    </cacheField>
    <cacheField name="ELD Update" numFmtId="0">
      <sharedItems containsSemiMixedTypes="0" containsNonDate="0" containsDate="1" containsString="0" minDate="2022-08-13T00:00:00" maxDate="2029-02-04T00:00:00"/>
    </cacheField>
    <cacheField name="ELD+3 Bulan" numFmtId="0">
      <sharedItems containsNonDate="0" containsDate="1" containsString="0" containsBlank="1" minDate="2022-11-11T00:00:00" maxDate="2026-03-21T00:00:00"/>
    </cacheField>
    <cacheField name="RFI" numFmtId="0">
      <sharedItems containsDate="1" containsBlank="1" containsMixedTypes="1" minDate="2024-06-03T00:00:00" maxDate="2026-02-01T00:00:00"/>
    </cacheField>
    <cacheField name="Aging SLA" numFmtId="0">
      <sharedItems containsBlank="1" containsMixedTypes="1" containsNumber="1" containsInteger="1" minValue="-812" maxValue="574"/>
    </cacheField>
    <cacheField name="SLA Category" numFmtId="0">
      <sharedItems containsBlank="1"/>
    </cacheField>
    <cacheField name="YEAR PLAN CAT" numFmtId="0">
      <sharedItems count="2">
        <s v="Plan ≤ 2025"/>
        <s v="Plan ≥ 2026"/>
      </sharedItems>
    </cacheField>
    <cacheField name="X" numFmtId="0">
      <sharedItems containsBlank="1"/>
    </cacheField>
    <cacheField name="Deatail Status" numFmtId="164">
      <sharedItems/>
    </cacheField>
    <cacheField name="Tipe Rescoping" numFmtId="164">
      <sharedItems containsBlank="1"/>
    </cacheField>
    <cacheField name="General Status" numFmtId="0">
      <sharedItems/>
    </cacheField>
    <cacheField name="Status Akhir" numFmtId="0">
      <sharedItems containsBlank="1"/>
    </cacheField>
    <cacheField name="Summary Progress" numFmtId="0">
      <sharedItems count="4">
        <s v="RFI"/>
        <s v="Terminate"/>
        <s v="OG"/>
        <s v="Proposed Drop"/>
      </sharedItems>
    </cacheField>
    <cacheField name="Remark Akhir" numFmtId="0">
      <sharedItems containsBlank="1" longText="1"/>
    </cacheField>
    <cacheField name="Target RFI" numFmtId="0">
      <sharedItems containsDate="1" containsBlank="1" containsMixedTypes="1" minDate="2025-12-14T00:00:00" maxDate="2026-02-27T00:00:00"/>
    </cacheField>
    <cacheField name="SOW" numFmtId="0">
      <sharedItems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hsan Perbawa Ginanjar" refreshedDate="46012.856177893518" createdVersion="8" refreshedVersion="8" minRefreshableVersion="3" recordCount="309" xr:uid="{79CE86DD-6E75-4DD1-AB63-19F9C5AD3FD5}">
  <cacheSource type="worksheet">
    <worksheetSource ref="A2:T311" sheet="JABODETABEB RESCOPING ALL 309"/>
  </cacheSource>
  <cacheFields count="52">
    <cacheField name="NO" numFmtId="0">
      <sharedItems containsSemiMixedTypes="0" containsString="0" containsNumber="1" containsInteger="1" minValue="42" maxValue="630"/>
    </cacheField>
    <cacheField name="AREA" numFmtId="0">
      <sharedItems/>
    </cacheField>
    <cacheField name="REGIONAL NAME" numFmtId="0">
      <sharedItems/>
    </cacheField>
    <cacheField name="REGIONAL_ID" numFmtId="0">
      <sharedItems containsSemiMixedTypes="0" containsString="0" containsNumber="1" containsInteger="1" minValue="3" maxValue="12"/>
    </cacheField>
    <cacheField name="SITE ID" numFmtId="0">
      <sharedItems containsBlank="1"/>
    </cacheField>
    <cacheField name="SITE ID BARU" numFmtId="0">
      <sharedItems/>
    </cacheField>
    <cacheField name="PID" numFmtId="0">
      <sharedItems containsBlank="1"/>
    </cacheField>
    <cacheField name="Regional" numFmtId="0">
      <sharedItems count="2">
        <s v="Jabat"/>
        <s v="Eastern Jabodetabek"/>
      </sharedItems>
    </cacheField>
    <cacheField name="True PID" numFmtId="0">
      <sharedItems/>
    </cacheField>
    <cacheField name="New PID 2026" numFmtId="0">
      <sharedItems/>
    </cacheField>
    <cacheField name="SITE NAME" numFmtId="0">
      <sharedItems/>
    </cacheField>
    <cacheField name="Longitude" numFmtId="0">
      <sharedItems containsMixedTypes="1" containsNumber="1" minValue="106.68717100000001" maxValue="107.62389"/>
    </cacheField>
    <cacheField name="Latitude" numFmtId="0">
      <sharedItems containsMixedTypes="1" containsNumber="1" minValue="-6.9225000000000003" maxValue="-6.0995499999999998"/>
    </cacheField>
    <cacheField name="Status MKT" numFmtId="0">
      <sharedItems/>
    </cacheField>
    <cacheField name="MKT" numFmtId="0">
      <sharedItems/>
    </cacheField>
    <cacheField name="Tanggal MKT" numFmtId="0">
      <sharedItems containsDate="1" containsBlank="1" containsMixedTypes="1" minDate="1899-12-30T00:00:00" maxDate="2025-11-19T00:00:00"/>
    </cacheField>
    <cacheField name="SoW Actual" numFmtId="0">
      <sharedItems/>
    </cacheField>
    <cacheField name="Mitra TP" numFmtId="0">
      <sharedItems/>
    </cacheField>
    <cacheField name="Mitra Pleno" numFmtId="0">
      <sharedItems/>
    </cacheField>
    <cacheField name="x" numFmtId="0">
      <sharedItems containsString="0" containsBlank="1" containsNumber="1" containsInteger="1" minValue="0" maxValue="19"/>
    </cacheField>
    <cacheField name="TP GROUP" numFmtId="0">
      <sharedItems/>
    </cacheField>
    <cacheField name="SLD Update" numFmtId="0">
      <sharedItems containsSemiMixedTypes="0" containsNonDate="0" containsDate="1" containsString="0" minDate="2012-08-14T00:00:00" maxDate="2019-02-05T00:00:00"/>
    </cacheField>
    <cacheField name="ELD Update" numFmtId="0">
      <sharedItems containsSemiMixedTypes="0" containsNonDate="0" containsDate="1" containsString="0" minDate="2022-08-13T00:00:00" maxDate="2029-02-04T00:00:00"/>
    </cacheField>
    <cacheField name="ELD+3 Bulan" numFmtId="0">
      <sharedItems containsNonDate="0" containsDate="1" containsString="0" containsBlank="1" minDate="2022-11-11T00:00:00" maxDate="2026-03-21T00:00:00"/>
    </cacheField>
    <cacheField name="RFI" numFmtId="0">
      <sharedItems containsDate="1" containsBlank="1" containsMixedTypes="1" minDate="2024-06-03T00:00:00" maxDate="2026-02-01T00:00:00"/>
    </cacheField>
    <cacheField name="Aging SLA" numFmtId="0">
      <sharedItems containsString="0" containsBlank="1" containsNumber="1" containsInteger="1" minValue="-812" maxValue="141"/>
    </cacheField>
    <cacheField name="SLA Category" numFmtId="0">
      <sharedItems containsBlank="1"/>
    </cacheField>
    <cacheField name="YEAR PLAN CAT" numFmtId="0">
      <sharedItems/>
    </cacheField>
    <cacheField name="X2" numFmtId="0">
      <sharedItems containsBlank="1"/>
    </cacheField>
    <cacheField name="Deatail Status" numFmtId="164">
      <sharedItems/>
    </cacheField>
    <cacheField name="Tipe Rescoping" numFmtId="164">
      <sharedItems containsBlank="1"/>
    </cacheField>
    <cacheField name="General Status" numFmtId="0">
      <sharedItems containsBlank="1"/>
    </cacheField>
    <cacheField name="Status Akhir" numFmtId="0">
      <sharedItems containsBlank="1"/>
    </cacheField>
    <cacheField name="Summary Progress" numFmtId="0">
      <sharedItems containsBlank="1"/>
    </cacheField>
    <cacheField name="Remark Akhir" numFmtId="0">
      <sharedItems containsBlank="1"/>
    </cacheField>
    <cacheField name="Target RFI" numFmtId="0">
      <sharedItems containsDate="1" containsBlank="1" containsMixedTypes="1" minDate="2025-12-14T00:00:00" maxDate="2026-02-27T00:00:00"/>
    </cacheField>
    <cacheField name="SOW" numFmtId="0">
      <sharedItems containsBlank="1"/>
    </cacheField>
    <cacheField name="Type site" numFmtId="0">
      <sharedItems containsMixedTypes="1" containsNumber="1" containsInteger="1" minValue="0" maxValue="0"/>
    </cacheField>
    <cacheField name="Type Tower" numFmtId="0">
      <sharedItems containsMixedTypes="1" containsNumber="1" containsInteger="1" minValue="0" maxValue="0"/>
    </cacheField>
    <cacheField name="Tinggi Tower" numFmtId="0">
      <sharedItems containsMixedTypes="1" containsNumber="1" containsInteger="1" minValue="0" maxValue="42"/>
    </cacheField>
    <cacheField name="remarks" numFmtId="0">
      <sharedItems containsBlank="1"/>
    </cacheField>
    <cacheField name="CRM 11 Des 2025" numFmtId="0">
      <sharedItems/>
    </cacheField>
    <cacheField name="PID2" numFmtId="0">
      <sharedItems/>
    </cacheField>
    <cacheField name="SITE ID BARU2" numFmtId="0">
      <sharedItems/>
    </cacheField>
    <cacheField name="Name Site" numFmtId="0">
      <sharedItems/>
    </cacheField>
    <cacheField name="EOC" numFmtId="0">
      <sharedItems count="2">
        <s v="Plan ≥ 2026"/>
        <s v="Plan ≤ 2025"/>
      </sharedItems>
    </cacheField>
    <cacheField name="SOW TENANT" numFmtId="0">
      <sharedItems/>
    </cacheField>
    <cacheField name="Remarks2" numFmtId="0">
      <sharedItems containsBlank="1"/>
    </cacheField>
    <cacheField name="MILESTONE" numFmtId="0">
      <sharedItems count="10">
        <s v="1. SIS/SES"/>
        <s v="6. PROPOSE DROP"/>
        <s v="2. SITAC"/>
        <s v="Lock Trial"/>
        <s v="7. DROP"/>
        <s v="5. RFI"/>
        <s v="4. CME"/>
        <s v="3. RFC"/>
        <s v="8. Lock Trial"/>
        <s v="NY DRM"/>
      </sharedItems>
    </cacheField>
    <cacheField name="Detail Progress" numFmtId="0">
      <sharedItems containsBlank="1"/>
    </cacheField>
    <cacheField name="Not Optimis/ Optimis" numFmtId="0">
      <sharedItems count="5">
        <s v="Optimis"/>
        <s v="Not Optimis"/>
        <s v="Terminate"/>
        <s v="Lock Trial"/>
        <s v="NY DRM"/>
      </sharedItems>
    </cacheField>
    <cacheField name="Target" numFmtId="0">
      <sharedItems containsDate="1" containsBlank="1" containsMixedTypes="1" minDate="2025-12-28T00:00:00" maxDate="2026-03-21T00:00:00" count="14">
        <d v="2026-03-20T00:00:00"/>
        <d v="2025-12-28T00:00:00"/>
        <d v="2026-01-29T00:00:00"/>
        <s v="Drop"/>
        <s v="RFI"/>
        <d v="2026-02-14T00:00:00"/>
        <d v="2025-12-29T00:00:00"/>
        <d v="2026-02-13T00:00:00"/>
        <d v="2026-02-28T00:00:00"/>
        <d v="2026-02-22T00:00:00"/>
        <d v="2026-01-10T00:00:00"/>
        <s v="Lock Trial"/>
        <m/>
        <d v="2026-01-07T00:00:0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4.260308912038" createdVersion="8" refreshedVersion="8" minRefreshableVersion="3" recordCount="309" xr:uid="{89098F93-26A1-4679-8573-5347C464A8E1}">
  <cacheSource type="worksheet">
    <worksheetSource ref="A2:AM311" sheet="JABODETABEB RESCOPING ALL 309"/>
  </cacheSource>
  <cacheFields count="38">
    <cacheField name="NO" numFmtId="0">
      <sharedItems containsSemiMixedTypes="0" containsString="0" containsNumber="1" containsInteger="1" minValue="42" maxValue="630"/>
    </cacheField>
    <cacheField name="AREA" numFmtId="0">
      <sharedItems/>
    </cacheField>
    <cacheField name="SITE ID BARU" numFmtId="0">
      <sharedItems/>
    </cacheField>
    <cacheField name="Regional" numFmtId="0">
      <sharedItems count="2">
        <s v="Jabat"/>
        <s v="Eastern Jabodetabek"/>
      </sharedItems>
    </cacheField>
    <cacheField name="Status WO Project" numFmtId="0">
      <sharedItems containsBlank="1"/>
    </cacheField>
    <cacheField name="Status MKT" numFmtId="0">
      <sharedItems count="2">
        <s v="MKT"/>
        <s v="Non MKT"/>
      </sharedItems>
    </cacheField>
    <cacheField name="MKT" numFmtId="0">
      <sharedItems count="2">
        <s v="0004/MKT/DMT/XI/2025"/>
        <s v="Non MKT"/>
      </sharedItems>
    </cacheField>
    <cacheField name="Tanggal MKT" numFmtId="0">
      <sharedItems containsDate="1" containsBlank="1" containsMixedTypes="1" minDate="1899-12-30T00:00:00" maxDate="2025-11-19T00:00:00"/>
    </cacheField>
    <cacheField name="SoW Actual" numFmtId="0">
      <sharedItems count="2">
        <s v="BTSH"/>
        <s v="Non-HBTS"/>
      </sharedItems>
    </cacheField>
    <cacheField name="PID" numFmtId="0">
      <sharedItems/>
    </cacheField>
    <cacheField name="SITE ID BARU2" numFmtId="0">
      <sharedItems/>
    </cacheField>
    <cacheField name="Name Site" numFmtId="0">
      <sharedItems/>
    </cacheField>
    <cacheField name="EOC" numFmtId="0">
      <sharedItems count="2">
        <s v="Plan ≥ 2026"/>
        <s v="Plan ≤ 2025"/>
      </sharedItems>
    </cacheField>
    <cacheField name="SOW TENANT" numFmtId="0">
      <sharedItems count="6">
        <s v="RESCOPING MKT NEW"/>
        <s v="RESCOPING"/>
        <s v="Rescoping tambahan WO"/>
        <s v="BTS HOTEL"/>
        <s v="MCP"/>
        <s v="IBS To Macro"/>
      </sharedItems>
    </cacheField>
    <cacheField name="Remarks" numFmtId="0">
      <sharedItems containsBlank="1"/>
    </cacheField>
    <cacheField name="MILESTONE" numFmtId="0">
      <sharedItems count="15">
        <s v="1. SIS/SES"/>
        <s v="6. PROPOSE DROP"/>
        <s v="8. Lock Trial"/>
        <s v="2. SITAC"/>
        <s v="2. PROPOSE DROP_x000a_1. SIS/SES"/>
        <s v="5. RFI"/>
        <s v="3. RFC"/>
        <s v="4. CME"/>
        <s v="7. DROP"/>
        <s v="NY DRM"/>
        <s v="Lock Trial" u="1"/>
        <s v="SITAC" u="1"/>
        <s v="Propose Drop" u="1"/>
        <s v="RFI" u="1"/>
        <s v="Soft RFI" u="1"/>
      </sharedItems>
    </cacheField>
    <cacheField name="General Status" numFmtId="0">
      <sharedItems containsBlank="1"/>
    </cacheField>
    <cacheField name="Detail Progress" numFmtId="0">
      <sharedItems containsBlank="1" longText="1"/>
    </cacheField>
    <cacheField name="Not Optimis/ Optimis" numFmtId="0">
      <sharedItems/>
    </cacheField>
    <cacheField name="Target RFI" numFmtId="0">
      <sharedItems containsDate="1" containsBlank="1" containsMixedTypes="1" minDate="2025-12-28T00:00:00" maxDate="2026-03-21T00:00:00"/>
    </cacheField>
    <cacheField name="General Status2" numFmtId="0">
      <sharedItems containsMixedTypes="1" containsNumber="1" containsInteger="1" minValue="0" maxValue="0"/>
    </cacheField>
    <cacheField name="Week Target Tsel" numFmtId="0">
      <sharedItems containsBlank="1"/>
    </cacheField>
    <cacheField name="Mitra Pleno MKT" numFmtId="0">
      <sharedItems containsBlank="1" count="28">
        <s v="PT TRIPUTRA SURYA SEJAHTERA"/>
        <s v="CV LUXLO KARYA GEMILANG"/>
        <s v="PT CIPTA KARSA ANUGERAH SEMESTA"/>
        <s v="PT JAGANATA SAKTI UNGGUL"/>
        <s v="PT INFRAKO DAYAMITRA"/>
        <s v="PT AGUNGMAS PRIMA SEMPURNA"/>
        <s v="PT ANUGERAH SELARAS RAYA"/>
        <s v="PT GEAF SOLUSIANDA PRATAMA"/>
        <s v="PT DENTRA MITRA ABADI"/>
        <s v="PT DESATRIA ALARD MANDIRI"/>
        <s v="PT VALUE TELECOMMUNICATION"/>
        <s v="PT NAER TUNAS INDONESIA"/>
        <s v="PT SINERGI REKTA DENTA"/>
        <s v="PT DYEVA DIGITAL SELULAR"/>
        <s v="PT SUMBERSOLUSINDO HITECH"/>
        <s v="PT SURYASANTIKA INFRASTRUKTUR MEDIASELARAS"/>
        <s v="PT MULTI BAGASANTI MAHDY"/>
        <s v="PT SAMANTA FIBRA ABADI"/>
        <s v="NY"/>
        <s v="PT AJIAN TRI SUKSES"/>
        <s v="PT CELEBES KONTRUKSINDO"/>
        <s v="PT INDOJAR MULIA ABADI"/>
        <s v="PT LAYTON ENTER PRISE"/>
        <s v="PT MANDAU JAYA KONTRINDO"/>
        <s v="PT MITRA SARANA KARYA BANGSA"/>
        <s v="PT INTERTEL MEDIA PRIMA"/>
        <s v="WO PROSES"/>
        <m/>
      </sharedItems>
    </cacheField>
    <cacheField name="Mitra Pleno MK" numFmtId="0">
      <sharedItems containsBlank="1" count="9">
        <s v="PT TRITECH CONSULT"/>
        <s v="PT MULTI BMITRA SEJAHTERA"/>
        <s v="KOPERASI JASA DAYAMITRA TELEKOMUNIKASI"/>
        <s v="Waspang"/>
        <s v="PT ATRYA REKAYASA"/>
        <s v="NY"/>
        <s v="PT TUNAS GEOTEKNIK INDONESIA_x000a__x000a_"/>
        <s v="WO PROSES"/>
        <m/>
      </sharedItems>
    </cacheField>
    <cacheField name="UPDATE DRM BTSH (CRM)" numFmtId="0">
      <sharedItems/>
    </cacheField>
    <cacheField name="Arahan NBAE" numFmtId="0">
      <sharedItems containsBlank="1"/>
    </cacheField>
    <cacheField name="Long (Eksisting)" numFmtId="0">
      <sharedItems containsMixedTypes="1" containsNumber="1" minValue="106.68717100000001" maxValue="107.62389"/>
    </cacheField>
    <cacheField name="Lat (Eksisting)" numFmtId="0">
      <sharedItems containsMixedTypes="1" containsNumber="1" minValue="-6.9225000000000003" maxValue="-6.0995499999999998"/>
    </cacheField>
    <cacheField name="Alamat (Eksisting)" numFmtId="0">
      <sharedItems containsNonDate="0" containsString="0" containsBlank="1"/>
    </cacheField>
    <cacheField name="Long (New)" numFmtId="0">
      <sharedItems containsBlank="1" containsMixedTypes="1" containsNumber="1" minValue="106.72515" maxValue="106.93577999999999"/>
    </cacheField>
    <cacheField name="Lat (New)" numFmtId="0">
      <sharedItems containsBlank="1" containsMixedTypes="1" containsNumber="1" minValue="-6.2912100000000004" maxValue="-6.0995900000000001"/>
    </cacheField>
    <cacheField name="Alamat (New)" numFmtId="0">
      <sharedItems containsBlank="1"/>
    </cacheField>
    <cacheField name="Tower Eksisting" numFmtId="0">
      <sharedItems/>
    </cacheField>
    <cacheField name="Lahan Eksisting" numFmtId="0">
      <sharedItems containsBlank="1"/>
    </cacheField>
    <cacheField name="Tipe Tower (New)" numFmtId="0">
      <sharedItems containsBlank="1"/>
    </cacheField>
    <cacheField name="Program" numFmtId="0">
      <sharedItems containsBlank="1"/>
    </cacheField>
    <cacheField name="Data Tim SITAC" numFmtId="0">
      <sharedItems containsBlank="1"/>
    </cacheField>
    <cacheField name="NO HP" numFmtId="0">
      <sharedItems containsBlank="1"/>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1.578583449074" createdVersion="8" refreshedVersion="8" minRefreshableVersion="3" recordCount="447" xr:uid="{E2A4D2A9-1FAD-455E-A4C1-96776BE349CC}">
  <cacheSource type="worksheet">
    <worksheetSource ref="A1:AR448" sheet="Sitelist"/>
  </cacheSource>
  <cacheFields count="44">
    <cacheField name="NO" numFmtId="0">
      <sharedItems containsSemiMixedTypes="0" containsString="0" containsNumber="1" containsInteger="1" minValue="1" maxValue="447"/>
    </cacheField>
    <cacheField name="AREA" numFmtId="0">
      <sharedItems count="4">
        <s v="Area 1"/>
        <s v="Area 2"/>
        <s v="Area 4"/>
        <s v="Area 3"/>
      </sharedItems>
    </cacheField>
    <cacheField name="REGIONAL NAME" numFmtId="0">
      <sharedItems/>
    </cacheField>
    <cacheField name="REGIONAL_ID" numFmtId="0">
      <sharedItems containsSemiMixedTypes="0" containsString="0" containsNumber="1" containsInteger="1" minValue="1" maxValue="12"/>
    </cacheField>
    <cacheField name="SITE ID" numFmtId="0">
      <sharedItems containsBlank="1"/>
    </cacheField>
    <cacheField name="SITE ID BARU" numFmtId="0">
      <sharedItems/>
    </cacheField>
    <cacheField name="PID" numFmtId="0">
      <sharedItems containsBlank="1"/>
    </cacheField>
    <cacheField name="Regional" numFmtId="0">
      <sharedItems containsBlank="1"/>
    </cacheField>
    <cacheField name="PID Sales1" numFmtId="0">
      <sharedItems containsBlank="1" containsMixedTypes="1" containsNumber="1" containsInteger="1" minValue="0" maxValue="0"/>
    </cacheField>
    <cacheField name="PID Sales2" numFmtId="0">
      <sharedItems/>
    </cacheField>
    <cacheField name="True PID" numFmtId="0">
      <sharedItems/>
    </cacheField>
    <cacheField name="New PID 2026" numFmtId="0">
      <sharedItems/>
    </cacheField>
    <cacheField name="SITE NAME" numFmtId="0">
      <sharedItems/>
    </cacheField>
    <cacheField name="Longitude" numFmtId="0">
      <sharedItems containsSemiMixedTypes="0" containsString="0" containsNumber="1" minValue="98.448419999999999" maxValue="119.45407"/>
    </cacheField>
    <cacheField name="Latitude" numFmtId="0">
      <sharedItems containsSemiMixedTypes="0" containsString="0" containsNumber="1" minValue="-7.9522199999999996" maxValue="3.7867799999999998"/>
    </cacheField>
    <cacheField name="Status MKT" numFmtId="0">
      <sharedItems/>
    </cacheField>
    <cacheField name="MKT" numFmtId="0">
      <sharedItems/>
    </cacheField>
    <cacheField name="Tanggal MKT" numFmtId="0">
      <sharedItems containsDate="1" containsBlank="1" containsMixedTypes="1" minDate="1899-12-30T00:00:00" maxDate="2025-11-19T00:00:00"/>
    </cacheField>
    <cacheField name="SoW Actual" numFmtId="0">
      <sharedItems containsBlank="1"/>
    </cacheField>
    <cacheField name="Mitra TP" numFmtId="0">
      <sharedItems/>
    </cacheField>
    <cacheField name="Proposed Mitra Area" numFmtId="0">
      <sharedItems count="24">
        <e v="#N/A"/>
        <s v="PT ANUGERAH SELARAS RAYA"/>
        <s v="PT JAGANATA SAKTI UNGGUL"/>
        <s v="PT INFRAKO DAYAMITRA"/>
        <s v="PT DYEVA DIGITAL SELULAR"/>
        <s v="PT DESATRIA ALARD MANDIRI"/>
        <s v="PT MULTI BAGASANTI MAHDY"/>
        <s v="PT CIPTA KARSA ANUGERAH SEMESTA"/>
        <s v="PT PERSADA SOKKA TAMA"/>
        <s v="PT SUMBERSOLUSINDO HITECH"/>
        <s v="PT INTEGRA LINTAS TEKNOLOGI"/>
        <s v="PT AJIAN TRI SUKSES"/>
        <s v="PT DENTRA MITRA ABADI"/>
        <s v="PT SINERGI REKTA DENTA"/>
        <s v="PT SURYASANTIKA INFRASTRUKTUR MEDIASELARAS"/>
        <s v="PT AGUNGMAS PRIMA SEMPURNA"/>
        <s v="PT INDOJAR MULIA ABADI"/>
        <s v="PT MITRA SARANA KARYA BANGSA"/>
        <s v="PT SAMANTA FIBRA ABADI"/>
        <s v="PT NAER TUNAS INDONESIA"/>
        <s v="PT MANDAU JAYA KONTRINDO"/>
        <s v="PT CELEBES KONTRUKSINDO"/>
        <s v="PT INTERTEL MEDIA PRIMA"/>
        <s v="PT GEAF SOLUSIANDA PRATAMA"/>
      </sharedItems>
    </cacheField>
    <cacheField name="Mitra Pleno" numFmtId="0">
      <sharedItems containsMixedTypes="1" containsNumber="1" containsInteger="1" minValue="0" maxValue="0"/>
    </cacheField>
    <cacheField name="Field23" caption="Field23" numFmtId="0">
      <sharedItems containsString="0" containsBlank="1" containsNumber="1" containsInteger="1" minValue="0" maxValue="19"/>
    </cacheField>
    <cacheField name="TP GROUP" numFmtId="0">
      <sharedItems/>
    </cacheField>
    <cacheField name="SLD Update" numFmtId="0">
      <sharedItems containsSemiMixedTypes="0" containsNonDate="0" containsDate="1" containsString="0" minDate="2013-04-27T00:00:00" maxDate="2019-02-05T00:00:00"/>
    </cacheField>
    <cacheField name="ELD Update" numFmtId="0">
      <sharedItems containsSemiMixedTypes="0" containsNonDate="0" containsDate="1" containsString="0" minDate="2023-04-26T00:00:00" maxDate="2029-02-04T00:00:00"/>
    </cacheField>
    <cacheField name="ELD+3 Bulan" numFmtId="0">
      <sharedItems containsNonDate="0" containsDate="1" containsString="0" containsBlank="1" minDate="2023-07-25T00:00:00" maxDate="2026-03-21T00:00:00"/>
    </cacheField>
    <cacheField name="RFI" numFmtId="0">
      <sharedItems containsDate="1" containsBlank="1" containsMixedTypes="1" minDate="2024-06-03T00:00:00" maxDate="2026-02-01T00:00:00"/>
    </cacheField>
    <cacheField name="Aging SLA" numFmtId="0">
      <sharedItems containsBlank="1" containsMixedTypes="1" containsNumber="1" containsInteger="1" minValue="-812" maxValue="574"/>
    </cacheField>
    <cacheField name="SLA Category" numFmtId="0">
      <sharedItems containsBlank="1"/>
    </cacheField>
    <cacheField name="YEAR PLAN CAT" numFmtId="0">
      <sharedItems/>
    </cacheField>
    <cacheField name="X" numFmtId="0">
      <sharedItems containsBlank="1"/>
    </cacheField>
    <cacheField name="Deatail Status" numFmtId="164">
      <sharedItems/>
    </cacheField>
    <cacheField name="Tipe Rescoping" numFmtId="164">
      <sharedItems containsBlank="1"/>
    </cacheField>
    <cacheField name="General Status" numFmtId="0">
      <sharedItems containsBlank="1"/>
    </cacheField>
    <cacheField name="Status Akhir" numFmtId="0">
      <sharedItems containsBlank="1"/>
    </cacheField>
    <cacheField name="Summary Progress" numFmtId="0">
      <sharedItems containsBlank="1"/>
    </cacheField>
    <cacheField name="Remark Akhir" numFmtId="0">
      <sharedItems containsBlank="1"/>
    </cacheField>
    <cacheField name="Target RFI" numFmtId="0">
      <sharedItems containsDate="1" containsBlank="1" containsMixedTypes="1" minDate="2025-12-14T00:00:00" maxDate="2026-02-27T00:00:00"/>
    </cacheField>
    <cacheField name="SOW" numFmtId="0">
      <sharedItems containsBlank="1"/>
    </cacheField>
    <cacheField name="Type site" numFmtId="0">
      <sharedItems containsBlank="1" containsMixedTypes="1" containsNumber="1" containsInteger="1" minValue="0" maxValue="0"/>
    </cacheField>
    <cacheField name="Type Tower" numFmtId="0">
      <sharedItems containsBlank="1" containsMixedTypes="1" containsNumber="1" containsInteger="1" minValue="0" maxValue="0"/>
    </cacheField>
    <cacheField name="Tinggi Tower" numFmtId="0">
      <sharedItems containsBlank="1" containsMixedTypes="1" containsNumber="1" containsInteger="1" minValue="0" maxValue="42"/>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6">
  <r>
    <n v="1"/>
    <s v="Area 1"/>
    <x v="0"/>
    <n v="1"/>
    <s v="LBP319"/>
    <s v="LBP319"/>
    <s v="24TS08Z0008"/>
    <n v="0"/>
    <s v="24TS08Z0008"/>
    <s v="24TS08Z0008"/>
    <s v="MC JL PAHLAWAN MORAWA"/>
    <n v="98.772041000000002"/>
    <n v="3.5241609999999999"/>
    <m/>
    <s v="MITRATEL"/>
    <s v="Mitratel"/>
    <d v="2014-09-11T00:00:00"/>
    <x v="0"/>
    <d v="2024-12-09T00:00:00"/>
    <d v="2024-11-11T00:00:00"/>
    <n v="28"/>
    <x v="0"/>
    <x v="0"/>
    <e v="#N/A"/>
    <e v="#N/A"/>
    <m/>
    <x v="0"/>
    <x v="0"/>
  </r>
  <r>
    <n v="2"/>
    <s v="Area 1"/>
    <x v="0"/>
    <n v="1"/>
    <s v="LBP314"/>
    <s v="LBP314"/>
    <s v="25TS09C0001"/>
    <s v="24TS08Z0009"/>
    <s v="24TS08Z0009"/>
    <s v="25TS09C0001"/>
    <s v="MCLUCKYSWALAYAN"/>
    <n v="98.779500999999996"/>
    <n v="3.5229210000000002"/>
    <m/>
    <s v="MITRATEL"/>
    <s v="Mitratel"/>
    <d v="2014-10-24T00:00:00"/>
    <x v="1"/>
    <d v="2025-01-21T00:00:00"/>
    <d v="2025-04-29T00:00:00"/>
    <n v="-98"/>
    <x v="1"/>
    <x v="0"/>
    <e v="#N/A"/>
    <s v="03.RFI"/>
    <m/>
    <x v="0"/>
    <x v="0"/>
  </r>
  <r>
    <n v="3"/>
    <s v="Area 1"/>
    <x v="0"/>
    <n v="1"/>
    <s v="LBP315"/>
    <s v="LBP315"/>
    <s v="24TS08Z0010"/>
    <s v="24TS08Z0010"/>
    <s v="24TS08Z0010"/>
    <s v="24TS08Z0010"/>
    <s v="MCTOLTJMORAWA"/>
    <n v="98.776210000000006"/>
    <n v="3.5242599999999999"/>
    <m/>
    <s v="MITRATEL"/>
    <s v="Mitratel"/>
    <d v="2014-10-24T00:00:00"/>
    <x v="1"/>
    <d v="2025-01-21T00:00:00"/>
    <d v="2025-11-30T00:00:00"/>
    <n v="-313"/>
    <x v="1"/>
    <x v="0"/>
    <e v="#N/A"/>
    <s v="03.RFI"/>
    <m/>
    <x v="0"/>
    <x v="0"/>
  </r>
  <r>
    <n v="4"/>
    <s v="Area 1"/>
    <x v="0"/>
    <n v="1"/>
    <s v="LBP320"/>
    <s v="LBP320"/>
    <m/>
    <n v="0"/>
    <e v="#N/A"/>
    <s v="NY"/>
    <s v="MC SOSRO"/>
    <n v="98.788318000000004"/>
    <n v="3.5214850000000002"/>
    <m/>
    <s v="MITRATEL"/>
    <s v="Mitratel"/>
    <d v="2014-10-24T00:00:00"/>
    <x v="1"/>
    <d v="2025-01-21T00:00:00"/>
    <s v="Terminate"/>
    <m/>
    <x v="2"/>
    <x v="0"/>
    <e v="#N/A"/>
    <e v="#N/A"/>
    <m/>
    <x v="1"/>
    <x v="1"/>
  </r>
  <r>
    <n v="5"/>
    <s v="Area 1"/>
    <x v="0"/>
    <n v="1"/>
    <s v="LBP317"/>
    <s v="LBP317"/>
    <s v="24TS02Z0034"/>
    <n v="0"/>
    <s v="24TS02Z0034"/>
    <s v="24TS02Z0034"/>
    <s v="MCLIMAUMANIS"/>
    <n v="98.773660000000007"/>
    <n v="3.5161500000000001"/>
    <m/>
    <s v="MITRATEL"/>
    <s v="Mitratel"/>
    <d v="2013-12-10T00:00:00"/>
    <x v="2"/>
    <d v="2024-03-08T00:00:00"/>
    <d v="2024-07-17T00:00:00"/>
    <n v="-131"/>
    <x v="1"/>
    <x v="0"/>
    <e v="#N/A"/>
    <e v="#N/A"/>
    <m/>
    <x v="0"/>
    <x v="0"/>
  </r>
  <r>
    <n v="6"/>
    <s v="Area 1"/>
    <x v="0"/>
    <n v="1"/>
    <s v="LBP318"/>
    <s v="LBP318"/>
    <s v="24TS02Z0035"/>
    <n v="0"/>
    <s v="24TS02Z0035"/>
    <s v="24TS02Z0035"/>
    <s v="MCPASAR14"/>
    <n v="98.770719999999997"/>
    <n v="3.5089299999999999"/>
    <m/>
    <s v="MITRATEL"/>
    <s v="Mitratel"/>
    <d v="2013-12-10T00:00:00"/>
    <x v="2"/>
    <d v="2024-03-08T00:00:00"/>
    <d v="2024-07-19T00:00:00"/>
    <n v="-133"/>
    <x v="1"/>
    <x v="0"/>
    <e v="#N/A"/>
    <e v="#N/A"/>
    <m/>
    <x v="0"/>
    <x v="0"/>
  </r>
  <r>
    <n v="7"/>
    <s v="Area 1"/>
    <x v="0"/>
    <n v="1"/>
    <s v="LBP321"/>
    <s v="LBP321"/>
    <s v="24TS02Z0036"/>
    <n v="0"/>
    <s v="24TS02Z0036"/>
    <s v="24TS02Z0036"/>
    <s v="MCPASARTJMORAWA2"/>
    <n v="98.791759999999996"/>
    <n v="3.51627"/>
    <m/>
    <s v="MITRATEL"/>
    <s v="Mitratel"/>
    <d v="2013-12-10T00:00:00"/>
    <x v="2"/>
    <d v="2024-03-08T00:00:00"/>
    <d v="2024-10-25T00:00:00"/>
    <n v="-231"/>
    <x v="1"/>
    <x v="0"/>
    <e v="#N/A"/>
    <e v="#N/A"/>
    <m/>
    <x v="0"/>
    <x v="0"/>
  </r>
  <r>
    <n v="8"/>
    <s v="Area 1"/>
    <x v="0"/>
    <n v="1"/>
    <s v="LBP323"/>
    <s v="LBP323"/>
    <s v="24TS02Z0037"/>
    <n v="0"/>
    <s v="24TS02Z0037"/>
    <s v="24TS02Z0037"/>
    <s v="MCKIMMORAWA"/>
    <n v="98.807329999999993"/>
    <n v="3.5294099999999999"/>
    <m/>
    <s v="MITRATEL"/>
    <s v="Mitratel"/>
    <d v="2013-12-10T00:00:00"/>
    <x v="2"/>
    <d v="2024-03-08T00:00:00"/>
    <d v="2024-12-20T00:00:00"/>
    <n v="-287"/>
    <x v="1"/>
    <x v="0"/>
    <e v="#N/A"/>
    <s v="03.RFI"/>
    <m/>
    <x v="0"/>
    <x v="0"/>
  </r>
  <r>
    <n v="9"/>
    <s v="Area 1"/>
    <x v="0"/>
    <n v="1"/>
    <s v="LBP325"/>
    <s v="LBP325"/>
    <m/>
    <n v="0"/>
    <s v="24TS02Z0038"/>
    <s v="24TS02Z0038"/>
    <s v="MCLIMAUMUNGKUR"/>
    <n v="98.790689999999998"/>
    <n v="3.5046300000000001"/>
    <m/>
    <s v="MITRATEL"/>
    <s v="Mitratel"/>
    <d v="2013-12-10T00:00:00"/>
    <x v="2"/>
    <d v="2024-03-08T00:00:00"/>
    <d v="2024-07-08T00:00:00"/>
    <n v="-122"/>
    <x v="1"/>
    <x v="0"/>
    <e v="#N/A"/>
    <e v="#N/A"/>
    <m/>
    <x v="0"/>
    <x v="0"/>
  </r>
  <r>
    <n v="10"/>
    <s v="Area 1"/>
    <x v="0"/>
    <n v="1"/>
    <s v="LBP316"/>
    <s v="LBP316"/>
    <m/>
    <n v="0"/>
    <e v="#N/A"/>
    <s v="NY"/>
    <s v="MCPASAR12"/>
    <n v="98.779150000000001"/>
    <n v="3.5189499999999998"/>
    <m/>
    <s v="MITRATEL"/>
    <s v="Mitratel"/>
    <d v="2013-12-10T00:00:00"/>
    <x v="2"/>
    <d v="2024-03-08T00:00:00"/>
    <s v="Terminate"/>
    <m/>
    <x v="2"/>
    <x v="0"/>
    <e v="#N/A"/>
    <e v="#N/A"/>
    <m/>
    <x v="1"/>
    <x v="1"/>
  </r>
  <r>
    <n v="11"/>
    <s v="Area 1"/>
    <x v="0"/>
    <n v="1"/>
    <s v="LBP322"/>
    <s v="LBP322"/>
    <s v="24TS11Z0003"/>
    <s v="24TS11Z0003"/>
    <s v="24TS11Z0003"/>
    <s v="24TS11Z0003"/>
    <s v="MCPASARTJMORAWA"/>
    <n v="98.791539999999998"/>
    <n v="3.5195099999999999"/>
    <m/>
    <s v="MITRATEL"/>
    <s v="Mitratel"/>
    <d v="2013-12-10T00:00:00"/>
    <x v="2"/>
    <d v="2024-03-08T00:00:00"/>
    <d v="2025-04-29T00:00:00"/>
    <n v="-417"/>
    <x v="1"/>
    <x v="0"/>
    <e v="#N/A"/>
    <s v="03.RFI"/>
    <m/>
    <x v="0"/>
    <x v="0"/>
  </r>
  <r>
    <n v="12"/>
    <s v="Area 1"/>
    <x v="0"/>
    <n v="1"/>
    <s v="LBP324"/>
    <s v="LBP324"/>
    <s v="25TS06N0352"/>
    <n v="0"/>
    <e v="#N/A"/>
    <s v="25TS06N0352"/>
    <s v="MCBATANGKUIS"/>
    <n v="98.783820000000006"/>
    <n v="3.5444"/>
    <m/>
    <s v="MITRATEL"/>
    <s v="Mitratel"/>
    <d v="2013-12-10T00:00:00"/>
    <x v="2"/>
    <d v="2024-03-08T00:00:00"/>
    <s v="Terminate"/>
    <m/>
    <x v="2"/>
    <x v="0"/>
    <e v="#N/A"/>
    <e v="#N/A"/>
    <m/>
    <x v="1"/>
    <x v="1"/>
  </r>
  <r>
    <n v="13"/>
    <s v="Area 1"/>
    <x v="0"/>
    <n v="1"/>
    <s v="BJI156"/>
    <s v="BJI156"/>
    <m/>
    <e v="#N/A"/>
    <e v="#N/A"/>
    <s v="NY"/>
    <s v="MCSUKARNOHATTADMT"/>
    <n v="98.519959999999998"/>
    <n v="3.6077499999999998"/>
    <m/>
    <s v="MITRATEL"/>
    <s v="Mitratel"/>
    <d v="2016-05-01T00:00:00"/>
    <x v="3"/>
    <m/>
    <m/>
    <m/>
    <x v="3"/>
    <x v="1"/>
    <m/>
    <e v="#N/A"/>
    <m/>
    <x v="2"/>
    <x v="2"/>
  </r>
  <r>
    <n v="14"/>
    <s v="Area 1"/>
    <x v="0"/>
    <n v="1"/>
    <s v="BJI164"/>
    <s v="BJI164"/>
    <m/>
    <e v="#N/A"/>
    <e v="#N/A"/>
    <s v="NY"/>
    <s v="MCAMIRHAMZAHDMT"/>
    <n v="98.509469999999993"/>
    <n v="3.6287699999999998"/>
    <m/>
    <s v="MITRATEL"/>
    <s v="Mitratel"/>
    <d v="2016-05-01T00:00:00"/>
    <x v="3"/>
    <m/>
    <m/>
    <m/>
    <x v="3"/>
    <x v="1"/>
    <m/>
    <e v="#N/A"/>
    <m/>
    <x v="2"/>
    <x v="2"/>
  </r>
  <r>
    <n v="15"/>
    <s v="Area 1"/>
    <x v="0"/>
    <n v="1"/>
    <s v="BJI181"/>
    <s v="BJI181"/>
    <m/>
    <e v="#N/A"/>
    <e v="#N/A"/>
    <s v="NY"/>
    <s v="MCPERINTISKEMERDEKAAN2DMT"/>
    <n v="98.489170000000001"/>
    <n v="3.63401"/>
    <m/>
    <s v="MITRATEL"/>
    <s v="Mitratel"/>
    <d v="2016-05-01T00:00:00"/>
    <x v="3"/>
    <m/>
    <m/>
    <m/>
    <x v="3"/>
    <x v="1"/>
    <m/>
    <e v="#N/A"/>
    <m/>
    <x v="2"/>
    <x v="2"/>
  </r>
  <r>
    <n v="16"/>
    <s v="Area 1"/>
    <x v="0"/>
    <n v="1"/>
    <s v="BJI188"/>
    <s v="BJI188"/>
    <m/>
    <e v="#N/A"/>
    <e v="#N/A"/>
    <s v="NY"/>
    <s v="MCAMIRHAMZAH2DMT"/>
    <n v="98.497439999999997"/>
    <n v="3.61591"/>
    <m/>
    <s v="MITRATEL"/>
    <s v="Mitratel"/>
    <d v="2016-05-01T00:00:00"/>
    <x v="3"/>
    <m/>
    <m/>
    <m/>
    <x v="3"/>
    <x v="1"/>
    <m/>
    <e v="#N/A"/>
    <m/>
    <x v="2"/>
    <x v="2"/>
  </r>
  <r>
    <n v="17"/>
    <s v="Area 1"/>
    <x v="0"/>
    <n v="1"/>
    <s v="BJI201"/>
    <s v="BJI201"/>
    <m/>
    <e v="#N/A"/>
    <e v="#N/A"/>
    <s v="NY"/>
    <s v="MCSAMAHUDIDMT"/>
    <n v="98.478530000000006"/>
    <n v="3.5897000000000001"/>
    <m/>
    <s v="MITRATEL"/>
    <s v="Mitratel"/>
    <d v="2016-05-01T00:00:00"/>
    <x v="3"/>
    <m/>
    <m/>
    <m/>
    <x v="3"/>
    <x v="1"/>
    <m/>
    <e v="#N/A"/>
    <m/>
    <x v="2"/>
    <x v="2"/>
  </r>
  <r>
    <n v="18"/>
    <s v="Area 1"/>
    <x v="0"/>
    <n v="1"/>
    <s v="BJI205"/>
    <s v="BJI205"/>
    <m/>
    <e v="#N/A"/>
    <e v="#N/A"/>
    <s v="NY"/>
    <s v="MCSAMAHUDI2DMT"/>
    <n v="98.478830000000002"/>
    <n v="3.5954899999999999"/>
    <m/>
    <s v="MITRATEL"/>
    <s v="Mitratel"/>
    <d v="2016-05-01T00:00:00"/>
    <x v="3"/>
    <m/>
    <m/>
    <m/>
    <x v="3"/>
    <x v="1"/>
    <m/>
    <e v="#N/A"/>
    <m/>
    <x v="2"/>
    <x v="2"/>
  </r>
  <r>
    <n v="19"/>
    <s v="Area 1"/>
    <x v="0"/>
    <n v="1"/>
    <s v="BJI208"/>
    <s v="BJI208"/>
    <m/>
    <e v="#N/A"/>
    <e v="#N/A"/>
    <s v="NY"/>
    <s v="MCGATSUDMT"/>
    <n v="98.47345"/>
    <n v="3.6069100000000001"/>
    <m/>
    <s v="MITRATEL"/>
    <s v="Mitratel"/>
    <d v="2016-05-01T00:00:00"/>
    <x v="3"/>
    <m/>
    <m/>
    <m/>
    <x v="3"/>
    <x v="1"/>
    <m/>
    <e v="#N/A"/>
    <m/>
    <x v="2"/>
    <x v="2"/>
  </r>
  <r>
    <n v="20"/>
    <s v="Area 1"/>
    <x v="0"/>
    <n v="1"/>
    <s v="BJI209"/>
    <s v="BJI209"/>
    <m/>
    <e v="#N/A"/>
    <e v="#N/A"/>
    <s v="NY"/>
    <s v="MCBINJAIKUALADMT"/>
    <n v="98.448419999999999"/>
    <n v="3.6056499999999998"/>
    <m/>
    <s v="MITRATEL"/>
    <s v="Mitratel"/>
    <d v="2016-05-01T00:00:00"/>
    <x v="3"/>
    <m/>
    <m/>
    <m/>
    <x v="3"/>
    <x v="1"/>
    <m/>
    <e v="#N/A"/>
    <m/>
    <x v="2"/>
    <x v="2"/>
  </r>
  <r>
    <n v="21"/>
    <s v="Area 1"/>
    <x v="0"/>
    <n v="1"/>
    <s v="BJI210"/>
    <s v="BJI210"/>
    <m/>
    <e v="#N/A"/>
    <e v="#N/A"/>
    <s v="NY"/>
    <s v="MCSIMPANGKAPTMUSLIMDMT"/>
    <n v="98.492869999999996"/>
    <n v="3.6092300000000002"/>
    <m/>
    <s v="MITRATEL"/>
    <s v="Mitratel"/>
    <d v="2016-05-01T00:00:00"/>
    <x v="3"/>
    <m/>
    <m/>
    <m/>
    <x v="3"/>
    <x v="1"/>
    <m/>
    <e v="#N/A"/>
    <m/>
    <x v="2"/>
    <x v="2"/>
  </r>
  <r>
    <n v="22"/>
    <s v="Area 1"/>
    <x v="0"/>
    <n v="1"/>
    <s v="MDN993"/>
    <s v="MDN993"/>
    <m/>
    <e v="#N/A"/>
    <e v="#N/A"/>
    <s v="NY"/>
    <s v="SARI REJO 2"/>
    <n v="98.675989999999999"/>
    <n v="3.5520800000000001"/>
    <m/>
    <s v="MITRATEL"/>
    <s v="Mitratel"/>
    <d v="2016-05-23T00:00:00"/>
    <x v="4"/>
    <m/>
    <m/>
    <m/>
    <x v="3"/>
    <x v="1"/>
    <m/>
    <e v="#N/A"/>
    <m/>
    <x v="2"/>
    <x v="2"/>
  </r>
  <r>
    <n v="23"/>
    <s v="Area 1"/>
    <x v="0"/>
    <n v="1"/>
    <s v="LBP410"/>
    <s v="LBP410"/>
    <m/>
    <e v="#N/A"/>
    <e v="#N/A"/>
    <s v="NY"/>
    <s v="MCMTHARYONODMT"/>
    <n v="98.510189999999994"/>
    <n v="3.6430699999999998"/>
    <m/>
    <s v="MITRATEL"/>
    <s v="Mitratel"/>
    <d v="2016-05-01T00:00:00"/>
    <x v="3"/>
    <m/>
    <m/>
    <m/>
    <x v="3"/>
    <x v="1"/>
    <m/>
    <e v="#N/A"/>
    <m/>
    <x v="2"/>
    <x v="2"/>
  </r>
  <r>
    <n v="24"/>
    <s v="Area 1"/>
    <x v="0"/>
    <n v="1"/>
    <s v="LBP411"/>
    <s v="LBP411"/>
    <m/>
    <e v="#N/A"/>
    <e v="#N/A"/>
    <s v="NY"/>
    <s v="MCROADTOSIMPMEGAWATIDMT"/>
    <n v="98.51003"/>
    <n v="3.65456"/>
    <m/>
    <s v="MITRATEL"/>
    <s v="Mitratel"/>
    <d v="2016-05-01T00:00:00"/>
    <x v="3"/>
    <m/>
    <m/>
    <m/>
    <x v="3"/>
    <x v="1"/>
    <m/>
    <e v="#N/A"/>
    <m/>
    <x v="2"/>
    <x v="2"/>
  </r>
  <r>
    <n v="25"/>
    <s v="Area 1"/>
    <x v="0"/>
    <n v="1"/>
    <s v="MDN730"/>
    <s v="MDN730"/>
    <m/>
    <e v="#N/A"/>
    <e v="#N/A"/>
    <s v="NY"/>
    <s v="PERUM TNI AU KARANG SARI-I"/>
    <n v="98.681389999999993"/>
    <n v="3.5455899999999998"/>
    <m/>
    <s v="MITRATEL"/>
    <s v="Mitratel"/>
    <d v="2016-05-23T00:00:00"/>
    <x v="4"/>
    <m/>
    <m/>
    <m/>
    <x v="3"/>
    <x v="1"/>
    <m/>
    <e v="#N/A"/>
    <m/>
    <x v="2"/>
    <x v="2"/>
  </r>
  <r>
    <n v="26"/>
    <s v="Area 1"/>
    <x v="0"/>
    <n v="1"/>
    <s v="MDN757"/>
    <s v="MDN757"/>
    <m/>
    <e v="#N/A"/>
    <e v="#N/A"/>
    <s v="NY"/>
    <s v="MAWAR SARI REJO"/>
    <n v="98.674899999999994"/>
    <n v="3.5447000000000002"/>
    <m/>
    <s v="MITRATEL"/>
    <s v="Mitratel"/>
    <d v="2016-05-23T00:00:00"/>
    <x v="4"/>
    <m/>
    <m/>
    <m/>
    <x v="3"/>
    <x v="1"/>
    <m/>
    <e v="#N/A"/>
    <m/>
    <x v="2"/>
    <x v="2"/>
  </r>
  <r>
    <n v="27"/>
    <s v="Area 1"/>
    <x v="0"/>
    <n v="1"/>
    <s v="MDX510"/>
    <s v="MDX510"/>
    <m/>
    <e v="#N/A"/>
    <e v="#N/A"/>
    <s v="NY"/>
    <s v="MC KIM BELAWAN-9"/>
    <n v="98.702890999999994"/>
    <n v="3.6815009999999999"/>
    <m/>
    <s v="MITRATEL"/>
    <s v="Mitratel"/>
    <d v="2016-11-11T00:00:00"/>
    <x v="5"/>
    <m/>
    <m/>
    <m/>
    <x v="3"/>
    <x v="1"/>
    <m/>
    <e v="#N/A"/>
    <m/>
    <x v="2"/>
    <x v="2"/>
  </r>
  <r>
    <n v="28"/>
    <s v="Area 1"/>
    <x v="0"/>
    <n v="1"/>
    <s v="BJI175"/>
    <s v="BJI175"/>
    <m/>
    <e v="#N/A"/>
    <e v="#N/A"/>
    <s v="NY"/>
    <s v="MCMTHARYONO2DMT"/>
    <n v="98.495270000000005"/>
    <n v="3.6400700000000001"/>
    <m/>
    <s v="MITRATEL"/>
    <s v="Mitratel"/>
    <d v="2016-06-07T00:00:00"/>
    <x v="6"/>
    <m/>
    <m/>
    <m/>
    <x v="3"/>
    <x v="1"/>
    <m/>
    <e v="#N/A"/>
    <m/>
    <x v="2"/>
    <x v="2"/>
  </r>
  <r>
    <n v="29"/>
    <s v="Area 1"/>
    <x v="0"/>
    <n v="1"/>
    <s v="BJI212"/>
    <s v="BJI212"/>
    <m/>
    <e v="#N/A"/>
    <e v="#N/A"/>
    <s v="NY"/>
    <s v="MCSMRAJADMT"/>
    <n v="98.502160000000003"/>
    <n v="3.61294"/>
    <m/>
    <s v="MITRATEL"/>
    <s v="Mitratel"/>
    <d v="2016-06-07T00:00:00"/>
    <x v="6"/>
    <m/>
    <m/>
    <m/>
    <x v="3"/>
    <x v="1"/>
    <m/>
    <e v="#N/A"/>
    <m/>
    <x v="2"/>
    <x v="2"/>
  </r>
  <r>
    <n v="30"/>
    <s v="Area 1"/>
    <x v="0"/>
    <n v="1"/>
    <s v="MDN758"/>
    <s v="MDN758"/>
    <m/>
    <e v="#N/A"/>
    <e v="#N/A"/>
    <s v="NY"/>
    <s v="SARI REJO 3"/>
    <n v="98.667689999999993"/>
    <n v="3.5476399999999999"/>
    <m/>
    <s v="MITRATEL"/>
    <s v="Mitratel"/>
    <d v="2016-08-14T00:00:00"/>
    <x v="7"/>
    <m/>
    <m/>
    <m/>
    <x v="3"/>
    <x v="1"/>
    <m/>
    <e v="#N/A"/>
    <m/>
    <x v="2"/>
    <x v="2"/>
  </r>
  <r>
    <n v="31"/>
    <s v="Area 1"/>
    <x v="0"/>
    <n v="1"/>
    <s v="MDX144"/>
    <s v="MDX144"/>
    <m/>
    <e v="#N/A"/>
    <e v="#N/A"/>
    <s v="NY"/>
    <s v="MC BELAWAN-4"/>
    <n v="98.702179999999998"/>
    <n v="3.7857699999999999"/>
    <m/>
    <s v="MITRATEL"/>
    <s v="Mitratel"/>
    <d v="2016-08-14T00:00:00"/>
    <x v="7"/>
    <m/>
    <m/>
    <m/>
    <x v="3"/>
    <x v="1"/>
    <m/>
    <e v="#N/A"/>
    <m/>
    <x v="2"/>
    <x v="2"/>
  </r>
  <r>
    <n v="32"/>
    <s v="Area 1"/>
    <x v="0"/>
    <n v="1"/>
    <s v="BJI211"/>
    <s v="BJI211"/>
    <m/>
    <e v="#N/A"/>
    <e v="#N/A"/>
    <s v="NY"/>
    <s v="MCAMIRHAMZAH3DMT"/>
    <n v="98.498850000000004"/>
    <n v="3.6131799999999998"/>
    <m/>
    <s v="MITRATEL"/>
    <s v="Mitratel"/>
    <d v="2016-09-01T00:00:00"/>
    <x v="8"/>
    <m/>
    <m/>
    <m/>
    <x v="3"/>
    <x v="1"/>
    <m/>
    <e v="#N/A"/>
    <m/>
    <x v="2"/>
    <x v="2"/>
  </r>
  <r>
    <n v="33"/>
    <s v="Area 1"/>
    <x v="0"/>
    <n v="1"/>
    <s v="MDX276"/>
    <s v="MDX276"/>
    <m/>
    <e v="#N/A"/>
    <e v="#N/A"/>
    <s v="NY"/>
    <s v="MC BELAWAN-9"/>
    <n v="98.678229999999999"/>
    <n v="3.77075"/>
    <m/>
    <s v="MITRATEL"/>
    <s v="Mitratel"/>
    <d v="2016-09-13T00:00:00"/>
    <x v="9"/>
    <m/>
    <m/>
    <m/>
    <x v="3"/>
    <x v="1"/>
    <m/>
    <e v="#N/A"/>
    <m/>
    <x v="2"/>
    <x v="2"/>
  </r>
  <r>
    <n v="34"/>
    <s v="Area 1"/>
    <x v="0"/>
    <n v="1"/>
    <s v="BJI213"/>
    <s v="BJI213"/>
    <m/>
    <e v="#N/A"/>
    <e v="#N/A"/>
    <s v="NY"/>
    <s v="MCPALEMBANGDMT"/>
    <n v="98.489500000000007"/>
    <n v="3.5990000000000002"/>
    <m/>
    <s v="MITRATEL"/>
    <s v="Mitratel"/>
    <d v="2016-09-28T00:00:00"/>
    <x v="10"/>
    <m/>
    <m/>
    <m/>
    <x v="3"/>
    <x v="1"/>
    <m/>
    <e v="#N/A"/>
    <m/>
    <x v="2"/>
    <x v="2"/>
  </r>
  <r>
    <n v="35"/>
    <s v="Area 1"/>
    <x v="0"/>
    <n v="1"/>
    <s v="MDX016"/>
    <s v="MDX016"/>
    <m/>
    <e v="#N/A"/>
    <e v="#N/A"/>
    <s v="NY"/>
    <s v="MC BELAWAN-3"/>
    <n v="98.707080000000005"/>
    <n v="3.7798099999999999"/>
    <m/>
    <s v="MITRATEL"/>
    <s v="Mitratel"/>
    <d v="2016-10-05T00:00:00"/>
    <x v="11"/>
    <m/>
    <m/>
    <m/>
    <x v="3"/>
    <x v="1"/>
    <m/>
    <e v="#N/A"/>
    <m/>
    <x v="2"/>
    <x v="2"/>
  </r>
  <r>
    <n v="36"/>
    <s v="Area 1"/>
    <x v="1"/>
    <n v="2"/>
    <s v="OKI275"/>
    <s v="OKI275"/>
    <m/>
    <e v="#N/A"/>
    <e v="#N/A"/>
    <s v="NY"/>
    <s v="REKTORAT UNSRI"/>
    <n v="104.646"/>
    <n v="-3.2190699999999999"/>
    <m/>
    <s v="MITRATEL"/>
    <s v="Mitratel"/>
    <d v="2016-04-08T00:00:00"/>
    <x v="12"/>
    <m/>
    <m/>
    <m/>
    <x v="3"/>
    <x v="1"/>
    <m/>
    <e v="#N/A"/>
    <m/>
    <x v="2"/>
    <x v="2"/>
  </r>
  <r>
    <n v="37"/>
    <s v="Area 1"/>
    <x v="0"/>
    <n v="1"/>
    <s v="MDX028"/>
    <s v="MDX028"/>
    <m/>
    <e v="#N/A"/>
    <e v="#N/A"/>
    <s v="NY"/>
    <s v="MC BELAWAN-6"/>
    <n v="98.682419999999993"/>
    <n v="3.7867799999999998"/>
    <m/>
    <s v="MITRATEL"/>
    <s v="Mitratel"/>
    <d v="2016-10-05T00:00:00"/>
    <x v="11"/>
    <m/>
    <m/>
    <m/>
    <x v="3"/>
    <x v="1"/>
    <m/>
    <e v="#N/A"/>
    <m/>
    <x v="2"/>
    <x v="2"/>
  </r>
  <r>
    <n v="38"/>
    <s v="Area 1"/>
    <x v="0"/>
    <n v="1"/>
    <s v="MDX048"/>
    <s v="MDX048"/>
    <m/>
    <e v="#N/A"/>
    <e v="#N/A"/>
    <s v="NY"/>
    <s v="MC BELAWAN-10"/>
    <n v="98.675809999999998"/>
    <n v="3.76742"/>
    <m/>
    <s v="MITRATEL"/>
    <s v="Mitratel"/>
    <d v="2016-10-05T00:00:00"/>
    <x v="11"/>
    <m/>
    <m/>
    <m/>
    <x v="3"/>
    <x v="1"/>
    <m/>
    <e v="#N/A"/>
    <m/>
    <x v="2"/>
    <x v="2"/>
  </r>
  <r>
    <n v="39"/>
    <s v="Area 1"/>
    <x v="0"/>
    <n v="1"/>
    <s v="MDX502"/>
    <s v="MDX502"/>
    <m/>
    <e v="#N/A"/>
    <e v="#N/A"/>
    <s v="NY"/>
    <s v="MC KIM BELAWAN-3"/>
    <n v="98.698459999999997"/>
    <n v="3.6633300000000002"/>
    <m/>
    <s v="MITRATEL"/>
    <s v="Mitratel"/>
    <d v="2016-11-11T00:00:00"/>
    <x v="5"/>
    <m/>
    <m/>
    <m/>
    <x v="3"/>
    <x v="1"/>
    <m/>
    <e v="#N/A"/>
    <m/>
    <x v="2"/>
    <x v="2"/>
  </r>
  <r>
    <n v="40"/>
    <s v="Area 1"/>
    <x v="0"/>
    <n v="1"/>
    <s v="MDX504"/>
    <s v="MDX504"/>
    <m/>
    <e v="#N/A"/>
    <e v="#N/A"/>
    <s v="NY"/>
    <s v="MC KIM BELAWAN-5"/>
    <n v="98.688789999999997"/>
    <n v="3.6724299999999999"/>
    <m/>
    <s v="MITRATEL"/>
    <s v="Mitratel"/>
    <d v="2016-11-11T00:00:00"/>
    <x v="5"/>
    <m/>
    <m/>
    <m/>
    <x v="3"/>
    <x v="1"/>
    <m/>
    <e v="#N/A"/>
    <m/>
    <x v="2"/>
    <x v="2"/>
  </r>
  <r>
    <n v="41"/>
    <s v="Area 1"/>
    <x v="1"/>
    <n v="2"/>
    <s v="BDL407"/>
    <s v="BDL407"/>
    <m/>
    <e v="#N/A"/>
    <e v="#N/A"/>
    <s v="NY"/>
    <s v="POLE FAK MIPAUNILAH"/>
    <n v="105.244174"/>
    <n v="-5.3662609999999997"/>
    <m/>
    <s v="MITRATEL"/>
    <s v="Mitratel"/>
    <d v="2016-08-30T00:00:00"/>
    <x v="13"/>
    <m/>
    <m/>
    <m/>
    <x v="3"/>
    <x v="1"/>
    <m/>
    <e v="#N/A"/>
    <m/>
    <x v="2"/>
    <x v="2"/>
  </r>
  <r>
    <n v="42"/>
    <s v="Area 2"/>
    <x v="2"/>
    <n v="3"/>
    <s v="JBX077"/>
    <s v="JBX077"/>
    <s v="25TS08N2053"/>
    <n v="0"/>
    <e v="#N/A"/>
    <s v="25TS08N2053"/>
    <s v="PURIBETAUTARA"/>
    <n v="106.724344"/>
    <n v="-6.2237330000000002"/>
    <m/>
    <s v="MITRATEL"/>
    <s v="Mitratel"/>
    <d v="2015-09-08T00:00:00"/>
    <x v="14"/>
    <d v="2025-12-06T00:00:00"/>
    <s v="Terminate"/>
    <m/>
    <x v="2"/>
    <x v="0"/>
    <e v="#N/A"/>
    <e v="#N/A"/>
    <m/>
    <x v="1"/>
    <x v="1"/>
  </r>
  <r>
    <n v="43"/>
    <s v="Area 1"/>
    <x v="0"/>
    <n v="1"/>
    <m/>
    <s v="MDX509"/>
    <m/>
    <e v="#N/A"/>
    <e v="#N/A"/>
    <s v="NY"/>
    <s v="DMT_MC KIM Belawan-8"/>
    <n v="98.708479999999994"/>
    <n v="3.6669299999999998"/>
    <m/>
    <s v="MITRATEL"/>
    <s v="Mitratel"/>
    <d v="2016-11-11T00:00:00"/>
    <x v="5"/>
    <m/>
    <m/>
    <m/>
    <x v="3"/>
    <x v="1"/>
    <m/>
    <e v="#N/A"/>
    <m/>
    <x v="2"/>
    <x v="2"/>
  </r>
  <r>
    <n v="44"/>
    <s v="Area 1"/>
    <x v="0"/>
    <n v="1"/>
    <s v="MDX508"/>
    <s v="MDX508"/>
    <m/>
    <e v="#N/A"/>
    <e v="#N/A"/>
    <s v="NY"/>
    <s v="MC KIM BELAWAN-14"/>
    <n v="98.686350000000004"/>
    <n v="3.6620300000000001"/>
    <m/>
    <s v="MITRATEL"/>
    <s v="Mitratel"/>
    <d v="2017-01-18T00:00:00"/>
    <x v="15"/>
    <m/>
    <m/>
    <m/>
    <x v="3"/>
    <x v="1"/>
    <m/>
    <e v="#N/A"/>
    <m/>
    <x v="2"/>
    <x v="2"/>
  </r>
  <r>
    <n v="45"/>
    <s v="Area 1"/>
    <x v="0"/>
    <n v="1"/>
    <s v="MDX506"/>
    <s v="MDX506"/>
    <m/>
    <e v="#N/A"/>
    <e v="#N/A"/>
    <s v="NY"/>
    <s v="MC KIM BELAWAN-13"/>
    <n v="98.679609999999997"/>
    <n v="3.6647400000000001"/>
    <m/>
    <s v="MITRATEL"/>
    <s v="Mitratel"/>
    <d v="2017-03-14T00:00:00"/>
    <x v="16"/>
    <m/>
    <m/>
    <m/>
    <x v="3"/>
    <x v="1"/>
    <m/>
    <e v="#N/A"/>
    <m/>
    <x v="2"/>
    <x v="2"/>
  </r>
  <r>
    <n v="46"/>
    <s v="Area 1"/>
    <x v="0"/>
    <n v="1"/>
    <s v="MDX035"/>
    <s v="MDX035"/>
    <m/>
    <e v="#N/A"/>
    <e v="#N/A"/>
    <s v="NY"/>
    <s v="MC BELAWAN-7"/>
    <n v="98.68571"/>
    <n v="3.7799800000000001"/>
    <m/>
    <s v="MITRATEL"/>
    <s v="Mitratel"/>
    <d v="2017-08-28T00:00:00"/>
    <x v="17"/>
    <m/>
    <m/>
    <m/>
    <x v="3"/>
    <x v="1"/>
    <m/>
    <e v="#N/A"/>
    <m/>
    <x v="2"/>
    <x v="2"/>
  </r>
  <r>
    <n v="47"/>
    <s v="Area 1"/>
    <x v="0"/>
    <n v="1"/>
    <s v="MDN906"/>
    <s v="MDN906"/>
    <e v="#N/A"/>
    <e v="#N/A"/>
    <e v="#N/A"/>
    <s v="NY"/>
    <s v="TASBIH SELATAN"/>
    <n v="98.635819999999995"/>
    <n v="3.5633400000000002"/>
    <m/>
    <s v="GAMETRACO"/>
    <s v="Mitratel"/>
    <d v="2016-04-20T00:00:00"/>
    <x v="18"/>
    <m/>
    <m/>
    <m/>
    <x v="3"/>
    <x v="1"/>
    <m/>
    <e v="#N/A"/>
    <m/>
    <x v="2"/>
    <x v="2"/>
  </r>
  <r>
    <n v="48"/>
    <s v="Area 1"/>
    <x v="0"/>
    <n v="1"/>
    <s v="MDN051"/>
    <s v="MDN051"/>
    <e v="#N/A"/>
    <e v="#N/A"/>
    <e v="#N/A"/>
    <s v="NY"/>
    <s v="TASBIH UTARA"/>
    <n v="98.62921"/>
    <n v="3.56881"/>
    <m/>
    <s v="GAMETRACO"/>
    <s v="Mitratel"/>
    <d v="2016-04-20T00:00:00"/>
    <x v="18"/>
    <m/>
    <m/>
    <m/>
    <x v="3"/>
    <x v="1"/>
    <m/>
    <e v="#N/A"/>
    <m/>
    <x v="2"/>
    <x v="2"/>
  </r>
  <r>
    <n v="49"/>
    <s v="Area 1"/>
    <x v="0"/>
    <n v="1"/>
    <s v="MDX025"/>
    <s v="MDX025"/>
    <e v="#N/A"/>
    <e v="#N/A"/>
    <e v="#N/A"/>
    <s v="NY"/>
    <s v="MASJID TASBIH"/>
    <n v="98.636390000000006"/>
    <n v="3.5680900000000002"/>
    <m/>
    <s v="GAMETRACO"/>
    <s v="Mitratel"/>
    <d v="2016-04-24T00:00:00"/>
    <x v="19"/>
    <m/>
    <m/>
    <m/>
    <x v="3"/>
    <x v="1"/>
    <m/>
    <e v="#N/A"/>
    <m/>
    <x v="2"/>
    <x v="2"/>
  </r>
  <r>
    <n v="50"/>
    <s v="Area 1"/>
    <x v="0"/>
    <n v="1"/>
    <s v="MDN938"/>
    <s v="MDN938"/>
    <e v="#N/A"/>
    <e v="#N/A"/>
    <e v="#N/A"/>
    <s v="NY"/>
    <s v="TASBIH 4"/>
    <n v="98.630669999999995"/>
    <n v="3.5647899999999999"/>
    <m/>
    <s v="GAMETRACO"/>
    <s v="Mitratel"/>
    <d v="2016-04-30T00:00:00"/>
    <x v="20"/>
    <m/>
    <m/>
    <m/>
    <x v="3"/>
    <x v="1"/>
    <m/>
    <e v="#N/A"/>
    <m/>
    <x v="2"/>
    <x v="2"/>
  </r>
  <r>
    <n v="51"/>
    <s v="Area 1"/>
    <x v="0"/>
    <n v="1"/>
    <s v="MDX014"/>
    <s v="MDX014"/>
    <e v="#N/A"/>
    <e v="#N/A"/>
    <e v="#N/A"/>
    <s v="NY"/>
    <s v="TASBIH 5"/>
    <n v="98.632810000000006"/>
    <n v="3.5712100000000002"/>
    <m/>
    <s v="GAMETRACO"/>
    <s v="Mitratel"/>
    <d v="2016-04-30T00:00:00"/>
    <x v="20"/>
    <m/>
    <m/>
    <m/>
    <x v="3"/>
    <x v="1"/>
    <m/>
    <e v="#N/A"/>
    <m/>
    <x v="2"/>
    <x v="2"/>
  </r>
  <r>
    <n v="52"/>
    <s v="Area 1"/>
    <x v="1"/>
    <n v="2"/>
    <s v="PLG608"/>
    <s v="PLG608"/>
    <m/>
    <n v="0"/>
    <s v="24TS03N0146"/>
    <s v="24TS03N0146"/>
    <s v="KEMUNING POLDA PH1"/>
    <n v="104.73530100000001"/>
    <n v="-2.9647709999999998"/>
    <m/>
    <s v="MITRATEL"/>
    <s v="Mitratel"/>
    <d v="2015-02-19T00:00:00"/>
    <x v="21"/>
    <d v="2025-05-19T00:00:00"/>
    <s v="Terminate"/>
    <m/>
    <x v="2"/>
    <x v="0"/>
    <e v="#N/A"/>
    <s v="11.Hold"/>
    <m/>
    <x v="1"/>
    <x v="1"/>
  </r>
  <r>
    <n v="53"/>
    <s v="Area 1"/>
    <x v="1"/>
    <n v="2"/>
    <s v="PLG622"/>
    <s v="PLG622"/>
    <s v="25TS05N0258"/>
    <n v="0"/>
    <s v="24TS03N0150"/>
    <s v="25TS05N0258"/>
    <s v="ILIR BARAT PH2"/>
    <n v="104.73827"/>
    <n v="-2.9784600000000001"/>
    <m/>
    <s v="MITRATEL"/>
    <s v="Mitratel"/>
    <d v="2015-02-19T00:00:00"/>
    <x v="21"/>
    <d v="2025-05-19T00:00:00"/>
    <s v="Terminate"/>
    <m/>
    <x v="2"/>
    <x v="0"/>
    <e v="#N/A"/>
    <s v="11.Hold"/>
    <m/>
    <x v="1"/>
    <x v="1"/>
  </r>
  <r>
    <n v="54"/>
    <s v="Area 1"/>
    <x v="1"/>
    <n v="2"/>
    <s v="PLG624"/>
    <s v="PLG624"/>
    <s v="24TS03N0153"/>
    <n v="0"/>
    <s v="24TS03N0153"/>
    <s v="24TS03N0153"/>
    <s v="ILIR BARAT PH4"/>
    <n v="104.72713"/>
    <n v="-2.97377"/>
    <m/>
    <s v="MITRATEL"/>
    <s v="Mitratel"/>
    <d v="2015-03-06T00:00:00"/>
    <x v="22"/>
    <d v="2025-06-03T00:00:00"/>
    <s v="Terminate"/>
    <m/>
    <x v="2"/>
    <x v="0"/>
    <e v="#N/A"/>
    <s v="11.Hold"/>
    <m/>
    <x v="1"/>
    <x v="1"/>
  </r>
  <r>
    <n v="55"/>
    <s v="Area 1"/>
    <x v="1"/>
    <n v="2"/>
    <s v="PLG626"/>
    <s v="PLG626"/>
    <s v="24TS03N0149"/>
    <n v="0"/>
    <s v="24TS03N0149"/>
    <s v="24TS03N0149"/>
    <s v="SAKO SAPTAMARGA PH1"/>
    <n v="104.771331"/>
    <n v="-2.941821"/>
    <m/>
    <s v="MITRATEL"/>
    <s v="Mitratel"/>
    <d v="2015-09-14T00:00:00"/>
    <x v="23"/>
    <d v="2025-12-12T00:00:00"/>
    <s v="Terminate"/>
    <m/>
    <x v="2"/>
    <x v="0"/>
    <e v="#N/A"/>
    <s v="08.SIS"/>
    <m/>
    <x v="1"/>
    <x v="1"/>
  </r>
  <r>
    <n v="56"/>
    <s v="Area 1"/>
    <x v="1"/>
    <n v="2"/>
    <s v="OKI276"/>
    <s v="OKI276"/>
    <m/>
    <e v="#N/A"/>
    <e v="#N/A"/>
    <s v="NY"/>
    <s v="TERMINAL UNSRI"/>
    <n v="104.649"/>
    <n v="-3.2155100000000001"/>
    <m/>
    <s v="MITRATEL"/>
    <s v="Mitratel"/>
    <d v="2016-04-08T00:00:00"/>
    <x v="12"/>
    <m/>
    <m/>
    <m/>
    <x v="3"/>
    <x v="1"/>
    <m/>
    <e v="#N/A"/>
    <m/>
    <x v="2"/>
    <x v="2"/>
  </r>
  <r>
    <n v="57"/>
    <s v="Area 1"/>
    <x v="1"/>
    <n v="2"/>
    <s v="OKI277"/>
    <s v="OKI277"/>
    <m/>
    <e v="#N/A"/>
    <e v="#N/A"/>
    <s v="NY"/>
    <s v="FAKULTAS MIPA UNSRI"/>
    <n v="104.649"/>
    <n v="-3.2155100000000001"/>
    <m/>
    <s v="MITRATEL"/>
    <s v="Mitratel"/>
    <d v="2016-04-08T00:00:00"/>
    <x v="12"/>
    <m/>
    <m/>
    <m/>
    <x v="3"/>
    <x v="1"/>
    <m/>
    <e v="#N/A"/>
    <m/>
    <x v="2"/>
    <x v="2"/>
  </r>
  <r>
    <n v="58"/>
    <s v="Area 1"/>
    <x v="1"/>
    <n v="2"/>
    <s v="PLG629"/>
    <s v="PLG629"/>
    <m/>
    <n v="0"/>
    <s v="24TS03N0154"/>
    <s v="24TS03N0154"/>
    <s v="POLIGON PH4"/>
    <n v="104.71897"/>
    <n v="-3.0091600000000001"/>
    <m/>
    <s v="MITRATEL"/>
    <s v="Mitratel"/>
    <d v="2015-12-08T00:00:00"/>
    <x v="24"/>
    <d v="2026-03-07T00:00:00"/>
    <s v="Terminate"/>
    <m/>
    <x v="2"/>
    <x v="0"/>
    <e v="#N/A"/>
    <s v="08.SIS"/>
    <m/>
    <x v="1"/>
    <x v="1"/>
  </r>
  <r>
    <n v="59"/>
    <s v="Area 2"/>
    <x v="2"/>
    <n v="3"/>
    <s v="JKP372"/>
    <s v="JKP372"/>
    <m/>
    <e v="#N/A"/>
    <e v="#N/A"/>
    <s v="NY"/>
    <s v="PINTUUTARAGBK"/>
    <n v="106.80190899999999"/>
    <n v="-6.2156950000000002"/>
    <m/>
    <s v="MITRATEL"/>
    <s v="Mitratel"/>
    <d v="2018-01-26T00:00:00"/>
    <x v="25"/>
    <m/>
    <m/>
    <m/>
    <x v="3"/>
    <x v="1"/>
    <m/>
    <e v="#N/A"/>
    <m/>
    <x v="2"/>
    <x v="2"/>
  </r>
  <r>
    <n v="60"/>
    <s v="Area 1"/>
    <x v="1"/>
    <n v="2"/>
    <s v="PLG610"/>
    <s v="PLG610"/>
    <s v="24TS10N0715"/>
    <n v="0"/>
    <s v="NY"/>
    <s v="24TS10N0715"/>
    <s v="JALAN DLD PH2"/>
    <n v="104.721"/>
    <n v="-2.98407"/>
    <m/>
    <s v="MITRATEL"/>
    <s v="Mitratel"/>
    <d v="2014-11-24T00:00:00"/>
    <x v="26"/>
    <d v="2025-02-21T00:00:00"/>
    <s v="Terminate"/>
    <m/>
    <x v="2"/>
    <x v="0"/>
    <e v="#N/A"/>
    <s v="08.SIS"/>
    <m/>
    <x v="1"/>
    <x v="1"/>
  </r>
  <r>
    <n v="61"/>
    <s v="Area 1"/>
    <x v="1"/>
    <n v="2"/>
    <s v="PLG614"/>
    <s v="PLG614"/>
    <m/>
    <n v="0"/>
    <s v="NY"/>
    <s v="NY"/>
    <s v="SAKO SAPTAMARGA PH4"/>
    <n v="104.7915"/>
    <n v="-2.92441"/>
    <m/>
    <s v="MITRATEL"/>
    <s v="Mitratel"/>
    <d v="2015-09-14T00:00:00"/>
    <x v="23"/>
    <d v="2025-12-12T00:00:00"/>
    <s v="Terminate"/>
    <m/>
    <x v="2"/>
    <x v="0"/>
    <e v="#N/A"/>
    <s v="08.SIS"/>
    <m/>
    <x v="1"/>
    <x v="1"/>
  </r>
  <r>
    <n v="62"/>
    <s v="Area 1"/>
    <x v="1"/>
    <n v="2"/>
    <s v="PLG620"/>
    <s v="PLG620"/>
    <m/>
    <n v="0"/>
    <s v="NY"/>
    <s v="NY"/>
    <s v="KEMUNING POLDA PH6"/>
    <n v="104.75584000000001"/>
    <n v="-2.9593699999999998"/>
    <m/>
    <s v="MITRATEL"/>
    <s v="Mitratel"/>
    <d v="2015-09-14T00:00:00"/>
    <x v="23"/>
    <d v="2025-12-12T00:00:00"/>
    <s v="Terminate"/>
    <m/>
    <x v="2"/>
    <x v="0"/>
    <e v="#N/A"/>
    <s v="08.SIS"/>
    <m/>
    <x v="1"/>
    <x v="1"/>
  </r>
  <r>
    <n v="63"/>
    <s v="Area 2"/>
    <x v="2"/>
    <n v="3"/>
    <s v="JBX273"/>
    <s v="JBX273"/>
    <m/>
    <e v="#N/A"/>
    <e v="#N/A"/>
    <s v="NY"/>
    <s v="CENDRAWASIHKEDAUNGKALIANGKEDMT"/>
    <n v="106.72505"/>
    <n v="-6.14527"/>
    <m/>
    <s v="MITRATEL"/>
    <s v="Mitratel"/>
    <d v="2018-06-14T00:00:00"/>
    <x v="27"/>
    <m/>
    <m/>
    <m/>
    <x v="3"/>
    <x v="1"/>
    <m/>
    <e v="#N/A"/>
    <m/>
    <x v="2"/>
    <x v="2"/>
  </r>
  <r>
    <n v="64"/>
    <s v="Area 1"/>
    <x v="1"/>
    <n v="2"/>
    <s v="PLG606"/>
    <s v="PLG606"/>
    <m/>
    <n v="0"/>
    <s v="NY"/>
    <s v="NY"/>
    <s v="SAKO SAPTAMARGA PH2"/>
    <n v="104.76743"/>
    <n v="-2.9444499999999998"/>
    <m/>
    <s v="MITRATEL"/>
    <s v="Mitratel"/>
    <d v="2015-11-10T00:00:00"/>
    <x v="28"/>
    <d v="2026-02-07T00:00:00"/>
    <s v="Terminate"/>
    <m/>
    <x v="2"/>
    <x v="0"/>
    <e v="#N/A"/>
    <s v="08.SIS"/>
    <m/>
    <x v="1"/>
    <x v="1"/>
  </r>
  <r>
    <n v="65"/>
    <s v="Area 2"/>
    <x v="2"/>
    <n v="3"/>
    <s v="JKT412"/>
    <s v="JKT412"/>
    <s v="25TS08N1972"/>
    <n v="0"/>
    <e v="#N/A"/>
    <s v="25TS08N1972"/>
    <s v="BLOKBERAMASDMT"/>
    <n v="106.94648100000001"/>
    <n v="-6.2041709999999997"/>
    <m/>
    <s v="MITRATEL"/>
    <s v="Mitratel"/>
    <d v="2015-01-31T00:00:00"/>
    <x v="29"/>
    <d v="2025-04-30T00:00:00"/>
    <s v="Terminate"/>
    <m/>
    <x v="2"/>
    <x v="0"/>
    <e v="#N/A"/>
    <e v="#N/A"/>
    <m/>
    <x v="1"/>
    <x v="1"/>
  </r>
  <r>
    <n v="66"/>
    <s v="Area 2"/>
    <x v="2"/>
    <n v="3"/>
    <s v="JKT424"/>
    <s v="JKT424"/>
    <s v="25TS08N2037"/>
    <n v="0"/>
    <s v="24TS09B0441"/>
    <s v="25TS08N2037"/>
    <s v="PERUMNASSUMARNODMT"/>
    <n v="106.95046000000001"/>
    <n v="-6.2101240000000004"/>
    <m/>
    <s v="MITRATEL"/>
    <s v="Mitratel"/>
    <d v="2015-02-26T00:00:00"/>
    <x v="30"/>
    <d v="2025-05-26T00:00:00"/>
    <s v="Terminate"/>
    <m/>
    <x v="2"/>
    <x v="0"/>
    <e v="#N/A"/>
    <s v="09.Pro.Cancel"/>
    <m/>
    <x v="1"/>
    <x v="1"/>
  </r>
  <r>
    <n v="67"/>
    <s v="Area 2"/>
    <x v="2"/>
    <n v="3"/>
    <s v="JKT430"/>
    <s v="JKT430"/>
    <s v="25TS08N1747"/>
    <n v="0"/>
    <s v="24TS09B0447"/>
    <s v="25TS08N1747"/>
    <s v="TOLCAKUNGUTARADMT"/>
    <n v="106.94255"/>
    <n v="-6.1735540000000002"/>
    <m/>
    <s v="MITRATEL"/>
    <s v="Mitratel"/>
    <d v="2015-02-03T00:00:00"/>
    <x v="31"/>
    <d v="2025-05-03T00:00:00"/>
    <s v="Terminate"/>
    <m/>
    <x v="2"/>
    <x v="0"/>
    <e v="#N/A"/>
    <s v="09.Pro.Cancel"/>
    <m/>
    <x v="1"/>
    <x v="1"/>
  </r>
  <r>
    <n v="68"/>
    <s v="Area 2"/>
    <x v="2"/>
    <n v="3"/>
    <s v="JTX061"/>
    <s v="JTX061"/>
    <s v="24TS09B0437"/>
    <s v="24TS09B0437"/>
    <s v="24TS09B0437"/>
    <s v="24TS09B0437"/>
    <s v="ISTANAANAKTAMINIDMT"/>
    <n v="106.89970099999999"/>
    <n v="-6.3007710000000001"/>
    <m/>
    <s v="MITRATEL"/>
    <s v="Mitratel"/>
    <d v="2015-07-14T00:00:00"/>
    <x v="32"/>
    <d v="2025-10-11T00:00:00"/>
    <d v="2025-08-26T00:00:00"/>
    <n v="46"/>
    <x v="0"/>
    <x v="0"/>
    <s v="16.RFI"/>
    <s v="03.RFI"/>
    <m/>
    <x v="0"/>
    <x v="0"/>
  </r>
  <r>
    <n v="69"/>
    <s v="Area 2"/>
    <x v="2"/>
    <n v="3"/>
    <s v="JKU199"/>
    <s v="JKU199"/>
    <m/>
    <n v="0"/>
    <s v="24TS09B0451"/>
    <s v="24TS09B0451"/>
    <s v="HOTELDANAUSUNTERDMT"/>
    <n v="106.87891"/>
    <n v="-6.1465800000000002"/>
    <m/>
    <s v="MITRATEL"/>
    <s v="Mitratel"/>
    <d v="2015-09-19T00:00:00"/>
    <x v="33"/>
    <d v="2025-12-17T00:00:00"/>
    <d v="2026-01-31T00:00:00"/>
    <n v="-45"/>
    <x v="1"/>
    <x v="0"/>
    <s v="08.BAN/BAK"/>
    <s v="08b.SIS Done"/>
    <m/>
    <x v="3"/>
    <x v="3"/>
  </r>
  <r>
    <n v="70"/>
    <s v="Area 2"/>
    <x v="2"/>
    <n v="3"/>
    <s v="JKP368"/>
    <s v="JKP368"/>
    <s v="25TS08N2032"/>
    <e v="#N/A"/>
    <e v="#N/A"/>
    <s v="25TS08N2032"/>
    <s v="MASJIDALBINAGBK"/>
    <n v="106.802381"/>
    <n v="-6.2221830000000002"/>
    <m/>
    <s v="MITRATEL"/>
    <s v="Mitratel"/>
    <d v="2018-01-26T00:00:00"/>
    <x v="25"/>
    <m/>
    <m/>
    <m/>
    <x v="3"/>
    <x v="1"/>
    <m/>
    <e v="#N/A"/>
    <m/>
    <x v="2"/>
    <x v="2"/>
  </r>
  <r>
    <n v="71"/>
    <s v="Area 2"/>
    <x v="2"/>
    <n v="3"/>
    <s v="JKP371"/>
    <s v="JKP371"/>
    <m/>
    <e v="#N/A"/>
    <e v="#N/A"/>
    <s v="NY"/>
    <s v="STADIONRENANGGBK"/>
    <n v="106.805981"/>
    <n v="-6.2158620000000004"/>
    <m/>
    <s v="MITRATEL"/>
    <s v="Mitratel"/>
    <d v="2018-01-26T00:00:00"/>
    <x v="25"/>
    <m/>
    <m/>
    <m/>
    <x v="3"/>
    <x v="1"/>
    <m/>
    <e v="#N/A"/>
    <m/>
    <x v="2"/>
    <x v="2"/>
  </r>
  <r>
    <n v="72"/>
    <s v="Area 1"/>
    <x v="1"/>
    <n v="2"/>
    <s v="PLG612"/>
    <s v="PLG612"/>
    <s v="24TS03N0152"/>
    <s v="24TS03N0152"/>
    <s v="24TS03N0152"/>
    <s v="24TS03N0152"/>
    <s v="JALAN DLD PH4"/>
    <n v="104.736407"/>
    <n v="-2.9850789999999998"/>
    <m/>
    <s v="MITRATEL"/>
    <s v="Mitratel"/>
    <d v="2015-02-19T00:00:00"/>
    <x v="21"/>
    <d v="2025-05-19T00:00:00"/>
    <s v="Terminate"/>
    <m/>
    <x v="2"/>
    <x v="0"/>
    <e v="#N/A"/>
    <s v="06.SITAC"/>
    <m/>
    <x v="1"/>
    <x v="1"/>
  </r>
  <r>
    <n v="73"/>
    <s v="Area 2"/>
    <x v="2"/>
    <n v="3"/>
    <s v="JPX110"/>
    <s v="JPX110"/>
    <m/>
    <e v="#N/A"/>
    <e v="#N/A"/>
    <s v="NY"/>
    <s v="MENTENGJAKPUSDMT"/>
    <n v="106.83926"/>
    <n v="-6.2036899999999999"/>
    <m/>
    <s v="MITRATEL"/>
    <s v="Mitratel"/>
    <d v="2017-08-01T00:00:00"/>
    <x v="34"/>
    <m/>
    <m/>
    <m/>
    <x v="3"/>
    <x v="1"/>
    <m/>
    <e v="#N/A"/>
    <m/>
    <x v="2"/>
    <x v="2"/>
  </r>
  <r>
    <n v="74"/>
    <s v="Area 2"/>
    <x v="2"/>
    <n v="3"/>
    <s v="JPX166"/>
    <s v="JPX166"/>
    <s v="25TS03Z0004"/>
    <e v="#N/A"/>
    <e v="#N/A"/>
    <s v="25TS03Z0004"/>
    <s v="DUKUHPINGGIR5DMT"/>
    <n v="106.81457"/>
    <n v="-6.1979899999999999"/>
    <m/>
    <s v="MITRATEL"/>
    <s v="Mitratel"/>
    <d v="2016-10-20T00:00:00"/>
    <x v="35"/>
    <m/>
    <m/>
    <m/>
    <x v="3"/>
    <x v="1"/>
    <m/>
    <s v="04.CME"/>
    <m/>
    <x v="4"/>
    <x v="4"/>
  </r>
  <r>
    <n v="75"/>
    <s v="Area 1"/>
    <x v="1"/>
    <n v="2"/>
    <s v="PLG704"/>
    <s v="PLG704"/>
    <m/>
    <e v="#N/A"/>
    <e v="#N/A"/>
    <s v="NY"/>
    <s v="PERINTIS KEMERDEKAAN 2"/>
    <n v="104.77500000000001"/>
    <n v="-2.9775100000000001"/>
    <m/>
    <s v="MITRATEL"/>
    <s v="Mitratel"/>
    <d v="2016-06-09T00:00:00"/>
    <x v="36"/>
    <m/>
    <m/>
    <m/>
    <x v="3"/>
    <x v="1"/>
    <m/>
    <e v="#N/A"/>
    <m/>
    <x v="2"/>
    <x v="2"/>
  </r>
  <r>
    <n v="76"/>
    <s v="Area 1"/>
    <x v="1"/>
    <n v="2"/>
    <s v="PLG623"/>
    <s v="PLG623"/>
    <s v="24TS03N0147"/>
    <s v="24TS03N0147"/>
    <s v="24TS03N0147"/>
    <s v="24TS03N0147"/>
    <s v="ILIR BARAT PH3"/>
    <n v="104.72517999999999"/>
    <n v="-2.9660600000000001"/>
    <m/>
    <s v="MITRATEL"/>
    <s v="Mitratel"/>
    <d v="2015-09-14T00:00:00"/>
    <x v="23"/>
    <d v="2025-12-12T00:00:00"/>
    <d v="2025-12-31T00:00:00"/>
    <n v="-19"/>
    <x v="1"/>
    <x v="0"/>
    <e v="#N/A"/>
    <s v="08.SIS"/>
    <m/>
    <x v="3"/>
    <x v="5"/>
  </r>
  <r>
    <n v="77"/>
    <s v="Area 2"/>
    <x v="2"/>
    <n v="3"/>
    <s v="JPX169"/>
    <s v="JPX169"/>
    <s v="25TS08N1781"/>
    <e v="#N/A"/>
    <e v="#N/A"/>
    <s v="25TS08N1781"/>
    <s v="SIMPANGSENENRAYADMT"/>
    <n v="106.836811"/>
    <n v="-6.171011"/>
    <m/>
    <s v="MITRATEL"/>
    <s v="Mitratel"/>
    <d v="2016-06-27T00:00:00"/>
    <x v="37"/>
    <m/>
    <m/>
    <m/>
    <x v="3"/>
    <x v="1"/>
    <m/>
    <e v="#N/A"/>
    <m/>
    <x v="2"/>
    <x v="2"/>
  </r>
  <r>
    <n v="78"/>
    <s v="Area 2"/>
    <x v="2"/>
    <n v="3"/>
    <s v="JSX444"/>
    <s v="JSX444"/>
    <s v="25TS08N2005"/>
    <e v="#N/A"/>
    <e v="#N/A"/>
    <s v="25TS08N2005"/>
    <s v="KELKARETPEDURENANDMT"/>
    <n v="106.83302999999999"/>
    <n v="-6.2125700000000004"/>
    <m/>
    <s v="MITRATEL"/>
    <s v="Mitratel"/>
    <d v="2016-10-24T00:00:00"/>
    <x v="38"/>
    <m/>
    <m/>
    <m/>
    <x v="3"/>
    <x v="1"/>
    <m/>
    <e v="#N/A"/>
    <m/>
    <x v="2"/>
    <x v="2"/>
  </r>
  <r>
    <n v="79"/>
    <s v="Area 1"/>
    <x v="1"/>
    <n v="2"/>
    <s v="PLG609"/>
    <s v="PLG609"/>
    <m/>
    <n v="0"/>
    <s v="NY"/>
    <s v="NY"/>
    <s v="JALAN DLD PH1"/>
    <n v="104.72256"/>
    <n v="-2.9870800000000002"/>
    <m/>
    <s v="MITRATEL"/>
    <s v="Mitratel"/>
    <d v="2014-10-15T00:00:00"/>
    <x v="39"/>
    <d v="2025-01-12T00:00:00"/>
    <s v="Terminate"/>
    <m/>
    <x v="2"/>
    <x v="0"/>
    <e v="#N/A"/>
    <s v="08.SIS"/>
    <m/>
    <x v="1"/>
    <x v="1"/>
  </r>
  <r>
    <n v="80"/>
    <s v="Area 1"/>
    <x v="1"/>
    <n v="2"/>
    <s v="PLG611"/>
    <s v="PLG611"/>
    <m/>
    <n v="0"/>
    <s v="NY"/>
    <s v="NY"/>
    <s v="JALAN DLD PH3"/>
    <n v="104.72477000000001"/>
    <n v="-2.9786299999999999"/>
    <m/>
    <s v="MITRATEL"/>
    <s v="Mitratel"/>
    <d v="2014-11-24T00:00:00"/>
    <x v="26"/>
    <d v="2025-02-21T00:00:00"/>
    <s v="Terminate"/>
    <m/>
    <x v="2"/>
    <x v="0"/>
    <e v="#N/A"/>
    <s v="08.SIS"/>
    <m/>
    <x v="1"/>
    <x v="1"/>
  </r>
  <r>
    <n v="81"/>
    <s v="Area 1"/>
    <x v="1"/>
    <n v="2"/>
    <s v="PLG616"/>
    <s v="PLG616"/>
    <m/>
    <n v="0"/>
    <s v="NY"/>
    <s v="NY"/>
    <s v="KEMUNING POLDA PH2"/>
    <n v="104.74968"/>
    <n v="-2.95357"/>
    <m/>
    <s v="MITRATEL"/>
    <s v="Mitratel"/>
    <d v="2014-11-24T00:00:00"/>
    <x v="26"/>
    <d v="2025-02-21T00:00:00"/>
    <s v="Terminate"/>
    <m/>
    <x v="2"/>
    <x v="0"/>
    <e v="#N/A"/>
    <s v="08.SIS"/>
    <m/>
    <x v="1"/>
    <x v="1"/>
  </r>
  <r>
    <n v="82"/>
    <s v="Area 1"/>
    <x v="1"/>
    <n v="2"/>
    <s v="PLG618"/>
    <s v="PLG618"/>
    <s v="24TS03N0151"/>
    <s v="24TS03N0151"/>
    <s v="24TS03N0151"/>
    <s v="24TS03N0151"/>
    <s v="KEMUNING POLDA PH4"/>
    <n v="104.75569400000001"/>
    <n v="-2.959457"/>
    <m/>
    <s v="MITRATEL"/>
    <s v="Mitratel"/>
    <d v="2014-11-24T00:00:00"/>
    <x v="26"/>
    <d v="2025-02-21T00:00:00"/>
    <d v="2025-05-24T00:00:00"/>
    <n v="-92"/>
    <x v="1"/>
    <x v="0"/>
    <e v="#N/A"/>
    <s v="03.RFI"/>
    <m/>
    <x v="0"/>
    <x v="0"/>
  </r>
  <r>
    <n v="83"/>
    <s v="Area 1"/>
    <x v="1"/>
    <n v="2"/>
    <s v="PLG625"/>
    <s v="PLG625"/>
    <s v="24TS03N0148"/>
    <s v="24TS03N0148"/>
    <s v="24TS03N0148"/>
    <s v="24TS03N0148"/>
    <s v="ILIR BARAT PH5"/>
    <n v="104.73189000000001"/>
    <n v="-2.9707699999999999"/>
    <m/>
    <s v="MITRATEL"/>
    <s v="Mitratel"/>
    <d v="2014-11-24T00:00:00"/>
    <x v="26"/>
    <d v="2025-02-21T00:00:00"/>
    <s v=""/>
    <m/>
    <x v="1"/>
    <x v="0"/>
    <e v="#N/A"/>
    <s v="06.SITAC"/>
    <m/>
    <x v="0"/>
    <x v="0"/>
  </r>
  <r>
    <n v="84"/>
    <s v="Area 1"/>
    <x v="1"/>
    <n v="2"/>
    <s v="PLG615"/>
    <s v="PLG615"/>
    <m/>
    <e v="#N/A"/>
    <e v="#N/A"/>
    <s v="NY"/>
    <s v="SAKO SAPTAMARGA PH5"/>
    <n v="104.78949"/>
    <n v="-2.9250500000000001"/>
    <m/>
    <s v="MITRATEL"/>
    <s v="Mitratel"/>
    <d v="2016-01-12T00:00:00"/>
    <x v="40"/>
    <m/>
    <m/>
    <m/>
    <x v="3"/>
    <x v="1"/>
    <m/>
    <e v="#N/A"/>
    <m/>
    <x v="2"/>
    <x v="2"/>
  </r>
  <r>
    <n v="85"/>
    <s v="Area 2"/>
    <x v="2"/>
    <n v="3"/>
    <s v="JTX249"/>
    <s v="JTX249"/>
    <s v="25TS08N2030"/>
    <e v="#N/A"/>
    <e v="#N/A"/>
    <s v="25TS08N2030"/>
    <s v="MAKASARMAKASAR12DMT"/>
    <n v="106.89023"/>
    <n v="-6.3006000000000002"/>
    <m/>
    <s v="MITRATEL"/>
    <s v="Mitratel"/>
    <d v="2016-05-31T00:00:00"/>
    <x v="41"/>
    <m/>
    <m/>
    <m/>
    <x v="3"/>
    <x v="1"/>
    <m/>
    <e v="#N/A"/>
    <m/>
    <x v="2"/>
    <x v="2"/>
  </r>
  <r>
    <n v="86"/>
    <s v="Area 2"/>
    <x v="2"/>
    <n v="3"/>
    <s v="JSX784"/>
    <s v="JSX784"/>
    <m/>
    <e v="#N/A"/>
    <e v="#N/A"/>
    <s v="NY"/>
    <s v="MULIAPERDANA2DMT"/>
    <n v="106.75581"/>
    <n v="-6.2435499999999999"/>
    <m/>
    <s v="MITRATEL"/>
    <s v="Mitratel"/>
    <d v="2016-01-06T00:00:00"/>
    <x v="42"/>
    <m/>
    <m/>
    <m/>
    <x v="3"/>
    <x v="1"/>
    <m/>
    <e v="#N/A"/>
    <m/>
    <x v="2"/>
    <x v="2"/>
  </r>
  <r>
    <n v="87"/>
    <s v="Area 2"/>
    <x v="2"/>
    <n v="3"/>
    <s v="JTX285"/>
    <s v="JTX285"/>
    <s v="25TS08N1770"/>
    <e v="#N/A"/>
    <e v="#N/A"/>
    <s v="25TS08N1770"/>
    <s v="MANUNGGALCPMELAYUMAKASSARDMT"/>
    <n v="106.920041"/>
    <n v="-6.249701"/>
    <m/>
    <s v="MITRATEL"/>
    <s v="Mitratel"/>
    <d v="2016-08-13T00:00:00"/>
    <x v="43"/>
    <m/>
    <m/>
    <m/>
    <x v="3"/>
    <x v="1"/>
    <m/>
    <e v="#N/A"/>
    <m/>
    <x v="2"/>
    <x v="2"/>
  </r>
  <r>
    <n v="88"/>
    <s v="Area 1"/>
    <x v="1"/>
    <n v="2"/>
    <s v="PLG619"/>
    <s v="PLG619"/>
    <s v="23TS12Z0001"/>
    <n v="0"/>
    <s v="23TS12Z0001"/>
    <s v="23TS12Z0001"/>
    <s v="KEMUNING POLDA PH5"/>
    <n v="104.75281"/>
    <n v="-2.9481600000000001"/>
    <m/>
    <s v="MITRATEL"/>
    <s v="Mitratel"/>
    <d v="2014-11-24T00:00:00"/>
    <x v="26"/>
    <d v="2025-02-21T00:00:00"/>
    <s v="Terminate"/>
    <m/>
    <x v="2"/>
    <x v="0"/>
    <e v="#N/A"/>
    <s v="09.Pro.Cancel"/>
    <m/>
    <x v="1"/>
    <x v="1"/>
  </r>
  <r>
    <n v="89"/>
    <s v="Area 2"/>
    <x v="2"/>
    <n v="3"/>
    <s v="JTX460"/>
    <s v="JTX460"/>
    <m/>
    <e v="#N/A"/>
    <e v="#N/A"/>
    <s v="NY"/>
    <s v="TMII6DMT"/>
    <n v="106.90197000000001"/>
    <n v="-6.3031800000000002"/>
    <m/>
    <s v="MITRATEL"/>
    <s v="Mitratel"/>
    <d v="2017-05-12T00:00:00"/>
    <x v="44"/>
    <m/>
    <m/>
    <m/>
    <x v="3"/>
    <x v="1"/>
    <m/>
    <e v="#N/A"/>
    <m/>
    <x v="2"/>
    <x v="2"/>
  </r>
  <r>
    <n v="90"/>
    <s v="Area 2"/>
    <x v="3"/>
    <n v="4"/>
    <s v="BDK844"/>
    <s v="BDK844"/>
    <m/>
    <n v="0"/>
    <e v="#N/A"/>
    <s v="NY"/>
    <s v="KAWALUYAANINDAH"/>
    <n v="107.66258000000001"/>
    <n v="-6.9348700000000001"/>
    <m/>
    <s v="MITRATEL"/>
    <s v="Mitratel"/>
    <d v="2015-08-22T00:00:00"/>
    <x v="45"/>
    <d v="2025-11-19T00:00:00"/>
    <s v="Terminate"/>
    <m/>
    <x v="2"/>
    <x v="0"/>
    <e v="#N/A"/>
    <e v="#N/A"/>
    <m/>
    <x v="1"/>
    <x v="1"/>
  </r>
  <r>
    <n v="91"/>
    <s v="Area 2"/>
    <x v="2"/>
    <n v="3"/>
    <s v="JPX144"/>
    <s v="JPX144"/>
    <m/>
    <e v="#N/A"/>
    <e v="#N/A"/>
    <s v="NY"/>
    <s v="PASARBARUTIMURSAHARIDMT"/>
    <n v="106.83795000000001"/>
    <n v="-6.16221"/>
    <m/>
    <s v="MITRATEL"/>
    <s v="Mitratel"/>
    <d v="2016-05-31T00:00:00"/>
    <x v="41"/>
    <m/>
    <m/>
    <m/>
    <x v="3"/>
    <x v="1"/>
    <m/>
    <e v="#N/A"/>
    <m/>
    <x v="2"/>
    <x v="2"/>
  </r>
  <r>
    <n v="92"/>
    <s v="Area 1"/>
    <x v="1"/>
    <n v="2"/>
    <s v="PLG702"/>
    <s v="PLG702"/>
    <m/>
    <e v="#N/A"/>
    <e v="#N/A"/>
    <s v="NY"/>
    <s v="PERUMAHAN MASKAREBET"/>
    <n v="104.69673"/>
    <n v="-2.9283399999999999"/>
    <m/>
    <s v="MITRATEL"/>
    <s v="Mitratel"/>
    <d v="2016-07-11T00:00:00"/>
    <x v="46"/>
    <m/>
    <m/>
    <m/>
    <x v="3"/>
    <x v="1"/>
    <m/>
    <e v="#N/A"/>
    <m/>
    <x v="2"/>
    <x v="2"/>
  </r>
  <r>
    <n v="93"/>
    <s v="Area 1"/>
    <x v="1"/>
    <n v="2"/>
    <s v="BDL406"/>
    <s v="BDL406"/>
    <m/>
    <e v="#N/A"/>
    <e v="#N/A"/>
    <s v="NY"/>
    <s v="POLE REKTORAT UNILAH"/>
    <n v="105.24250000000001"/>
    <n v="-5.36395"/>
    <m/>
    <s v="MITRATEL"/>
    <s v="Mitratel"/>
    <d v="2016-08-30T00:00:00"/>
    <x v="13"/>
    <m/>
    <m/>
    <m/>
    <x v="3"/>
    <x v="1"/>
    <m/>
    <e v="#N/A"/>
    <m/>
    <x v="2"/>
    <x v="2"/>
  </r>
  <r>
    <n v="94"/>
    <s v="Area 2"/>
    <x v="2"/>
    <n v="3"/>
    <s v="JBX165"/>
    <s v="JBX165"/>
    <m/>
    <e v="#N/A"/>
    <e v="#N/A"/>
    <s v="NY"/>
    <s v="DURISELATANTAMBORA3DMT"/>
    <n v="106.7953"/>
    <n v="-6.1520799999999998"/>
    <m/>
    <s v="MITRATEL"/>
    <s v="Mitratel"/>
    <d v="2016-06-11T00:00:00"/>
    <x v="47"/>
    <m/>
    <m/>
    <m/>
    <x v="3"/>
    <x v="1"/>
    <m/>
    <e v="#N/A"/>
    <m/>
    <x v="2"/>
    <x v="2"/>
  </r>
  <r>
    <n v="95"/>
    <s v="Area 2"/>
    <x v="4"/>
    <n v="12"/>
    <s v="KRW841"/>
    <s v="KRW841"/>
    <s v="25TS01B0010"/>
    <e v="#N/A"/>
    <e v="#N/A"/>
    <s v="25TS01B0010"/>
    <s v="KIS6DMT"/>
    <n v="107.32316"/>
    <n v="-6.38734"/>
    <m/>
    <s v="MITRATEL"/>
    <s v="Mitratel"/>
    <d v="2016-06-22T00:00:00"/>
    <x v="48"/>
    <m/>
    <m/>
    <m/>
    <x v="3"/>
    <x v="1"/>
    <m/>
    <s v="08.SIS"/>
    <m/>
    <x v="5"/>
    <x v="6"/>
  </r>
  <r>
    <n v="96"/>
    <s v="Area 2"/>
    <x v="2"/>
    <n v="3"/>
    <s v="JKT680"/>
    <s v="JKT680"/>
    <s v="24TS09B0455"/>
    <s v="24TS09B0455"/>
    <s v="24TS09B0455"/>
    <s v="24TS09B0455"/>
    <s v="RSISLAMPDKOPIDMT"/>
    <n v="106.94171"/>
    <n v="-6.2214299999999998"/>
    <m/>
    <s v="MITRATEL"/>
    <s v="Mitratel"/>
    <d v="2015-01-26T00:00:00"/>
    <x v="49"/>
    <d v="2025-04-25T00:00:00"/>
    <d v="2026-01-31T00:00:00"/>
    <n v="-281"/>
    <x v="1"/>
    <x v="0"/>
    <e v="#N/A"/>
    <s v="08b.SIS Done"/>
    <m/>
    <x v="3"/>
    <x v="6"/>
  </r>
  <r>
    <n v="97"/>
    <s v="Area 2"/>
    <x v="2"/>
    <n v="3"/>
    <s v="JKT411"/>
    <s v="JKT411"/>
    <s v="25TS08N1759"/>
    <s v="24TS09B0449"/>
    <s v="24TS09B0449"/>
    <s v="25TS08N1759"/>
    <s v="MSJDTAUBAHKOMPSNDNGDMT"/>
    <n v="106.91001"/>
    <n v="-6.2141500000000001"/>
    <m/>
    <s v="MITRATEL"/>
    <s v="Mitratel"/>
    <d v="2015-01-29T00:00:00"/>
    <x v="50"/>
    <d v="2025-04-28T00:00:00"/>
    <d v="2026-01-31T00:00:00"/>
    <n v="-278"/>
    <x v="1"/>
    <x v="0"/>
    <s v="08.BAN/BAK"/>
    <s v="06.SITAC"/>
    <m/>
    <x v="3"/>
    <x v="3"/>
  </r>
  <r>
    <n v="98"/>
    <s v="Area 2"/>
    <x v="2"/>
    <n v="3"/>
    <s v="JKT435"/>
    <s v="JKT435"/>
    <s v="25TS08N1756"/>
    <s v="24TS09B0448"/>
    <s v="24TS09B0448"/>
    <s v="25TS08N1756"/>
    <s v="PSRKLENDERNGURAHRAIDMT"/>
    <n v="106.905028"/>
    <n v="-6.2133669999999999"/>
    <m/>
    <s v="MITRATEL"/>
    <s v="Mitratel"/>
    <d v="2015-01-30T00:00:00"/>
    <x v="51"/>
    <d v="2025-04-29T00:00:00"/>
    <d v="2026-01-31T00:00:00"/>
    <n v="-277"/>
    <x v="1"/>
    <x v="0"/>
    <s v="09.PROSES IW"/>
    <s v="06.SITAC"/>
    <m/>
    <x v="3"/>
    <x v="3"/>
  </r>
  <r>
    <n v="99"/>
    <s v="Area 2"/>
    <x v="2"/>
    <n v="3"/>
    <s v="JKT414"/>
    <s v="JKT414"/>
    <s v="24TS09B0446"/>
    <n v="0"/>
    <s v="24TS09B0446"/>
    <s v="24TS09B0446"/>
    <s v="INSPEKSIKALIMALANGDMT"/>
    <n v="106.89870999999999"/>
    <n v="-6.2436499999999997"/>
    <m/>
    <s v="MITRATEL"/>
    <s v="Mitratel"/>
    <d v="2015-02-03T00:00:00"/>
    <x v="31"/>
    <d v="2025-05-03T00:00:00"/>
    <d v="2025-03-16T00:00:00"/>
    <n v="48"/>
    <x v="0"/>
    <x v="0"/>
    <s v="16.RFI"/>
    <s v="03.RFI"/>
    <m/>
    <x v="0"/>
    <x v="0"/>
  </r>
  <r>
    <n v="100"/>
    <s v="Area 2"/>
    <x v="2"/>
    <n v="3"/>
    <s v="JPX190"/>
    <s v="JPX190"/>
    <m/>
    <e v="#N/A"/>
    <e v="#N/A"/>
    <s v="NY"/>
    <s v="JLNASIONALDMT"/>
    <n v="106.79633"/>
    <n v="-6.2103599999999997"/>
    <m/>
    <s v="MITRATEL"/>
    <s v="Mitratel"/>
    <d v="2017-06-13T00:00:00"/>
    <x v="52"/>
    <m/>
    <m/>
    <m/>
    <x v="3"/>
    <x v="1"/>
    <m/>
    <e v="#N/A"/>
    <m/>
    <x v="2"/>
    <x v="2"/>
  </r>
  <r>
    <n v="101"/>
    <s v="Area 2"/>
    <x v="2"/>
    <n v="3"/>
    <s v="JKU760"/>
    <s v="JKU760"/>
    <s v="24TS09B0442"/>
    <s v="24TS09B0442"/>
    <s v="24TS09B0442"/>
    <s v="24TS09B0442"/>
    <s v="PLUITUTARARAYADMT"/>
    <n v="106.792097"/>
    <n v="-6.1122180000000004"/>
    <m/>
    <s v="MITRATEL"/>
    <s v="Mitratel"/>
    <d v="2015-02-10T00:00:00"/>
    <x v="53"/>
    <d v="2025-05-10T00:00:00"/>
    <s v="Terminate"/>
    <m/>
    <x v="2"/>
    <x v="0"/>
    <e v="#N/A"/>
    <s v="09.Pro.Cancel"/>
    <m/>
    <x v="1"/>
    <x v="1"/>
  </r>
  <r>
    <n v="102"/>
    <s v="Area 2"/>
    <x v="2"/>
    <n v="3"/>
    <s v="JKU832"/>
    <s v="JKU832"/>
    <s v="24TS09B0443"/>
    <s v="24TS09B0443"/>
    <s v="24TS09B0443"/>
    <s v="24TS09B0443"/>
    <s v="PLUITTIMURBARUDMT"/>
    <n v="106.79416999999999"/>
    <n v="-6.1206699999999996"/>
    <m/>
    <s v="MITRATEL"/>
    <s v="Mitratel"/>
    <d v="2015-02-10T00:00:00"/>
    <x v="53"/>
    <d v="2025-05-10T00:00:00"/>
    <d v="2026-01-31T00:00:00"/>
    <n v="-266"/>
    <x v="1"/>
    <x v="0"/>
    <e v="#N/A"/>
    <s v="08.SIS"/>
    <m/>
    <x v="3"/>
    <x v="6"/>
  </r>
  <r>
    <n v="103"/>
    <s v="Area 2"/>
    <x v="2"/>
    <n v="3"/>
    <s v="JKU858"/>
    <s v="JKU858"/>
    <s v="24TS09B0444"/>
    <s v="24TS09B0444"/>
    <s v="24TS09B0444"/>
    <s v="24TS09B0444"/>
    <s v="PLUITKARANGBARATDMT"/>
    <n v="106.776794"/>
    <n v="-6.113918"/>
    <m/>
    <s v="MITRATEL"/>
    <s v="Mitratel"/>
    <d v="2015-02-10T00:00:00"/>
    <x v="53"/>
    <d v="2025-05-10T00:00:00"/>
    <d v="2026-01-31T00:00:00"/>
    <n v="-266"/>
    <x v="1"/>
    <x v="0"/>
    <s v="08.BAN/BAK"/>
    <s v="08.SIS"/>
    <m/>
    <x v="3"/>
    <x v="6"/>
  </r>
  <r>
    <n v="104"/>
    <s v="Area 2"/>
    <x v="2"/>
    <n v="3"/>
    <s v="JSX130"/>
    <s v="JSX130"/>
    <s v="25TS08N1769"/>
    <s v="24TS09B0445"/>
    <s v="24TS09B0445"/>
    <s v="25TS08N1769"/>
    <s v="PERCETAKAN2DMT"/>
    <n v="106.79418"/>
    <n v="-6.2482899999999999"/>
    <m/>
    <s v="MITRATEL"/>
    <s v="Mitratel"/>
    <d v="2015-02-10T00:00:00"/>
    <x v="53"/>
    <d v="2025-05-10T00:00:00"/>
    <s v="Terminate"/>
    <m/>
    <x v="2"/>
    <x v="0"/>
    <e v="#N/A"/>
    <s v="10.Cancel"/>
    <m/>
    <x v="1"/>
    <x v="1"/>
  </r>
  <r>
    <n v="105"/>
    <s v="Area 2"/>
    <x v="2"/>
    <n v="3"/>
    <s v="JSX032"/>
    <s v="JSX032"/>
    <s v="25TS08N1979"/>
    <s v="24TS09B0440"/>
    <s v="24TS09B0440"/>
    <s v="25TS08N1979"/>
    <s v="CAMATKEBAYORANLAMADMT"/>
    <n v="106.778311"/>
    <n v="-6.2487810000000001"/>
    <m/>
    <s v="MITRATEL"/>
    <s v="Mitratel"/>
    <d v="2015-02-27T00:00:00"/>
    <x v="54"/>
    <d v="2025-05-27T00:00:00"/>
    <s v="Terminate"/>
    <m/>
    <x v="2"/>
    <x v="0"/>
    <e v="#N/A"/>
    <s v="09.Pro.Cancel"/>
    <m/>
    <x v="1"/>
    <x v="1"/>
  </r>
  <r>
    <n v="106"/>
    <s v="Area 2"/>
    <x v="2"/>
    <n v="3"/>
    <s v="JSX998"/>
    <s v="JSX998"/>
    <s v="24TS10B0022"/>
    <e v="#N/A"/>
    <e v="#N/A"/>
    <s v="24TS10B0022"/>
    <s v="RELOCDANAMONDMT"/>
    <n v="106.797741"/>
    <n v="-6.2482810000000004"/>
    <m/>
    <s v="MITRATEL"/>
    <s v="Mitratel"/>
    <d v="2016-09-13T00:00:00"/>
    <x v="9"/>
    <m/>
    <m/>
    <m/>
    <x v="3"/>
    <x v="1"/>
    <m/>
    <s v="10.Cancel"/>
    <m/>
    <x v="2"/>
    <x v="2"/>
  </r>
  <r>
    <n v="107"/>
    <s v="Area 2"/>
    <x v="2"/>
    <n v="3"/>
    <s v="JKU977"/>
    <s v="JKU977"/>
    <m/>
    <s v="24TS09B0438"/>
    <s v="24TS09B0438"/>
    <s v="24TS09B0438"/>
    <s v="TELUKNIBUNGDMT"/>
    <n v="106.77471"/>
    <n v="-6.1274100000000002"/>
    <m/>
    <s v="MITRATEL"/>
    <s v="Mitratel"/>
    <d v="2015-04-24T00:00:00"/>
    <x v="55"/>
    <d v="2025-07-22T00:00:00"/>
    <s v="Terminate"/>
    <m/>
    <x v="2"/>
    <x v="0"/>
    <e v="#N/A"/>
    <s v="04.CME"/>
    <m/>
    <x v="1"/>
    <x v="1"/>
  </r>
  <r>
    <n v="108"/>
    <s v="Area 2"/>
    <x v="2"/>
    <n v="3"/>
    <m/>
    <s v="JTX505"/>
    <m/>
    <e v="#N/A"/>
    <e v="#N/A"/>
    <s v="NY"/>
    <s v="JENGKIKEBONPALA"/>
    <n v="106.882161"/>
    <n v="-6.2573109999999996"/>
    <m/>
    <s v="MITRATEL"/>
    <s v="Mitratel"/>
    <d v="2019-01-24T00:00:00"/>
    <x v="56"/>
    <m/>
    <m/>
    <m/>
    <x v="3"/>
    <x v="1"/>
    <m/>
    <e v="#N/A"/>
    <m/>
    <x v="2"/>
    <x v="2"/>
  </r>
  <r>
    <n v="109"/>
    <s v="Area 2"/>
    <x v="2"/>
    <n v="3"/>
    <s v="JSX500"/>
    <s v="JSX500"/>
    <s v="25TS08N2036"/>
    <e v="#N/A"/>
    <e v="#N/A"/>
    <s v="25TS08N2036"/>
    <s v="JLNPANGERANANTASARIDMT"/>
    <n v="106.80728999999999"/>
    <n v="-6.2829899999999999"/>
    <m/>
    <s v="MITRATEL"/>
    <s v="Mitratel"/>
    <d v="2016-11-07T00:00:00"/>
    <x v="57"/>
    <m/>
    <m/>
    <m/>
    <x v="3"/>
    <x v="1"/>
    <m/>
    <e v="#N/A"/>
    <m/>
    <x v="2"/>
    <x v="2"/>
  </r>
  <r>
    <n v="110"/>
    <s v="Area 2"/>
    <x v="2"/>
    <n v="3"/>
    <s v="JKU959"/>
    <s v="JKU959"/>
    <m/>
    <s v="24TS09B0435"/>
    <s v="24TS09B0435"/>
    <s v="24TS09B0435"/>
    <s v="PASARIKANMUARAANGKEDMT"/>
    <n v="106.774601"/>
    <n v="-6.1060109999999996"/>
    <m/>
    <s v="MITRATEL"/>
    <s v="Mitratel"/>
    <d v="2015-07-15T00:00:00"/>
    <x v="58"/>
    <d v="2025-10-12T00:00:00"/>
    <d v="2025-05-24T00:00:00"/>
    <n v="141"/>
    <x v="0"/>
    <x v="0"/>
    <s v="16.RFI"/>
    <s v="03.RFI"/>
    <m/>
    <x v="0"/>
    <x v="0"/>
  </r>
  <r>
    <n v="111"/>
    <s v="Area 2"/>
    <x v="2"/>
    <n v="3"/>
    <s v="JKU962"/>
    <s v="JKU962"/>
    <m/>
    <s v="24TS09B0432"/>
    <s v="24TS09B0432"/>
    <s v="24TS09B0432"/>
    <s v="PERUMMUARAANGKEDMT"/>
    <n v="106.768"/>
    <n v="-6.1070000000000002"/>
    <m/>
    <s v="MITRATEL"/>
    <s v="Mitratel"/>
    <d v="2015-07-23T00:00:00"/>
    <x v="59"/>
    <d v="2025-10-20T00:00:00"/>
    <d v="2026-01-31T00:00:00"/>
    <n v="-103"/>
    <x v="1"/>
    <x v="0"/>
    <s v="07.SITAC"/>
    <s v="08b.SIS Done"/>
    <m/>
    <x v="3"/>
    <x v="3"/>
  </r>
  <r>
    <n v="112"/>
    <s v="Area 2"/>
    <x v="2"/>
    <n v="3"/>
    <s v="JSX768"/>
    <s v="JSX768"/>
    <m/>
    <s v="24TS09B0433"/>
    <s v="24TS09B0433"/>
    <s v="24TS09B0433"/>
    <s v="MESJIDPONDOKINDAHDMT"/>
    <n v="106.783"/>
    <n v="-6.2621799999999999"/>
    <m/>
    <s v="MITRATEL"/>
    <s v="Mitratel"/>
    <d v="2015-07-23T00:00:00"/>
    <x v="59"/>
    <d v="2025-10-20T00:00:00"/>
    <d v="2026-01-31T00:00:00"/>
    <n v="-103"/>
    <x v="1"/>
    <x v="0"/>
    <s v="21.LOCK TRIAL"/>
    <s v="06.SITAC"/>
    <m/>
    <x v="3"/>
    <x v="3"/>
  </r>
  <r>
    <n v="113"/>
    <s v="Area 2"/>
    <x v="2"/>
    <n v="3"/>
    <s v="JSX890"/>
    <s v="JSX890"/>
    <s v="25TS08N1991"/>
    <s v="24TS09B0434"/>
    <s v="24TS09B0434"/>
    <s v="25TS08N1991"/>
    <s v="KAIBALAIYASAMANGGARAIDMT"/>
    <n v="106.85231"/>
    <n v="-6.2152700000000003"/>
    <m/>
    <s v="MITRATEL"/>
    <s v="Mitratel"/>
    <d v="2015-07-23T00:00:00"/>
    <x v="59"/>
    <d v="2025-10-20T00:00:00"/>
    <d v="2026-01-31T00:00:00"/>
    <n v="-103"/>
    <x v="1"/>
    <x v="0"/>
    <s v="08.BAN/BAK"/>
    <s v="06.SITAC"/>
    <m/>
    <x v="3"/>
    <x v="3"/>
  </r>
  <r>
    <n v="114"/>
    <s v="Area 2"/>
    <x v="2"/>
    <n v="3"/>
    <s v="JKU944"/>
    <s v="JKU944"/>
    <s v="25TS08N1758"/>
    <s v="24TS09B0431"/>
    <s v="24TS09B0431"/>
    <s v="25TS08N1758"/>
    <s v="MENARAMITRABAHARIDMT"/>
    <n v="106.806811"/>
    <n v="-6.1280809999999999"/>
    <m/>
    <s v="MITRATEL"/>
    <s v="Mitratel"/>
    <d v="2015-07-23T00:00:00"/>
    <x v="59"/>
    <d v="2025-10-20T00:00:00"/>
    <d v="2026-01-31T00:00:00"/>
    <n v="-103"/>
    <x v="1"/>
    <x v="0"/>
    <e v="#N/A"/>
    <s v="06.SITAC"/>
    <m/>
    <x v="3"/>
    <x v="3"/>
  </r>
  <r>
    <n v="115"/>
    <s v="Area 2"/>
    <x v="2"/>
    <n v="3"/>
    <s v="JBX052"/>
    <s v="JBX052"/>
    <m/>
    <s v="24TS09B0427"/>
    <s v="24TS09B0427"/>
    <s v="24TS09B0427"/>
    <s v="KOMPLEKMIGASDMT"/>
    <n v="106.76945000000001"/>
    <n v="-6.20275"/>
    <m/>
    <s v="MITRATEL"/>
    <s v="Mitratel"/>
    <d v="2015-07-24T00:00:00"/>
    <x v="60"/>
    <d v="2025-10-21T00:00:00"/>
    <d v="2026-01-31T00:00:00"/>
    <n v="-102"/>
    <x v="1"/>
    <x v="0"/>
    <s v="21.LOCK TRIAL"/>
    <s v="06.SITAC"/>
    <m/>
    <x v="3"/>
    <x v="3"/>
  </r>
  <r>
    <n v="116"/>
    <s v="Area 2"/>
    <x v="2"/>
    <n v="3"/>
    <s v="JPX005"/>
    <s v="JPX005"/>
    <s v="24TS09B0428"/>
    <s v="24TS09B0428"/>
    <s v="24TS09B0428"/>
    <s v="24TS09B0428"/>
    <s v="KEBONKACANG4DMT"/>
    <n v="106.81741100000001"/>
    <n v="-6.1891109999999996"/>
    <m/>
    <s v="MITRATEL"/>
    <s v="Mitratel"/>
    <d v="2015-07-24T00:00:00"/>
    <x v="60"/>
    <d v="2025-10-21T00:00:00"/>
    <d v="2026-01-31T00:00:00"/>
    <n v="-102"/>
    <x v="1"/>
    <x v="0"/>
    <s v="08.BAN/BAK"/>
    <s v="06.SITAC"/>
    <m/>
    <x v="3"/>
    <x v="3"/>
  </r>
  <r>
    <n v="117"/>
    <s v="Area 2"/>
    <x v="2"/>
    <n v="3"/>
    <s v="JPX017"/>
    <s v="JPX017"/>
    <s v="24TS09B0453"/>
    <s v="24TS09B0453"/>
    <s v="24TS09B0453"/>
    <s v="24TS09B0453"/>
    <s v="JALANCISADANECIKINIDMT"/>
    <n v="106.84272"/>
    <n v="-6.1944600000000003"/>
    <m/>
    <s v="MITRATEL"/>
    <s v="Mitratel"/>
    <d v="2015-07-24T00:00:00"/>
    <x v="60"/>
    <d v="2025-10-21T00:00:00"/>
    <d v="2026-01-31T00:00:00"/>
    <n v="-102"/>
    <x v="1"/>
    <x v="0"/>
    <s v="08.BAN/BAK"/>
    <s v="08b.SIS Done"/>
    <m/>
    <x v="3"/>
    <x v="6"/>
  </r>
  <r>
    <n v="118"/>
    <s v="Area 2"/>
    <x v="2"/>
    <n v="3"/>
    <s v="JSX771"/>
    <s v="JSX771"/>
    <s v="24TS09B0430"/>
    <s v="24TS09B0430"/>
    <s v="24TS09B0430"/>
    <s v="24TS09B0430"/>
    <s v="KOMPLEKDEPSOSPDKINDHDMT"/>
    <n v="106.78790100000001"/>
    <n v="-6.2657509999999998"/>
    <m/>
    <s v="MITRATEL"/>
    <s v="Mitratel"/>
    <d v="2015-07-24T00:00:00"/>
    <x v="60"/>
    <d v="2025-10-21T00:00:00"/>
    <d v="2026-01-31T00:00:00"/>
    <n v="-102"/>
    <x v="1"/>
    <x v="0"/>
    <s v="07.SITAC"/>
    <s v="06.SITAC"/>
    <m/>
    <x v="3"/>
    <x v="3"/>
  </r>
  <r>
    <n v="119"/>
    <s v="Area 2"/>
    <x v="2"/>
    <n v="3"/>
    <s v="JBX167"/>
    <s v="JBX167"/>
    <m/>
    <e v="#N/A"/>
    <e v="#N/A"/>
    <s v="NY"/>
    <s v="JLNANGKEJAYA10DMT"/>
    <n v="106.79391099999999"/>
    <n v="-6.1479109999999997"/>
    <m/>
    <s v="MITRATEL"/>
    <s v="Mitratel"/>
    <d v="2016-11-30T00:00:00"/>
    <x v="61"/>
    <m/>
    <m/>
    <m/>
    <x v="3"/>
    <x v="1"/>
    <m/>
    <e v="#N/A"/>
    <m/>
    <x v="2"/>
    <x v="2"/>
  </r>
  <r>
    <n v="120"/>
    <s v="Area 2"/>
    <x v="2"/>
    <n v="3"/>
    <s v="JPX028"/>
    <s v="JPX028"/>
    <s v="24TS09B0429"/>
    <s v="24TS09B0429"/>
    <s v="24TS09B0429"/>
    <s v="24TS09B0429"/>
    <s v="TANAHTINGGIDMT"/>
    <n v="106.84621"/>
    <n v="-6.1789699999999996"/>
    <m/>
    <s v="MITRATEL"/>
    <s v="Mitratel"/>
    <d v="2015-07-24T00:00:00"/>
    <x v="60"/>
    <d v="2025-10-21T00:00:00"/>
    <d v="2026-01-31T00:00:00"/>
    <n v="-102"/>
    <x v="1"/>
    <x v="0"/>
    <s v="15.STR"/>
    <s v="08b.SIS Done"/>
    <m/>
    <x v="3"/>
    <x v="6"/>
  </r>
  <r>
    <n v="121"/>
    <s v="Area 2"/>
    <x v="2"/>
    <n v="3"/>
    <s v="JTX091"/>
    <s v="JTX091"/>
    <s v="24TS09B0426"/>
    <s v="24TS09B0426"/>
    <s v="24TS09B0426"/>
    <s v="24TS09B0426"/>
    <s v="GRAHAWIDYAPATRADMT"/>
    <n v="106.90588"/>
    <n v="-6.3007900000000001"/>
    <m/>
    <s v="MITRATEL"/>
    <s v="Mitratel"/>
    <d v="2015-07-28T00:00:00"/>
    <x v="62"/>
    <d v="2025-10-25T00:00:00"/>
    <d v="2025-08-26T00:00:00"/>
    <n v="60"/>
    <x v="0"/>
    <x v="0"/>
    <s v="16.RFI"/>
    <s v="04.CME"/>
    <m/>
    <x v="0"/>
    <x v="0"/>
  </r>
  <r>
    <n v="122"/>
    <s v="Area 2"/>
    <x v="2"/>
    <n v="3"/>
    <s v="JBX042"/>
    <s v="JBX042"/>
    <s v="24TS09B0425"/>
    <s v="24TS09B0425"/>
    <s v="24TS09B0425"/>
    <s v="24TS09B0425"/>
    <s v="PRISMARAYADMT"/>
    <n v="106.75840100000001"/>
    <n v="-6.1938409999999999"/>
    <m/>
    <s v="MITRATEL"/>
    <s v="Mitratel"/>
    <d v="2015-07-31T00:00:00"/>
    <x v="63"/>
    <d v="2025-10-28T00:00:00"/>
    <d v="2026-01-31T00:00:00"/>
    <n v="-95"/>
    <x v="1"/>
    <x v="0"/>
    <s v="15.STR"/>
    <s v="08b.SIS Done"/>
    <m/>
    <x v="3"/>
    <x v="6"/>
  </r>
  <r>
    <n v="123"/>
    <s v="Area 2"/>
    <x v="2"/>
    <n v="3"/>
    <s v="JBX021"/>
    <s v="JBX021"/>
    <m/>
    <s v="24TS09B0454"/>
    <s v="24TS09B0454"/>
    <s v="24TS09B0454"/>
    <s v="KEMBANGANBARUDMT"/>
    <n v="106.7501"/>
    <n v="-6.1804100000000002"/>
    <m/>
    <s v="MITRATEL"/>
    <s v="Mitratel"/>
    <d v="2015-08-13T00:00:00"/>
    <x v="64"/>
    <d v="2025-11-10T00:00:00"/>
    <d v="2026-01-31T00:00:00"/>
    <n v="-82"/>
    <x v="1"/>
    <x v="0"/>
    <s v="21.LOCK TRIAL"/>
    <s v="08b.SIS Done"/>
    <m/>
    <x v="3"/>
    <x v="6"/>
  </r>
  <r>
    <n v="124"/>
    <s v="Area 2"/>
    <x v="2"/>
    <n v="3"/>
    <s v="JBX016"/>
    <s v="JBX016"/>
    <s v="25TS08N1780"/>
    <s v="24TS09B0424"/>
    <s v="24TS09B0424"/>
    <s v="25TS08N1780"/>
    <s v="GLOBALNUSANTARASCHOOLDMT"/>
    <n v="106.739001"/>
    <n v="-6.1919009999999997"/>
    <m/>
    <s v="MITRATEL"/>
    <s v="Mitratel"/>
    <d v="2015-08-17T00:00:00"/>
    <x v="65"/>
    <d v="2025-11-14T00:00:00"/>
    <d v="2026-01-31T00:00:00"/>
    <n v="-78"/>
    <x v="1"/>
    <x v="0"/>
    <s v="15.STR"/>
    <s v="06.SITAC"/>
    <m/>
    <x v="3"/>
    <x v="3"/>
  </r>
  <r>
    <n v="125"/>
    <s v="Area 2"/>
    <x v="2"/>
    <n v="3"/>
    <s v="JSX933"/>
    <s v="JSX933"/>
    <m/>
    <s v="24TS09B0452"/>
    <s v="24TS09B0452"/>
    <s v="24TS09B0452"/>
    <s v="KEMAJUANMULIA2DMT"/>
    <n v="106.754"/>
    <n v="-6.2391500000000004"/>
    <m/>
    <s v="MITRATEL"/>
    <s v="Mitratel"/>
    <d v="2015-08-28T00:00:00"/>
    <x v="66"/>
    <d v="2025-11-25T00:00:00"/>
    <d v="2026-01-31T00:00:00"/>
    <n v="-67"/>
    <x v="1"/>
    <x v="0"/>
    <s v="21.LOCK TRIAL"/>
    <s v="06.SITAC"/>
    <m/>
    <x v="3"/>
    <x v="3"/>
  </r>
  <r>
    <n v="126"/>
    <s v="Area 2"/>
    <x v="2"/>
    <n v="3"/>
    <s v="JPX029"/>
    <s v="JPX029"/>
    <m/>
    <s v="24TS09B0423"/>
    <s v="24TS09B0423"/>
    <s v="24TS09B0423"/>
    <s v="JALANBAKTIDMT"/>
    <n v="106.80631"/>
    <n v="-6.2012900000000002"/>
    <m/>
    <s v="MITRATEL"/>
    <s v="Mitratel"/>
    <d v="2015-08-31T00:00:00"/>
    <x v="67"/>
    <d v="2025-11-28T00:00:00"/>
    <d v="2026-01-31T00:00:00"/>
    <n v="-64"/>
    <x v="1"/>
    <x v="0"/>
    <s v="21.LOCK TRIAL"/>
    <s v="08b.SIS Done"/>
    <m/>
    <x v="3"/>
    <x v="6"/>
  </r>
  <r>
    <n v="127"/>
    <s v="Area 2"/>
    <x v="2"/>
    <n v="3"/>
    <s v="JSX741"/>
    <s v="JSX741"/>
    <s v="24TS09B0422"/>
    <s v="24TS09B0422"/>
    <s v="24TS09B0422"/>
    <s v="24TS09B0422"/>
    <s v="KEMANDORANPLUIS1DMT"/>
    <n v="106.79258"/>
    <n v="-6.2109399999999999"/>
    <m/>
    <s v="MITRATEL"/>
    <s v="Mitratel"/>
    <d v="2015-09-05T00:00:00"/>
    <x v="68"/>
    <d v="2025-12-03T00:00:00"/>
    <d v="2025-12-31T00:00:00"/>
    <n v="-28"/>
    <x v="1"/>
    <x v="0"/>
    <s v="08.BAN/BAK"/>
    <s v="06.SITAC"/>
    <m/>
    <x v="3"/>
    <x v="7"/>
  </r>
  <r>
    <n v="128"/>
    <s v="Area 4"/>
    <x v="5"/>
    <n v="8"/>
    <s v="SMR460"/>
    <s v="SMR460"/>
    <m/>
    <n v="0"/>
    <s v="24TS06B0003"/>
    <s v="24TS06B0003"/>
    <s v="MTH_UNMULSMD2"/>
    <n v="117.1543193"/>
    <n v="-0.47070622400000001"/>
    <m/>
    <s v="MITRATEL"/>
    <s v="Mitratel"/>
    <d v="2015-08-19T00:00:00"/>
    <x v="69"/>
    <d v="2025-11-16T00:00:00"/>
    <s v="Terminate"/>
    <m/>
    <x v="2"/>
    <x v="0"/>
    <e v="#N/A"/>
    <e v="#N/A"/>
    <m/>
    <x v="1"/>
    <x v="1"/>
  </r>
  <r>
    <n v="129"/>
    <s v="Area 2"/>
    <x v="2"/>
    <n v="3"/>
    <s v="JBX084"/>
    <s v="JBX084"/>
    <s v="24TS09B0421"/>
    <s v="24TS09B0421"/>
    <s v="24TS09B0421"/>
    <s v="24TS09B0421"/>
    <s v="KOTABAMBUSELATANDMT"/>
    <n v="106.80214100000001"/>
    <n v="-6.1868910000000001"/>
    <m/>
    <s v="MITRATEL"/>
    <s v="Mitratel"/>
    <d v="2015-09-08T00:00:00"/>
    <x v="14"/>
    <d v="2025-12-06T00:00:00"/>
    <d v="2025-12-31T00:00:00"/>
    <n v="-25"/>
    <x v="1"/>
    <x v="0"/>
    <s v="09.PROSES IW"/>
    <s v="06.SITAC"/>
    <m/>
    <x v="3"/>
    <x v="7"/>
  </r>
  <r>
    <n v="130"/>
    <s v="Area 2"/>
    <x v="2"/>
    <n v="3"/>
    <s v="JSX853"/>
    <s v="JSX853"/>
    <s v="24TS09B0420"/>
    <s v="24TS09B0420"/>
    <s v="24TS09B0420"/>
    <s v="24TS09B0420"/>
    <s v="KARETGUSURANDMT"/>
    <n v="106.82292099999999"/>
    <n v="-6.2140110000000002"/>
    <m/>
    <s v="MITRATEL"/>
    <s v="Mitratel"/>
    <d v="2015-09-16T00:00:00"/>
    <x v="70"/>
    <d v="2025-12-14T00:00:00"/>
    <s v="Terminate"/>
    <m/>
    <x v="2"/>
    <x v="0"/>
    <e v="#N/A"/>
    <s v="08b.SIS Done"/>
    <m/>
    <x v="1"/>
    <x v="1"/>
  </r>
  <r>
    <n v="131"/>
    <s v="Area 2"/>
    <x v="2"/>
    <n v="3"/>
    <s v="JBX060"/>
    <s v="JBX060"/>
    <s v="25TS08N2023"/>
    <s v="24TS09B0419"/>
    <s v="24TS09B0419"/>
    <s v="25TS08N2023"/>
    <s v="ARTABOGAPALMERAHDMT"/>
    <n v="106.790701"/>
    <n v="-6.2039609999999996"/>
    <m/>
    <s v="MITRATEL"/>
    <s v="Mitratel"/>
    <d v="2015-09-17T00:00:00"/>
    <x v="71"/>
    <d v="2025-12-15T00:00:00"/>
    <d v="2026-01-31T00:00:00"/>
    <n v="-47"/>
    <x v="1"/>
    <x v="0"/>
    <s v="08.BAN/BAK"/>
    <s v="06.SITAC"/>
    <m/>
    <x v="3"/>
    <x v="6"/>
  </r>
  <r>
    <n v="132"/>
    <s v="Area 4"/>
    <x v="5"/>
    <n v="8"/>
    <s v="BJM313"/>
    <s v="BJM313"/>
    <m/>
    <n v="0"/>
    <s v="24TS08Z0005"/>
    <s v="24TS08Z0005"/>
    <s v="MT_UNLAM_BANJARMASIN1"/>
    <n v="114.58866"/>
    <n v="-3.2980800000000001"/>
    <m/>
    <s v="MITRATEL"/>
    <s v="Mitratel"/>
    <d v="2015-08-19T00:00:00"/>
    <x v="69"/>
    <d v="2025-11-16T00:00:00"/>
    <s v="Terminate"/>
    <m/>
    <x v="2"/>
    <x v="0"/>
    <e v="#N/A"/>
    <e v="#N/A"/>
    <m/>
    <x v="1"/>
    <x v="1"/>
  </r>
  <r>
    <n v="133"/>
    <s v="Area 2"/>
    <x v="2"/>
    <n v="3"/>
    <s v="JSX693"/>
    <s v="JSX693"/>
    <s v="24TS09B0418"/>
    <s v="24TS09B0418"/>
    <s v="24TS09B0418"/>
    <s v="24TS09B0418"/>
    <s v="BANGKA11DMT"/>
    <n v="106.81925099999999"/>
    <n v="-6.2544310000000003"/>
    <m/>
    <s v="MITRATEL"/>
    <s v="Mitratel"/>
    <d v="2015-10-10T00:00:00"/>
    <x v="72"/>
    <d v="2026-01-07T00:00:00"/>
    <d v="2026-01-31T00:00:00"/>
    <n v="-24"/>
    <x v="1"/>
    <x v="0"/>
    <e v="#N/A"/>
    <s v="06.SITAC"/>
    <m/>
    <x v="3"/>
    <x v="3"/>
  </r>
  <r>
    <n v="134"/>
    <s v="Area 4"/>
    <x v="5"/>
    <n v="8"/>
    <s v="SMR435"/>
    <s v="SMR435"/>
    <m/>
    <n v="0"/>
    <s v="24TS06B0002"/>
    <s v="24TS06B0002"/>
    <s v="MTH_UNMULSMD3"/>
    <n v="117.15698"/>
    <n v="-0.46951532400000001"/>
    <m/>
    <s v="MITRATEL"/>
    <s v="Mitratel"/>
    <d v="2015-08-19T00:00:00"/>
    <x v="69"/>
    <d v="2025-11-16T00:00:00"/>
    <s v="Terminate"/>
    <m/>
    <x v="2"/>
    <x v="0"/>
    <e v="#N/A"/>
    <e v="#N/A"/>
    <m/>
    <x v="1"/>
    <x v="1"/>
  </r>
  <r>
    <n v="135"/>
    <s v="Area 2"/>
    <x v="2"/>
    <n v="3"/>
    <s v="JPX157"/>
    <s v="JPX157"/>
    <m/>
    <e v="#N/A"/>
    <e v="#N/A"/>
    <s v="NY"/>
    <s v="HONDAPECENONGANDALAMDMT"/>
    <n v="106.82487"/>
    <n v="-6.1610500000000004"/>
    <m/>
    <s v="MITRATEL"/>
    <s v="Mitratel"/>
    <d v="2017-06-22T00:00:00"/>
    <x v="73"/>
    <m/>
    <m/>
    <m/>
    <x v="3"/>
    <x v="1"/>
    <m/>
    <e v="#N/A"/>
    <m/>
    <x v="2"/>
    <x v="2"/>
  </r>
  <r>
    <n v="136"/>
    <s v="Area 2"/>
    <x v="2"/>
    <n v="3"/>
    <s v="JPX012"/>
    <s v="JPX012"/>
    <s v="25TS08N2047"/>
    <s v="24TS09B0417"/>
    <s v="24TS09B0417"/>
    <s v="25TS08N2047"/>
    <s v="SALEMBARESIDENCEDMT"/>
    <n v="106.8544"/>
    <n v="-6.1959600000000004"/>
    <m/>
    <s v="MITRATEL"/>
    <s v="Mitratel"/>
    <d v="2015-10-29T00:00:00"/>
    <x v="74"/>
    <d v="2026-01-26T00:00:00"/>
    <s v=""/>
    <m/>
    <x v="1"/>
    <x v="0"/>
    <s v="16.RFI"/>
    <s v="08b.SIS Done"/>
    <m/>
    <x v="0"/>
    <x v="0"/>
  </r>
  <r>
    <n v="137"/>
    <s v="Area 2"/>
    <x v="2"/>
    <n v="3"/>
    <s v="JPX048"/>
    <s v="JPX048"/>
    <s v="24TS09B0415"/>
    <s v="24TS09B0415"/>
    <s v="24TS09B0415"/>
    <s v="24TS09B0415"/>
    <s v="KEBONSAYURMELATIDMT"/>
    <n v="106.81868"/>
    <n v="-6.20059"/>
    <m/>
    <s v="MITRATEL"/>
    <s v="Mitratel"/>
    <d v="2015-10-31T00:00:00"/>
    <x v="75"/>
    <d v="2026-01-28T00:00:00"/>
    <d v="2026-01-31T00:00:00"/>
    <n v="-3"/>
    <x v="1"/>
    <x v="0"/>
    <s v="21.LOCK TRIAL"/>
    <s v="06.SITAC"/>
    <m/>
    <x v="3"/>
    <x v="3"/>
  </r>
  <r>
    <n v="138"/>
    <s v="Area 2"/>
    <x v="2"/>
    <n v="3"/>
    <s v="JPX062"/>
    <s v="JPX062"/>
    <s v="24TS09B0416"/>
    <s v="24TS09B0416"/>
    <s v="24TS09B0416"/>
    <s v="24TS09B0416"/>
    <s v="KEBONKACANG9DMT"/>
    <n v="106.81874000000001"/>
    <n v="-6.1921400000000002"/>
    <m/>
    <s v="MITRATEL"/>
    <s v="Mitratel"/>
    <d v="2015-10-31T00:00:00"/>
    <x v="75"/>
    <d v="2026-01-28T00:00:00"/>
    <d v="2026-01-31T00:00:00"/>
    <n v="-3"/>
    <x v="1"/>
    <x v="0"/>
    <s v="21.LOCK TRIAL"/>
    <s v="08b.SIS Done"/>
    <m/>
    <x v="3"/>
    <x v="6"/>
  </r>
  <r>
    <n v="139"/>
    <s v="Area 2"/>
    <x v="2"/>
    <n v="3"/>
    <s v="JBX008"/>
    <s v="JBX008"/>
    <s v="24TS09B0414"/>
    <s v="24TS09B0414"/>
    <s v="24TS09B0414"/>
    <s v="24TS09B0414"/>
    <s v="JALANHDAUDDMT"/>
    <n v="106.775831"/>
    <n v="-6.2052209999999999"/>
    <m/>
    <s v="MITRATEL"/>
    <s v="Mitratel"/>
    <d v="2015-11-14T00:00:00"/>
    <x v="76"/>
    <d v="2026-02-11T00:00:00"/>
    <d v="2026-01-31T00:00:00"/>
    <n v="11"/>
    <x v="0"/>
    <x v="0"/>
    <s v="07.SITAC"/>
    <s v="06.SITAC"/>
    <m/>
    <x v="3"/>
    <x v="3"/>
  </r>
  <r>
    <n v="140"/>
    <s v="Area 2"/>
    <x v="2"/>
    <n v="3"/>
    <s v="JUX178"/>
    <s v="JUX178"/>
    <s v="24TS09B0413"/>
    <s v="24TS09B0413"/>
    <s v="24TS09B0413"/>
    <s v="24TS09B0413"/>
    <s v="SWASEMBADATIMUR21DMT"/>
    <n v="106.88773"/>
    <n v="-6.1188200000000004"/>
    <m/>
    <s v="MITRATEL"/>
    <s v="Mitratel"/>
    <d v="2015-11-21T00:00:00"/>
    <x v="77"/>
    <d v="2026-02-18T00:00:00"/>
    <d v="2025-12-31T00:00:00"/>
    <n v="49"/>
    <x v="0"/>
    <x v="0"/>
    <s v="08.BAN/BAK"/>
    <s v="08b.SIS Done"/>
    <m/>
    <x v="3"/>
    <x v="5"/>
  </r>
  <r>
    <n v="141"/>
    <s v="Area 2"/>
    <x v="2"/>
    <n v="3"/>
    <s v="JUX318"/>
    <s v="JUX318"/>
    <s v="24TS09B0412"/>
    <s v="24TS09B0412"/>
    <s v="24TS09B0412"/>
    <s v="24TS09B0412"/>
    <s v="MESJIDPUSKESMASSUNTERDMT"/>
    <n v="106.860911"/>
    <n v="-6.1417210000000004"/>
    <m/>
    <s v="MITRATEL"/>
    <s v="Mitratel"/>
    <d v="2015-11-23T00:00:00"/>
    <x v="78"/>
    <d v="2026-02-20T00:00:00"/>
    <d v="2026-01-31T00:00:00"/>
    <n v="20"/>
    <x v="0"/>
    <x v="0"/>
    <s v="08.BAN/BAK"/>
    <s v="06.SITAC"/>
    <m/>
    <x v="3"/>
    <x v="3"/>
  </r>
  <r>
    <n v="142"/>
    <s v="Area 2"/>
    <x v="2"/>
    <n v="3"/>
    <s v="JTX018"/>
    <s v="JTX018"/>
    <s v="24TS09B0411"/>
    <s v="24TS09B0411"/>
    <s v="24TS09B0411"/>
    <s v="24TS09B0411"/>
    <s v="RAYAPENGGILINGANDMT"/>
    <n v="106.93541999999999"/>
    <n v="-6.2028100000000004"/>
    <m/>
    <s v="MITRATEL"/>
    <s v="Mitratel"/>
    <d v="2015-11-24T00:00:00"/>
    <x v="79"/>
    <d v="2026-02-21T00:00:00"/>
    <d v="2026-01-31T00:00:00"/>
    <n v="21"/>
    <x v="0"/>
    <x v="0"/>
    <s v="08.BAN/BAK"/>
    <s v="08b.SIS Done"/>
    <m/>
    <x v="3"/>
    <x v="3"/>
  </r>
  <r>
    <n v="143"/>
    <s v="Area 2"/>
    <x v="2"/>
    <n v="3"/>
    <s v="JSX802"/>
    <s v="JSX802"/>
    <s v="25TS08N2008"/>
    <s v="24TS09B0450"/>
    <s v="24TS09B0450"/>
    <s v="25TS08N2008"/>
    <s v="DEPSOS11DMT"/>
    <n v="106.76527"/>
    <n v="-6.2678799999999999"/>
    <m/>
    <s v="MITRATEL"/>
    <s v="Mitratel"/>
    <d v="2015-11-29T00:00:00"/>
    <x v="80"/>
    <d v="2026-02-26T00:00:00"/>
    <d v="2026-01-31T00:00:00"/>
    <n v="26"/>
    <x v="0"/>
    <x v="0"/>
    <s v="15.STR"/>
    <s v="08b.SIS Done"/>
    <m/>
    <x v="3"/>
    <x v="6"/>
  </r>
  <r>
    <n v="144"/>
    <s v="Area 2"/>
    <x v="2"/>
    <n v="3"/>
    <s v="JKU900"/>
    <s v="JKU900"/>
    <s v="25TS08N1988"/>
    <s v="24TS09B0410"/>
    <s v="24TS09B0410"/>
    <s v="25TS08N1988"/>
    <s v="SUNTERJAYATIMURDMT"/>
    <n v="106.87782"/>
    <n v="-6.1571600000000002"/>
    <m/>
    <s v="MITRATEL"/>
    <s v="Mitratel"/>
    <d v="2015-11-30T00:00:00"/>
    <x v="81"/>
    <d v="2026-02-27T00:00:00"/>
    <d v="2026-01-31T00:00:00"/>
    <n v="27"/>
    <x v="0"/>
    <x v="0"/>
    <e v="#N/A"/>
    <s v="06.SITAC"/>
    <m/>
    <x v="3"/>
    <x v="3"/>
  </r>
  <r>
    <n v="145"/>
    <s v="Area 2"/>
    <x v="2"/>
    <n v="3"/>
    <s v="JPX041"/>
    <s v="JPX041"/>
    <s v="25TS08N2056"/>
    <s v="24TS09B0409"/>
    <s v="24TS09B0409"/>
    <s v="25TS08N2056"/>
    <s v="BENHIL15"/>
    <n v="106.811691"/>
    <n v="-6.2144110000000001"/>
    <m/>
    <s v="MITRATEL"/>
    <s v="Mitratel"/>
    <d v="2015-12-11T00:00:00"/>
    <x v="82"/>
    <d v="2026-03-10T00:00:00"/>
    <d v="2026-01-31T00:00:00"/>
    <n v="38"/>
    <x v="0"/>
    <x v="0"/>
    <s v="21.LOCK TRIAL"/>
    <s v="08b.SIS Done"/>
    <m/>
    <x v="3"/>
    <x v="6"/>
  </r>
  <r>
    <n v="146"/>
    <s v="Area 2"/>
    <x v="2"/>
    <n v="3"/>
    <s v="JSX793"/>
    <s v="JSX793"/>
    <s v="24TS09B0408"/>
    <s v="24TS09B0408"/>
    <s v="24TS09B0408"/>
    <s v="24TS09B0408"/>
    <s v="PINANGSUASA3DMT"/>
    <n v="106.77985099999999"/>
    <n v="-6.2626710000000001"/>
    <m/>
    <s v="MITRATEL"/>
    <s v="Mitratel"/>
    <d v="2015-12-21T00:00:00"/>
    <x v="83"/>
    <d v="2026-03-20T00:00:00"/>
    <d v="2026-01-31T00:00:00"/>
    <n v="48"/>
    <x v="0"/>
    <x v="0"/>
    <s v="08.BAN/BAK"/>
    <s v="06.SITAC"/>
    <m/>
    <x v="3"/>
    <x v="3"/>
  </r>
  <r>
    <n v="147"/>
    <s v="Area 2"/>
    <x v="2"/>
    <n v="3"/>
    <s v="JKT433"/>
    <s v="JKT433"/>
    <m/>
    <s v="24TS09B0407"/>
    <s v="24TS09B0407"/>
    <s v="24TS09B0407"/>
    <s v="GANGSADARDMT"/>
    <n v="106.93980999999999"/>
    <n v="-6.2123900000000001"/>
    <m/>
    <s v="MITRATEL"/>
    <s v="Mitratel"/>
    <d v="2014-02-10T00:00:00"/>
    <x v="84"/>
    <d v="2024-05-09T00:00:00"/>
    <s v="Terminate"/>
    <m/>
    <x v="2"/>
    <x v="0"/>
    <e v="#N/A"/>
    <s v="09.Pro.Cancel"/>
    <m/>
    <x v="1"/>
    <x v="1"/>
  </r>
  <r>
    <n v="148"/>
    <s v="Area 2"/>
    <x v="2"/>
    <n v="3"/>
    <s v="JKB863"/>
    <s v="JKB863"/>
    <s v="25TS08N2018"/>
    <n v="0"/>
    <e v="#N/A"/>
    <s v="25TS08N2018"/>
    <s v="INTERSECTIONPSANGGRAHANDMT"/>
    <n v="106.75599099999999"/>
    <n v="-6.1903509999999997"/>
    <m/>
    <s v="MITRATEL"/>
    <s v="Mitratel"/>
    <d v="2014-02-10T00:00:00"/>
    <x v="84"/>
    <d v="2024-05-09T00:00:00"/>
    <s v="Terminate"/>
    <m/>
    <x v="2"/>
    <x v="0"/>
    <e v="#N/A"/>
    <e v="#N/A"/>
    <m/>
    <x v="1"/>
    <x v="1"/>
  </r>
  <r>
    <n v="149"/>
    <s v="Area 2"/>
    <x v="2"/>
    <n v="3"/>
    <s v="JKP922"/>
    <s v="JKP922"/>
    <s v="23TS03Z0018"/>
    <s v="23TS03Z0018"/>
    <s v="23TS03Z0018"/>
    <s v="23TS03Z0018"/>
    <s v="JALANTEUKUUMARDMT"/>
    <n v="106.83313"/>
    <n v="-6.1898"/>
    <m/>
    <s v="MITRATEL"/>
    <s v="Mitratel"/>
    <d v="2013-04-27T00:00:00"/>
    <x v="85"/>
    <d v="2023-07-25T00:00:00"/>
    <d v="2025-10-14T00:00:00"/>
    <n v="-812"/>
    <x v="1"/>
    <x v="0"/>
    <s v="12.RFC"/>
    <s v="08b.SIS Done"/>
    <m/>
    <x v="0"/>
    <x v="0"/>
  </r>
  <r>
    <n v="150"/>
    <s v="Area 2"/>
    <x v="2"/>
    <n v="3"/>
    <s v="JKP921"/>
    <s v="JKP921"/>
    <m/>
    <n v="0"/>
    <s v="23TS03Z0019"/>
    <s v="23TS03Z0019"/>
    <s v="HALTESALEMBAUIDMT"/>
    <n v="106.82505"/>
    <n v="-6.1832399999999996"/>
    <m/>
    <s v="MITRATEL"/>
    <s v="Mitratel"/>
    <d v="2013-04-30T00:00:00"/>
    <x v="86"/>
    <d v="2023-07-28T00:00:00"/>
    <d v="2024-12-20T00:00:00"/>
    <n v="-511"/>
    <x v="1"/>
    <x v="0"/>
    <s v="16.RFI"/>
    <e v="#N/A"/>
    <m/>
    <x v="0"/>
    <x v="0"/>
  </r>
  <r>
    <n v="151"/>
    <s v="Area 2"/>
    <x v="2"/>
    <n v="3"/>
    <s v="JKP920"/>
    <s v="JKP920"/>
    <m/>
    <n v="0"/>
    <s v="23TS03Z0022"/>
    <s v="23TS03Z0022"/>
    <s v="CITIWALKSUDIRMANDMT"/>
    <n v="106.8176"/>
    <n v="-6.20906"/>
    <m/>
    <s v="MITRATEL"/>
    <s v="Mitratel"/>
    <d v="2013-05-04T00:00:00"/>
    <x v="87"/>
    <d v="2023-08-01T00:00:00"/>
    <d v="2024-06-03T00:00:00"/>
    <n v="-307"/>
    <x v="1"/>
    <x v="0"/>
    <s v="16.RFI"/>
    <e v="#N/A"/>
    <m/>
    <x v="0"/>
    <x v="0"/>
  </r>
  <r>
    <n v="152"/>
    <s v="Area 2"/>
    <x v="2"/>
    <n v="3"/>
    <s v="JKP917"/>
    <s v="JKP917"/>
    <m/>
    <n v="0"/>
    <e v="#N/A"/>
    <s v="NY"/>
    <s v="TAMANSUROPATIDMT"/>
    <n v="106.83274"/>
    <n v="-6.19841"/>
    <m/>
    <s v="MITRATEL"/>
    <s v="Mitratel"/>
    <d v="2013-05-07T00:00:00"/>
    <x v="88"/>
    <d v="2023-08-04T00:00:00"/>
    <s v="Terminate"/>
    <m/>
    <x v="2"/>
    <x v="0"/>
    <e v="#N/A"/>
    <e v="#N/A"/>
    <m/>
    <x v="1"/>
    <x v="1"/>
  </r>
  <r>
    <n v="153"/>
    <s v="Area 2"/>
    <x v="2"/>
    <n v="3"/>
    <s v="JKP219"/>
    <s v="JKP219"/>
    <s v="25TS08N2001"/>
    <n v="0"/>
    <s v="23TS03Z0017"/>
    <s v="25TS08N2001"/>
    <s v="PENJERNIHANMAKRODMT"/>
    <n v="106.80519"/>
    <n v="-6.2039900000000001"/>
    <m/>
    <s v="MITRATEL"/>
    <s v="Mitratel"/>
    <d v="2013-06-23T00:00:00"/>
    <x v="89"/>
    <d v="2023-09-20T00:00:00"/>
    <d v="2024-12-20T00:00:00"/>
    <n v="-457"/>
    <x v="1"/>
    <x v="0"/>
    <s v="16.RFI"/>
    <e v="#N/A"/>
    <m/>
    <x v="0"/>
    <x v="0"/>
  </r>
  <r>
    <n v="154"/>
    <s v="Area 2"/>
    <x v="2"/>
    <n v="3"/>
    <s v="JKS399"/>
    <s v="JKS399"/>
    <m/>
    <n v="0"/>
    <s v="23TS03Z0020"/>
    <s v="23TS03Z0020"/>
    <s v="KNGNPRSDASPRBLOCKDMT"/>
    <n v="106.83343000000001"/>
    <n v="-6.2097340000000001"/>
    <m/>
    <s v="MITRATEL"/>
    <s v="Mitratel"/>
    <d v="2013-07-07T00:00:00"/>
    <x v="90"/>
    <d v="2023-10-04T00:00:00"/>
    <d v="2024-12-20T00:00:00"/>
    <n v="-443"/>
    <x v="1"/>
    <x v="0"/>
    <s v="16.RFI"/>
    <e v="#N/A"/>
    <m/>
    <x v="0"/>
    <x v="0"/>
  </r>
  <r>
    <n v="155"/>
    <s v="Area 2"/>
    <x v="2"/>
    <n v="3"/>
    <s v="JKP968"/>
    <s v="JKP968"/>
    <s v="23TS03Z0023"/>
    <n v="0"/>
    <s v="23TS03Z0023"/>
    <s v="23TS03Z0023"/>
    <s v="DIPONEGOROMENTENGDMT"/>
    <n v="106.8413"/>
    <n v="-6.2016299999999998"/>
    <m/>
    <s v="MITRATEL"/>
    <s v="Mitratel"/>
    <d v="2013-07-13T00:00:00"/>
    <x v="91"/>
    <d v="2023-10-10T00:00:00"/>
    <d v="2025-05-24T00:00:00"/>
    <n v="-592"/>
    <x v="1"/>
    <x v="0"/>
    <s v="16.RFI"/>
    <s v="03.RFI"/>
    <m/>
    <x v="0"/>
    <x v="0"/>
  </r>
  <r>
    <n v="156"/>
    <s v="Area 2"/>
    <x v="2"/>
    <n v="3"/>
    <s v="JSX028"/>
    <s v="JSX028"/>
    <s v="25TS08N2123"/>
    <n v="0"/>
    <s v="23TS03Z0024"/>
    <s v="25TS08N2123"/>
    <s v="GARUTMENTENGDMT"/>
    <n v="106.84126000000001"/>
    <n v="-6.2048699999999997"/>
    <m/>
    <s v="MITRATEL"/>
    <s v="Mitratel"/>
    <d v="2013-07-13T00:00:00"/>
    <x v="91"/>
    <d v="2023-10-10T00:00:00"/>
    <d v="2024-12-20T00:00:00"/>
    <n v="-437"/>
    <x v="1"/>
    <x v="0"/>
    <s v="16.RFI"/>
    <e v="#N/A"/>
    <m/>
    <x v="0"/>
    <x v="0"/>
  </r>
  <r>
    <n v="157"/>
    <s v="Area 2"/>
    <x v="2"/>
    <n v="3"/>
    <s v="JKP965"/>
    <s v="JKP965"/>
    <m/>
    <n v="0"/>
    <s v="23TS03Z0016"/>
    <s v="23TS03Z0016"/>
    <s v="SIRIHRAYARAVINDOEMAC"/>
    <n v="106.82505"/>
    <n v="-6.1832399999999996"/>
    <m/>
    <s v="MITRATEL"/>
    <s v="Mitratel"/>
    <d v="2013-07-17T00:00:00"/>
    <x v="92"/>
    <d v="2023-10-14T00:00:00"/>
    <d v="2024-12-20T00:00:00"/>
    <n v="-433"/>
    <x v="1"/>
    <x v="0"/>
    <s v="16.RFI"/>
    <e v="#N/A"/>
    <m/>
    <x v="0"/>
    <x v="0"/>
  </r>
  <r>
    <n v="158"/>
    <s v="Area 2"/>
    <x v="2"/>
    <n v="3"/>
    <s v="JKB874"/>
    <s v="JKB874"/>
    <m/>
    <n v="0"/>
    <e v="#N/A"/>
    <s v="NY"/>
    <s v="SIMPANGCIDENGTIMURDMT"/>
    <n v="106.8121"/>
    <n v="-6.1757499999999999"/>
    <m/>
    <s v="MITRATEL"/>
    <s v="Mitratel"/>
    <d v="2013-07-27T00:00:00"/>
    <x v="93"/>
    <d v="2023-10-24T00:00:00"/>
    <s v="Terminate"/>
    <m/>
    <x v="2"/>
    <x v="0"/>
    <e v="#N/A"/>
    <e v="#N/A"/>
    <m/>
    <x v="1"/>
    <x v="1"/>
  </r>
  <r>
    <n v="159"/>
    <s v="Area 2"/>
    <x v="2"/>
    <n v="3"/>
    <s v="JKB895"/>
    <s v="JKB895"/>
    <s v="25TS08U1375"/>
    <n v="0"/>
    <s v="23TS03Z0021"/>
    <s v="25TS08U1375"/>
    <s v="FACHERUDINDMT"/>
    <n v="106.81506"/>
    <n v="-6.1847899999999996"/>
    <m/>
    <s v="MITRATEL"/>
    <s v="Mitratel"/>
    <d v="2013-10-31T00:00:00"/>
    <x v="94"/>
    <d v="2024-01-28T00:00:00"/>
    <d v="2024-12-20T00:00:00"/>
    <n v="-327"/>
    <x v="1"/>
    <x v="0"/>
    <s v="16.RFI"/>
    <e v="#N/A"/>
    <m/>
    <x v="0"/>
    <x v="0"/>
  </r>
  <r>
    <n v="160"/>
    <s v="Area 2"/>
    <x v="2"/>
    <n v="3"/>
    <s v="JUX011"/>
    <s v="JUX011"/>
    <s v="24TS09B0436"/>
    <n v="0"/>
    <s v="24TS09B0436"/>
    <s v="24TS09B0436"/>
    <s v="PLUITSAMUDRA1DMT"/>
    <n v="106.79631999999999"/>
    <n v="-6.1088800000000001"/>
    <m/>
    <s v="MITRATEL"/>
    <s v="Mitratel"/>
    <d v="2015-07-15T00:00:00"/>
    <x v="58"/>
    <d v="2025-10-12T00:00:00"/>
    <s v="Terminate"/>
    <m/>
    <x v="2"/>
    <x v="0"/>
    <e v="#N/A"/>
    <s v="08.SIS"/>
    <m/>
    <x v="1"/>
    <x v="1"/>
  </r>
  <r>
    <n v="161"/>
    <s v="Area 2"/>
    <x v="2"/>
    <n v="3"/>
    <s v="JKB864"/>
    <s v="JKB864"/>
    <s v="25IS08N0109"/>
    <n v="0"/>
    <e v="#N/A"/>
    <s v="25IS08N0109"/>
    <s v="JALANARJUNAUTARADMT"/>
    <n v="106.783131"/>
    <n v="-6.1855510000000002"/>
    <m/>
    <s v="MITRATEL"/>
    <s v="Mitratel"/>
    <d v="2013-11-13T00:00:00"/>
    <x v="95"/>
    <d v="2024-02-10T00:00:00"/>
    <s v="Terminate"/>
    <m/>
    <x v="2"/>
    <x v="0"/>
    <e v="#N/A"/>
    <e v="#N/A"/>
    <m/>
    <x v="1"/>
    <x v="1"/>
  </r>
  <r>
    <n v="162"/>
    <s v="Area 1"/>
    <x v="0"/>
    <n v="1"/>
    <m/>
    <s v="MDX501"/>
    <m/>
    <e v="#N/A"/>
    <e v="#N/A"/>
    <s v="NY"/>
    <s v="MC KIM Belawan-2"/>
    <n v="98.702489999999997"/>
    <n v="3.67774"/>
    <m/>
    <s v="MITRATEL"/>
    <s v="Mitratel"/>
    <d v="2016-11-11T00:00:00"/>
    <x v="5"/>
    <m/>
    <m/>
    <m/>
    <x v="3"/>
    <x v="1"/>
    <m/>
    <e v="#N/A"/>
    <m/>
    <x v="2"/>
    <x v="2"/>
  </r>
  <r>
    <n v="163"/>
    <s v="Area 2"/>
    <x v="2"/>
    <n v="3"/>
    <s v="JTX084"/>
    <s v="JTX084"/>
    <s v="25TS08N1762"/>
    <e v="#N/A"/>
    <e v="#N/A"/>
    <s v="25TS08N1762"/>
    <s v="KAVALERICIPINANGDMT"/>
    <n v="106.9152"/>
    <n v="-6.2482300000000004"/>
    <m/>
    <s v="MITRATEL"/>
    <s v="Mitratel"/>
    <d v="2016-01-16T00:00:00"/>
    <x v="96"/>
    <m/>
    <m/>
    <m/>
    <x v="3"/>
    <x v="1"/>
    <m/>
    <e v="#N/A"/>
    <m/>
    <x v="2"/>
    <x v="2"/>
  </r>
  <r>
    <n v="164"/>
    <s v="Area 2"/>
    <x v="2"/>
    <n v="3"/>
    <s v="JTX041"/>
    <s v="JTX041"/>
    <m/>
    <e v="#N/A"/>
    <e v="#N/A"/>
    <s v="NY"/>
    <s v="INSPEKSIKAYUTINGGIDMT"/>
    <n v="106.94456"/>
    <n v="-6.18025"/>
    <m/>
    <s v="MITRATEL"/>
    <s v="Mitratel"/>
    <d v="2016-01-18T00:00:00"/>
    <x v="97"/>
    <m/>
    <m/>
    <m/>
    <x v="3"/>
    <x v="1"/>
    <m/>
    <e v="#N/A"/>
    <m/>
    <x v="2"/>
    <x v="2"/>
  </r>
  <r>
    <n v="165"/>
    <s v="Area 2"/>
    <x v="2"/>
    <n v="3"/>
    <s v="JTX098"/>
    <s v="JTX098"/>
    <m/>
    <e v="#N/A"/>
    <e v="#N/A"/>
    <s v="NY"/>
    <s v="SQUADRONHALIM3DMT"/>
    <n v="106.88611"/>
    <n v="-6.2755599999999996"/>
    <m/>
    <s v="MITRATEL"/>
    <s v="Mitratel"/>
    <d v="2016-01-27T00:00:00"/>
    <x v="98"/>
    <m/>
    <m/>
    <m/>
    <x v="3"/>
    <x v="1"/>
    <m/>
    <e v="#N/A"/>
    <m/>
    <x v="2"/>
    <x v="2"/>
  </r>
  <r>
    <n v="166"/>
    <s v="Area 2"/>
    <x v="2"/>
    <n v="3"/>
    <s v="JSX809"/>
    <s v="JSX809"/>
    <m/>
    <e v="#N/A"/>
    <e v="#N/A"/>
    <s v="NY"/>
    <s v="TAMANBINTAROCEMPAKA4DMT"/>
    <n v="106.75964"/>
    <n v="-6.2741899999999999"/>
    <m/>
    <s v="MITRATEL"/>
    <s v="Mitratel"/>
    <d v="2016-01-31T00:00:00"/>
    <x v="99"/>
    <m/>
    <m/>
    <m/>
    <x v="3"/>
    <x v="1"/>
    <m/>
    <e v="#N/A"/>
    <m/>
    <x v="2"/>
    <x v="2"/>
  </r>
  <r>
    <n v="167"/>
    <s v="Area 2"/>
    <x v="2"/>
    <n v="3"/>
    <s v="JSX779"/>
    <s v="JSX779"/>
    <m/>
    <e v="#N/A"/>
    <e v="#N/A"/>
    <s v="NY"/>
    <s v="PENINGGARANTIMUR1DMT"/>
    <n v="106.77799"/>
    <n v="-6.2430000000000003"/>
    <m/>
    <s v="MITRATEL"/>
    <s v="Mitratel"/>
    <d v="2016-01-31T00:00:00"/>
    <x v="99"/>
    <m/>
    <m/>
    <m/>
    <x v="3"/>
    <x v="1"/>
    <m/>
    <e v="#N/A"/>
    <m/>
    <x v="2"/>
    <x v="2"/>
  </r>
  <r>
    <n v="168"/>
    <s v="Area 2"/>
    <x v="2"/>
    <n v="3"/>
    <s v="JSX833"/>
    <s v="JSX833"/>
    <m/>
    <e v="#N/A"/>
    <e v="#N/A"/>
    <s v="NY"/>
    <s v="STALENTENGAGUNGDMT"/>
    <n v="106.83548"/>
    <n v="-6.3313899999999999"/>
    <m/>
    <s v="MITRATEL"/>
    <s v="Mitratel"/>
    <d v="2016-02-05T00:00:00"/>
    <x v="100"/>
    <m/>
    <m/>
    <m/>
    <x v="3"/>
    <x v="1"/>
    <m/>
    <e v="#N/A"/>
    <m/>
    <x v="2"/>
    <x v="2"/>
  </r>
  <r>
    <n v="169"/>
    <s v="Area 2"/>
    <x v="2"/>
    <n v="3"/>
    <s v="JKU954"/>
    <s v="JKU954"/>
    <m/>
    <e v="#N/A"/>
    <e v="#N/A"/>
    <s v="NY"/>
    <s v="TELUKGONGSELATANFAJARDMT"/>
    <n v="106.78307"/>
    <n v="-6.1413700000000002"/>
    <m/>
    <s v="MITRATEL"/>
    <s v="Mitratel"/>
    <d v="2016-04-08T00:00:00"/>
    <x v="12"/>
    <m/>
    <m/>
    <m/>
    <x v="3"/>
    <x v="1"/>
    <m/>
    <e v="#N/A"/>
    <m/>
    <x v="2"/>
    <x v="2"/>
  </r>
  <r>
    <n v="170"/>
    <s v="Area 2"/>
    <x v="2"/>
    <n v="3"/>
    <s v="JSX806"/>
    <s v="JSX806"/>
    <s v="24TS10B0024"/>
    <e v="#N/A"/>
    <e v="#N/A"/>
    <s v="24TS10B0024"/>
    <s v="CINDRAWASIH2DMT"/>
    <n v="106.75364999999999"/>
    <n v="-6.2686900000000003"/>
    <m/>
    <s v="MITRATEL"/>
    <s v="Mitratel"/>
    <d v="2016-04-28T00:00:00"/>
    <x v="101"/>
    <m/>
    <m/>
    <m/>
    <x v="3"/>
    <x v="1"/>
    <m/>
    <s v="08b.SIS Done"/>
    <m/>
    <x v="5"/>
    <x v="6"/>
  </r>
  <r>
    <n v="171"/>
    <s v="Area 2"/>
    <x v="2"/>
    <n v="3"/>
    <s v="JSX754"/>
    <s v="JSX754"/>
    <s v="25TS08N2048"/>
    <e v="#N/A"/>
    <e v="#N/A"/>
    <s v="25TS08N2048"/>
    <s v="PERMATAHIJAUTOWNHOUSEDMT"/>
    <n v="106.780981"/>
    <n v="-6.2143610000000002"/>
    <m/>
    <s v="MITRATEL"/>
    <s v="Mitratel"/>
    <d v="2016-04-28T00:00:00"/>
    <x v="101"/>
    <m/>
    <m/>
    <m/>
    <x v="3"/>
    <x v="1"/>
    <m/>
    <e v="#N/A"/>
    <m/>
    <x v="2"/>
    <x v="2"/>
  </r>
  <r>
    <n v="172"/>
    <s v="Area 2"/>
    <x v="2"/>
    <n v="3"/>
    <s v="JKU249"/>
    <s v="JKU249"/>
    <m/>
    <e v="#N/A"/>
    <e v="#N/A"/>
    <s v="NY"/>
    <s v="PLUITKARANGAYU1DMT"/>
    <n v="106.783221"/>
    <n v="-6.1122709999999998"/>
    <m/>
    <s v="MITRATEL"/>
    <s v="Mitratel"/>
    <d v="2016-05-02T00:00:00"/>
    <x v="102"/>
    <m/>
    <m/>
    <m/>
    <x v="3"/>
    <x v="1"/>
    <m/>
    <e v="#N/A"/>
    <m/>
    <x v="2"/>
    <x v="2"/>
  </r>
  <r>
    <n v="173"/>
    <s v="Area 3"/>
    <x v="6"/>
    <n v="6"/>
    <s v="MLG569"/>
    <s v="MLG569"/>
    <s v="24TS08N0295"/>
    <e v="#N/A"/>
    <e v="#N/A"/>
    <s v="24TS08N0295"/>
    <s v="FIAUBMCP"/>
    <n v="112.61277699999999"/>
    <n v="-7.9516660000000003"/>
    <m/>
    <s v="MITRATEL"/>
    <s v="Mitratel"/>
    <d v="2015-10-07T00:00:00"/>
    <x v="103"/>
    <d v="2026-01-04T00:00:00"/>
    <d v="2025-12-31T00:00:00"/>
    <n v="4"/>
    <x v="0"/>
    <x v="0"/>
    <e v="#N/A"/>
    <e v="#N/A"/>
    <m/>
    <x v="3"/>
    <x v="8"/>
  </r>
  <r>
    <n v="174"/>
    <s v="Area 2"/>
    <x v="2"/>
    <n v="3"/>
    <s v="JUX263"/>
    <s v="JUX263"/>
    <m/>
    <e v="#N/A"/>
    <e v="#N/A"/>
    <s v="NY"/>
    <s v="SUNTERKARYAUTARADMT"/>
    <n v="106.86841"/>
    <n v="-6.1400499999999996"/>
    <m/>
    <s v="MITRATEL"/>
    <s v="Mitratel"/>
    <d v="2016-06-01T00:00:00"/>
    <x v="104"/>
    <m/>
    <m/>
    <m/>
    <x v="3"/>
    <x v="1"/>
    <m/>
    <e v="#N/A"/>
    <m/>
    <x v="2"/>
    <x v="2"/>
  </r>
  <r>
    <n v="175"/>
    <s v="Area 2"/>
    <x v="2"/>
    <n v="3"/>
    <s v="JPX153"/>
    <s v="JPX153"/>
    <m/>
    <e v="#N/A"/>
    <e v="#N/A"/>
    <s v="NY"/>
    <s v="SDKENARIDMT"/>
    <n v="106.84344"/>
    <n v="-6.1853100000000003"/>
    <m/>
    <s v="MITRATEL"/>
    <s v="Mitratel"/>
    <d v="2016-06-09T00:00:00"/>
    <x v="36"/>
    <m/>
    <m/>
    <m/>
    <x v="3"/>
    <x v="1"/>
    <m/>
    <e v="#N/A"/>
    <m/>
    <x v="2"/>
    <x v="2"/>
  </r>
  <r>
    <n v="176"/>
    <s v="Area 2"/>
    <x v="2"/>
    <n v="3"/>
    <s v="JSX782"/>
    <s v="JSX782"/>
    <m/>
    <e v="#N/A"/>
    <e v="#N/A"/>
    <s v="NY"/>
    <s v="BAKTIMURNILEBAKBULUSDMT"/>
    <n v="106.78651000000001"/>
    <n v="-6.3089700000000004"/>
    <m/>
    <s v="MITRATEL"/>
    <s v="Mitratel"/>
    <d v="2018-05-13T00:00:00"/>
    <x v="105"/>
    <m/>
    <m/>
    <m/>
    <x v="3"/>
    <x v="1"/>
    <m/>
    <e v="#N/A"/>
    <m/>
    <x v="2"/>
    <x v="2"/>
  </r>
  <r>
    <n v="177"/>
    <s v="Area 2"/>
    <x v="2"/>
    <n v="3"/>
    <s v="JPX137"/>
    <s v="JPX137"/>
    <m/>
    <e v="#N/A"/>
    <e v="#N/A"/>
    <s v="NY"/>
    <s v="DANAUTONDANODMT"/>
    <n v="106.80853"/>
    <n v="-6.20655"/>
    <m/>
    <s v="MITRATEL"/>
    <s v="Mitratel"/>
    <d v="2016-06-14T00:00:00"/>
    <x v="106"/>
    <m/>
    <m/>
    <m/>
    <x v="3"/>
    <x v="1"/>
    <m/>
    <e v="#N/A"/>
    <m/>
    <x v="2"/>
    <x v="2"/>
  </r>
  <r>
    <n v="178"/>
    <s v="Area 2"/>
    <x v="2"/>
    <n v="3"/>
    <s v="JPX156"/>
    <s v="JPX156"/>
    <m/>
    <e v="#N/A"/>
    <e v="#N/A"/>
    <s v="NY"/>
    <s v="KARETPSRBARUBARATDMT"/>
    <n v="106.81441100000001"/>
    <n v="-6.2093509999999998"/>
    <m/>
    <s v="MITRATEL"/>
    <s v="Mitratel"/>
    <d v="2016-06-14T00:00:00"/>
    <x v="106"/>
    <m/>
    <m/>
    <m/>
    <x v="3"/>
    <x v="1"/>
    <m/>
    <e v="#N/A"/>
    <m/>
    <x v="2"/>
    <x v="2"/>
  </r>
  <r>
    <n v="179"/>
    <s v="Area 2"/>
    <x v="2"/>
    <n v="3"/>
    <s v="JPX168"/>
    <s v="JPX168"/>
    <m/>
    <e v="#N/A"/>
    <e v="#N/A"/>
    <s v="NY"/>
    <s v="KEPUDALAMDMT"/>
    <n v="106.844071"/>
    <n v="-6.1620109999999997"/>
    <m/>
    <s v="MITRATEL"/>
    <s v="Mitratel"/>
    <d v="2016-06-14T00:00:00"/>
    <x v="106"/>
    <m/>
    <m/>
    <m/>
    <x v="3"/>
    <x v="1"/>
    <m/>
    <e v="#N/A"/>
    <m/>
    <x v="2"/>
    <x v="2"/>
  </r>
  <r>
    <n v="180"/>
    <s v="Area 2"/>
    <x v="2"/>
    <n v="3"/>
    <s v="JBX170"/>
    <s v="JBX170"/>
    <s v="25TS08N2009"/>
    <e v="#N/A"/>
    <e v="#N/A"/>
    <s v="25TS08N2009"/>
    <s v="PALMERAHBARAT4JAKARTADMT"/>
    <n v="106.786221"/>
    <n v="-6.206391"/>
    <m/>
    <s v="MITRATEL"/>
    <s v="Mitratel"/>
    <d v="2016-06-14T00:00:00"/>
    <x v="106"/>
    <m/>
    <m/>
    <m/>
    <x v="3"/>
    <x v="1"/>
    <m/>
    <e v="#N/A"/>
    <m/>
    <x v="2"/>
    <x v="2"/>
  </r>
  <r>
    <n v="181"/>
    <s v="Area 2"/>
    <x v="2"/>
    <n v="3"/>
    <s v="JPX158"/>
    <s v="JPX158"/>
    <m/>
    <e v="#N/A"/>
    <e v="#N/A"/>
    <s v="NY"/>
    <s v="CEMPAKAPUTIHBRT2EDMT"/>
    <n v="106.861951"/>
    <n v="-6.1762309999999996"/>
    <m/>
    <s v="MITRATEL"/>
    <s v="Mitratel"/>
    <d v="2016-06-22T00:00:00"/>
    <x v="48"/>
    <m/>
    <m/>
    <m/>
    <x v="3"/>
    <x v="1"/>
    <m/>
    <e v="#N/A"/>
    <m/>
    <x v="2"/>
    <x v="2"/>
  </r>
  <r>
    <n v="182"/>
    <s v="Area 2"/>
    <x v="2"/>
    <n v="3"/>
    <s v="JSX454"/>
    <s v="JSX454"/>
    <s v="25TS08N1765"/>
    <e v="#N/A"/>
    <e v="#N/A"/>
    <s v="25TS08N1765"/>
    <s v="JATIINDAHKEBLAMADMT"/>
    <n v="106.77460000000001"/>
    <n v="-6.2609000000000004"/>
    <m/>
    <s v="MITRATEL"/>
    <s v="Mitratel"/>
    <d v="2016-06-22T00:00:00"/>
    <x v="48"/>
    <m/>
    <m/>
    <m/>
    <x v="3"/>
    <x v="1"/>
    <m/>
    <e v="#N/A"/>
    <m/>
    <x v="2"/>
    <x v="2"/>
  </r>
  <r>
    <n v="183"/>
    <s v="Area 2"/>
    <x v="2"/>
    <n v="3"/>
    <s v="JSX467"/>
    <s v="JSX467"/>
    <s v="25TS08N1764"/>
    <e v="#N/A"/>
    <e v="#N/A"/>
    <s v="25TS08N1764"/>
    <s v="SAWOMANGGARAIDMT"/>
    <n v="106.845761"/>
    <n v="-6.2164510000000002"/>
    <m/>
    <s v="MITRATEL"/>
    <s v="Mitratel"/>
    <d v="2016-06-22T00:00:00"/>
    <x v="48"/>
    <m/>
    <m/>
    <m/>
    <x v="3"/>
    <x v="1"/>
    <m/>
    <e v="#N/A"/>
    <m/>
    <x v="2"/>
    <x v="2"/>
  </r>
  <r>
    <n v="184"/>
    <s v="Area 3"/>
    <x v="6"/>
    <n v="6"/>
    <s v="MLG089"/>
    <s v="MLG089"/>
    <s v="24TS08N0296"/>
    <e v="#N/A"/>
    <e v="#N/A"/>
    <s v="24TS08N0296"/>
    <s v="SAMANTHAUBDMTMCP"/>
    <n v="112.6156"/>
    <n v="-7.9522199999999996"/>
    <m/>
    <s v="MITRATEL"/>
    <s v="Mitratel"/>
    <d v="2015-10-07T00:00:00"/>
    <x v="103"/>
    <d v="2026-01-04T00:00:00"/>
    <d v="2025-12-31T00:00:00"/>
    <n v="4"/>
    <x v="0"/>
    <x v="0"/>
    <e v="#N/A"/>
    <e v="#N/A"/>
    <m/>
    <x v="3"/>
    <x v="8"/>
  </r>
  <r>
    <n v="185"/>
    <s v="Area 2"/>
    <x v="2"/>
    <n v="3"/>
    <s v="JPX146"/>
    <s v="JPX146"/>
    <s v="25TS08N2016"/>
    <e v="#N/A"/>
    <e v="#N/A"/>
    <s v="25TS08N2016"/>
    <s v="PASARSENENIMPRESSDMT"/>
    <n v="106.83842"/>
    <n v="-6.1739800000000002"/>
    <m/>
    <s v="MITRATEL"/>
    <s v="Mitratel"/>
    <d v="2016-06-28T00:00:00"/>
    <x v="107"/>
    <m/>
    <m/>
    <m/>
    <x v="3"/>
    <x v="1"/>
    <m/>
    <e v="#N/A"/>
    <m/>
    <x v="2"/>
    <x v="2"/>
  </r>
  <r>
    <n v="186"/>
    <s v="Area 2"/>
    <x v="2"/>
    <n v="3"/>
    <s v="JSX473"/>
    <s v="JSX473"/>
    <s v="25TS08N2043"/>
    <e v="#N/A"/>
    <e v="#N/A"/>
    <s v="25TS08N2043"/>
    <s v="PERTANIANLEBAKBULUSDMT"/>
    <n v="106.77755000000001"/>
    <n v="-6.3022099999999996"/>
    <m/>
    <s v="MITRATEL"/>
    <s v="Mitratel"/>
    <d v="2016-06-28T00:00:00"/>
    <x v="107"/>
    <m/>
    <m/>
    <m/>
    <x v="3"/>
    <x v="1"/>
    <m/>
    <s v="04.CME"/>
    <m/>
    <x v="6"/>
    <x v="9"/>
  </r>
  <r>
    <n v="187"/>
    <s v="Area 2"/>
    <x v="2"/>
    <n v="3"/>
    <s v="JKU792"/>
    <s v="JKU792"/>
    <m/>
    <e v="#N/A"/>
    <e v="#N/A"/>
    <s v="NY"/>
    <s v="ASRAMAHDMT"/>
    <n v="106.90313999999999"/>
    <n v="-6.1400199999999998"/>
    <m/>
    <s v="MITRATEL"/>
    <s v="Mitratel"/>
    <d v="2016-06-28T00:00:00"/>
    <x v="107"/>
    <m/>
    <m/>
    <m/>
    <x v="3"/>
    <x v="1"/>
    <m/>
    <e v="#N/A"/>
    <m/>
    <x v="2"/>
    <x v="2"/>
  </r>
  <r>
    <n v="188"/>
    <s v="Area 2"/>
    <x v="2"/>
    <n v="3"/>
    <s v="JSX774"/>
    <s v="JSX774"/>
    <s v="25TS08N2026"/>
    <e v="#N/A"/>
    <e v="#N/A"/>
    <s v="25TS08N2026"/>
    <s v="SUBURPONDOKPINANGDMT"/>
    <n v="106.77112099999999"/>
    <n v="-6.275811"/>
    <m/>
    <s v="MITRATEL"/>
    <s v="Mitratel"/>
    <d v="2016-06-29T00:00:00"/>
    <x v="108"/>
    <m/>
    <m/>
    <m/>
    <x v="3"/>
    <x v="1"/>
    <m/>
    <e v="#N/A"/>
    <m/>
    <x v="2"/>
    <x v="2"/>
  </r>
  <r>
    <n v="189"/>
    <s v="Area 2"/>
    <x v="2"/>
    <n v="3"/>
    <s v="JPX071"/>
    <s v="JPX071"/>
    <m/>
    <e v="#N/A"/>
    <e v="#N/A"/>
    <s v="NY"/>
    <s v="RELOCKEDUBESAUSTRIADMT"/>
    <n v="106.838371"/>
    <n v="-6.201111"/>
    <m/>
    <s v="MITRATEL"/>
    <s v="Mitratel"/>
    <d v="2016-07-12T00:00:00"/>
    <x v="109"/>
    <m/>
    <m/>
    <m/>
    <x v="3"/>
    <x v="1"/>
    <m/>
    <e v="#N/A"/>
    <m/>
    <x v="2"/>
    <x v="2"/>
  </r>
  <r>
    <n v="190"/>
    <s v="Area 2"/>
    <x v="2"/>
    <n v="3"/>
    <s v="JBX232"/>
    <s v="JBX232"/>
    <s v="25TS08N1975"/>
    <e v="#N/A"/>
    <e v="#N/A"/>
    <s v="25TS08N1975"/>
    <s v="NUHRAYAASPARAGUSDMT"/>
    <n v="106.776511"/>
    <n v="-6.2109009999999998"/>
    <m/>
    <s v="MITRATEL"/>
    <s v="Mitratel"/>
    <d v="2016-08-03T00:00:00"/>
    <x v="110"/>
    <m/>
    <m/>
    <m/>
    <x v="3"/>
    <x v="1"/>
    <m/>
    <e v="#N/A"/>
    <m/>
    <x v="2"/>
    <x v="2"/>
  </r>
  <r>
    <n v="191"/>
    <s v="Area 2"/>
    <x v="2"/>
    <n v="3"/>
    <s v="JBX171"/>
    <s v="JBX171"/>
    <m/>
    <e v="#N/A"/>
    <e v="#N/A"/>
    <s v="NY"/>
    <s v="KSTUBUNSLIPIDMT"/>
    <n v="106.80403099999999"/>
    <n v="-6.1914009999999999"/>
    <m/>
    <s v="MITRATEL"/>
    <s v="Mitratel"/>
    <d v="2016-08-09T00:00:00"/>
    <x v="111"/>
    <m/>
    <m/>
    <m/>
    <x v="3"/>
    <x v="1"/>
    <m/>
    <e v="#N/A"/>
    <m/>
    <x v="2"/>
    <x v="2"/>
  </r>
  <r>
    <n v="192"/>
    <s v="Area 2"/>
    <x v="2"/>
    <n v="3"/>
    <s v="JPX163"/>
    <s v="JPX163"/>
    <m/>
    <e v="#N/A"/>
    <e v="#N/A"/>
    <s v="NY"/>
    <s v="CEPMAKAPUTIHBARATDMT"/>
    <n v="106.86779"/>
    <n v="-6.1826800000000004"/>
    <m/>
    <s v="MITRATEL"/>
    <s v="Mitratel"/>
    <d v="2016-08-11T00:00:00"/>
    <x v="112"/>
    <m/>
    <m/>
    <m/>
    <x v="3"/>
    <x v="1"/>
    <m/>
    <e v="#N/A"/>
    <m/>
    <x v="2"/>
    <x v="2"/>
  </r>
  <r>
    <n v="193"/>
    <s v="Area 2"/>
    <x v="2"/>
    <n v="3"/>
    <s v="JSX507"/>
    <s v="JSX507"/>
    <s v="25TS08N1779"/>
    <e v="#N/A"/>
    <e v="#N/A"/>
    <s v="25TS08N1779"/>
    <s v="SOUTHQUATERWESTDMT"/>
    <n v="106.78263099999999"/>
    <n v="-6.2953809999999999"/>
    <m/>
    <s v="MITRATEL"/>
    <s v="Mitratel"/>
    <d v="2016-08-11T00:00:00"/>
    <x v="112"/>
    <m/>
    <m/>
    <m/>
    <x v="3"/>
    <x v="1"/>
    <m/>
    <e v="#N/A"/>
    <m/>
    <x v="2"/>
    <x v="2"/>
  </r>
  <r>
    <n v="194"/>
    <s v="Area 2"/>
    <x v="2"/>
    <n v="3"/>
    <s v="JUX279"/>
    <s v="JUX279"/>
    <s v="25TS08N2004"/>
    <e v="#N/A"/>
    <e v="#N/A"/>
    <s v="25TS08N2004"/>
    <s v="JLTARIBALUSEDMT"/>
    <n v="106.91061000000001"/>
    <n v="-6.1692299999999998"/>
    <m/>
    <s v="MITRATEL"/>
    <s v="Mitratel"/>
    <d v="2016-08-11T00:00:00"/>
    <x v="112"/>
    <m/>
    <m/>
    <m/>
    <x v="3"/>
    <x v="1"/>
    <m/>
    <e v="#N/A"/>
    <m/>
    <x v="2"/>
    <x v="2"/>
  </r>
  <r>
    <n v="195"/>
    <s v="Area 2"/>
    <x v="2"/>
    <n v="3"/>
    <s v="JTX255"/>
    <s v="JTX255"/>
    <m/>
    <e v="#N/A"/>
    <e v="#N/A"/>
    <s v="NY"/>
    <s v="SUMURUTARADURENSAWITDMT"/>
    <n v="106.91288"/>
    <n v="-6.2161900000000001"/>
    <m/>
    <s v="MITRATEL"/>
    <s v="Mitratel"/>
    <d v="2016-08-11T00:00:00"/>
    <x v="112"/>
    <m/>
    <m/>
    <m/>
    <x v="3"/>
    <x v="1"/>
    <m/>
    <e v="#N/A"/>
    <m/>
    <x v="2"/>
    <x v="2"/>
  </r>
  <r>
    <n v="196"/>
    <s v="Area 2"/>
    <x v="2"/>
    <n v="3"/>
    <s v="JPX167"/>
    <s v="JPX167"/>
    <s v="25TS08N2029"/>
    <e v="#N/A"/>
    <e v="#N/A"/>
    <s v="25TS08N2029"/>
    <s v="JLKARTINIPSBARUDMT"/>
    <n v="106.83846"/>
    <n v="-6.1511100000000001"/>
    <m/>
    <s v="MITRATEL"/>
    <s v="Mitratel"/>
    <d v="2016-08-11T00:00:00"/>
    <x v="112"/>
    <m/>
    <m/>
    <m/>
    <x v="3"/>
    <x v="1"/>
    <m/>
    <e v="#N/A"/>
    <m/>
    <x v="2"/>
    <x v="2"/>
  </r>
  <r>
    <n v="197"/>
    <s v="Area 2"/>
    <x v="2"/>
    <n v="3"/>
    <s v="JBX234"/>
    <s v="JBX234"/>
    <s v="25TS08N2014"/>
    <e v="#N/A"/>
    <e v="#N/A"/>
    <s v="25TS08N2014"/>
    <s v="JLNLINGKARLUARDMT"/>
    <n v="106.728421"/>
    <n v="-6.1472410000000002"/>
    <m/>
    <s v="MITRATEL"/>
    <s v="Mitratel"/>
    <d v="2016-08-11T00:00:00"/>
    <x v="112"/>
    <m/>
    <m/>
    <m/>
    <x v="3"/>
    <x v="1"/>
    <m/>
    <e v="#N/A"/>
    <m/>
    <x v="2"/>
    <x v="2"/>
  </r>
  <r>
    <n v="198"/>
    <s v="Area 2"/>
    <x v="2"/>
    <n v="3"/>
    <s v="BKX293"/>
    <s v="BKX293"/>
    <m/>
    <e v="#N/A"/>
    <e v="#N/A"/>
    <s v="NY"/>
    <s v="ANUGRAHRAYADMT"/>
    <n v="106.914851"/>
    <n v="-6.2521310000000003"/>
    <m/>
    <s v="MITRATEL"/>
    <s v="Mitratel"/>
    <d v="2016-08-11T00:00:00"/>
    <x v="112"/>
    <m/>
    <m/>
    <m/>
    <x v="3"/>
    <x v="1"/>
    <m/>
    <e v="#N/A"/>
    <m/>
    <x v="2"/>
    <x v="2"/>
  </r>
  <r>
    <n v="199"/>
    <s v="Area 2"/>
    <x v="2"/>
    <n v="3"/>
    <s v="JPX133"/>
    <s v="JPX133"/>
    <s v="25TS08N1993"/>
    <e v="#N/A"/>
    <e v="#N/A"/>
    <s v="25TS08N1993"/>
    <s v="SEGITIGAPASARSENENDMT"/>
    <n v="106.84101"/>
    <n v="-6.174601"/>
    <m/>
    <s v="MITRATEL"/>
    <s v="Mitratel"/>
    <d v="2016-08-11T00:00:00"/>
    <x v="112"/>
    <m/>
    <m/>
    <m/>
    <x v="3"/>
    <x v="1"/>
    <m/>
    <e v="#N/A"/>
    <m/>
    <x v="2"/>
    <x v="2"/>
  </r>
  <r>
    <n v="200"/>
    <s v="Area 2"/>
    <x v="2"/>
    <n v="3"/>
    <s v="JBX164"/>
    <s v="JBX164"/>
    <m/>
    <e v="#N/A"/>
    <e v="#N/A"/>
    <s v="NY"/>
    <s v="SUPENOPERMATAHIJAUDMT"/>
    <n v="106.776951"/>
    <n v="-6.2178310000000003"/>
    <m/>
    <s v="MITRATEL"/>
    <s v="Mitratel"/>
    <d v="2016-08-11T00:00:00"/>
    <x v="112"/>
    <m/>
    <m/>
    <m/>
    <x v="3"/>
    <x v="1"/>
    <m/>
    <e v="#N/A"/>
    <m/>
    <x v="2"/>
    <x v="2"/>
  </r>
  <r>
    <n v="201"/>
    <s v="Area 2"/>
    <x v="2"/>
    <n v="3"/>
    <s v="JUX264"/>
    <s v="JUX264"/>
    <s v="25TS08N1984"/>
    <e v="#N/A"/>
    <e v="#N/A"/>
    <s v="25TS08N1984"/>
    <s v="MASJIDALMANARDMT"/>
    <n v="106.884981"/>
    <n v="-6.1242010000000002"/>
    <m/>
    <s v="MITRATEL"/>
    <s v="Mitratel"/>
    <d v="2016-08-12T00:00:00"/>
    <x v="113"/>
    <m/>
    <m/>
    <m/>
    <x v="3"/>
    <x v="1"/>
    <m/>
    <e v="#N/A"/>
    <m/>
    <x v="2"/>
    <x v="2"/>
  </r>
  <r>
    <n v="202"/>
    <s v="Area 2"/>
    <x v="2"/>
    <n v="3"/>
    <s v="JBX194"/>
    <s v="JBX194"/>
    <s v="25TS08N2017"/>
    <e v="#N/A"/>
    <e v="#N/A"/>
    <s v="25TS08N2017"/>
    <s v="HJPEENGDMT"/>
    <n v="106.776591"/>
    <n v="-6.1983309999999996"/>
    <m/>
    <s v="MITRATEL"/>
    <s v="Mitratel"/>
    <d v="2016-08-12T00:00:00"/>
    <x v="113"/>
    <m/>
    <m/>
    <m/>
    <x v="3"/>
    <x v="1"/>
    <m/>
    <e v="#N/A"/>
    <m/>
    <x v="2"/>
    <x v="2"/>
  </r>
  <r>
    <n v="203"/>
    <s v="Area 2"/>
    <x v="2"/>
    <n v="3"/>
    <s v="JTX067"/>
    <s v="JTX067"/>
    <s v="25TS08N2006"/>
    <e v="#N/A"/>
    <e v="#N/A"/>
    <s v="25TS08N2006"/>
    <s v="SMP275DMT"/>
    <n v="106.893421"/>
    <n v="-6.2582709999999997"/>
    <m/>
    <s v="MITRATEL"/>
    <s v="Mitratel"/>
    <d v="2016-08-13T00:00:00"/>
    <x v="43"/>
    <m/>
    <m/>
    <m/>
    <x v="3"/>
    <x v="1"/>
    <m/>
    <e v="#N/A"/>
    <m/>
    <x v="2"/>
    <x v="2"/>
  </r>
  <r>
    <n v="204"/>
    <s v="Area 2"/>
    <x v="2"/>
    <n v="3"/>
    <s v="JSA041"/>
    <s v="JSA041"/>
    <m/>
    <e v="#N/A"/>
    <e v="#N/A"/>
    <s v="NY"/>
    <s v="JLMANGGISMANGGARAIDMT"/>
    <n v="106.84844"/>
    <n v="-6.2195600000000004"/>
    <m/>
    <s v="MITRATEL"/>
    <s v="Mitratel"/>
    <d v="2018-07-10T00:00:00"/>
    <x v="114"/>
    <m/>
    <m/>
    <m/>
    <x v="3"/>
    <x v="1"/>
    <m/>
    <e v="#N/A"/>
    <m/>
    <x v="2"/>
    <x v="2"/>
  </r>
  <r>
    <n v="205"/>
    <s v="Area 2"/>
    <x v="2"/>
    <n v="3"/>
    <s v="JTX283"/>
    <s v="JTX283"/>
    <m/>
    <e v="#N/A"/>
    <e v="#N/A"/>
    <s v="NY"/>
    <s v="JLUDOWOPONDOKGEDEDMT"/>
    <n v="106.893441"/>
    <n v="-6.2881910000000003"/>
    <m/>
    <s v="MITRATEL"/>
    <s v="Mitratel"/>
    <d v="2016-08-13T00:00:00"/>
    <x v="43"/>
    <m/>
    <m/>
    <m/>
    <x v="3"/>
    <x v="1"/>
    <m/>
    <e v="#N/A"/>
    <m/>
    <x v="2"/>
    <x v="2"/>
  </r>
  <r>
    <n v="206"/>
    <s v="Area 2"/>
    <x v="2"/>
    <n v="3"/>
    <s v="JTX241"/>
    <s v="JTX241"/>
    <m/>
    <e v="#N/A"/>
    <e v="#N/A"/>
    <s v="NY"/>
    <s v="JLERAMAS2000DMT"/>
    <n v="106.948261"/>
    <n v="-6.2074910000000001"/>
    <m/>
    <s v="MITRATEL"/>
    <s v="Mitratel"/>
    <d v="2016-08-26T00:00:00"/>
    <x v="115"/>
    <m/>
    <m/>
    <m/>
    <x v="3"/>
    <x v="1"/>
    <m/>
    <e v="#N/A"/>
    <m/>
    <x v="2"/>
    <x v="2"/>
  </r>
  <r>
    <n v="207"/>
    <s v="Area 2"/>
    <x v="2"/>
    <n v="3"/>
    <s v="JPX155"/>
    <s v="JPX155"/>
    <m/>
    <e v="#N/A"/>
    <e v="#N/A"/>
    <s v="NY"/>
    <s v="JLPERNEGCEMPAKAPUTIHDMT"/>
    <n v="106.862081"/>
    <n v="-6.1900209999999998"/>
    <m/>
    <s v="MITRATEL"/>
    <s v="Mitratel"/>
    <d v="2016-09-13T00:00:00"/>
    <x v="9"/>
    <m/>
    <m/>
    <m/>
    <x v="3"/>
    <x v="1"/>
    <m/>
    <e v="#N/A"/>
    <m/>
    <x v="2"/>
    <x v="2"/>
  </r>
  <r>
    <n v="208"/>
    <s v="Area 2"/>
    <x v="2"/>
    <n v="3"/>
    <s v="JTX257"/>
    <s v="JTX257"/>
    <m/>
    <e v="#N/A"/>
    <e v="#N/A"/>
    <s v="NY"/>
    <s v="JATINEGARAKAUMSELATANDMT"/>
    <n v="106.89841"/>
    <n v="-6.2087700000000003"/>
    <m/>
    <s v="MITRATEL"/>
    <s v="Mitratel"/>
    <d v="2016-09-13T00:00:00"/>
    <x v="9"/>
    <m/>
    <m/>
    <m/>
    <x v="3"/>
    <x v="1"/>
    <m/>
    <e v="#N/A"/>
    <m/>
    <x v="2"/>
    <x v="2"/>
  </r>
  <r>
    <n v="209"/>
    <s v="Area 2"/>
    <x v="2"/>
    <n v="3"/>
    <s v="JTX291"/>
    <s v="JTX291"/>
    <s v="25TS08N2013"/>
    <e v="#N/A"/>
    <e v="#N/A"/>
    <s v="25TS08N2013"/>
    <s v="TAMANDURENSAWITDMT"/>
    <n v="106.91026100000001"/>
    <n v="-6.243741"/>
    <m/>
    <s v="MITRATEL"/>
    <s v="Mitratel"/>
    <d v="2016-09-13T00:00:00"/>
    <x v="9"/>
    <m/>
    <m/>
    <m/>
    <x v="3"/>
    <x v="1"/>
    <m/>
    <e v="#N/A"/>
    <m/>
    <x v="2"/>
    <x v="2"/>
  </r>
  <r>
    <n v="210"/>
    <s v="Area 2"/>
    <x v="2"/>
    <n v="3"/>
    <s v="JSX351"/>
    <s v="JSX351"/>
    <m/>
    <e v="#N/A"/>
    <e v="#N/A"/>
    <s v="NY"/>
    <s v="RELOCSWADARMDMT"/>
    <n v="106.75718000000001"/>
    <n v="-6.2312900000000004"/>
    <m/>
    <s v="MITRATEL"/>
    <s v="Mitratel"/>
    <d v="2016-09-13T00:00:00"/>
    <x v="9"/>
    <m/>
    <m/>
    <m/>
    <x v="3"/>
    <x v="1"/>
    <m/>
    <e v="#N/A"/>
    <m/>
    <x v="2"/>
    <x v="2"/>
  </r>
  <r>
    <n v="211"/>
    <s v="Area 2"/>
    <x v="2"/>
    <n v="3"/>
    <s v="JBX195"/>
    <s v="JBX195"/>
    <s v="25TS08N1992"/>
    <e v="#N/A"/>
    <e v="#N/A"/>
    <s v="25TS08N1992"/>
    <s v="POSPALMERAHBARATDMT"/>
    <n v="106.79689"/>
    <n v="-6.2080900000000003"/>
    <m/>
    <s v="MITRATEL"/>
    <s v="Mitratel"/>
    <d v="2016-09-13T00:00:00"/>
    <x v="9"/>
    <m/>
    <m/>
    <m/>
    <x v="3"/>
    <x v="1"/>
    <m/>
    <e v="#N/A"/>
    <m/>
    <x v="2"/>
    <x v="2"/>
  </r>
  <r>
    <n v="212"/>
    <s v="Area 2"/>
    <x v="2"/>
    <n v="3"/>
    <s v="JTX510"/>
    <s v="JTX510"/>
    <m/>
    <e v="#N/A"/>
    <e v="#N/A"/>
    <s v="NY"/>
    <s v="KOMPLEKKEBAKARANDMT"/>
    <n v="106.87905000000001"/>
    <n v="-6.3312799999999996"/>
    <m/>
    <s v="MITRATEL"/>
    <s v="Mitratel"/>
    <d v="2018-08-17T00:00:00"/>
    <x v="116"/>
    <m/>
    <m/>
    <m/>
    <x v="3"/>
    <x v="1"/>
    <m/>
    <e v="#N/A"/>
    <m/>
    <x v="2"/>
    <x v="2"/>
  </r>
  <r>
    <n v="213"/>
    <s v="Area 2"/>
    <x v="2"/>
    <n v="3"/>
    <m/>
    <s v="JPX173"/>
    <m/>
    <e v="#N/A"/>
    <e v="#N/A"/>
    <s v="NY"/>
    <s v="CPPUTIHTENGAH27A"/>
    <n v="106.872191"/>
    <n v="-6.1741510000000002"/>
    <m/>
    <s v="MITRATEL"/>
    <s v="Mitratel"/>
    <d v="2016-09-14T00:00:00"/>
    <x v="117"/>
    <m/>
    <m/>
    <m/>
    <x v="3"/>
    <x v="1"/>
    <m/>
    <e v="#N/A"/>
    <m/>
    <x v="2"/>
    <x v="2"/>
  </r>
  <r>
    <n v="214"/>
    <s v="Area 2"/>
    <x v="2"/>
    <n v="3"/>
    <s v="JSX498"/>
    <s v="JSX498"/>
    <s v="25TS08N2035"/>
    <e v="#N/A"/>
    <e v="#N/A"/>
    <s v="25TS08N2035"/>
    <s v="KEMANGDALAMDMT"/>
    <n v="106.818991"/>
    <n v="-6.2712310000000002"/>
    <m/>
    <s v="MITRATEL"/>
    <s v="Mitratel"/>
    <d v="2016-09-22T00:00:00"/>
    <x v="118"/>
    <m/>
    <m/>
    <m/>
    <x v="3"/>
    <x v="1"/>
    <m/>
    <e v="#N/A"/>
    <m/>
    <x v="2"/>
    <x v="2"/>
  </r>
  <r>
    <n v="215"/>
    <s v="Area 2"/>
    <x v="2"/>
    <n v="3"/>
    <s v="JTX211"/>
    <s v="JTX211"/>
    <m/>
    <e v="#N/A"/>
    <e v="#N/A"/>
    <s v="NY"/>
    <s v="KESATRIAN3DMT"/>
    <n v="106.86901"/>
    <n v="-6.2016900000000001"/>
    <m/>
    <s v="MITRATEL"/>
    <s v="Mitratel"/>
    <d v="2016-10-06T00:00:00"/>
    <x v="119"/>
    <m/>
    <m/>
    <m/>
    <x v="3"/>
    <x v="1"/>
    <m/>
    <e v="#N/A"/>
    <m/>
    <x v="2"/>
    <x v="2"/>
  </r>
  <r>
    <n v="216"/>
    <s v="Area 2"/>
    <x v="2"/>
    <n v="3"/>
    <s v="JUX265"/>
    <s v="JUX265"/>
    <m/>
    <e v="#N/A"/>
    <e v="#N/A"/>
    <s v="NY"/>
    <s v="PERTAMINADEPOPLUMPANGDMT"/>
    <n v="106.901231"/>
    <n v="-6.1341510000000001"/>
    <m/>
    <s v="MITRATEL"/>
    <s v="Mitratel"/>
    <d v="2016-10-13T00:00:00"/>
    <x v="120"/>
    <m/>
    <m/>
    <m/>
    <x v="3"/>
    <x v="1"/>
    <m/>
    <e v="#N/A"/>
    <m/>
    <x v="2"/>
    <x v="2"/>
  </r>
  <r>
    <n v="217"/>
    <s v="Area 2"/>
    <x v="2"/>
    <n v="3"/>
    <s v="JSX486"/>
    <s v="JSX486"/>
    <m/>
    <e v="#N/A"/>
    <e v="#N/A"/>
    <s v="NY"/>
    <s v="TANGKASPESANGGRAHANDMT"/>
    <n v="106.759511"/>
    <n v="-6.2486410000000001"/>
    <m/>
    <s v="MITRATEL"/>
    <s v="Mitratel"/>
    <d v="2016-10-18T00:00:00"/>
    <x v="121"/>
    <m/>
    <m/>
    <m/>
    <x v="3"/>
    <x v="1"/>
    <m/>
    <e v="#N/A"/>
    <m/>
    <x v="2"/>
    <x v="2"/>
  </r>
  <r>
    <n v="218"/>
    <s v="Area 2"/>
    <x v="2"/>
    <n v="3"/>
    <s v="JUX247"/>
    <s v="JUX247"/>
    <m/>
    <e v="#N/A"/>
    <e v="#N/A"/>
    <s v="NY"/>
    <s v="JALANANANTARAYADMT"/>
    <n v="106.92263"/>
    <n v="-6.13225"/>
    <m/>
    <s v="MITRATEL"/>
    <s v="Mitratel"/>
    <d v="2016-10-19T00:00:00"/>
    <x v="122"/>
    <m/>
    <m/>
    <m/>
    <x v="3"/>
    <x v="1"/>
    <m/>
    <e v="#N/A"/>
    <m/>
    <x v="2"/>
    <x v="2"/>
  </r>
  <r>
    <n v="219"/>
    <s v="Area 2"/>
    <x v="2"/>
    <n v="3"/>
    <s v="JTX215"/>
    <s v="JTX215"/>
    <s v="25TS08N2044"/>
    <e v="#N/A"/>
    <e v="#N/A"/>
    <s v="25TS08N2044"/>
    <s v="ARABIKA8DMT"/>
    <n v="106.94501"/>
    <n v="-6.2311199999999998"/>
    <m/>
    <s v="MITRATEL"/>
    <s v="Mitratel"/>
    <d v="2016-10-24T00:00:00"/>
    <x v="38"/>
    <m/>
    <m/>
    <m/>
    <x v="3"/>
    <x v="1"/>
    <m/>
    <e v="#N/A"/>
    <m/>
    <x v="2"/>
    <x v="2"/>
  </r>
  <r>
    <n v="220"/>
    <s v="Area 2"/>
    <x v="2"/>
    <n v="3"/>
    <s v="JSX791"/>
    <s v="JSX791"/>
    <m/>
    <e v="#N/A"/>
    <e v="#N/A"/>
    <s v="NY"/>
    <s v="SEKOLAHDUTA2DMT"/>
    <n v="106.78925099999999"/>
    <n v="-6.2861909999999996"/>
    <m/>
    <s v="MITRATEL"/>
    <s v="Mitratel"/>
    <d v="2016-10-24T00:00:00"/>
    <x v="38"/>
    <m/>
    <m/>
    <m/>
    <x v="3"/>
    <x v="1"/>
    <m/>
    <e v="#N/A"/>
    <m/>
    <x v="2"/>
    <x v="2"/>
  </r>
  <r>
    <n v="221"/>
    <s v="Area 2"/>
    <x v="2"/>
    <n v="3"/>
    <s v="JBX235"/>
    <s v="JBX235"/>
    <m/>
    <e v="#N/A"/>
    <e v="#N/A"/>
    <s v="NY"/>
    <s v="BANDENGANUTARAGEDONGDMT"/>
    <n v="106.80368"/>
    <n v="-6.1347899999999997"/>
    <m/>
    <s v="MITRATEL"/>
    <s v="Mitratel"/>
    <d v="2016-10-25T00:00:00"/>
    <x v="123"/>
    <m/>
    <m/>
    <m/>
    <x v="3"/>
    <x v="1"/>
    <m/>
    <e v="#N/A"/>
    <m/>
    <x v="2"/>
    <x v="2"/>
  </r>
  <r>
    <n v="222"/>
    <s v="Area 2"/>
    <x v="2"/>
    <n v="3"/>
    <s v="JBX202"/>
    <s v="JBX202"/>
    <m/>
    <e v="#N/A"/>
    <e v="#N/A"/>
    <s v="NY"/>
    <s v="JLMERUYAILIRRAYAUTARADMT"/>
    <n v="106.75330099999999"/>
    <n v="-6.1975309999999997"/>
    <m/>
    <s v="MITRATEL"/>
    <s v="Mitratel"/>
    <d v="2016-10-27T00:00:00"/>
    <x v="124"/>
    <m/>
    <m/>
    <m/>
    <x v="3"/>
    <x v="1"/>
    <m/>
    <e v="#N/A"/>
    <m/>
    <x v="2"/>
    <x v="2"/>
  </r>
  <r>
    <n v="223"/>
    <s v="Area 2"/>
    <x v="2"/>
    <n v="3"/>
    <s v="JBX207"/>
    <s v="JBX207"/>
    <m/>
    <e v="#N/A"/>
    <e v="#N/A"/>
    <s v="NY"/>
    <s v="SATUMARETKALIDERESDMT"/>
    <n v="106.703841"/>
    <n v="-6.1291209999999996"/>
    <m/>
    <s v="MITRATEL"/>
    <s v="Mitratel"/>
    <d v="2016-11-02T00:00:00"/>
    <x v="125"/>
    <m/>
    <m/>
    <m/>
    <x v="3"/>
    <x v="1"/>
    <m/>
    <e v="#N/A"/>
    <m/>
    <x v="2"/>
    <x v="2"/>
  </r>
  <r>
    <n v="224"/>
    <s v="Area 2"/>
    <x v="2"/>
    <n v="3"/>
    <s v="JBX178"/>
    <s v="JBX178"/>
    <m/>
    <e v="#N/A"/>
    <e v="#N/A"/>
    <s v="NY"/>
    <s v="JALANDAANMOGOTDMT"/>
    <n v="106.718701"/>
    <n v="-6.1531310000000001"/>
    <m/>
    <s v="MITRATEL"/>
    <s v="Mitratel"/>
    <d v="2016-11-03T00:00:00"/>
    <x v="126"/>
    <m/>
    <m/>
    <m/>
    <x v="3"/>
    <x v="1"/>
    <m/>
    <e v="#N/A"/>
    <m/>
    <x v="2"/>
    <x v="2"/>
  </r>
  <r>
    <n v="225"/>
    <s v="Area 2"/>
    <x v="2"/>
    <n v="3"/>
    <s v="JBX197"/>
    <s v="JBX197"/>
    <s v="25TS08N1973"/>
    <e v="#N/A"/>
    <e v="#N/A"/>
    <s v="25TS08N1973"/>
    <s v="BUDHIBATUSARIDMT"/>
    <n v="106.78173099999999"/>
    <n v="-6.187811"/>
    <m/>
    <s v="MITRATEL"/>
    <s v="Mitratel"/>
    <d v="2016-11-07T00:00:00"/>
    <x v="57"/>
    <m/>
    <m/>
    <m/>
    <x v="3"/>
    <x v="1"/>
    <m/>
    <e v="#N/A"/>
    <m/>
    <x v="2"/>
    <x v="2"/>
  </r>
  <r>
    <n v="226"/>
    <s v="Area 2"/>
    <x v="2"/>
    <n v="3"/>
    <s v="JBX386"/>
    <s v="JBX386"/>
    <s v="24TS12N0420"/>
    <e v="#N/A"/>
    <e v="#N/A"/>
    <s v="24TS12N0420"/>
    <s v="STADIONCENDRAWASIHDMT"/>
    <n v="106.72007000000001"/>
    <n v="-6.1434100000000003"/>
    <m/>
    <s v="MITRATEL"/>
    <s v="Mitratel"/>
    <d v="2018-08-20T00:00:00"/>
    <x v="127"/>
    <m/>
    <m/>
    <m/>
    <x v="3"/>
    <x v="1"/>
    <m/>
    <e v="#N/A"/>
    <m/>
    <x v="2"/>
    <x v="2"/>
  </r>
  <r>
    <n v="227"/>
    <s v="Area 2"/>
    <x v="2"/>
    <n v="3"/>
    <s v="JBX200"/>
    <s v="JBX200"/>
    <m/>
    <e v="#N/A"/>
    <e v="#N/A"/>
    <s v="NY"/>
    <s v="PURILINGKARLUARDMT"/>
    <n v="106.73604"/>
    <n v="-6.1911009999999997"/>
    <m/>
    <s v="MITRATEL"/>
    <s v="Mitratel"/>
    <d v="2016-11-21T00:00:00"/>
    <x v="128"/>
    <m/>
    <m/>
    <m/>
    <x v="3"/>
    <x v="1"/>
    <m/>
    <e v="#N/A"/>
    <m/>
    <x v="2"/>
    <x v="2"/>
  </r>
  <r>
    <n v="228"/>
    <s v="Area 2"/>
    <x v="2"/>
    <n v="3"/>
    <m/>
    <s v="JTX611"/>
    <e v="#N/A"/>
    <e v="#N/A"/>
    <e v="#N/A"/>
    <s v="NY"/>
    <s v="RELOCBATUAMPAR ex NUSA1KRAMATJATI"/>
    <n v="106.858"/>
    <n v="-6.2935100000000004"/>
    <m/>
    <s v="MITRATEL"/>
    <s v="Mitratel"/>
    <d v="2018-09-19T00:00:00"/>
    <x v="129"/>
    <m/>
    <m/>
    <m/>
    <x v="3"/>
    <x v="1"/>
    <m/>
    <e v="#N/A"/>
    <m/>
    <x v="2"/>
    <x v="2"/>
  </r>
  <r>
    <n v="229"/>
    <s v="Area 2"/>
    <x v="2"/>
    <n v="3"/>
    <s v="JUX209"/>
    <s v="JUX209"/>
    <m/>
    <e v="#N/A"/>
    <e v="#N/A"/>
    <s v="NY"/>
    <s v="JLWARAKAS4DMT"/>
    <n v="106.879721"/>
    <n v="-6.1207510000000003"/>
    <m/>
    <s v="MITRATEL"/>
    <s v="Mitratel"/>
    <d v="2016-12-06T00:00:00"/>
    <x v="130"/>
    <m/>
    <m/>
    <m/>
    <x v="3"/>
    <x v="1"/>
    <m/>
    <e v="#N/A"/>
    <m/>
    <x v="2"/>
    <x v="2"/>
  </r>
  <r>
    <n v="230"/>
    <s v="Area 2"/>
    <x v="2"/>
    <n v="3"/>
    <s v="JTX471"/>
    <s v="JTX471"/>
    <m/>
    <e v="#N/A"/>
    <e v="#N/A"/>
    <s v="NY"/>
    <s v="DEPNAKER2DMT"/>
    <n v="106.851831"/>
    <n v="-6.2863110000000004"/>
    <m/>
    <s v="MITRATEL"/>
    <s v="Mitratel"/>
    <d v="2016-12-15T00:00:00"/>
    <x v="131"/>
    <m/>
    <m/>
    <m/>
    <x v="3"/>
    <x v="1"/>
    <m/>
    <e v="#N/A"/>
    <m/>
    <x v="2"/>
    <x v="2"/>
  </r>
  <r>
    <n v="231"/>
    <s v="Area 1"/>
    <x v="7"/>
    <n v="10"/>
    <s v="PBR992"/>
    <s v="PBR992"/>
    <s v="25TS07Z0001"/>
    <n v="0"/>
    <e v="#N/A"/>
    <s v="25TS07Z0001"/>
    <s v="N_PBR992HL1_KAWASANUINSUSKA6DMT"/>
    <n v="101.36468000000001"/>
    <n v="0.46261000000000002"/>
    <m/>
    <s v="MITRATEL"/>
    <s v="Mitratel"/>
    <d v="2015-06-30T00:00:00"/>
    <x v="132"/>
    <d v="2025-09-27T00:00:00"/>
    <d v="2025-10-27T00:00:00"/>
    <n v="-30"/>
    <x v="1"/>
    <x v="0"/>
    <e v="#N/A"/>
    <s v="03.RFI"/>
    <s v="Type-1"/>
    <x v="0"/>
    <x v="0"/>
  </r>
  <r>
    <n v="232"/>
    <s v="Area 2"/>
    <x v="2"/>
    <n v="3"/>
    <s v="JTX359"/>
    <s v="JTX359"/>
    <m/>
    <e v="#N/A"/>
    <e v="#N/A"/>
    <s v="NY"/>
    <s v="PINTUUTAMATMIIDMT"/>
    <n v="106.886701"/>
    <n v="-6.301901"/>
    <m/>
    <s v="MITRATEL"/>
    <s v="Mitratel"/>
    <d v="2017-01-17T00:00:00"/>
    <x v="133"/>
    <m/>
    <m/>
    <m/>
    <x v="3"/>
    <x v="1"/>
    <m/>
    <e v="#N/A"/>
    <m/>
    <x v="2"/>
    <x v="2"/>
  </r>
  <r>
    <n v="233"/>
    <s v="Area 2"/>
    <x v="2"/>
    <n v="3"/>
    <s v="JTX294"/>
    <s v="JTX294"/>
    <m/>
    <e v="#N/A"/>
    <e v="#N/A"/>
    <s v="NY"/>
    <s v="JLNAMALIACAKUNGDMT"/>
    <n v="106.93267"/>
    <n v="-6.2092599999999996"/>
    <m/>
    <s v="MITRATEL"/>
    <s v="Mitratel"/>
    <d v="2017-03-31T00:00:00"/>
    <x v="134"/>
    <m/>
    <m/>
    <m/>
    <x v="3"/>
    <x v="1"/>
    <m/>
    <e v="#N/A"/>
    <m/>
    <x v="2"/>
    <x v="2"/>
  </r>
  <r>
    <n v="234"/>
    <s v="Area 2"/>
    <x v="2"/>
    <n v="3"/>
    <s v="JTX398"/>
    <s v="JTX398"/>
    <m/>
    <e v="#N/A"/>
    <e v="#N/A"/>
    <s v="NY"/>
    <s v="LAPANGANKENANGADMT"/>
    <n v="106.89997"/>
    <n v="-6.3149300000000004"/>
    <m/>
    <s v="MITRATEL"/>
    <s v="Mitratel"/>
    <d v="2017-04-01T00:00:00"/>
    <x v="135"/>
    <m/>
    <m/>
    <m/>
    <x v="3"/>
    <x v="1"/>
    <m/>
    <e v="#N/A"/>
    <m/>
    <x v="2"/>
    <x v="2"/>
  </r>
  <r>
    <n v="235"/>
    <s v="Area 2"/>
    <x v="2"/>
    <n v="3"/>
    <s v="JTX382"/>
    <s v="JTX382"/>
    <m/>
    <e v="#N/A"/>
    <e v="#N/A"/>
    <s v="NY"/>
    <s v="NUSAINDAHMALAKADMT"/>
    <n v="106.933361"/>
    <n v="-6.2178709999999997"/>
    <m/>
    <s v="MITRATEL"/>
    <s v="Mitratel"/>
    <d v="2017-04-04T00:00:00"/>
    <x v="136"/>
    <m/>
    <m/>
    <m/>
    <x v="3"/>
    <x v="1"/>
    <m/>
    <e v="#N/A"/>
    <m/>
    <x v="2"/>
    <x v="2"/>
  </r>
  <r>
    <n v="236"/>
    <s v="Area 2"/>
    <x v="2"/>
    <n v="3"/>
    <s v="JBX286"/>
    <s v="JBX286"/>
    <m/>
    <e v="#N/A"/>
    <e v="#N/A"/>
    <s v="NY"/>
    <s v="JLPANJANGKODAYATURDMT"/>
    <n v="106.76289"/>
    <n v="-6.1618199999999996"/>
    <m/>
    <s v="MITRATEL"/>
    <s v="Mitratel"/>
    <d v="2017-04-10T00:00:00"/>
    <x v="137"/>
    <m/>
    <m/>
    <m/>
    <x v="3"/>
    <x v="1"/>
    <m/>
    <e v="#N/A"/>
    <m/>
    <x v="2"/>
    <x v="2"/>
  </r>
  <r>
    <n v="237"/>
    <s v="Area 2"/>
    <x v="2"/>
    <n v="3"/>
    <s v="JKP233"/>
    <s v="JKP233"/>
    <m/>
    <e v="#N/A"/>
    <e v="#N/A"/>
    <s v="NY"/>
    <s v="CEMPAKAPUTIHRAYADMT"/>
    <n v="106.86830999999999"/>
    <n v="-6.1762899999999998"/>
    <m/>
    <s v="MITRATEL"/>
    <s v="Mitratel"/>
    <d v="2017-04-13T00:00:00"/>
    <x v="138"/>
    <m/>
    <m/>
    <m/>
    <x v="3"/>
    <x v="1"/>
    <m/>
    <e v="#N/A"/>
    <m/>
    <x v="2"/>
    <x v="2"/>
  </r>
  <r>
    <n v="238"/>
    <s v="Area 1"/>
    <x v="7"/>
    <n v="10"/>
    <s v="PBR981"/>
    <s v="PBR981"/>
    <s v="25TS07Z0002"/>
    <n v="0"/>
    <e v="#N/A"/>
    <s v="25TS07Z0002"/>
    <s v="PBR981HM1_JLDIPONEGORODMT"/>
    <n v="101.45055499999999"/>
    <n v="0.52313500000000002"/>
    <m/>
    <s v="MITRATEL"/>
    <s v="Mitratel"/>
    <d v="2015-07-14T00:00:00"/>
    <x v="32"/>
    <d v="2025-10-11T00:00:00"/>
    <d v="2025-10-27T00:00:00"/>
    <n v="-16"/>
    <x v="1"/>
    <x v="0"/>
    <e v="#N/A"/>
    <s v="03.RFI"/>
    <s v="Type-1"/>
    <x v="0"/>
    <x v="0"/>
  </r>
  <r>
    <n v="239"/>
    <s v="Area 2"/>
    <x v="2"/>
    <n v="3"/>
    <s v="JTX381"/>
    <s v="JTX381"/>
    <s v="24TS08Z0002"/>
    <e v="#N/A"/>
    <e v="#N/A"/>
    <s v="24TS08Z0002"/>
    <s v="UTANKAYUUTRMATRAMANINDAHDMT"/>
    <n v="106.85950099999999"/>
    <n v="-6.1955309999999999"/>
    <m/>
    <s v="MITRATEL"/>
    <s v="Mitratel"/>
    <d v="2017-05-13T00:00:00"/>
    <x v="139"/>
    <m/>
    <m/>
    <m/>
    <x v="3"/>
    <x v="1"/>
    <m/>
    <e v="#N/A"/>
    <m/>
    <x v="2"/>
    <x v="2"/>
  </r>
  <r>
    <n v="240"/>
    <s v="Area 2"/>
    <x v="2"/>
    <n v="3"/>
    <s v="JTX207"/>
    <s v="JTX207"/>
    <m/>
    <e v="#N/A"/>
    <e v="#N/A"/>
    <s v="NY"/>
    <s v="JLMAKASARJAKTIMDMT"/>
    <n v="106.87629"/>
    <n v="-6.2687400000000002"/>
    <m/>
    <s v="MITRATEL"/>
    <s v="Mitratel"/>
    <d v="2017-05-13T00:00:00"/>
    <x v="139"/>
    <m/>
    <m/>
    <m/>
    <x v="3"/>
    <x v="1"/>
    <m/>
    <e v="#N/A"/>
    <m/>
    <x v="2"/>
    <x v="2"/>
  </r>
  <r>
    <n v="241"/>
    <s v="Area 2"/>
    <x v="2"/>
    <n v="3"/>
    <s v="JTX206"/>
    <s v="JTX206"/>
    <m/>
    <e v="#N/A"/>
    <e v="#N/A"/>
    <s v="NY"/>
    <s v="JLMUSACIPINANGMUARADMT"/>
    <n v="106.88933"/>
    <n v="-6.2237799999999996"/>
    <m/>
    <s v="MITRATEL"/>
    <s v="Mitratel"/>
    <d v="2017-05-13T00:00:00"/>
    <x v="139"/>
    <m/>
    <m/>
    <m/>
    <x v="3"/>
    <x v="1"/>
    <m/>
    <e v="#N/A"/>
    <m/>
    <x v="2"/>
    <x v="2"/>
  </r>
  <r>
    <n v="242"/>
    <s v="Area 2"/>
    <x v="2"/>
    <n v="3"/>
    <s v="JKT417"/>
    <s v="JKT417"/>
    <m/>
    <e v="#N/A"/>
    <e v="#N/A"/>
    <s v="NY"/>
    <s v="MASJIDANNURBUARANDMT"/>
    <n v="106.92111"/>
    <n v="-6.21889"/>
    <m/>
    <s v="MITRATEL"/>
    <s v="Mitratel"/>
    <d v="2017-05-24T00:00:00"/>
    <x v="140"/>
    <m/>
    <m/>
    <m/>
    <x v="3"/>
    <x v="1"/>
    <m/>
    <e v="#N/A"/>
    <m/>
    <x v="2"/>
    <x v="2"/>
  </r>
  <r>
    <n v="243"/>
    <s v="Area 1"/>
    <x v="7"/>
    <n v="10"/>
    <s v="PAD660"/>
    <s v="PAD660"/>
    <s v="25TS07Z0003"/>
    <n v="0"/>
    <e v="#N/A"/>
    <s v="25TS07Z0003"/>
    <s v="STOPADANGKANTORGUBERNUR"/>
    <n v="100.3621674"/>
    <n v="-0.93968510599999999"/>
    <m/>
    <s v="MITRATEL"/>
    <s v="Mitratel"/>
    <d v="2015-07-22T00:00:00"/>
    <x v="141"/>
    <d v="2025-10-19T00:00:00"/>
    <d v="2025-11-30T00:00:00"/>
    <n v="-42"/>
    <x v="1"/>
    <x v="0"/>
    <e v="#N/A"/>
    <s v="04.SRFI"/>
    <s v="Type-1"/>
    <x v="0"/>
    <x v="4"/>
  </r>
  <r>
    <n v="244"/>
    <s v="Area 2"/>
    <x v="2"/>
    <n v="3"/>
    <s v="JBX262"/>
    <s v="JBX262"/>
    <m/>
    <e v="#N/A"/>
    <e v="#N/A"/>
    <s v="NY"/>
    <s v="GOLDENARCHYSAKTIDMT"/>
    <n v="106.76276"/>
    <n v="-6.1538399999999998"/>
    <m/>
    <s v="MITRATEL"/>
    <s v="Mitratel"/>
    <d v="2017-06-13T00:00:00"/>
    <x v="52"/>
    <m/>
    <m/>
    <m/>
    <x v="3"/>
    <x v="1"/>
    <m/>
    <e v="#N/A"/>
    <m/>
    <x v="2"/>
    <x v="2"/>
  </r>
  <r>
    <n v="245"/>
    <s v="Area 2"/>
    <x v="2"/>
    <n v="3"/>
    <s v="JSX470"/>
    <s v="JSX470"/>
    <m/>
    <e v="#N/A"/>
    <e v="#N/A"/>
    <s v="NY"/>
    <s v="LEBAKSARITJBARATDMT"/>
    <n v="106.85339"/>
    <n v="-6.3024100000000001"/>
    <m/>
    <s v="MITRATEL"/>
    <s v="Mitratel"/>
    <d v="2017-06-13T00:00:00"/>
    <x v="52"/>
    <m/>
    <m/>
    <m/>
    <x v="3"/>
    <x v="1"/>
    <m/>
    <e v="#N/A"/>
    <m/>
    <x v="2"/>
    <x v="2"/>
  </r>
  <r>
    <n v="246"/>
    <s v="Area 1"/>
    <x v="7"/>
    <n v="10"/>
    <s v="PBR441"/>
    <s v="PBR441"/>
    <s v="25TS07Z0004"/>
    <n v="0"/>
    <e v="#N/A"/>
    <s v="25TS07Z0004"/>
    <s v="PBR441HW1_KAWASANUINSUSKA5DMT"/>
    <n v="101.37529000000001"/>
    <n v="0.47552"/>
    <m/>
    <s v="MITRATEL"/>
    <s v="Mitratel"/>
    <d v="2015-07-23T00:00:00"/>
    <x v="59"/>
    <d v="2025-10-20T00:00:00"/>
    <d v="2025-11-30T00:00:00"/>
    <n v="-41"/>
    <x v="1"/>
    <x v="0"/>
    <e v="#N/A"/>
    <s v="04.SRFI"/>
    <s v="Type-1"/>
    <x v="0"/>
    <x v="4"/>
  </r>
  <r>
    <n v="247"/>
    <s v="Area 2"/>
    <x v="2"/>
    <n v="3"/>
    <s v="JPX188"/>
    <s v="JPX188"/>
    <m/>
    <e v="#N/A"/>
    <e v="#N/A"/>
    <s v="NY"/>
    <s v="JALANWAHIDHASYIMDMT"/>
    <n v="106.820111"/>
    <n v="-6.1870609999999999"/>
    <m/>
    <s v="MITRATEL"/>
    <s v="Mitratel"/>
    <d v="2017-06-13T00:00:00"/>
    <x v="52"/>
    <m/>
    <m/>
    <m/>
    <x v="3"/>
    <x v="1"/>
    <m/>
    <e v="#N/A"/>
    <m/>
    <x v="2"/>
    <x v="2"/>
  </r>
  <r>
    <n v="248"/>
    <s v="Area 2"/>
    <x v="2"/>
    <n v="3"/>
    <s v="JBX239"/>
    <s v="JBX239"/>
    <m/>
    <e v="#N/A"/>
    <e v="#N/A"/>
    <s v="NY"/>
    <s v="CITRAGARDENCITYSECTOR6DMT"/>
    <n v="106.71532000000001"/>
    <n v="-6.1280099999999997"/>
    <m/>
    <s v="MITRATEL"/>
    <s v="Mitratel"/>
    <d v="2017-06-14T00:00:00"/>
    <x v="142"/>
    <m/>
    <m/>
    <m/>
    <x v="3"/>
    <x v="1"/>
    <m/>
    <e v="#N/A"/>
    <m/>
    <x v="2"/>
    <x v="2"/>
  </r>
  <r>
    <n v="249"/>
    <s v="Area 2"/>
    <x v="2"/>
    <n v="3"/>
    <s v="JPX186"/>
    <s v="JPX186"/>
    <m/>
    <e v="#N/A"/>
    <e v="#N/A"/>
    <s v="NY"/>
    <s v="JLPSGEMBRONGDMT"/>
    <n v="106.85457"/>
    <n v="-6.1804600000000001"/>
    <m/>
    <s v="MITRATEL"/>
    <s v="Mitratel"/>
    <d v="2017-07-04T00:00:00"/>
    <x v="143"/>
    <m/>
    <m/>
    <m/>
    <x v="3"/>
    <x v="1"/>
    <m/>
    <e v="#N/A"/>
    <m/>
    <x v="2"/>
    <x v="2"/>
  </r>
  <r>
    <n v="250"/>
    <s v="Area 2"/>
    <x v="2"/>
    <n v="3"/>
    <s v="JBX294"/>
    <s v="JBX294"/>
    <m/>
    <e v="#N/A"/>
    <e v="#N/A"/>
    <s v="NY"/>
    <s v="DEPLUJOGLOJAKBARDMT"/>
    <n v="106.73281"/>
    <n v="-6.21854"/>
    <m/>
    <s v="MITRATEL"/>
    <s v="Mitratel"/>
    <d v="2017-07-04T00:00:00"/>
    <x v="143"/>
    <m/>
    <m/>
    <m/>
    <x v="3"/>
    <x v="1"/>
    <m/>
    <e v="#N/A"/>
    <m/>
    <x v="2"/>
    <x v="2"/>
  </r>
  <r>
    <n v="251"/>
    <s v="Area 2"/>
    <x v="2"/>
    <n v="3"/>
    <s v="JKP231"/>
    <s v="JKP231"/>
    <m/>
    <e v="#N/A"/>
    <e v="#N/A"/>
    <s v="NY"/>
    <s v="CEMPAKABARUBARATDMT"/>
    <n v="106.85851"/>
    <n v="-6.1716300000000004"/>
    <m/>
    <s v="MITRATEL"/>
    <s v="Mitratel"/>
    <d v="2017-07-04T00:00:00"/>
    <x v="143"/>
    <m/>
    <m/>
    <m/>
    <x v="3"/>
    <x v="1"/>
    <m/>
    <e v="#N/A"/>
    <m/>
    <x v="2"/>
    <x v="2"/>
  </r>
  <r>
    <n v="252"/>
    <s v="Area 2"/>
    <x v="2"/>
    <n v="3"/>
    <s v="JTX410"/>
    <s v="JTX410"/>
    <m/>
    <e v="#N/A"/>
    <e v="#N/A"/>
    <s v="NY"/>
    <s v="PALEMKARTIKAKOMPLEKTNIADDMT"/>
    <n v="106.89924000000001"/>
    <n v="-6.3119500000000004"/>
    <m/>
    <s v="MITRATEL"/>
    <s v="Mitratel"/>
    <d v="2017-08-01T00:00:00"/>
    <x v="34"/>
    <m/>
    <m/>
    <m/>
    <x v="3"/>
    <x v="1"/>
    <m/>
    <e v="#N/A"/>
    <m/>
    <x v="2"/>
    <x v="2"/>
  </r>
  <r>
    <n v="253"/>
    <s v="Area 2"/>
    <x v="2"/>
    <n v="3"/>
    <s v="JSX409"/>
    <s v="JSX409"/>
    <m/>
    <e v="#N/A"/>
    <e v="#N/A"/>
    <s v="NY"/>
    <s v="JLRAYAMAJADMT"/>
    <n v="106.79927000000001"/>
    <n v="-6.2663399999999996"/>
    <m/>
    <s v="MITRATEL"/>
    <s v="Mitratel"/>
    <d v="2017-08-01T00:00:00"/>
    <x v="34"/>
    <m/>
    <m/>
    <m/>
    <x v="3"/>
    <x v="1"/>
    <m/>
    <e v="#N/A"/>
    <m/>
    <x v="2"/>
    <x v="2"/>
  </r>
  <r>
    <n v="254"/>
    <s v="Area 2"/>
    <x v="2"/>
    <n v="3"/>
    <s v="JBX290"/>
    <s v="JBX290"/>
    <m/>
    <e v="#N/A"/>
    <e v="#N/A"/>
    <s v="NY"/>
    <s v="JLJERUKSEGARDMT"/>
    <n v="106.73598"/>
    <n v="-6.2034200000000004"/>
    <m/>
    <s v="MITRATEL"/>
    <s v="Mitratel"/>
    <d v="2017-08-04T00:00:00"/>
    <x v="144"/>
    <m/>
    <m/>
    <m/>
    <x v="3"/>
    <x v="1"/>
    <m/>
    <e v="#N/A"/>
    <m/>
    <x v="2"/>
    <x v="2"/>
  </r>
  <r>
    <n v="255"/>
    <s v="Area 2"/>
    <x v="2"/>
    <n v="3"/>
    <s v="JBX293"/>
    <s v="JBX293"/>
    <m/>
    <e v="#N/A"/>
    <e v="#N/A"/>
    <s v="NY"/>
    <s v="JLBENDAKAMALDMT"/>
    <n v="106.70027"/>
    <n v="-6.1075299999999997"/>
    <m/>
    <s v="MITRATEL"/>
    <s v="Mitratel"/>
    <d v="2017-08-04T00:00:00"/>
    <x v="144"/>
    <m/>
    <m/>
    <m/>
    <x v="3"/>
    <x v="1"/>
    <m/>
    <e v="#N/A"/>
    <m/>
    <x v="2"/>
    <x v="2"/>
  </r>
  <r>
    <n v="256"/>
    <s v="Area 2"/>
    <x v="2"/>
    <n v="3"/>
    <s v="JTX310"/>
    <s v="JTX310"/>
    <m/>
    <e v="#N/A"/>
    <e v="#N/A"/>
    <s v="NY"/>
    <s v="KLENDERDURENSAWITDMT"/>
    <n v="106.90940999999999"/>
    <n v="-6.2178100000000001"/>
    <m/>
    <s v="MITRATEL"/>
    <s v="Mitratel"/>
    <d v="2017-08-04T00:00:00"/>
    <x v="144"/>
    <m/>
    <m/>
    <m/>
    <x v="3"/>
    <x v="1"/>
    <m/>
    <e v="#N/A"/>
    <m/>
    <x v="2"/>
    <x v="2"/>
  </r>
  <r>
    <n v="257"/>
    <s v="Area 2"/>
    <x v="2"/>
    <n v="3"/>
    <s v="JPX187"/>
    <s v="JPX187"/>
    <m/>
    <e v="#N/A"/>
    <e v="#N/A"/>
    <s v="NY"/>
    <s v="JLLUMBALUMBADMT"/>
    <n v="106.86483"/>
    <n v="-6.1673299999999998"/>
    <m/>
    <s v="MITRATEL"/>
    <s v="Mitratel"/>
    <d v="2017-08-11T00:00:00"/>
    <x v="145"/>
    <m/>
    <m/>
    <m/>
    <x v="3"/>
    <x v="1"/>
    <m/>
    <e v="#N/A"/>
    <m/>
    <x v="2"/>
    <x v="2"/>
  </r>
  <r>
    <n v="258"/>
    <s v="Area 2"/>
    <x v="2"/>
    <n v="3"/>
    <s v="JBX263"/>
    <s v="JBX263"/>
    <m/>
    <e v="#N/A"/>
    <e v="#N/A"/>
    <s v="NY"/>
    <s v="PASARDARURATKAPUKDMT"/>
    <n v="106.74612"/>
    <n v="-6.1350199999999999"/>
    <m/>
    <s v="MITRATEL"/>
    <s v="Mitratel"/>
    <d v="2017-08-11T00:00:00"/>
    <x v="145"/>
    <m/>
    <m/>
    <m/>
    <x v="3"/>
    <x v="1"/>
    <m/>
    <e v="#N/A"/>
    <m/>
    <x v="2"/>
    <x v="2"/>
  </r>
  <r>
    <n v="259"/>
    <s v="Area 2"/>
    <x v="2"/>
    <n v="3"/>
    <s v="JBX288"/>
    <s v="JBX288"/>
    <m/>
    <e v="#N/A"/>
    <e v="#N/A"/>
    <s v="NY"/>
    <s v="JLHSUAIBKBJERUKDMT"/>
    <n v="106.77242"/>
    <n v="-6.2006699999999997"/>
    <m/>
    <s v="MITRATEL"/>
    <s v="Mitratel"/>
    <d v="2017-08-14T00:00:00"/>
    <x v="146"/>
    <m/>
    <m/>
    <m/>
    <x v="3"/>
    <x v="1"/>
    <m/>
    <e v="#N/A"/>
    <m/>
    <x v="2"/>
    <x v="2"/>
  </r>
  <r>
    <n v="260"/>
    <s v="Area 2"/>
    <x v="2"/>
    <n v="3"/>
    <s v="JTX383"/>
    <s v="JTX383"/>
    <m/>
    <e v="#N/A"/>
    <e v="#N/A"/>
    <s v="NY"/>
    <s v="MELATIASEMGEDEMATRAMANDMT"/>
    <n v="106.85608000000001"/>
    <n v="-6.2087700000000003"/>
    <m/>
    <s v="MITRATEL"/>
    <s v="Mitratel"/>
    <d v="2017-09-06T00:00:00"/>
    <x v="147"/>
    <m/>
    <m/>
    <m/>
    <x v="3"/>
    <x v="1"/>
    <m/>
    <e v="#N/A"/>
    <m/>
    <x v="2"/>
    <x v="2"/>
  </r>
  <r>
    <n v="261"/>
    <s v="Area 2"/>
    <x v="2"/>
    <n v="3"/>
    <s v="JSX395"/>
    <s v="JSX395"/>
    <m/>
    <e v="#N/A"/>
    <e v="#N/A"/>
    <s v="NY"/>
    <s v="LURAHKEBONBARUDMT"/>
    <n v="106.85966999999999"/>
    <n v="-6.23278"/>
    <m/>
    <s v="MITRATEL"/>
    <s v="Mitratel"/>
    <d v="2017-09-11T00:00:00"/>
    <x v="148"/>
    <m/>
    <m/>
    <m/>
    <x v="3"/>
    <x v="1"/>
    <m/>
    <e v="#N/A"/>
    <m/>
    <x v="2"/>
    <x v="2"/>
  </r>
  <r>
    <n v="262"/>
    <s v="Area 2"/>
    <x v="2"/>
    <n v="3"/>
    <s v="JTX208"/>
    <s v="JTX208"/>
    <m/>
    <e v="#N/A"/>
    <e v="#N/A"/>
    <s v="NY"/>
    <s v="KEBUNBUNGADMT"/>
    <n v="106.93321"/>
    <n v="-6.2144700000000004"/>
    <m/>
    <s v="MITRATEL"/>
    <s v="Mitratel"/>
    <d v="2017-09-11T00:00:00"/>
    <x v="148"/>
    <m/>
    <m/>
    <m/>
    <x v="3"/>
    <x v="1"/>
    <m/>
    <e v="#N/A"/>
    <m/>
    <x v="2"/>
    <x v="2"/>
  </r>
  <r>
    <n v="263"/>
    <s v="Area 2"/>
    <x v="2"/>
    <n v="3"/>
    <s v="JTX327"/>
    <s v="JTX327"/>
    <m/>
    <e v="#N/A"/>
    <e v="#N/A"/>
    <s v="NY"/>
    <s v="POMADPASARREBODMT"/>
    <n v="106.84483"/>
    <n v="-6.32843"/>
    <m/>
    <s v="MITRATEL"/>
    <s v="Mitratel"/>
    <d v="2017-09-11T00:00:00"/>
    <x v="148"/>
    <m/>
    <m/>
    <m/>
    <x v="3"/>
    <x v="1"/>
    <m/>
    <e v="#N/A"/>
    <m/>
    <x v="2"/>
    <x v="2"/>
  </r>
  <r>
    <n v="264"/>
    <s v="Area 2"/>
    <x v="2"/>
    <n v="3"/>
    <s v="JKB919"/>
    <s v="JKB919"/>
    <m/>
    <e v="#N/A"/>
    <e v="#N/A"/>
    <s v="NY"/>
    <s v="JLJATI1DMT"/>
    <n v="106.73610100000001"/>
    <n v="-6.1464410000000003"/>
    <m/>
    <s v="MITRATEL"/>
    <s v="Mitratel"/>
    <d v="2017-09-13T00:00:00"/>
    <x v="149"/>
    <m/>
    <m/>
    <m/>
    <x v="3"/>
    <x v="1"/>
    <m/>
    <e v="#N/A"/>
    <m/>
    <x v="2"/>
    <x v="2"/>
  </r>
  <r>
    <n v="265"/>
    <s v="Area 2"/>
    <x v="2"/>
    <n v="3"/>
    <s v="JTX408"/>
    <s v="JTX408"/>
    <m/>
    <e v="#N/A"/>
    <e v="#N/A"/>
    <s v="NY"/>
    <s v="JAYASAKTI3DMT"/>
    <n v="106.85983"/>
    <n v="-6.3352399999999998"/>
    <m/>
    <s v="MITRATEL"/>
    <s v="Mitratel"/>
    <d v="2017-09-14T00:00:00"/>
    <x v="150"/>
    <m/>
    <m/>
    <m/>
    <x v="3"/>
    <x v="1"/>
    <m/>
    <e v="#N/A"/>
    <m/>
    <x v="2"/>
    <x v="2"/>
  </r>
  <r>
    <n v="266"/>
    <s v="Area 2"/>
    <x v="2"/>
    <n v="3"/>
    <s v="JTX379"/>
    <s v="JTX379"/>
    <m/>
    <e v="#N/A"/>
    <e v="#N/A"/>
    <s v="NY"/>
    <s v="MAKASARKRAMATJATIDMT"/>
    <n v="106.873831"/>
    <n v="-6.2787709999999999"/>
    <m/>
    <s v="MITRATEL"/>
    <s v="Mitratel"/>
    <d v="2017-09-14T00:00:00"/>
    <x v="150"/>
    <m/>
    <m/>
    <m/>
    <x v="3"/>
    <x v="1"/>
    <m/>
    <e v="#N/A"/>
    <m/>
    <x v="2"/>
    <x v="2"/>
  </r>
  <r>
    <n v="267"/>
    <s v="Area 2"/>
    <x v="2"/>
    <n v="3"/>
    <s v="JBX271"/>
    <s v="JBX271"/>
    <m/>
    <e v="#N/A"/>
    <e v="#N/A"/>
    <s v="NY"/>
    <s v="TAMANKOTAPEDONGKELANDMT"/>
    <n v="106.76003"/>
    <n v="-6.1596299999999999"/>
    <m/>
    <s v="MITRATEL"/>
    <s v="Mitratel"/>
    <d v="2017-10-12T00:00:00"/>
    <x v="151"/>
    <m/>
    <m/>
    <m/>
    <x v="3"/>
    <x v="1"/>
    <m/>
    <e v="#N/A"/>
    <m/>
    <x v="2"/>
    <x v="2"/>
  </r>
  <r>
    <n v="268"/>
    <s v="Area 2"/>
    <x v="2"/>
    <n v="3"/>
    <s v="JUX051"/>
    <s v="JUX051"/>
    <m/>
    <e v="#N/A"/>
    <e v="#N/A"/>
    <s v="NY"/>
    <s v="PELABUHANKALIADEMPLUITDMT"/>
    <n v="106.77178000000001"/>
    <n v="-6.1051700000000002"/>
    <m/>
    <s v="MITRATEL"/>
    <s v="Mitratel"/>
    <d v="2017-10-18T00:00:00"/>
    <x v="152"/>
    <m/>
    <m/>
    <m/>
    <x v="3"/>
    <x v="1"/>
    <m/>
    <e v="#N/A"/>
    <m/>
    <x v="2"/>
    <x v="2"/>
  </r>
  <r>
    <n v="269"/>
    <s v="Area 2"/>
    <x v="2"/>
    <n v="3"/>
    <s v="JSX574"/>
    <s v="JSX574"/>
    <m/>
    <e v="#N/A"/>
    <e v="#N/A"/>
    <s v="NY"/>
    <s v="TEGALPARANGUTARAMAMPANGDMT"/>
    <n v="106.81982000000001"/>
    <n v="-6.2612199999999998"/>
    <m/>
    <s v="MITRATEL"/>
    <s v="Mitratel"/>
    <d v="2017-11-03T00:00:00"/>
    <x v="153"/>
    <m/>
    <m/>
    <m/>
    <x v="3"/>
    <x v="1"/>
    <m/>
    <e v="#N/A"/>
    <m/>
    <x v="2"/>
    <x v="2"/>
  </r>
  <r>
    <n v="270"/>
    <s v="Area 2"/>
    <x v="2"/>
    <n v="3"/>
    <s v="JPX199"/>
    <s v="JPX199"/>
    <m/>
    <e v="#N/A"/>
    <e v="#N/A"/>
    <s v="NY"/>
    <s v="UTANPANJANGDMT"/>
    <n v="106.85536"/>
    <n v="-6.1641599999999999"/>
    <m/>
    <s v="MITRATEL"/>
    <s v="Mitratel"/>
    <d v="2017-11-15T00:00:00"/>
    <x v="154"/>
    <m/>
    <m/>
    <m/>
    <x v="3"/>
    <x v="1"/>
    <m/>
    <e v="#N/A"/>
    <m/>
    <x v="2"/>
    <x v="2"/>
  </r>
  <r>
    <n v="271"/>
    <s v="Area 2"/>
    <x v="2"/>
    <n v="3"/>
    <s v="JTX452"/>
    <s v="JTX452"/>
    <m/>
    <e v="#N/A"/>
    <e v="#N/A"/>
    <s v="NY"/>
    <s v="LAPANGANGOLFCILANGKAPDMT"/>
    <n v="106.89163000000001"/>
    <n v="-6.3168499999999996"/>
    <m/>
    <s v="MITRATEL"/>
    <s v="Mitratel"/>
    <d v="2017-12-14T00:00:00"/>
    <x v="155"/>
    <m/>
    <m/>
    <m/>
    <x v="3"/>
    <x v="1"/>
    <m/>
    <e v="#N/A"/>
    <m/>
    <x v="2"/>
    <x v="2"/>
  </r>
  <r>
    <n v="272"/>
    <s v="Area 2"/>
    <x v="2"/>
    <n v="3"/>
    <s v="JPX211"/>
    <s v="JPX211"/>
    <m/>
    <e v="#N/A"/>
    <e v="#N/A"/>
    <s v="NY"/>
    <s v="JLKEBONSIRIHMENTENGDMT"/>
    <n v="106.82755"/>
    <n v="-6.1847700000000003"/>
    <m/>
    <s v="MITRATEL"/>
    <s v="Mitratel"/>
    <d v="2017-12-14T00:00:00"/>
    <x v="155"/>
    <m/>
    <m/>
    <m/>
    <x v="3"/>
    <x v="1"/>
    <m/>
    <e v="#N/A"/>
    <m/>
    <x v="2"/>
    <x v="2"/>
  </r>
  <r>
    <n v="273"/>
    <s v="Area 2"/>
    <x v="2"/>
    <n v="3"/>
    <s v="JUX377"/>
    <s v="JUX377"/>
    <m/>
    <e v="#N/A"/>
    <e v="#N/A"/>
    <s v="NY"/>
    <s v="GARDENMARBEL1DMT"/>
    <n v="106.91867000000001"/>
    <n v="-6.1343699999999997"/>
    <m/>
    <s v="MITRATEL"/>
    <s v="Mitratel"/>
    <d v="2017-12-14T00:00:00"/>
    <x v="155"/>
    <m/>
    <m/>
    <m/>
    <x v="3"/>
    <x v="1"/>
    <m/>
    <e v="#N/A"/>
    <m/>
    <x v="2"/>
    <x v="2"/>
  </r>
  <r>
    <n v="274"/>
    <s v="Area 2"/>
    <x v="2"/>
    <n v="3"/>
    <s v="JUX369"/>
    <s v="JUX369"/>
    <m/>
    <e v="#N/A"/>
    <e v="#N/A"/>
    <s v="NY"/>
    <s v="MSJDALJIHADDMT"/>
    <n v="106.91116100000001"/>
    <n v="-6.1128910000000003"/>
    <m/>
    <s v="MITRATEL"/>
    <s v="Mitratel"/>
    <d v="2017-12-29T00:00:00"/>
    <x v="156"/>
    <m/>
    <m/>
    <m/>
    <x v="3"/>
    <x v="1"/>
    <m/>
    <e v="#N/A"/>
    <m/>
    <x v="2"/>
    <x v="2"/>
  </r>
  <r>
    <n v="275"/>
    <s v="Area 2"/>
    <x v="2"/>
    <n v="3"/>
    <s v="JTX396"/>
    <s v="JTX396"/>
    <m/>
    <e v="#N/A"/>
    <e v="#N/A"/>
    <s v="NY"/>
    <s v="RAWAGEMILANGLIMADMT"/>
    <n v="106.91136"/>
    <n v="-6.1998899999999999"/>
    <s v="Non-HBTS"/>
    <s v="MITRATEL"/>
    <s v="Mitratel"/>
    <d v="2018-01-11T00:00:00"/>
    <x v="157"/>
    <m/>
    <m/>
    <m/>
    <x v="3"/>
    <x v="1"/>
    <m/>
    <e v="#N/A"/>
    <m/>
    <x v="2"/>
    <x v="2"/>
  </r>
  <r>
    <n v="276"/>
    <s v="Area 2"/>
    <x v="2"/>
    <n v="3"/>
    <s v="JTX395"/>
    <s v="JTX395"/>
    <s v="25TS08N1768"/>
    <e v="#N/A"/>
    <e v="#N/A"/>
    <s v="25TS08N1768"/>
    <s v="KYOESTEELDMT"/>
    <n v="106.90915099999999"/>
    <n v="-6.1960709999999999"/>
    <s v="Non-HBTS"/>
    <s v="MITRATEL"/>
    <s v="Mitratel"/>
    <d v="2018-01-12T00:00:00"/>
    <x v="158"/>
    <m/>
    <m/>
    <m/>
    <x v="3"/>
    <x v="1"/>
    <m/>
    <e v="#N/A"/>
    <m/>
    <x v="2"/>
    <x v="2"/>
  </r>
  <r>
    <n v="277"/>
    <s v="Area 2"/>
    <x v="2"/>
    <n v="3"/>
    <s v="JTX391"/>
    <s v="JTX391"/>
    <m/>
    <e v="#N/A"/>
    <e v="#N/A"/>
    <s v="NY"/>
    <s v="RAWASUMURBARATDMT"/>
    <n v="106.91467"/>
    <n v="-6.2065799999999998"/>
    <s v="Non-HBTS"/>
    <s v="MITRATEL"/>
    <s v="Mitratel"/>
    <d v="2018-01-12T00:00:00"/>
    <x v="158"/>
    <m/>
    <m/>
    <m/>
    <x v="3"/>
    <x v="1"/>
    <m/>
    <e v="#N/A"/>
    <m/>
    <x v="2"/>
    <x v="2"/>
  </r>
  <r>
    <n v="278"/>
    <s v="Area 2"/>
    <x v="2"/>
    <n v="3"/>
    <s v="JTX388"/>
    <s v="JTX388"/>
    <m/>
    <e v="#N/A"/>
    <e v="#N/A"/>
    <s v="NY"/>
    <s v="RAWAPULOKAMBINGDMT"/>
    <n v="106.91061000000001"/>
    <n v="-6.19001"/>
    <s v="Non-HBTS"/>
    <s v="MITRATEL"/>
    <s v="Mitratel"/>
    <d v="2018-01-12T00:00:00"/>
    <x v="158"/>
    <m/>
    <m/>
    <m/>
    <x v="3"/>
    <x v="1"/>
    <m/>
    <e v="#N/A"/>
    <m/>
    <x v="2"/>
    <x v="2"/>
  </r>
  <r>
    <n v="279"/>
    <s v="Area 1"/>
    <x v="7"/>
    <n v="10"/>
    <s v="PBR985"/>
    <s v="PBR985"/>
    <s v="25TS07Z0021"/>
    <n v="0"/>
    <e v="#N/A"/>
    <s v="25TS07Z0021"/>
    <s v="PBR985HL1_SPLITPBR007GDMT"/>
    <n v="101.458465"/>
    <n v="0.51049500000000003"/>
    <m/>
    <s v="MITRATEL"/>
    <s v="Mitratel"/>
    <d v="2015-07-31T00:00:00"/>
    <x v="63"/>
    <d v="2025-10-28T00:00:00"/>
    <d v="2025-11-30T00:00:00"/>
    <n v="-33"/>
    <x v="1"/>
    <x v="0"/>
    <e v="#N/A"/>
    <s v="04.SRFI"/>
    <s v="Type-1"/>
    <x v="0"/>
    <x v="4"/>
  </r>
  <r>
    <n v="280"/>
    <s v="Area 1"/>
    <x v="7"/>
    <n v="10"/>
    <s v="PBR380"/>
    <s v="PBR380"/>
    <s v="25TS07Z0005"/>
    <n v="0"/>
    <e v="#N/A"/>
    <s v="25TS07Z0005"/>
    <s v="PBR380HL1_PASARBUAHDMT"/>
    <n v="101.41822000000001"/>
    <n v="0.46827000000000002"/>
    <m/>
    <s v="MITRATEL"/>
    <s v="Mitratel"/>
    <d v="2015-08-05T00:00:00"/>
    <x v="159"/>
    <d v="2025-11-02T00:00:00"/>
    <d v="2025-11-30T00:00:00"/>
    <n v="-28"/>
    <x v="1"/>
    <x v="0"/>
    <e v="#N/A"/>
    <s v="04.SRFI"/>
    <s v="Type-1"/>
    <x v="0"/>
    <x v="4"/>
  </r>
  <r>
    <n v="281"/>
    <s v="Area 1"/>
    <x v="7"/>
    <n v="10"/>
    <s v="PBR383"/>
    <s v="PBR383"/>
    <m/>
    <n v="0"/>
    <e v="#N/A"/>
    <s v="25TS07Z0006"/>
    <s v="PBR383HL1_JALANSUKARNOHATTADMT"/>
    <n v="101.419166"/>
    <n v="0.466111"/>
    <m/>
    <s v="MITRATEL"/>
    <s v="Mitratel"/>
    <d v="2015-08-14T00:00:00"/>
    <x v="160"/>
    <d v="2025-11-11T00:00:00"/>
    <d v="2025-08-26T00:00:00"/>
    <n v="77"/>
    <x v="0"/>
    <x v="0"/>
    <e v="#N/A"/>
    <s v="03.RFI"/>
    <s v="Type-1"/>
    <x v="0"/>
    <x v="0"/>
  </r>
  <r>
    <n v="282"/>
    <s v="Area 1"/>
    <x v="7"/>
    <n v="10"/>
    <s v="PBR993"/>
    <s v="PBR993"/>
    <s v="25TS07Z0007"/>
    <n v="0"/>
    <e v="#N/A"/>
    <s v="25TS07Z0007"/>
    <s v="PBR993HL1_JALANSUKARNOHATTA3DMT"/>
    <n v="101.41974"/>
    <n v="0.51382000000000005"/>
    <m/>
    <s v="MITRATEL"/>
    <s v="Mitratel"/>
    <d v="2015-08-14T00:00:00"/>
    <x v="160"/>
    <d v="2025-11-11T00:00:00"/>
    <d v="2025-08-26T00:00:00"/>
    <n v="77"/>
    <x v="0"/>
    <x v="0"/>
    <e v="#N/A"/>
    <s v="03.RFI"/>
    <s v="Type-1"/>
    <x v="0"/>
    <x v="0"/>
  </r>
  <r>
    <n v="283"/>
    <s v="Area 2"/>
    <x v="2"/>
    <n v="3"/>
    <s v="JTX419"/>
    <s v="JTX419"/>
    <m/>
    <e v="#N/A"/>
    <e v="#N/A"/>
    <s v="NY"/>
    <s v="HAJIYAHYAKPMELAYUDMT"/>
    <n v="106.87479"/>
    <n v="-6.3404100000000003"/>
    <m/>
    <s v="MITRATEL"/>
    <s v="Mitratel"/>
    <d v="2018-02-13T00:00:00"/>
    <x v="161"/>
    <m/>
    <m/>
    <m/>
    <x v="3"/>
    <x v="1"/>
    <m/>
    <e v="#N/A"/>
    <m/>
    <x v="2"/>
    <x v="2"/>
  </r>
  <r>
    <n v="284"/>
    <s v="Area 2"/>
    <x v="2"/>
    <n v="3"/>
    <s v="JTX418"/>
    <s v="JTX418"/>
    <m/>
    <e v="#N/A"/>
    <e v="#N/A"/>
    <s v="NY"/>
    <s v="RAYAJENGKIKEBONPALADMT"/>
    <n v="106.86928"/>
    <n v="-6.2505499999999996"/>
    <m/>
    <s v="MITRATEL"/>
    <s v="Mitratel"/>
    <d v="2018-02-13T00:00:00"/>
    <x v="161"/>
    <m/>
    <m/>
    <m/>
    <x v="3"/>
    <x v="1"/>
    <m/>
    <e v="#N/A"/>
    <m/>
    <x v="2"/>
    <x v="2"/>
  </r>
  <r>
    <n v="285"/>
    <s v="Area 2"/>
    <x v="2"/>
    <n v="3"/>
    <s v="JUX053"/>
    <s v="JUX053"/>
    <m/>
    <e v="#N/A"/>
    <e v="#N/A"/>
    <s v="NY"/>
    <s v="ATTAQWATUGUPERMAIDMT"/>
    <n v="106.91042"/>
    <n v="-6.1268900000000004"/>
    <m/>
    <s v="MITRATEL"/>
    <s v="Mitratel"/>
    <d v="2018-04-05T00:00:00"/>
    <x v="162"/>
    <m/>
    <m/>
    <m/>
    <x v="3"/>
    <x v="1"/>
    <m/>
    <e v="#N/A"/>
    <m/>
    <x v="2"/>
    <x v="2"/>
  </r>
  <r>
    <n v="286"/>
    <s v="Area 2"/>
    <x v="2"/>
    <n v="3"/>
    <s v="JTX397"/>
    <s v="JTX397"/>
    <m/>
    <e v="#N/A"/>
    <e v="#N/A"/>
    <s v="NY"/>
    <s v="TOLBAMBUAPUSTIMURDUADMT"/>
    <n v="106.89847"/>
    <n v="-6.3091400000000002"/>
    <m/>
    <s v="MITRATEL"/>
    <s v="Mitratel"/>
    <d v="2018-04-06T00:00:00"/>
    <x v="163"/>
    <m/>
    <m/>
    <m/>
    <x v="3"/>
    <x v="1"/>
    <m/>
    <e v="#N/A"/>
    <m/>
    <x v="2"/>
    <x v="2"/>
  </r>
  <r>
    <n v="287"/>
    <s v="Area 2"/>
    <x v="2"/>
    <n v="3"/>
    <s v="JPX178"/>
    <s v="JPX178"/>
    <m/>
    <e v="#N/A"/>
    <e v="#N/A"/>
    <s v="NY"/>
    <s v="JLPERCETAKANNEGARADMT"/>
    <n v="106.85668"/>
    <n v="-6.1884600000000001"/>
    <m/>
    <s v="MITRATEL"/>
    <s v="Mitratel"/>
    <d v="2018-04-13T00:00:00"/>
    <x v="164"/>
    <m/>
    <m/>
    <m/>
    <x v="3"/>
    <x v="1"/>
    <m/>
    <e v="#N/A"/>
    <m/>
    <x v="2"/>
    <x v="2"/>
  </r>
  <r>
    <n v="288"/>
    <s v="Area 2"/>
    <x v="2"/>
    <n v="3"/>
    <s v="JPX193"/>
    <s v="JPX193"/>
    <m/>
    <e v="#N/A"/>
    <e v="#N/A"/>
    <s v="NY"/>
    <s v="KRAMATLIMADMT"/>
    <n v="106.84377000000001"/>
    <n v="-6.18811"/>
    <m/>
    <s v="MITRATEL"/>
    <s v="Mitratel"/>
    <d v="2018-04-13T00:00:00"/>
    <x v="164"/>
    <m/>
    <m/>
    <m/>
    <x v="3"/>
    <x v="1"/>
    <m/>
    <e v="#N/A"/>
    <m/>
    <x v="2"/>
    <x v="2"/>
  </r>
  <r>
    <n v="289"/>
    <s v="Area 2"/>
    <x v="2"/>
    <n v="3"/>
    <s v="JBX266"/>
    <s v="JBX266"/>
    <m/>
    <e v="#N/A"/>
    <e v="#N/A"/>
    <s v="NY"/>
    <s v="KEBONJERUKINDAHUTAMADMT"/>
    <n v="106.76094000000001"/>
    <n v="-6.2031599999999996"/>
    <m/>
    <s v="MITRATEL"/>
    <s v="Mitratel"/>
    <d v="2018-05-13T00:00:00"/>
    <x v="105"/>
    <m/>
    <m/>
    <m/>
    <x v="3"/>
    <x v="1"/>
    <m/>
    <e v="#N/A"/>
    <m/>
    <x v="2"/>
    <x v="2"/>
  </r>
  <r>
    <n v="290"/>
    <s v="Area 2"/>
    <x v="2"/>
    <n v="3"/>
    <s v="JSX408"/>
    <s v="JSX408"/>
    <m/>
    <e v="#N/A"/>
    <e v="#N/A"/>
    <s v="NY"/>
    <s v="JLDUKUCILEDUGDMT"/>
    <n v="106.75664"/>
    <n v="-6.2296399999999998"/>
    <m/>
    <s v="MITRATEL"/>
    <s v="Mitratel"/>
    <d v="2018-05-13T00:00:00"/>
    <x v="105"/>
    <m/>
    <m/>
    <m/>
    <x v="3"/>
    <x v="1"/>
    <m/>
    <e v="#N/A"/>
    <m/>
    <x v="2"/>
    <x v="2"/>
  </r>
  <r>
    <n v="291"/>
    <s v="Area 2"/>
    <x v="2"/>
    <n v="3"/>
    <s v="JSX536"/>
    <s v="JSX536"/>
    <m/>
    <e v="#N/A"/>
    <e v="#N/A"/>
    <s v="NY"/>
    <s v="PDKLABUCILANDAKDMT"/>
    <n v="106.79357"/>
    <n v="-6.3068900000000001"/>
    <m/>
    <s v="MITRATEL"/>
    <s v="Mitratel"/>
    <d v="2018-05-13T00:00:00"/>
    <x v="105"/>
    <m/>
    <m/>
    <m/>
    <x v="3"/>
    <x v="1"/>
    <m/>
    <e v="#N/A"/>
    <m/>
    <x v="2"/>
    <x v="2"/>
  </r>
  <r>
    <n v="292"/>
    <s v="Area 2"/>
    <x v="2"/>
    <n v="3"/>
    <s v="JTX387"/>
    <s v="JTX387"/>
    <m/>
    <e v="#N/A"/>
    <e v="#N/A"/>
    <s v="NY"/>
    <s v="BUNGARAMPAIDMT"/>
    <n v="106.93456"/>
    <n v="-6.2215499999999997"/>
    <m/>
    <s v="MITRATEL"/>
    <s v="Mitratel"/>
    <d v="2018-05-13T00:00:00"/>
    <x v="105"/>
    <m/>
    <m/>
    <m/>
    <x v="3"/>
    <x v="1"/>
    <m/>
    <e v="#N/A"/>
    <m/>
    <x v="2"/>
    <x v="2"/>
  </r>
  <r>
    <n v="293"/>
    <s v="Area 2"/>
    <x v="2"/>
    <n v="3"/>
    <s v="JUX347"/>
    <s v="JUX347"/>
    <m/>
    <e v="#N/A"/>
    <e v="#N/A"/>
    <s v="NY"/>
    <s v="IMPERIALGADINGDMT"/>
    <n v="106.92224"/>
    <n v="-6.1603199999999996"/>
    <m/>
    <s v="MITRATEL"/>
    <s v="Mitratel"/>
    <d v="2018-05-13T00:00:00"/>
    <x v="105"/>
    <m/>
    <m/>
    <m/>
    <x v="3"/>
    <x v="1"/>
    <m/>
    <e v="#N/A"/>
    <m/>
    <x v="2"/>
    <x v="2"/>
  </r>
  <r>
    <n v="294"/>
    <s v="Area 2"/>
    <x v="2"/>
    <n v="3"/>
    <s v="JBX268"/>
    <s v="JBX268"/>
    <m/>
    <e v="#N/A"/>
    <e v="#N/A"/>
    <s v="NY"/>
    <s v="KPSALOKEMBANGANDMT"/>
    <n v="106.75407"/>
    <n v="-6.1634799999999998"/>
    <m/>
    <s v="MITRATEL"/>
    <s v="Mitratel"/>
    <d v="2018-05-24T00:00:00"/>
    <x v="165"/>
    <m/>
    <m/>
    <m/>
    <x v="3"/>
    <x v="1"/>
    <m/>
    <e v="#N/A"/>
    <m/>
    <x v="2"/>
    <x v="2"/>
  </r>
  <r>
    <n v="295"/>
    <s v="Area 2"/>
    <x v="2"/>
    <n v="3"/>
    <s v="JBX292"/>
    <s v="JBX292"/>
    <m/>
    <e v="#N/A"/>
    <e v="#N/A"/>
    <s v="NY"/>
    <s v="SURWAWIDURIKEDOYADMT"/>
    <n v="106.76272"/>
    <n v="-6.1766100000000002"/>
    <m/>
    <s v="MITRATEL"/>
    <s v="Mitratel"/>
    <d v="2018-05-24T00:00:00"/>
    <x v="165"/>
    <m/>
    <m/>
    <m/>
    <x v="3"/>
    <x v="1"/>
    <m/>
    <e v="#N/A"/>
    <m/>
    <x v="2"/>
    <x v="2"/>
  </r>
  <r>
    <n v="296"/>
    <s v="Area 2"/>
    <x v="2"/>
    <n v="3"/>
    <s v="JSX510"/>
    <s v="JSX510"/>
    <m/>
    <e v="#N/A"/>
    <e v="#N/A"/>
    <s v="NY"/>
    <s v="KESEHATANRYBINTARODMT"/>
    <n v="106.76105"/>
    <n v="-6.2705599999999997"/>
    <m/>
    <s v="MITRATEL"/>
    <s v="Mitratel"/>
    <d v="2018-06-05T00:00:00"/>
    <x v="166"/>
    <m/>
    <m/>
    <m/>
    <x v="3"/>
    <x v="1"/>
    <m/>
    <e v="#N/A"/>
    <m/>
    <x v="2"/>
    <x v="2"/>
  </r>
  <r>
    <n v="297"/>
    <s v="Area 2"/>
    <x v="2"/>
    <n v="3"/>
    <s v="JSA035"/>
    <s v="JSA035"/>
    <m/>
    <e v="#N/A"/>
    <e v="#N/A"/>
    <s v="NY"/>
    <s v="GRENINTANRESIDENCEDMT"/>
    <n v="106.80437000000001"/>
    <n v="-6.2666399999999998"/>
    <m/>
    <s v="MITRATEL"/>
    <s v="Mitratel"/>
    <d v="2018-06-08T00:00:00"/>
    <x v="167"/>
    <m/>
    <m/>
    <m/>
    <x v="3"/>
    <x v="1"/>
    <m/>
    <e v="#N/A"/>
    <m/>
    <x v="2"/>
    <x v="2"/>
  </r>
  <r>
    <n v="298"/>
    <s v="Area 1"/>
    <x v="0"/>
    <n v="1"/>
    <s v="MDX505"/>
    <s v="MDX505"/>
    <m/>
    <e v="#N/A"/>
    <e v="#N/A"/>
    <s v="NY"/>
    <s v="MC KIM BELAWAN-6"/>
    <n v="98.68768"/>
    <n v="3.6688800000000001"/>
    <m/>
    <s v="MITRATEL"/>
    <s v="Mitratel"/>
    <d v="2016-11-11T00:00:00"/>
    <x v="5"/>
    <m/>
    <m/>
    <m/>
    <x v="3"/>
    <x v="1"/>
    <m/>
    <e v="#N/A"/>
    <m/>
    <x v="2"/>
    <x v="2"/>
  </r>
  <r>
    <n v="299"/>
    <s v="Area 2"/>
    <x v="2"/>
    <n v="3"/>
    <s v="JSX413"/>
    <s v="JSX413"/>
    <m/>
    <e v="#N/A"/>
    <e v="#N/A"/>
    <s v="NY"/>
    <s v="JALANKHROYANIDMT"/>
    <n v="106.82262"/>
    <n v="-6.2185899999999998"/>
    <m/>
    <s v="MITRATEL"/>
    <s v="Mitratel"/>
    <d v="2018-06-14T00:00:00"/>
    <x v="27"/>
    <m/>
    <m/>
    <m/>
    <x v="3"/>
    <x v="1"/>
    <m/>
    <e v="#N/A"/>
    <m/>
    <x v="2"/>
    <x v="2"/>
  </r>
  <r>
    <n v="300"/>
    <s v="Area 2"/>
    <x v="2"/>
    <n v="3"/>
    <s v="JTX204"/>
    <s v="JTX204"/>
    <m/>
    <e v="#N/A"/>
    <e v="#N/A"/>
    <s v="NY"/>
    <s v="RELOCPULOGBPERMAIDMT"/>
    <n v="106.95232"/>
    <n v="-6.2004900000000003"/>
    <m/>
    <s v="MITRATEL"/>
    <s v="Mitratel"/>
    <d v="2018-06-14T00:00:00"/>
    <x v="27"/>
    <m/>
    <m/>
    <m/>
    <x v="3"/>
    <x v="1"/>
    <m/>
    <e v="#N/A"/>
    <m/>
    <x v="2"/>
    <x v="2"/>
  </r>
  <r>
    <n v="301"/>
    <s v="Area 2"/>
    <x v="2"/>
    <n v="3"/>
    <s v="JUX048"/>
    <s v="JUX048"/>
    <m/>
    <e v="#N/A"/>
    <e v="#N/A"/>
    <s v="NY"/>
    <s v="JLSWATIRTAKBBAWANGDMT"/>
    <n v="106.88498"/>
    <n v="-6.1203399999999997"/>
    <m/>
    <s v="MITRATEL"/>
    <s v="Mitratel"/>
    <d v="2018-06-14T00:00:00"/>
    <x v="27"/>
    <m/>
    <m/>
    <m/>
    <x v="3"/>
    <x v="1"/>
    <m/>
    <e v="#N/A"/>
    <m/>
    <x v="2"/>
    <x v="2"/>
  </r>
  <r>
    <n v="302"/>
    <s v="Area 2"/>
    <x v="2"/>
    <n v="3"/>
    <s v="JSX951"/>
    <s v="JSX951"/>
    <m/>
    <e v="#N/A"/>
    <e v="#N/A"/>
    <s v="NY"/>
    <s v="GURUMUHYINDMT"/>
    <n v="106.83779"/>
    <n v="-6.3152799999999996"/>
    <m/>
    <s v="MITRATEL"/>
    <s v="Mitratel"/>
    <d v="2018-06-28T00:00:00"/>
    <x v="168"/>
    <m/>
    <m/>
    <m/>
    <x v="3"/>
    <x v="1"/>
    <m/>
    <e v="#N/A"/>
    <m/>
    <x v="2"/>
    <x v="2"/>
  </r>
  <r>
    <n v="303"/>
    <s v="Area 2"/>
    <x v="2"/>
    <n v="3"/>
    <s v="JBX393"/>
    <s v="JBX393"/>
    <m/>
    <e v="#N/A"/>
    <e v="#N/A"/>
    <s v="NY"/>
    <s v="JLJAYA25CENGKARENGDMT"/>
    <n v="106.72324999999999"/>
    <n v="-6.1287500000000001"/>
    <m/>
    <s v="MITRATEL"/>
    <s v="Mitratel"/>
    <d v="2018-08-03T00:00:00"/>
    <x v="169"/>
    <m/>
    <m/>
    <m/>
    <x v="3"/>
    <x v="1"/>
    <m/>
    <e v="#N/A"/>
    <m/>
    <x v="2"/>
    <x v="2"/>
  </r>
  <r>
    <n v="304"/>
    <s v="Area 2"/>
    <x v="2"/>
    <n v="3"/>
    <s v="JBX407"/>
    <s v="JBX407"/>
    <m/>
    <e v="#N/A"/>
    <e v="#N/A"/>
    <s v="NY"/>
    <s v="JLPELOPORTEGALALURDMT"/>
    <n v="106.71691"/>
    <n v="-6.12324"/>
    <m/>
    <s v="MITRATEL"/>
    <s v="Mitratel"/>
    <d v="2018-08-03T00:00:00"/>
    <x v="169"/>
    <m/>
    <m/>
    <m/>
    <x v="3"/>
    <x v="1"/>
    <m/>
    <e v="#N/A"/>
    <m/>
    <x v="2"/>
    <x v="2"/>
  </r>
  <r>
    <n v="305"/>
    <s v="Area 2"/>
    <x v="2"/>
    <n v="3"/>
    <s v="JUX401"/>
    <s v="JUX401"/>
    <m/>
    <e v="#N/A"/>
    <e v="#N/A"/>
    <s v="NY"/>
    <s v="KALIBARUTIMUR5DMT"/>
    <n v="106.93449"/>
    <n v="-6.0995499999999998"/>
    <m/>
    <s v="MITRATEL"/>
    <s v="Mitratel"/>
    <d v="2018-08-03T00:00:00"/>
    <x v="169"/>
    <m/>
    <m/>
    <m/>
    <x v="3"/>
    <x v="1"/>
    <m/>
    <e v="#N/A"/>
    <m/>
    <x v="2"/>
    <x v="2"/>
  </r>
  <r>
    <n v="306"/>
    <s v="Area 2"/>
    <x v="2"/>
    <n v="3"/>
    <s v="JTX493"/>
    <s v="JTX493"/>
    <m/>
    <e v="#N/A"/>
    <e v="#N/A"/>
    <s v="25TS09B0011"/>
    <s v="TAMANBAMBUDMT"/>
    <n v="106.91553"/>
    <n v="-6.3032899999999996"/>
    <m/>
    <s v="MITRATEL"/>
    <s v="Mitratel"/>
    <d v="2018-08-03T00:00:00"/>
    <x v="169"/>
    <m/>
    <m/>
    <m/>
    <x v="3"/>
    <x v="1"/>
    <m/>
    <s v="08.SIS"/>
    <m/>
    <x v="2"/>
    <x v="2"/>
  </r>
  <r>
    <n v="307"/>
    <s v="Area 2"/>
    <x v="2"/>
    <n v="3"/>
    <s v="JSA024"/>
    <s v="JSA024"/>
    <m/>
    <e v="#N/A"/>
    <e v="#N/A"/>
    <s v="NY"/>
    <s v="ULUJAMIPERDATAMDMT"/>
    <n v="106.76495"/>
    <n v="-6.2415799999999999"/>
    <m/>
    <s v="MITRATEL"/>
    <s v="Mitratel"/>
    <d v="2018-08-03T00:00:00"/>
    <x v="169"/>
    <m/>
    <m/>
    <m/>
    <x v="3"/>
    <x v="1"/>
    <m/>
    <e v="#N/A"/>
    <m/>
    <x v="2"/>
    <x v="2"/>
  </r>
  <r>
    <n v="308"/>
    <s v="Area 2"/>
    <x v="2"/>
    <n v="3"/>
    <s v="JPX235"/>
    <s v="JPX235"/>
    <m/>
    <e v="#N/A"/>
    <e v="#N/A"/>
    <s v="NY"/>
    <s v="JLPENJERNIHAN2DMT"/>
    <n v="106.80813999999999"/>
    <n v="-6.2036899999999999"/>
    <m/>
    <s v="MITRATEL"/>
    <s v="Mitratel"/>
    <d v="2018-08-03T00:00:00"/>
    <x v="169"/>
    <m/>
    <m/>
    <m/>
    <x v="3"/>
    <x v="1"/>
    <m/>
    <e v="#N/A"/>
    <m/>
    <x v="2"/>
    <x v="2"/>
  </r>
  <r>
    <n v="309"/>
    <s v="Area 2"/>
    <x v="2"/>
    <n v="3"/>
    <s v="JTX500"/>
    <s v="JTX500"/>
    <m/>
    <e v="#N/A"/>
    <e v="#N/A"/>
    <s v="NY"/>
    <s v="MASJIDAMINJIDIATULAHDMT"/>
    <n v="106.87675"/>
    <n v="-6.3251099999999996"/>
    <m/>
    <s v="MITRATEL"/>
    <s v="Mitratel"/>
    <d v="2018-08-17T00:00:00"/>
    <x v="116"/>
    <m/>
    <m/>
    <m/>
    <x v="3"/>
    <x v="1"/>
    <m/>
    <e v="#N/A"/>
    <m/>
    <x v="2"/>
    <x v="2"/>
  </r>
  <r>
    <n v="310"/>
    <s v="Area 2"/>
    <x v="2"/>
    <n v="3"/>
    <s v="JBX389"/>
    <s v="JBX389"/>
    <m/>
    <e v="#N/A"/>
    <e v="#N/A"/>
    <s v="NY"/>
    <s v="JOGLORAYAKEMBANGANDMT"/>
    <n v="106.74016"/>
    <n v="-6.2194799999999999"/>
    <m/>
    <s v="MITRATEL"/>
    <s v="Mitratel"/>
    <d v="2018-08-17T00:00:00"/>
    <x v="116"/>
    <m/>
    <m/>
    <m/>
    <x v="3"/>
    <x v="1"/>
    <m/>
    <e v="#N/A"/>
    <m/>
    <x v="2"/>
    <x v="2"/>
  </r>
  <r>
    <n v="311"/>
    <s v="Area 2"/>
    <x v="2"/>
    <n v="3"/>
    <s v="JSA012"/>
    <s v="JSA012"/>
    <m/>
    <e v="#N/A"/>
    <e v="#N/A"/>
    <s v="NY"/>
    <s v="SEKOLAHKOMANDOTNIALDMT"/>
    <n v="106.77794"/>
    <n v="-6.24038"/>
    <m/>
    <s v="MITRATEL"/>
    <s v="Mitratel"/>
    <d v="2018-08-17T00:00:00"/>
    <x v="116"/>
    <m/>
    <m/>
    <m/>
    <x v="3"/>
    <x v="1"/>
    <m/>
    <e v="#N/A"/>
    <m/>
    <x v="2"/>
    <x v="2"/>
  </r>
  <r>
    <n v="312"/>
    <s v="Area 2"/>
    <x v="2"/>
    <n v="3"/>
    <s v="JSA043"/>
    <s v="JSA043"/>
    <m/>
    <e v="#N/A"/>
    <e v="#N/A"/>
    <s v="NY"/>
    <s v="RELOCCILANDAKDMT"/>
    <n v="106.80311"/>
    <n v="-6.3043399999999998"/>
    <m/>
    <s v="MITRATEL"/>
    <s v="Mitratel"/>
    <d v="2018-08-17T00:00:00"/>
    <x v="116"/>
    <m/>
    <m/>
    <m/>
    <x v="3"/>
    <x v="1"/>
    <m/>
    <e v="#N/A"/>
    <m/>
    <x v="2"/>
    <x v="2"/>
  </r>
  <r>
    <n v="313"/>
    <s v="Area 2"/>
    <x v="2"/>
    <n v="3"/>
    <s v="JTX497"/>
    <s v="JTX497"/>
    <m/>
    <e v="#N/A"/>
    <e v="#N/A"/>
    <s v="NY"/>
    <s v="JLGORDACIPAYUNGDMT"/>
    <n v="106.89628"/>
    <n v="-6.2937700000000003"/>
    <m/>
    <s v="MITRATEL"/>
    <s v="Mitratel"/>
    <d v="2018-08-17T00:00:00"/>
    <x v="116"/>
    <m/>
    <m/>
    <m/>
    <x v="3"/>
    <x v="1"/>
    <m/>
    <e v="#N/A"/>
    <m/>
    <x v="2"/>
    <x v="2"/>
  </r>
  <r>
    <n v="314"/>
    <s v="Area 2"/>
    <x v="2"/>
    <n v="3"/>
    <s v="JTX498"/>
    <s v="JTX498"/>
    <m/>
    <e v="#N/A"/>
    <e v="#N/A"/>
    <s v="NY"/>
    <s v="PULOMERSKTAMANSARIDMT"/>
    <n v="106.88269"/>
    <n v="-6.3558599999999998"/>
    <m/>
    <s v="MITRATEL"/>
    <s v="Mitratel"/>
    <d v="2018-08-17T00:00:00"/>
    <x v="116"/>
    <m/>
    <m/>
    <m/>
    <x v="3"/>
    <x v="1"/>
    <m/>
    <e v="#N/A"/>
    <m/>
    <x v="2"/>
    <x v="2"/>
  </r>
  <r>
    <n v="315"/>
    <s v="Area 2"/>
    <x v="2"/>
    <n v="3"/>
    <s v="JBX390"/>
    <s v="JBX390"/>
    <m/>
    <e v="#N/A"/>
    <e v="#N/A"/>
    <s v="NY"/>
    <s v="TANAHTAMBORADMT"/>
    <n v="106.81167000000001"/>
    <n v="-6.1512799999999999"/>
    <m/>
    <s v="MITRATEL"/>
    <s v="Mitratel"/>
    <d v="2018-08-20T00:00:00"/>
    <x v="127"/>
    <m/>
    <m/>
    <m/>
    <x v="3"/>
    <x v="1"/>
    <m/>
    <e v="#N/A"/>
    <m/>
    <x v="2"/>
    <x v="2"/>
  </r>
  <r>
    <n v="316"/>
    <s v="Area 2"/>
    <x v="2"/>
    <n v="3"/>
    <s v="JSA015"/>
    <s v="JSA015"/>
    <m/>
    <e v="#N/A"/>
    <e v="#N/A"/>
    <s v="NY"/>
    <s v="JLDAMAIRAYA8DMT"/>
    <n v="106.75333000000001"/>
    <n v="-6.2489299999999997"/>
    <m/>
    <s v="MITRATEL"/>
    <s v="Mitratel"/>
    <d v="2018-08-29T00:00:00"/>
    <x v="170"/>
    <m/>
    <m/>
    <m/>
    <x v="3"/>
    <x v="1"/>
    <m/>
    <e v="#N/A"/>
    <m/>
    <x v="2"/>
    <x v="2"/>
  </r>
  <r>
    <n v="317"/>
    <s v="Area 2"/>
    <x v="2"/>
    <n v="3"/>
    <s v="JTX502"/>
    <s v="JTX502"/>
    <m/>
    <e v="#N/A"/>
    <e v="#N/A"/>
    <s v="NY"/>
    <s v="JLRADENINTEN2DMT"/>
    <n v="106.91929"/>
    <n v="-6.2414899999999998"/>
    <m/>
    <s v="MITRATEL"/>
    <s v="Mitratel"/>
    <d v="2018-09-09T00:00:00"/>
    <x v="171"/>
    <m/>
    <m/>
    <m/>
    <x v="3"/>
    <x v="1"/>
    <m/>
    <e v="#N/A"/>
    <m/>
    <x v="2"/>
    <x v="2"/>
  </r>
  <r>
    <n v="318"/>
    <s v="Area 2"/>
    <x v="2"/>
    <n v="3"/>
    <s v="JPX184"/>
    <s v="JPX184"/>
    <m/>
    <e v="#N/A"/>
    <e v="#N/A"/>
    <s v="NY"/>
    <s v="KOMPLEKDITJENDMT"/>
    <n v="106.86211"/>
    <n v="-6.1701899999999998"/>
    <m/>
    <s v="MITRATEL"/>
    <s v="Mitratel"/>
    <d v="2018-09-11T00:00:00"/>
    <x v="172"/>
    <m/>
    <m/>
    <m/>
    <x v="3"/>
    <x v="1"/>
    <m/>
    <e v="#N/A"/>
    <m/>
    <x v="2"/>
    <x v="2"/>
  </r>
  <r>
    <n v="319"/>
    <s v="Area 2"/>
    <x v="2"/>
    <n v="3"/>
    <s v="JTX507"/>
    <s v="JTX507"/>
    <m/>
    <e v="#N/A"/>
    <e v="#N/A"/>
    <s v="NY"/>
    <s v="JALANDUYUNGRAWAMANGUNDMT"/>
    <n v="106.89418000000001"/>
    <n v="-6.1972100000000001"/>
    <m/>
    <s v="MITRATEL"/>
    <s v="Mitratel"/>
    <d v="2018-09-14T00:00:00"/>
    <x v="173"/>
    <m/>
    <m/>
    <m/>
    <x v="3"/>
    <x v="1"/>
    <m/>
    <e v="#N/A"/>
    <m/>
    <x v="2"/>
    <x v="2"/>
  </r>
  <r>
    <n v="320"/>
    <s v="Area 2"/>
    <x v="2"/>
    <n v="3"/>
    <s v="JUX417"/>
    <s v="JUX417"/>
    <m/>
    <e v="#N/A"/>
    <e v="#N/A"/>
    <s v="NY"/>
    <s v="AKSESMARUNDADMT"/>
    <n v="106.93510999999999"/>
    <n v="-6.1174799999999996"/>
    <m/>
    <s v="MITRATEL"/>
    <s v="Mitratel"/>
    <d v="2018-09-14T00:00:00"/>
    <x v="173"/>
    <m/>
    <m/>
    <m/>
    <x v="3"/>
    <x v="1"/>
    <m/>
    <e v="#N/A"/>
    <m/>
    <x v="2"/>
    <x v="2"/>
  </r>
  <r>
    <n v="321"/>
    <s v="Area 2"/>
    <x v="2"/>
    <n v="3"/>
    <s v="JUX402"/>
    <s v="JUX402"/>
    <m/>
    <e v="#N/A"/>
    <e v="#N/A"/>
    <s v="NY"/>
    <s v="WARAKASGANG3DMT"/>
    <n v="106.88160999999999"/>
    <n v="-6.1246099999999997"/>
    <m/>
    <s v="MITRATEL"/>
    <s v="Mitratel"/>
    <d v="2018-09-19T00:00:00"/>
    <x v="129"/>
    <m/>
    <m/>
    <m/>
    <x v="3"/>
    <x v="1"/>
    <m/>
    <e v="#N/A"/>
    <m/>
    <x v="2"/>
    <x v="2"/>
  </r>
  <r>
    <n v="322"/>
    <s v="Area 2"/>
    <x v="2"/>
    <n v="3"/>
    <s v="JSA033"/>
    <s v="JSA033"/>
    <m/>
    <e v="#N/A"/>
    <e v="#N/A"/>
    <s v="NY"/>
    <s v="JLKENCANAINDAHDMT"/>
    <n v="106.79254"/>
    <n v="-6.2754399999999997"/>
    <m/>
    <s v="MITRATEL"/>
    <s v="Mitratel"/>
    <d v="2018-09-19T00:00:00"/>
    <x v="129"/>
    <m/>
    <m/>
    <m/>
    <x v="3"/>
    <x v="1"/>
    <m/>
    <e v="#N/A"/>
    <m/>
    <x v="2"/>
    <x v="2"/>
  </r>
  <r>
    <n v="323"/>
    <s v="Area 2"/>
    <x v="2"/>
    <n v="3"/>
    <s v="JSA037"/>
    <s v="JSA037"/>
    <e v="#N/A"/>
    <e v="#N/A"/>
    <e v="#N/A"/>
    <s v="NY"/>
    <s v="JLDIENGMAMPANGDMT"/>
    <n v="106.83006"/>
    <n v="-6.25427"/>
    <m/>
    <s v="MITRATEL"/>
    <s v="Mitratel"/>
    <d v="2018-09-19T00:00:00"/>
    <x v="129"/>
    <m/>
    <m/>
    <m/>
    <x v="3"/>
    <x v="1"/>
    <m/>
    <e v="#N/A"/>
    <m/>
    <x v="2"/>
    <x v="2"/>
  </r>
  <r>
    <n v="324"/>
    <s v="Area 2"/>
    <x v="2"/>
    <n v="3"/>
    <s v="JUX407"/>
    <s v="JUX407"/>
    <s v="25TS08U1308"/>
    <e v="#N/A"/>
    <e v="#N/A"/>
    <s v="25TS08U1308"/>
    <s v="JLKAKAPPENJARINGANDMT"/>
    <n v="106.80495999999999"/>
    <n v="-6.1041499999999997"/>
    <m/>
    <s v="MITRATEL"/>
    <s v="Mitratel"/>
    <d v="2018-09-19T00:00:00"/>
    <x v="129"/>
    <m/>
    <m/>
    <m/>
    <x v="3"/>
    <x v="1"/>
    <m/>
    <e v="#N/A"/>
    <m/>
    <x v="2"/>
    <x v="2"/>
  </r>
  <r>
    <n v="325"/>
    <s v="Area 2"/>
    <x v="2"/>
    <n v="3"/>
    <s v="JSA010"/>
    <s v="JSA010"/>
    <m/>
    <e v="#N/A"/>
    <e v="#N/A"/>
    <s v="NY"/>
    <s v="TEGALPARANGUTRDMT"/>
    <n v="106.83355"/>
    <n v="-6.2444199999999999"/>
    <m/>
    <s v="MITRATEL"/>
    <s v="Mitratel"/>
    <d v="2018-09-24T00:00:00"/>
    <x v="174"/>
    <m/>
    <m/>
    <m/>
    <x v="3"/>
    <x v="1"/>
    <m/>
    <e v="#N/A"/>
    <m/>
    <x v="2"/>
    <x v="2"/>
  </r>
  <r>
    <n v="326"/>
    <s v="Area 2"/>
    <x v="2"/>
    <n v="3"/>
    <s v="JUX419"/>
    <s v="JUX419"/>
    <m/>
    <e v="#N/A"/>
    <e v="#N/A"/>
    <s v="NY"/>
    <s v="KOMPSWASEMBADABARATDMT"/>
    <n v="106.89022"/>
    <n v="-6.1270899999999999"/>
    <m/>
    <s v="MITRATEL"/>
    <s v="Mitratel"/>
    <d v="2019-01-10T00:00:00"/>
    <x v="175"/>
    <m/>
    <m/>
    <m/>
    <x v="3"/>
    <x v="1"/>
    <m/>
    <e v="#N/A"/>
    <m/>
    <x v="2"/>
    <x v="2"/>
  </r>
  <r>
    <n v="327"/>
    <s v="Area 2"/>
    <x v="2"/>
    <n v="3"/>
    <s v="JBX397"/>
    <s v="JBX397"/>
    <m/>
    <e v="#N/A"/>
    <e v="#N/A"/>
    <s v="NY"/>
    <s v="DANAWIJAYAKESUMADMT"/>
    <n v="106.76960099999999"/>
    <n v="-6.1600210000000004"/>
    <m/>
    <s v="MITRATEL"/>
    <s v="Mitratel"/>
    <d v="2019-01-24T00:00:00"/>
    <x v="56"/>
    <m/>
    <m/>
    <m/>
    <x v="3"/>
    <x v="1"/>
    <m/>
    <e v="#N/A"/>
    <m/>
    <x v="2"/>
    <x v="2"/>
  </r>
  <r>
    <n v="328"/>
    <s v="Area 2"/>
    <x v="2"/>
    <n v="3"/>
    <s v="JBX391"/>
    <s v="JBX391"/>
    <m/>
    <e v="#N/A"/>
    <e v="#N/A"/>
    <s v="NY"/>
    <s v="JLKALIANYARTAMBORADMTHL"/>
    <n v="106.79879"/>
    <n v="-6.1581700000000001"/>
    <m/>
    <s v="MITRATEL"/>
    <s v="Mitratel"/>
    <d v="2019-01-31T00:00:00"/>
    <x v="176"/>
    <m/>
    <m/>
    <m/>
    <x v="3"/>
    <x v="1"/>
    <m/>
    <e v="#N/A"/>
    <m/>
    <x v="2"/>
    <x v="2"/>
  </r>
  <r>
    <n v="329"/>
    <s v="Area 2"/>
    <x v="2"/>
    <n v="3"/>
    <s v="JBX398"/>
    <s v="JBX398"/>
    <m/>
    <e v="#N/A"/>
    <e v="#N/A"/>
    <s v="NY"/>
    <s v="GREENGARDENKEDOYADMT"/>
    <n v="106.75615000000001"/>
    <n v="-6.1714700000000002"/>
    <m/>
    <s v="MITRATEL"/>
    <s v="Mitratel"/>
    <d v="2019-02-04T00:00:00"/>
    <x v="177"/>
    <m/>
    <m/>
    <m/>
    <x v="3"/>
    <x v="1"/>
    <m/>
    <e v="#N/A"/>
    <m/>
    <x v="2"/>
    <x v="2"/>
  </r>
  <r>
    <n v="330"/>
    <s v="Area 1"/>
    <x v="7"/>
    <n v="10"/>
    <s v="BTM673"/>
    <s v="BTM673"/>
    <m/>
    <e v="#N/A"/>
    <e v="#N/A"/>
    <s v="25TS09R0005"/>
    <s v="PERUMBEVERLY2"/>
    <n v="103.9886697"/>
    <n v="1.11853"/>
    <m/>
    <s v="MITRATEL"/>
    <s v="Mitratel"/>
    <d v="2017-01-27T00:00:00"/>
    <x v="178"/>
    <m/>
    <m/>
    <m/>
    <x v="3"/>
    <x v="1"/>
    <m/>
    <s v="03.RFI"/>
    <s v="Type-6"/>
    <x v="2"/>
    <x v="2"/>
  </r>
  <r>
    <n v="331"/>
    <s v="Area 1"/>
    <x v="7"/>
    <n v="10"/>
    <s v="BTM845"/>
    <s v="BTM845"/>
    <s v="25TS07Z0008"/>
    <n v="0"/>
    <e v="#N/A"/>
    <s v="25TS07Z0008"/>
    <s v="BTM845GDPEHAL"/>
    <n v="104.057007"/>
    <n v="1.104201"/>
    <m/>
    <s v="MITRATEL"/>
    <s v="Mitratel"/>
    <d v="2015-08-20T00:00:00"/>
    <x v="179"/>
    <d v="2025-11-17T00:00:00"/>
    <d v="2025-10-27T00:00:00"/>
    <n v="21"/>
    <x v="0"/>
    <x v="0"/>
    <e v="#N/A"/>
    <s v="03.RFI"/>
    <s v="Type-1"/>
    <x v="0"/>
    <x v="0"/>
  </r>
  <r>
    <n v="332"/>
    <s v="Area 1"/>
    <x v="7"/>
    <n v="10"/>
    <s v="PBR393"/>
    <s v="PBR393"/>
    <s v="25TS07Z0009"/>
    <n v="0"/>
    <e v="#N/A"/>
    <s v="25TS07Z0009"/>
    <s v="PBR393HL1_LABUHBARU2DMT"/>
    <n v="101.41377"/>
    <n v="0.51700999999999997"/>
    <m/>
    <s v="MITRATEL"/>
    <s v="Mitratel"/>
    <d v="2015-08-27T00:00:00"/>
    <x v="180"/>
    <d v="2025-11-24T00:00:00"/>
    <d v="2025-11-30T00:00:00"/>
    <n v="-6"/>
    <x v="1"/>
    <x v="0"/>
    <e v="#N/A"/>
    <s v="04.SRFI"/>
    <s v="Type-1"/>
    <x v="0"/>
    <x v="4"/>
  </r>
  <r>
    <n v="333"/>
    <s v="Area 1"/>
    <x v="7"/>
    <n v="10"/>
    <m/>
    <s v="PAD677"/>
    <m/>
    <n v="0"/>
    <e v="#N/A"/>
    <s v="25TS07Z0010"/>
    <s v="TERMINAL ANDALAS"/>
    <n v="100.3811145"/>
    <n v="-0.94441652300000001"/>
    <m/>
    <s v="MITRATEL"/>
    <s v="Mitratel"/>
    <d v="2015-09-09T00:00:00"/>
    <x v="181"/>
    <d v="2025-12-07T00:00:00"/>
    <d v="2025-11-30T00:00:00"/>
    <n v="7"/>
    <x v="0"/>
    <x v="0"/>
    <e v="#N/A"/>
    <s v="04.SRFI"/>
    <s v="Type-1"/>
    <x v="0"/>
    <x v="4"/>
  </r>
  <r>
    <n v="334"/>
    <s v="Area 2"/>
    <x v="2"/>
    <n v="3"/>
    <m/>
    <s v="JTX394"/>
    <m/>
    <e v="#N/A"/>
    <e v="#N/A"/>
    <s v="NY"/>
    <s v="PULOLENTUTRAYADMT"/>
    <n v="106.91509000000001"/>
    <n v="-6.1894099999999996"/>
    <s v="Non-HBTS"/>
    <s v="MITRATEL"/>
    <s v="Mitratel"/>
    <d v="2018-01-12T00:00:00"/>
    <x v="158"/>
    <m/>
    <m/>
    <m/>
    <x v="3"/>
    <x v="1"/>
    <m/>
    <e v="#N/A"/>
    <m/>
    <x v="2"/>
    <x v="2"/>
  </r>
  <r>
    <n v="335"/>
    <s v="Area 1"/>
    <x v="7"/>
    <n v="10"/>
    <s v="BTM355"/>
    <s v="BTM355"/>
    <m/>
    <n v="0"/>
    <e v="#N/A"/>
    <s v="NY"/>
    <s v="STOSAGULUNGSIMPANGTAROKA"/>
    <n v="103.898606"/>
    <n v="1.0911979999999999"/>
    <m/>
    <s v="MITRATEL"/>
    <s v="Mitratel"/>
    <d v="2015-08-20T00:00:00"/>
    <x v="179"/>
    <d v="2025-11-17T00:00:00"/>
    <s v="Terminate"/>
    <m/>
    <x v="2"/>
    <x v="0"/>
    <e v="#N/A"/>
    <e v="#N/A"/>
    <s v="Type-6"/>
    <x v="1"/>
    <x v="1"/>
  </r>
  <r>
    <n v="336"/>
    <s v="Area 2"/>
    <x v="2"/>
    <n v="3"/>
    <s v="JBX034"/>
    <s v="JBX034"/>
    <m/>
    <e v="#N/A"/>
    <e v="#N/A"/>
    <s v="25TS09B0009"/>
    <s v="TAMANKEDOYABARUDMT"/>
    <n v="106.76154"/>
    <n v="-6.1852600000000004"/>
    <m/>
    <s v="MITRATEL"/>
    <s v="Mitratel"/>
    <d v="2015-07-24T00:00:00"/>
    <x v="60"/>
    <d v="2025-10-21T00:00:00"/>
    <d v="2026-01-31T00:00:00"/>
    <n v="-102"/>
    <x v="1"/>
    <x v="0"/>
    <s v="04.HUNT/REHUNT"/>
    <s v="08.SIS"/>
    <m/>
    <x v="3"/>
    <x v="6"/>
  </r>
  <r>
    <n v="337"/>
    <s v="Area 1"/>
    <x v="7"/>
    <n v="10"/>
    <s v="PAD672"/>
    <s v="PAD672"/>
    <m/>
    <n v="0"/>
    <e v="#N/A"/>
    <s v="25TS07Z0011"/>
    <s v="STOULAKARANGULAKKARANG2"/>
    <n v="100.3556013"/>
    <n v="-0.91060996100000002"/>
    <m/>
    <s v="MITRATEL"/>
    <s v="Mitratel"/>
    <d v="2015-09-12T00:00:00"/>
    <x v="182"/>
    <d v="2025-12-10T00:00:00"/>
    <d v="2025-11-30T00:00:00"/>
    <n v="10"/>
    <x v="0"/>
    <x v="0"/>
    <e v="#N/A"/>
    <s v="04.SRFI"/>
    <s v="Type-1"/>
    <x v="0"/>
    <x v="4"/>
  </r>
  <r>
    <n v="338"/>
    <s v="Area 1"/>
    <x v="7"/>
    <n v="10"/>
    <s v="BTM404"/>
    <s v="BTM404"/>
    <m/>
    <n v="0"/>
    <e v="#N/A"/>
    <s v="NY"/>
    <s v="STOSAGULUNGPERUMFANINDO"/>
    <n v="103.94838799999999"/>
    <n v="1.047553"/>
    <m/>
    <s v="MITRATEL"/>
    <s v="Mitratel"/>
    <d v="2015-09-11T00:00:00"/>
    <x v="183"/>
    <d v="2025-12-09T00:00:00"/>
    <s v="Terminate"/>
    <m/>
    <x v="2"/>
    <x v="0"/>
    <e v="#N/A"/>
    <e v="#N/A"/>
    <s v="Type-6"/>
    <x v="1"/>
    <x v="1"/>
  </r>
  <r>
    <n v="339"/>
    <s v="Area 1"/>
    <x v="7"/>
    <n v="10"/>
    <s v="BTM423"/>
    <s v="BTM423"/>
    <m/>
    <n v="0"/>
    <e v="#N/A"/>
    <s v="NY"/>
    <s v="STOKABILCOMBETPUNGGUR"/>
    <n v="104.13157219999999"/>
    <n v="1.034796238"/>
    <m/>
    <s v="MITRATEL"/>
    <s v="Mitratel"/>
    <d v="2015-09-14T00:00:00"/>
    <x v="23"/>
    <d v="2025-12-12T00:00:00"/>
    <s v="Terminate"/>
    <m/>
    <x v="2"/>
    <x v="0"/>
    <e v="#N/A"/>
    <e v="#N/A"/>
    <s v="Type-6"/>
    <x v="1"/>
    <x v="1"/>
  </r>
  <r>
    <n v="340"/>
    <s v="Area 1"/>
    <x v="7"/>
    <n v="10"/>
    <s v="BTM849"/>
    <s v="BTM849"/>
    <m/>
    <n v="0"/>
    <e v="#N/A"/>
    <s v="25TS07Z0012"/>
    <s v="BTM849HWD_STO_SAGULUNG_PERUM_GENTA"/>
    <n v="103.97444"/>
    <n v="1.0476000000000001"/>
    <m/>
    <s v="MITRATEL"/>
    <s v="Mitratel"/>
    <d v="2015-09-13T00:00:00"/>
    <x v="184"/>
    <d v="2025-12-11T00:00:00"/>
    <d v="2025-10-27T00:00:00"/>
    <n v="45"/>
    <x v="0"/>
    <x v="0"/>
    <e v="#N/A"/>
    <s v="03.RFI"/>
    <s v="Type-1"/>
    <x v="0"/>
    <x v="0"/>
  </r>
  <r>
    <n v="341"/>
    <s v="Area 1"/>
    <x v="7"/>
    <n v="10"/>
    <s v="PAD662"/>
    <s v="PAD662"/>
    <m/>
    <n v="0"/>
    <e v="#N/A"/>
    <s v="25TS07Z0013"/>
    <s v="STOPADANGCENTERVETERAN3"/>
    <n v="100.3565"/>
    <n v="-0.93220000000000003"/>
    <m/>
    <s v="MITRATEL"/>
    <s v="Mitratel"/>
    <d v="2015-09-30T00:00:00"/>
    <x v="185"/>
    <d v="2025-12-28T00:00:00"/>
    <d v="2025-11-30T00:00:00"/>
    <n v="28"/>
    <x v="0"/>
    <x v="0"/>
    <e v="#N/A"/>
    <s v="04.SRFI"/>
    <s v="Type-1"/>
    <x v="0"/>
    <x v="4"/>
  </r>
  <r>
    <n v="342"/>
    <s v="Area 1"/>
    <x v="7"/>
    <n v="10"/>
    <s v="PAD686"/>
    <s v="PAD686"/>
    <s v="25TS07C0003"/>
    <n v="0"/>
    <e v="#N/A"/>
    <s v="25TS07C0003"/>
    <s v="STOTELUKBAYURRSSEMENPADANG"/>
    <n v="100.400491"/>
    <n v="-0.940747"/>
    <m/>
    <s v="MITRATEL"/>
    <s v="Mitratel"/>
    <d v="2015-10-13T00:00:00"/>
    <x v="186"/>
    <d v="2026-01-10T00:00:00"/>
    <d v="2025-08-26T00:00:00"/>
    <n v="137"/>
    <x v="0"/>
    <x v="0"/>
    <e v="#N/A"/>
    <s v="03.RFI"/>
    <s v="Type-6"/>
    <x v="0"/>
    <x v="0"/>
  </r>
  <r>
    <n v="343"/>
    <s v="Area 1"/>
    <x v="7"/>
    <n v="10"/>
    <s v="PAP225"/>
    <s v="PAP225"/>
    <m/>
    <e v="#N/A"/>
    <e v="#N/A"/>
    <s v="NY"/>
    <s v="PAP225GDLBAN3"/>
    <n v="100.364"/>
    <n v="-0.47409000000000001"/>
    <m/>
    <s v="MITRATEL"/>
    <s v="Mitratel"/>
    <d v="2017-07-28T00:00:00"/>
    <x v="187"/>
    <m/>
    <m/>
    <m/>
    <x v="3"/>
    <x v="1"/>
    <m/>
    <e v="#N/A"/>
    <s v="Type-1"/>
    <x v="2"/>
    <x v="2"/>
  </r>
  <r>
    <n v="344"/>
    <s v="Area 1"/>
    <x v="7"/>
    <n v="10"/>
    <s v="PAD683"/>
    <s v="PAD683"/>
    <m/>
    <e v="#N/A"/>
    <e v="#N/A"/>
    <s v="NY"/>
    <s v="STOTELUKBAYURPELABUHAN3"/>
    <n v="100.3695488"/>
    <n v="-0.99770665199999997"/>
    <m/>
    <s v="MITRATEL"/>
    <s v="Mitratel"/>
    <d v="2016-01-21T00:00:00"/>
    <x v="188"/>
    <m/>
    <m/>
    <m/>
    <x v="3"/>
    <x v="1"/>
    <m/>
    <e v="#N/A"/>
    <s v="Type-6"/>
    <x v="2"/>
    <x v="2"/>
  </r>
  <r>
    <n v="345"/>
    <s v="Area 1"/>
    <x v="7"/>
    <n v="10"/>
    <s v="BTM523"/>
    <s v="BTM523"/>
    <m/>
    <e v="#N/A"/>
    <e v="#N/A"/>
    <s v="25TS09B0001"/>
    <s v="BTM523HWD_STO_SAGULUNG_KBI_II"/>
    <n v="103.9290977"/>
    <n v="1.0559749599999999"/>
    <m/>
    <s v="MITRATEL"/>
    <s v="Mitratel"/>
    <d v="2016-07-04T00:00:00"/>
    <x v="189"/>
    <m/>
    <m/>
    <m/>
    <x v="3"/>
    <x v="1"/>
    <m/>
    <s v="03.RFI"/>
    <s v="Type-6"/>
    <x v="0"/>
    <x v="0"/>
  </r>
  <r>
    <n v="346"/>
    <s v="Area 1"/>
    <x v="7"/>
    <n v="10"/>
    <s v="PAD673"/>
    <s v="PAD673"/>
    <m/>
    <n v="0"/>
    <e v="#N/A"/>
    <s v="25TS07Z0014"/>
    <s v="STOPADANGCENTERVETERAE4"/>
    <n v="100.35446399999999"/>
    <n v="-0.93753900000000001"/>
    <m/>
    <s v="MITRATEL"/>
    <s v="Mitratel"/>
    <d v="2015-10-05T00:00:00"/>
    <x v="190"/>
    <d v="2026-01-02T00:00:00"/>
    <d v="2025-11-30T00:00:00"/>
    <n v="33"/>
    <x v="0"/>
    <x v="0"/>
    <e v="#N/A"/>
    <s v="04.SRFI"/>
    <s v="Type-1"/>
    <x v="0"/>
    <x v="4"/>
  </r>
  <r>
    <n v="347"/>
    <s v="Area 1"/>
    <x v="7"/>
    <n v="10"/>
    <s v="BTM860"/>
    <s v="BTM860"/>
    <s v="25TS07Z0015"/>
    <n v="0"/>
    <e v="#N/A"/>
    <s v="25TS07Z0015"/>
    <s v="MALLFANINDO"/>
    <n v="103.940449"/>
    <n v="1.0468980000000001"/>
    <m/>
    <s v="MITRATEL"/>
    <s v="Mitratel"/>
    <d v="2015-10-07T00:00:00"/>
    <x v="103"/>
    <d v="2026-01-04T00:00:00"/>
    <d v="2025-10-27T00:00:00"/>
    <n v="69"/>
    <x v="0"/>
    <x v="0"/>
    <e v="#N/A"/>
    <s v="03.RFI"/>
    <s v="Type-1"/>
    <x v="0"/>
    <x v="0"/>
  </r>
  <r>
    <n v="348"/>
    <s v="Area 1"/>
    <x v="7"/>
    <n v="10"/>
    <s v="PAD476"/>
    <s v="PAD476"/>
    <m/>
    <e v="#N/A"/>
    <e v="#N/A"/>
    <s v="NY"/>
    <s v="STOBANDARBUATPASARBARU2"/>
    <n v="100.42941570000001"/>
    <n v="-0.93104839299999997"/>
    <m/>
    <s v="MITRATEL"/>
    <s v="Mitratel"/>
    <d v="2016-07-08T00:00:00"/>
    <x v="191"/>
    <m/>
    <m/>
    <m/>
    <x v="3"/>
    <x v="1"/>
    <m/>
    <e v="#N/A"/>
    <s v="Type-6"/>
    <x v="2"/>
    <x v="2"/>
  </r>
  <r>
    <n v="349"/>
    <s v="Area 1"/>
    <x v="7"/>
    <n v="10"/>
    <s v="BTM933"/>
    <s v="BTM933"/>
    <m/>
    <e v="#N/A"/>
    <e v="#N/A"/>
    <s v="25TS09Z0019"/>
    <s v="BESTWESTERNCONDOMINIUM"/>
    <n v="104.02973"/>
    <n v="1.08257"/>
    <m/>
    <s v="MITRATEL"/>
    <s v="Mitratel"/>
    <d v="2017-03-29T00:00:00"/>
    <x v="192"/>
    <m/>
    <m/>
    <m/>
    <x v="3"/>
    <x v="1"/>
    <m/>
    <s v="08.SIS"/>
    <s v="Type-6"/>
    <x v="5"/>
    <x v="6"/>
  </r>
  <r>
    <n v="350"/>
    <s v="Area 1"/>
    <x v="7"/>
    <n v="10"/>
    <s v="PBR567"/>
    <s v="PBR567"/>
    <m/>
    <e v="#N/A"/>
    <e v="#N/A"/>
    <s v="NY"/>
    <s v="BANGAUSAKTI3DMT"/>
    <n v="101.44542"/>
    <n v="0.56405000000000005"/>
    <m/>
    <s v="MITRATEL"/>
    <s v="Mitratel"/>
    <d v="2017-11-02T00:00:00"/>
    <x v="193"/>
    <m/>
    <m/>
    <m/>
    <x v="3"/>
    <x v="1"/>
    <m/>
    <e v="#N/A"/>
    <s v="Type-6"/>
    <x v="2"/>
    <x v="2"/>
  </r>
  <r>
    <n v="351"/>
    <s v="Area 2"/>
    <x v="2"/>
    <n v="3"/>
    <s v="JKT711"/>
    <s v="JKT711"/>
    <s v="25TS08N2002"/>
    <e v="#N/A"/>
    <e v="#N/A"/>
    <s v="25TS08N2002"/>
    <s v="JAKARTAPRIMASTEELDMT"/>
    <n v="106.92811"/>
    <n v="-6.1795099999999996"/>
    <m/>
    <s v="MITRATEL"/>
    <s v="Mitratel"/>
    <d v="2016-12-25T00:00:00"/>
    <x v="194"/>
    <m/>
    <m/>
    <m/>
    <x v="3"/>
    <x v="1"/>
    <m/>
    <e v="#N/A"/>
    <m/>
    <x v="2"/>
    <x v="2"/>
  </r>
  <r>
    <n v="352"/>
    <s v="Area 1"/>
    <x v="7"/>
    <n v="10"/>
    <s v="PAD682"/>
    <s v="PAD682"/>
    <m/>
    <n v="0"/>
    <e v="#N/A"/>
    <s v="25TS07Z0016"/>
    <s v="STOPADANGCENTERGUNUNGPANGILUN4"/>
    <n v="100.376909"/>
    <n v="-0.92319499999999999"/>
    <m/>
    <s v="MITRATEL"/>
    <s v="Mitratel"/>
    <d v="2015-10-10T00:00:00"/>
    <x v="72"/>
    <d v="2026-01-07T00:00:00"/>
    <d v="2025-11-30T00:00:00"/>
    <n v="38"/>
    <x v="0"/>
    <x v="0"/>
    <e v="#N/A"/>
    <s v="04.SRFI"/>
    <s v="Type-1"/>
    <x v="0"/>
    <x v="4"/>
  </r>
  <r>
    <n v="353"/>
    <s v="Area 1"/>
    <x v="0"/>
    <n v="1"/>
    <s v="MDX500"/>
    <s v="MDX500"/>
    <m/>
    <e v="#N/A"/>
    <e v="#N/A"/>
    <s v="NY"/>
    <s v="MC KIM BELAWAN-1"/>
    <n v="98.672399999999996"/>
    <n v="3.66039"/>
    <m/>
    <s v="MITRATEL"/>
    <s v="Mitratel"/>
    <d v="2016-11-10T00:00:00"/>
    <x v="195"/>
    <m/>
    <m/>
    <m/>
    <x v="3"/>
    <x v="1"/>
    <m/>
    <e v="#N/A"/>
    <m/>
    <x v="2"/>
    <x v="2"/>
  </r>
  <r>
    <n v="354"/>
    <s v="Area 1"/>
    <x v="7"/>
    <n v="10"/>
    <s v="BTM302"/>
    <s v="BTM302"/>
    <m/>
    <n v="0"/>
    <e v="#N/A"/>
    <s v="25TS07Z0017"/>
    <s v="BATAMCENTERHIJRAHINDUSTRIALPARK"/>
    <n v="104.046837"/>
    <n v="1.1154170000000001"/>
    <m/>
    <s v="MITRATEL"/>
    <s v="Mitratel"/>
    <d v="2015-10-13T00:00:00"/>
    <x v="186"/>
    <d v="2026-01-10T00:00:00"/>
    <d v="2025-10-27T00:00:00"/>
    <n v="75"/>
    <x v="0"/>
    <x v="0"/>
    <e v="#N/A"/>
    <s v="03.RFI"/>
    <s v="Type-1"/>
    <x v="0"/>
    <x v="0"/>
  </r>
  <r>
    <n v="355"/>
    <s v="Area 2"/>
    <x v="2"/>
    <n v="3"/>
    <s v="JKP203"/>
    <s v="JKP203"/>
    <s v="25TS08N1777"/>
    <s v="23TS03Z0015"/>
    <s v="23TS03Z0015"/>
    <s v="25TS08N1777"/>
    <s v="DIPONEGOROMENTENG2DMT"/>
    <n v="106.83541"/>
    <n v="-6.20059"/>
    <m/>
    <s v="MITRATEL"/>
    <s v="Mitratel"/>
    <d v="2013-10-31T00:00:00"/>
    <x v="94"/>
    <d v="2024-01-28T00:00:00"/>
    <d v="2025-05-24T00:00:00"/>
    <n v="-482"/>
    <x v="1"/>
    <x v="0"/>
    <s v="12.RFC"/>
    <s v="03.RFI"/>
    <m/>
    <x v="0"/>
    <x v="0"/>
  </r>
  <r>
    <n v="356"/>
    <s v="Area 1"/>
    <x v="7"/>
    <n v="10"/>
    <s v="BTM850"/>
    <s v="BTM850"/>
    <s v="25TS07Z0018"/>
    <n v="0"/>
    <e v="#N/A"/>
    <s v="25TS07Z0018"/>
    <s v="STOLUBUKBAJACITRABUANACPARKII"/>
    <n v="104.023082"/>
    <n v="1.1585099999999999"/>
    <m/>
    <s v="MITRATEL"/>
    <s v="Mitratel"/>
    <d v="2015-10-13T00:00:00"/>
    <x v="186"/>
    <d v="2026-01-10T00:00:00"/>
    <d v="2025-10-27T00:00:00"/>
    <n v="75"/>
    <x v="0"/>
    <x v="0"/>
    <e v="#N/A"/>
    <s v="03.RFI"/>
    <s v="Type-1"/>
    <x v="0"/>
    <x v="0"/>
  </r>
  <r>
    <n v="357"/>
    <s v="Area 1"/>
    <x v="7"/>
    <n v="10"/>
    <s v="PBR975"/>
    <s v="PBR975"/>
    <s v="25TS07Z0019"/>
    <n v="0"/>
    <e v="#N/A"/>
    <s v="25TS07Z0019"/>
    <s v="PBR975HL1_RUMAHSAKITISLAMIBNUSINADMT"/>
    <n v="101.45441099999999"/>
    <n v="0.48588599999999998"/>
    <m/>
    <s v="MITRATEL"/>
    <s v="Mitratel"/>
    <d v="2015-10-13T00:00:00"/>
    <x v="186"/>
    <d v="2026-01-10T00:00:00"/>
    <d v="2025-11-30T00:00:00"/>
    <n v="41"/>
    <x v="0"/>
    <x v="0"/>
    <e v="#N/A"/>
    <s v="04.SRFI"/>
    <s v="Type-1"/>
    <x v="0"/>
    <x v="4"/>
  </r>
  <r>
    <n v="358"/>
    <s v="Area 1"/>
    <x v="7"/>
    <n v="10"/>
    <s v="PBR991"/>
    <s v="PBR991"/>
    <s v="25TS07Z0020"/>
    <n v="0"/>
    <e v="#N/A"/>
    <s v="25TS07Z0020"/>
    <s v="PBR991HL1_PURWODADI3DMT"/>
    <n v="101.40591999999999"/>
    <n v="0.45829999999999999"/>
    <m/>
    <s v="MITRATEL"/>
    <s v="Mitratel"/>
    <d v="2015-10-13T00:00:00"/>
    <x v="186"/>
    <d v="2026-01-10T00:00:00"/>
    <d v="2025-11-30T00:00:00"/>
    <n v="41"/>
    <x v="0"/>
    <x v="0"/>
    <e v="#N/A"/>
    <s v="04.SRFI"/>
    <s v="Type-1"/>
    <x v="0"/>
    <x v="4"/>
  </r>
  <r>
    <n v="359"/>
    <s v="Area 2"/>
    <x v="4"/>
    <n v="12"/>
    <s v="KRW829"/>
    <s v="KRW829"/>
    <s v="25TS01B0007"/>
    <m/>
    <s v="25TS01B0007"/>
    <s v="25TS01B0007"/>
    <s v="KIM7DMT"/>
    <n v="107.315331"/>
    <n v="-6.3723710000000002"/>
    <m/>
    <s v="MITRATEL"/>
    <s v="Mitratel"/>
    <d v="2015-06-22T00:00:00"/>
    <x v="196"/>
    <d v="2025-09-19T00:00:00"/>
    <d v="2026-01-31T00:00:00"/>
    <n v="-134"/>
    <x v="1"/>
    <x v="0"/>
    <e v="#N/A"/>
    <s v="06.SITAC"/>
    <m/>
    <x v="3"/>
    <x v="3"/>
  </r>
  <r>
    <n v="360"/>
    <s v="Area 2"/>
    <x v="2"/>
    <n v="3"/>
    <s v="JTX341"/>
    <s v="JTX341"/>
    <e v="#N/A"/>
    <e v="#N/A"/>
    <e v="#N/A"/>
    <s v="NY"/>
    <s v="TMII9DMT"/>
    <n v="106.89011000000001"/>
    <n v="-6.3039300000000003"/>
    <m/>
    <s v="MITRATEL"/>
    <s v="Mitratel"/>
    <d v="2016-12-02T00:00:00"/>
    <x v="197"/>
    <m/>
    <m/>
    <m/>
    <x v="3"/>
    <x v="1"/>
    <m/>
    <e v="#N/A"/>
    <m/>
    <x v="2"/>
    <x v="2"/>
  </r>
  <r>
    <n v="361"/>
    <s v="Area 2"/>
    <x v="4"/>
    <n v="12"/>
    <s v="KRW811"/>
    <s v="KRW811"/>
    <s v="25TS01B0004"/>
    <m/>
    <s v="25TS01B0004"/>
    <s v="25TS01B0004"/>
    <s v="KIIC5DMT"/>
    <n v="107.29451"/>
    <n v="-6.37209"/>
    <m/>
    <s v="MITRATEL"/>
    <s v="Mitratel"/>
    <d v="2015-06-24T00:00:00"/>
    <x v="198"/>
    <d v="2025-09-21T00:00:00"/>
    <d v="2025-09-24T00:00:00"/>
    <n v="-3"/>
    <x v="1"/>
    <x v="0"/>
    <e v="#N/A"/>
    <s v="04.CME"/>
    <m/>
    <x v="0"/>
    <x v="0"/>
  </r>
  <r>
    <n v="362"/>
    <s v="Area 2"/>
    <x v="4"/>
    <n v="12"/>
    <s v="KRW807"/>
    <s v="KRW807"/>
    <s v="25TS01B0002"/>
    <m/>
    <s v="25TS01B0002"/>
    <s v="25TS01B0002"/>
    <s v="KIIC1DMT"/>
    <n v="107.27272000000001"/>
    <n v="-6.3652600000000001"/>
    <m/>
    <s v="MITRATEL"/>
    <s v="Mitratel"/>
    <d v="2015-06-30T00:00:00"/>
    <x v="132"/>
    <d v="2025-09-27T00:00:00"/>
    <s v=""/>
    <m/>
    <x v="1"/>
    <x v="0"/>
    <e v="#N/A"/>
    <s v="04.CME"/>
    <m/>
    <x v="0"/>
    <x v="0"/>
  </r>
  <r>
    <n v="363"/>
    <s v="Area 2"/>
    <x v="4"/>
    <n v="12"/>
    <s v="KRW809"/>
    <s v="KRW809"/>
    <s v="25TS01B0003"/>
    <m/>
    <s v="25TS01B0003"/>
    <s v="25TS01B0003"/>
    <s v="KIIC3DMT"/>
    <n v="107.29541"/>
    <n v="-6.3590499999999999"/>
    <m/>
    <s v="MITRATEL"/>
    <s v="Mitratel"/>
    <d v="2015-06-30T00:00:00"/>
    <x v="132"/>
    <d v="2025-09-27T00:00:00"/>
    <d v="2026-01-31T00:00:00"/>
    <n v="-126"/>
    <x v="1"/>
    <x v="0"/>
    <e v="#N/A"/>
    <s v="04.CME"/>
    <m/>
    <x v="3"/>
    <x v="9"/>
  </r>
  <r>
    <n v="364"/>
    <s v="Area 4"/>
    <x v="5"/>
    <n v="8"/>
    <s v="BBR228"/>
    <s v="BBR228"/>
    <m/>
    <e v="#N/A"/>
    <e v="#N/A"/>
    <s v="NY"/>
    <s v="MTH_LAPMURJANI2"/>
    <n v="114.83121439999999"/>
    <n v="-3.4393652000000001"/>
    <m/>
    <s v="MITRATEL"/>
    <s v="Mitratel"/>
    <d v="2016-08-02T00:00:00"/>
    <x v="199"/>
    <m/>
    <m/>
    <m/>
    <x v="3"/>
    <x v="1"/>
    <m/>
    <e v="#N/A"/>
    <m/>
    <x v="2"/>
    <x v="2"/>
  </r>
  <r>
    <n v="365"/>
    <s v="Area 2"/>
    <x v="4"/>
    <n v="12"/>
    <s v="KRW833"/>
    <s v="KRW833"/>
    <s v="25TS01B0009"/>
    <m/>
    <s v="25TS01B0009"/>
    <s v="25TS01B0009"/>
    <s v="KIM11DMT"/>
    <n v="107.30308100000001"/>
    <n v="-6.3828610000000001"/>
    <m/>
    <s v="MITRATEL"/>
    <s v="Mitratel"/>
    <d v="2015-06-30T00:00:00"/>
    <x v="132"/>
    <d v="2025-09-27T00:00:00"/>
    <d v="2026-01-31T00:00:00"/>
    <n v="-126"/>
    <x v="1"/>
    <x v="0"/>
    <e v="#N/A"/>
    <s v="06.SITAC"/>
    <m/>
    <x v="3"/>
    <x v="3"/>
  </r>
  <r>
    <n v="366"/>
    <s v="Area 2"/>
    <x v="4"/>
    <n v="12"/>
    <s v="CPT251"/>
    <s v="CPT251"/>
    <m/>
    <e v="#N/A"/>
    <e v="#N/A"/>
    <s v="25TS09Z0031"/>
    <s v="TERATAIPUTIHDMT"/>
    <n v="106.756131"/>
    <n v="-6.2774710000000002"/>
    <m/>
    <s v="MITRATEL"/>
    <s v="Mitratel"/>
    <d v="2015-10-06T00:00:00"/>
    <x v="200"/>
    <d v="2026-01-03T00:00:00"/>
    <d v="2025-12-31T00:00:00"/>
    <n v="3"/>
    <x v="0"/>
    <x v="0"/>
    <s v="09.PROSES IW"/>
    <s v="08.SIS"/>
    <m/>
    <x v="3"/>
    <x v="5"/>
  </r>
  <r>
    <n v="367"/>
    <s v="Area 2"/>
    <x v="2"/>
    <n v="3"/>
    <s v="JPX152"/>
    <s v="JPX152"/>
    <m/>
    <e v="#N/A"/>
    <e v="#N/A"/>
    <s v="NY"/>
    <s v="CIMAHIMENTENGDMT"/>
    <n v="106.830061"/>
    <n v="-6.2032109999999996"/>
    <m/>
    <s v="MITRATEL"/>
    <s v="Mitratel"/>
    <d v="2016-06-29T00:00:00"/>
    <x v="108"/>
    <m/>
    <m/>
    <m/>
    <x v="3"/>
    <x v="1"/>
    <m/>
    <e v="#N/A"/>
    <m/>
    <x v="2"/>
    <x v="2"/>
  </r>
  <r>
    <n v="368"/>
    <s v="Area 2"/>
    <x v="4"/>
    <n v="12"/>
    <s v="BKX173"/>
    <s v="BKX173"/>
    <m/>
    <e v="#N/A"/>
    <e v="#N/A"/>
    <s v="25TS09Z0030"/>
    <s v="BINTARACIPTABARATDMT"/>
    <n v="106.95689"/>
    <n v="-6.2300199999999997"/>
    <m/>
    <s v="MITRATEL"/>
    <s v="Mitratel"/>
    <d v="2015-10-31T00:00:00"/>
    <x v="75"/>
    <d v="2026-01-28T00:00:00"/>
    <d v="2025-12-31T00:00:00"/>
    <n v="28"/>
    <x v="0"/>
    <x v="0"/>
    <e v="#N/A"/>
    <s v="08.SIS"/>
    <m/>
    <x v="3"/>
    <x v="5"/>
  </r>
  <r>
    <n v="369"/>
    <s v="Area 1"/>
    <x v="7"/>
    <n v="10"/>
    <s v="PAP224"/>
    <s v="PAP224"/>
    <m/>
    <e v="#N/A"/>
    <e v="#N/A"/>
    <s v="NY"/>
    <s v="PAP224GDLEAN2"/>
    <n v="100.34713000000001"/>
    <n v="-0.47843972200000001"/>
    <m/>
    <s v="MITRATEL"/>
    <s v="Mitratel"/>
    <d v="2017-07-28T00:00:00"/>
    <x v="187"/>
    <m/>
    <m/>
    <m/>
    <x v="3"/>
    <x v="1"/>
    <m/>
    <e v="#N/A"/>
    <s v="Type-1"/>
    <x v="2"/>
    <x v="2"/>
  </r>
  <r>
    <n v="370"/>
    <s v="Area 2"/>
    <x v="4"/>
    <n v="12"/>
    <s v="KRW844"/>
    <s v="KRW844"/>
    <m/>
    <n v="0"/>
    <e v="#N/A"/>
    <s v="NY"/>
    <s v="KIS9DMT"/>
    <n v="107.32738999999999"/>
    <n v="-6.3734000000000002"/>
    <m/>
    <s v="MITRATEL"/>
    <s v="Mitratel"/>
    <d v="2015-06-22T00:00:00"/>
    <x v="196"/>
    <d v="2025-09-19T00:00:00"/>
    <d v="2026-01-31T00:00:00"/>
    <n v="-134"/>
    <x v="1"/>
    <x v="0"/>
    <e v="#N/A"/>
    <e v="#N/A"/>
    <m/>
    <x v="3"/>
    <x v="6"/>
  </r>
  <r>
    <n v="371"/>
    <s v="Area 2"/>
    <x v="2"/>
    <n v="3"/>
    <s v="JPX149"/>
    <s v="JPX149"/>
    <s v="25TS08N1773"/>
    <e v="#N/A"/>
    <e v="#N/A"/>
    <s v="25TS08N1773"/>
    <s v="KALIBARUBARATDMT"/>
    <n v="106.84278999999999"/>
    <n v="-6.1704299999999996"/>
    <m/>
    <s v="MITRATEL"/>
    <s v="Mitratel"/>
    <d v="2016-06-27T00:00:00"/>
    <x v="37"/>
    <m/>
    <m/>
    <m/>
    <x v="3"/>
    <x v="1"/>
    <m/>
    <e v="#N/A"/>
    <m/>
    <x v="2"/>
    <x v="2"/>
  </r>
  <r>
    <n v="372"/>
    <s v="Area 2"/>
    <x v="4"/>
    <n v="12"/>
    <s v="KRW843"/>
    <s v="KRW843"/>
    <m/>
    <n v="0"/>
    <e v="#N/A"/>
    <s v="NY"/>
    <s v="KIS8DMT"/>
    <n v="107.333181"/>
    <n v="-6.4015110000000002"/>
    <m/>
    <s v="MITRATEL"/>
    <s v="Mitratel"/>
    <d v="2015-06-22T00:00:00"/>
    <x v="196"/>
    <d v="2025-09-19T00:00:00"/>
    <d v="2026-01-31T00:00:00"/>
    <n v="-134"/>
    <x v="1"/>
    <x v="0"/>
    <e v="#N/A"/>
    <e v="#N/A"/>
    <m/>
    <x v="3"/>
    <x v="6"/>
  </r>
  <r>
    <n v="373"/>
    <s v="Area 2"/>
    <x v="4"/>
    <n v="12"/>
    <s v="KRW814"/>
    <s v="KRW814"/>
    <m/>
    <n v="0"/>
    <e v="#N/A"/>
    <s v="NY"/>
    <s v="KIIC8DMT"/>
    <n v="107.27775"/>
    <n v="-6.3560499999999998"/>
    <m/>
    <s v="MITRATEL"/>
    <s v="Mitratel"/>
    <d v="2015-06-27T00:00:00"/>
    <x v="201"/>
    <d v="2025-09-24T00:00:00"/>
    <s v="Terminate"/>
    <m/>
    <x v="2"/>
    <x v="0"/>
    <e v="#N/A"/>
    <e v="#N/A"/>
    <m/>
    <x v="1"/>
    <x v="1"/>
  </r>
  <r>
    <n v="374"/>
    <s v="Area 2"/>
    <x v="4"/>
    <n v="12"/>
    <s v="KRW836"/>
    <s v="KRW836"/>
    <m/>
    <n v="0"/>
    <e v="#N/A"/>
    <s v="NY"/>
    <s v="KIS1DMT"/>
    <n v="107.336671"/>
    <n v="-6.3939009999999996"/>
    <m/>
    <s v="MITRATEL"/>
    <s v="Mitratel"/>
    <d v="2015-06-27T00:00:00"/>
    <x v="201"/>
    <d v="2025-09-24T00:00:00"/>
    <d v="2026-01-31T00:00:00"/>
    <n v="-129"/>
    <x v="1"/>
    <x v="0"/>
    <e v="#N/A"/>
    <e v="#N/A"/>
    <m/>
    <x v="3"/>
    <x v="6"/>
  </r>
  <r>
    <n v="375"/>
    <s v="Area 2"/>
    <x v="4"/>
    <n v="12"/>
    <s v="KRW172"/>
    <s v="KRW172"/>
    <m/>
    <e v="#N/A"/>
    <e v="#N/A"/>
    <s v="NY"/>
    <s v="PERMANENTCMBTMITRAKARAWANGDMT"/>
    <n v="107.310446"/>
    <n v="-6.3819109999999997"/>
    <m/>
    <s v="MITRATEL"/>
    <s v="Mitratel"/>
    <d v="2015-11-14T00:00:00"/>
    <x v="76"/>
    <d v="2026-02-11T00:00:00"/>
    <d v="2026-01-31T00:00:00"/>
    <n v="11"/>
    <x v="0"/>
    <x v="0"/>
    <e v="#N/A"/>
    <e v="#N/A"/>
    <m/>
    <x v="3"/>
    <x v="6"/>
  </r>
  <r>
    <n v="376"/>
    <s v="Area 2"/>
    <x v="4"/>
    <n v="12"/>
    <s v="BOO571"/>
    <s v="BOO571"/>
    <m/>
    <n v="0"/>
    <e v="#N/A"/>
    <s v="NY"/>
    <s v="IPBDARMAGAREKTORAT"/>
    <n v="106.72263100000001"/>
    <n v="-6.556578"/>
    <m/>
    <s v="MITRATEL"/>
    <s v="Mitratel"/>
    <d v="2015-12-01T00:00:00"/>
    <x v="202"/>
    <d v="2026-02-28T00:00:00"/>
    <d v="2026-01-31T00:00:00"/>
    <n v="28"/>
    <x v="0"/>
    <x v="0"/>
    <e v="#N/A"/>
    <e v="#N/A"/>
    <m/>
    <x v="3"/>
    <x v="6"/>
  </r>
  <r>
    <n v="377"/>
    <s v="Area 2"/>
    <x v="4"/>
    <n v="12"/>
    <s v="KRW813"/>
    <s v="KRW813"/>
    <m/>
    <n v="0"/>
    <e v="#N/A"/>
    <s v="NY"/>
    <s v="KIIC7DMT"/>
    <n v="107.27426"/>
    <n v="-6.3603399999999999"/>
    <m/>
    <s v="MITRATEL"/>
    <s v="Mitratel"/>
    <d v="2015-06-30T00:00:00"/>
    <x v="132"/>
    <d v="2025-09-27T00:00:00"/>
    <s v="Terminate"/>
    <m/>
    <x v="2"/>
    <x v="0"/>
    <e v="#N/A"/>
    <e v="#N/A"/>
    <m/>
    <x v="1"/>
    <x v="1"/>
  </r>
  <r>
    <n v="378"/>
    <s v="Area 2"/>
    <x v="4"/>
    <n v="12"/>
    <s v="BKX163"/>
    <s v="BKX163"/>
    <m/>
    <n v="0"/>
    <e v="#N/A"/>
    <s v="25TS09Z0032"/>
    <s v="JATIASIHKALIMANTANDMT"/>
    <n v="106.970651"/>
    <n v="-6.2914209999999997"/>
    <m/>
    <s v="MITRATEL"/>
    <s v="Mitratel"/>
    <d v="2015-12-18T00:00:00"/>
    <x v="203"/>
    <d v="2026-03-17T00:00:00"/>
    <d v="2025-12-31T00:00:00"/>
    <n v="76"/>
    <x v="0"/>
    <x v="0"/>
    <e v="#N/A"/>
    <s v="08.SIS"/>
    <m/>
    <x v="3"/>
    <x v="5"/>
  </r>
  <r>
    <n v="379"/>
    <s v="Area 2"/>
    <x v="4"/>
    <n v="12"/>
    <s v="BKX174"/>
    <s v="BKX174"/>
    <m/>
    <e v="#N/A"/>
    <e v="#N/A"/>
    <s v="25TS09Z0033"/>
    <s v="JLDARAMAHKOTADMT"/>
    <n v="106.923"/>
    <n v="-6.2621200000000004"/>
    <m/>
    <s v="MITRATEL"/>
    <s v="Mitratel"/>
    <d v="2016-04-28T00:00:00"/>
    <x v="101"/>
    <m/>
    <m/>
    <m/>
    <x v="3"/>
    <x v="1"/>
    <m/>
    <s v="08.SIS"/>
    <m/>
    <x v="2"/>
    <x v="2"/>
  </r>
  <r>
    <n v="380"/>
    <s v="Area 2"/>
    <x v="4"/>
    <n v="12"/>
    <s v="BKX116"/>
    <s v="BKX116"/>
    <s v="25TS08U1438"/>
    <n v="0"/>
    <e v="#N/A"/>
    <s v="25TS08U1438"/>
    <s v="PALEMBARAT12DMT"/>
    <n v="106.98087"/>
    <n v="-6.2652299999999999"/>
    <m/>
    <s v="MITRATEL"/>
    <s v="Mitratel"/>
    <d v="2015-09-13T00:00:00"/>
    <x v="184"/>
    <d v="2025-12-11T00:00:00"/>
    <d v="2026-01-31T00:00:00"/>
    <n v="-51"/>
    <x v="1"/>
    <x v="0"/>
    <e v="#N/A"/>
    <s v="08.SIS"/>
    <m/>
    <x v="3"/>
    <x v="6"/>
  </r>
  <r>
    <n v="381"/>
    <s v="Area 2"/>
    <x v="4"/>
    <n v="12"/>
    <s v="KRW838"/>
    <s v="KRW838"/>
    <s v="25TS05U0042"/>
    <e v="#N/A"/>
    <e v="#N/A"/>
    <s v="25TS05U0042"/>
    <s v="KIS3DMT"/>
    <n v="107.34034"/>
    <n v="-6.4116299999999997"/>
    <m/>
    <s v="MITRATEL"/>
    <s v="Mitratel"/>
    <d v="2016-06-24T00:00:00"/>
    <x v="204"/>
    <m/>
    <m/>
    <m/>
    <x v="3"/>
    <x v="1"/>
    <m/>
    <e v="#N/A"/>
    <m/>
    <x v="2"/>
    <x v="2"/>
  </r>
  <r>
    <n v="382"/>
    <s v="Area 2"/>
    <x v="4"/>
    <n v="12"/>
    <s v="KRW817"/>
    <s v="KRW817"/>
    <s v="25TS01B0005"/>
    <e v="#N/A"/>
    <e v="#N/A"/>
    <s v="25TS01B0005"/>
    <s v="KIIC13DMT"/>
    <n v="107.26469"/>
    <n v="-6.3764399999999997"/>
    <m/>
    <s v="MITRATEL"/>
    <s v="Mitratel"/>
    <d v="2016-08-11T00:00:00"/>
    <x v="112"/>
    <m/>
    <m/>
    <m/>
    <x v="3"/>
    <x v="1"/>
    <m/>
    <s v="04.CME"/>
    <m/>
    <x v="0"/>
    <x v="0"/>
  </r>
  <r>
    <n v="383"/>
    <s v="Area 2"/>
    <x v="4"/>
    <n v="12"/>
    <s v="KRW842"/>
    <s v="KRW842"/>
    <m/>
    <e v="#N/A"/>
    <e v="#N/A"/>
    <s v="NY"/>
    <s v="KIS7DMT"/>
    <n v="107.33488"/>
    <n v="-6.3861100000000004"/>
    <m/>
    <s v="MITRATEL"/>
    <s v="Mitratel"/>
    <d v="2016-06-30T00:00:00"/>
    <x v="205"/>
    <m/>
    <m/>
    <m/>
    <x v="3"/>
    <x v="1"/>
    <m/>
    <e v="#N/A"/>
    <m/>
    <x v="2"/>
    <x v="2"/>
  </r>
  <r>
    <n v="384"/>
    <s v="Area 2"/>
    <x v="4"/>
    <n v="12"/>
    <s v="BOO572"/>
    <s v="BOO572"/>
    <s v="25TS08N0303"/>
    <e v="#N/A"/>
    <e v="#N/A"/>
    <s v="25TS08N0303"/>
    <s v="IPBDRAMAGAFAKPERTANIAN"/>
    <n v="106.73126000000001"/>
    <n v="-6.5569100000000002"/>
    <m/>
    <s v="MITRATEL"/>
    <s v="Mitratel"/>
    <d v="2016-12-01T00:00:00"/>
    <x v="206"/>
    <m/>
    <m/>
    <m/>
    <x v="3"/>
    <x v="1"/>
    <m/>
    <s v="08.SIS"/>
    <m/>
    <x v="2"/>
    <x v="2"/>
  </r>
  <r>
    <n v="385"/>
    <s v="Area 2"/>
    <x v="4"/>
    <n v="12"/>
    <s v="KRW828"/>
    <s v="KRW828"/>
    <m/>
    <e v="#N/A"/>
    <e v="#N/A"/>
    <s v="25TS01B0006"/>
    <s v="KIM6DMT"/>
    <n v="107.308531"/>
    <n v="-6.3765210000000003"/>
    <m/>
    <s v="MITRATEL"/>
    <s v="Mitratel"/>
    <d v="2016-12-15T00:00:00"/>
    <x v="131"/>
    <m/>
    <m/>
    <m/>
    <x v="3"/>
    <x v="1"/>
    <m/>
    <s v="06.SITAC"/>
    <m/>
    <x v="7"/>
    <x v="3"/>
  </r>
  <r>
    <n v="386"/>
    <s v="Area 2"/>
    <x v="4"/>
    <n v="12"/>
    <s v="JBX370"/>
    <s v="JBX370"/>
    <m/>
    <e v="#N/A"/>
    <e v="#N/A"/>
    <s v="25TS09Z0028"/>
    <s v="KAMALKALIDERES16DMT"/>
    <n v="106.68717100000001"/>
    <n v="-6.1287310000000002"/>
    <m/>
    <s v="MITRATEL"/>
    <s v="Mitratel"/>
    <d v="2017-06-13T00:00:00"/>
    <x v="52"/>
    <m/>
    <m/>
    <m/>
    <x v="3"/>
    <x v="1"/>
    <m/>
    <s v="08.SIS"/>
    <m/>
    <x v="2"/>
    <x v="2"/>
  </r>
  <r>
    <n v="387"/>
    <s v="Area 2"/>
    <x v="4"/>
    <n v="12"/>
    <s v="KRW953"/>
    <s v="KRW953"/>
    <s v="25TS01B0012"/>
    <e v="#N/A"/>
    <e v="#N/A"/>
    <s v="25TS01B0012"/>
    <s v="KIM10DMT"/>
    <n v="107.313581"/>
    <n v="-6.3761010000000002"/>
    <m/>
    <s v="MITRATEL"/>
    <s v="Mitratel"/>
    <d v="2017-06-13T00:00:00"/>
    <x v="52"/>
    <m/>
    <m/>
    <m/>
    <x v="3"/>
    <x v="1"/>
    <m/>
    <s v="06.SITAC"/>
    <m/>
    <x v="7"/>
    <x v="3"/>
  </r>
  <r>
    <n v="388"/>
    <s v="Area 2"/>
    <x v="4"/>
    <n v="12"/>
    <s v="BKX288"/>
    <s v="BKX288"/>
    <m/>
    <e v="#N/A"/>
    <e v="#N/A"/>
    <s v="25TS09Z0034"/>
    <s v="PTSOSROPENGGILINGANCAKUNGDMT"/>
    <n v="106.97117"/>
    <n v="-6.1925800000000004"/>
    <m/>
    <s v="MITRATEL"/>
    <s v="Mitratel"/>
    <d v="2017-08-04T00:00:00"/>
    <x v="144"/>
    <m/>
    <m/>
    <m/>
    <x v="3"/>
    <x v="1"/>
    <m/>
    <s v="08.SIS"/>
    <m/>
    <x v="2"/>
    <x v="2"/>
  </r>
  <r>
    <n v="389"/>
    <s v="Area 2"/>
    <x v="4"/>
    <n v="12"/>
    <s v="DPK239"/>
    <s v="DPK239"/>
    <m/>
    <e v="#N/A"/>
    <e v="#N/A"/>
    <s v="25TS09B0008"/>
    <s v="JLJUANDABAKTIJAYATBG"/>
    <n v="106.84835"/>
    <n v="-6.3792400000000002"/>
    <m/>
    <s v="MITRATEL"/>
    <s v="Mitratel"/>
    <d v="2018-08-17T00:00:00"/>
    <x v="116"/>
    <m/>
    <m/>
    <m/>
    <x v="3"/>
    <x v="1"/>
    <m/>
    <s v="08.SIS"/>
    <m/>
    <x v="2"/>
    <x v="2"/>
  </r>
  <r>
    <n v="390"/>
    <s v="Area 3"/>
    <x v="8"/>
    <n v="5"/>
    <s v="YOG230"/>
    <s v="YOG230"/>
    <m/>
    <s v="24TS02Z0031"/>
    <e v="#N/A"/>
    <s v="24TS02Z0031"/>
    <s v="HOTEL BTS UGM REKTORAT PERTAMINA"/>
    <n v="110.37815000000001"/>
    <n v="-7.7679600000000004"/>
    <m/>
    <s v="MITRATEL"/>
    <s v="Mitratel"/>
    <d v="2014-01-06T00:00:00"/>
    <x v="207"/>
    <d v="2024-04-04T00:00:00"/>
    <d v="2026-01-31T00:00:00"/>
    <n v="-667"/>
    <x v="1"/>
    <x v="0"/>
    <e v="#N/A"/>
    <e v="#N/A"/>
    <m/>
    <x v="3"/>
    <x v="6"/>
  </r>
  <r>
    <n v="391"/>
    <s v="Area 3"/>
    <x v="8"/>
    <n v="5"/>
    <s v="YOG223"/>
    <s v="YOG223"/>
    <m/>
    <n v="0"/>
    <s v="22TS01H1382"/>
    <s v="NY"/>
    <s v="HOTELBTS UGM OLAHRAGA PANCASILA"/>
    <n v="110.37649"/>
    <n v="-7.7737999999999996"/>
    <m/>
    <s v="MITRATEL"/>
    <s v="Mitratel"/>
    <d v="2013-07-31T00:00:00"/>
    <x v="208"/>
    <d v="2023-10-28T00:00:00"/>
    <s v="UGM"/>
    <n v="0"/>
    <x v="0"/>
    <x v="0"/>
    <e v="#N/A"/>
    <e v="#N/A"/>
    <m/>
    <x v="0"/>
    <x v="0"/>
  </r>
  <r>
    <n v="392"/>
    <s v="Area 3"/>
    <x v="8"/>
    <n v="5"/>
    <s v="YOG224"/>
    <s v="YOG224"/>
    <m/>
    <n v="0"/>
    <s v="12TS12H1122"/>
    <s v="NY"/>
    <s v="HOTEL BTS UGM OLAHRAGA PANCASILA"/>
    <n v="110.38099699999999"/>
    <n v="-7.7706299999999997"/>
    <m/>
    <s v="MITRATEL"/>
    <s v="Mitratel"/>
    <d v="2013-08-13T00:00:00"/>
    <x v="209"/>
    <d v="2023-11-10T00:00:00"/>
    <s v="UGM"/>
    <n v="0"/>
    <x v="0"/>
    <x v="0"/>
    <e v="#N/A"/>
    <e v="#N/A"/>
    <m/>
    <x v="0"/>
    <x v="0"/>
  </r>
  <r>
    <n v="393"/>
    <s v="Area 3"/>
    <x v="8"/>
    <n v="5"/>
    <s v="YOG225"/>
    <s v="YOG225"/>
    <m/>
    <n v="0"/>
    <s v="13TS05H8725"/>
    <s v="NY"/>
    <s v="HOTELBTS UGM MEDIKA KALIURANG"/>
    <n v="110.37494"/>
    <n v="-7.7700699999999996"/>
    <m/>
    <s v="MITRATEL"/>
    <s v="Mitratel"/>
    <d v="2013-08-13T00:00:00"/>
    <x v="209"/>
    <d v="2023-11-10T00:00:00"/>
    <s v="UGM"/>
    <n v="0"/>
    <x v="0"/>
    <x v="0"/>
    <e v="#N/A"/>
    <e v="#N/A"/>
    <m/>
    <x v="0"/>
    <x v="0"/>
  </r>
  <r>
    <n v="394"/>
    <s v="Area 3"/>
    <x v="8"/>
    <n v="5"/>
    <s v="YOG226"/>
    <s v="YOG226"/>
    <m/>
    <n v="0"/>
    <s v="12TS12H1123"/>
    <s v="NY"/>
    <s v="HOTELBTSUGMMEDIKAKALIURANG"/>
    <n v="110.37748000000001"/>
    <n v="-7.7686700000000002"/>
    <m/>
    <s v="MITRATEL"/>
    <s v="Mitratel"/>
    <d v="2013-08-13T00:00:00"/>
    <x v="209"/>
    <d v="2023-11-10T00:00:00"/>
    <s v="UGM"/>
    <n v="0"/>
    <x v="0"/>
    <x v="0"/>
    <e v="#N/A"/>
    <e v="#N/A"/>
    <m/>
    <x v="0"/>
    <x v="0"/>
  </r>
  <r>
    <n v="395"/>
    <s v="Area 3"/>
    <x v="8"/>
    <n v="5"/>
    <s v="YOG228"/>
    <s v="YOG228"/>
    <m/>
    <n v="0"/>
    <s v="13TS05H8726"/>
    <s v="NY"/>
    <s v="HOTELBTS UGM TEKNIK KEDOKTERAN HEWAN"/>
    <n v="110.38275"/>
    <n v="-7.7677500000000004"/>
    <m/>
    <s v="MITRATEL"/>
    <s v="Mitratel"/>
    <d v="2013-08-13T00:00:00"/>
    <x v="209"/>
    <d v="2023-11-10T00:00:00"/>
    <s v="UGM"/>
    <n v="0"/>
    <x v="0"/>
    <x v="0"/>
    <e v="#N/A"/>
    <e v="#N/A"/>
    <m/>
    <x v="0"/>
    <x v="0"/>
  </r>
  <r>
    <n v="396"/>
    <s v="Area 3"/>
    <x v="8"/>
    <n v="5"/>
    <s v="YOG232"/>
    <s v="YOG232"/>
    <m/>
    <n v="0"/>
    <s v="12TS12H1126"/>
    <s v="NY"/>
    <s v="HOTEL BTS UGM TEKNIK KEDOKTERAN HEWAN"/>
    <n v="110.373001"/>
    <n v="-7.7655200000000004"/>
    <m/>
    <s v="MITRATEL"/>
    <s v="Mitratel"/>
    <d v="2013-08-13T00:00:00"/>
    <x v="209"/>
    <d v="2023-11-10T00:00:00"/>
    <s v="UGM"/>
    <n v="0"/>
    <x v="0"/>
    <x v="0"/>
    <e v="#N/A"/>
    <e v="#N/A"/>
    <m/>
    <x v="0"/>
    <x v="0"/>
  </r>
  <r>
    <n v="397"/>
    <s v="Area 3"/>
    <x v="8"/>
    <n v="5"/>
    <s v="YOG229"/>
    <s v="YOG229"/>
    <m/>
    <n v="0"/>
    <s v="13TS05H8727"/>
    <s v="NY"/>
    <s v="HOTELBTS UGM S1 CARGO"/>
    <n v="110.38093000000001"/>
    <n v="-7.76675"/>
    <m/>
    <s v="MITRATEL"/>
    <s v="Mitratel"/>
    <d v="2013-10-30T00:00:00"/>
    <x v="210"/>
    <d v="2024-01-27T00:00:00"/>
    <s v="UGM"/>
    <n v="0"/>
    <x v="0"/>
    <x v="0"/>
    <e v="#N/A"/>
    <e v="#N/A"/>
    <m/>
    <x v="0"/>
    <x v="0"/>
  </r>
  <r>
    <n v="398"/>
    <s v="Area 3"/>
    <x v="8"/>
    <n v="5"/>
    <s v="YOG227"/>
    <s v="YOG227"/>
    <m/>
    <n v="0"/>
    <s v="12TS12H1124"/>
    <s v="NY"/>
    <s v="HOTELBTS UGM REKTORAT PERTAMINA"/>
    <n v="110.37815000000001"/>
    <n v="-7.7679600000000004"/>
    <m/>
    <s v="MITRATEL"/>
    <s v="Mitratel"/>
    <d v="2013-11-06T00:00:00"/>
    <x v="211"/>
    <d v="2024-02-03T00:00:00"/>
    <s v="UGM"/>
    <n v="0"/>
    <x v="0"/>
    <x v="0"/>
    <e v="#N/A"/>
    <e v="#N/A"/>
    <m/>
    <x v="0"/>
    <x v="0"/>
  </r>
  <r>
    <n v="399"/>
    <s v="Area 3"/>
    <x v="8"/>
    <n v="5"/>
    <s v="YOG231"/>
    <s v="YOG231"/>
    <m/>
    <n v="0"/>
    <s v="13TS05H8729"/>
    <s v="NY"/>
    <s v="HOTELBTSUGMSICARGO"/>
    <n v="110.380934"/>
    <n v="-7.76675"/>
    <m/>
    <s v="MITRATEL"/>
    <s v="Mitratel"/>
    <d v="2013-11-20T00:00:00"/>
    <x v="212"/>
    <d v="2024-02-17T00:00:00"/>
    <s v="UGM"/>
    <n v="0"/>
    <x v="0"/>
    <x v="0"/>
    <e v="#N/A"/>
    <e v="#N/A"/>
    <m/>
    <x v="0"/>
    <x v="0"/>
  </r>
  <r>
    <n v="400"/>
    <s v="Area 2"/>
    <x v="4"/>
    <n v="12"/>
    <s v="KRW955"/>
    <s v="KRW955"/>
    <m/>
    <e v="#N/A"/>
    <e v="#N/A"/>
    <s v="NY"/>
    <s v="KIIC10DMT"/>
    <n v="107.28862100000001"/>
    <n v="-6.3593609999999998"/>
    <m/>
    <s v="MITRATEL"/>
    <s v="Mitratel"/>
    <d v="2017-06-28T00:00:00"/>
    <x v="213"/>
    <m/>
    <m/>
    <m/>
    <x v="3"/>
    <x v="1"/>
    <m/>
    <e v="#N/A"/>
    <m/>
    <x v="2"/>
    <x v="2"/>
  </r>
  <r>
    <n v="401"/>
    <s v="Area 2"/>
    <x v="4"/>
    <n v="12"/>
    <s v="KRW954"/>
    <s v="KRW954"/>
    <m/>
    <e v="#N/A"/>
    <e v="#N/A"/>
    <s v="NY"/>
    <s v="KIIC14DMT"/>
    <n v="107.29507099999999"/>
    <n v="-6.3655809999999997"/>
    <m/>
    <s v="MITRATEL"/>
    <s v="Mitratel"/>
    <d v="2017-06-28T00:00:00"/>
    <x v="213"/>
    <m/>
    <m/>
    <m/>
    <x v="3"/>
    <x v="1"/>
    <m/>
    <e v="#N/A"/>
    <m/>
    <x v="2"/>
    <x v="2"/>
  </r>
  <r>
    <n v="402"/>
    <s v="Area 1"/>
    <x v="0"/>
    <n v="1"/>
    <s v="MDX023"/>
    <s v="MDX023"/>
    <m/>
    <e v="#N/A"/>
    <e v="#N/A"/>
    <s v="NY"/>
    <s v="MC BELAWAN-5"/>
    <n v="98.693240000000003"/>
    <n v="3.7856700000000001"/>
    <m/>
    <s v="MITRATEL"/>
    <s v="Mitratel"/>
    <d v="2016-10-05T00:00:00"/>
    <x v="11"/>
    <m/>
    <m/>
    <m/>
    <x v="3"/>
    <x v="1"/>
    <m/>
    <e v="#N/A"/>
    <m/>
    <x v="2"/>
    <x v="2"/>
  </r>
  <r>
    <n v="403"/>
    <s v="Area 1"/>
    <x v="0"/>
    <n v="1"/>
    <s v="MDX507"/>
    <s v="MDX507"/>
    <m/>
    <e v="#N/A"/>
    <e v="#N/A"/>
    <s v="NY"/>
    <s v="MC KIM BELAWAN-7"/>
    <n v="98.69408"/>
    <n v="3.6600700000000002"/>
    <m/>
    <s v="MITRATEL"/>
    <s v="Mitratel"/>
    <d v="2016-11-11T00:00:00"/>
    <x v="5"/>
    <m/>
    <m/>
    <m/>
    <x v="3"/>
    <x v="1"/>
    <m/>
    <e v="#N/A"/>
    <m/>
    <x v="2"/>
    <x v="2"/>
  </r>
  <r>
    <n v="404"/>
    <s v="Area 1"/>
    <x v="0"/>
    <n v="1"/>
    <s v="MDX503"/>
    <s v="MDX503"/>
    <m/>
    <e v="#N/A"/>
    <e v="#N/A"/>
    <s v="NY"/>
    <s v="MC KIM BELAWAN-4"/>
    <n v="98.683539999999994"/>
    <n v="3.67456"/>
    <m/>
    <s v="MITRATEL"/>
    <s v="Mitratel"/>
    <d v="2016-12-12T00:00:00"/>
    <x v="214"/>
    <m/>
    <m/>
    <m/>
    <x v="3"/>
    <x v="1"/>
    <m/>
    <e v="#N/A"/>
    <m/>
    <x v="2"/>
    <x v="2"/>
  </r>
  <r>
    <n v="405"/>
    <s v="Area 1"/>
    <x v="7"/>
    <n v="10"/>
    <s v="BTM348"/>
    <s v="BTM348"/>
    <m/>
    <e v="#N/A"/>
    <e v="#N/A"/>
    <s v="NY"/>
    <s v="STOBATUAMPARMEGACIPTALPARK"/>
    <n v="104.01151659999999"/>
    <n v="1.1774146560000001"/>
    <m/>
    <s v="MITRATEL"/>
    <s v="Mitratel"/>
    <d v="2015-09-01T00:00:00"/>
    <x v="215"/>
    <d v="2025-11-29T00:00:00"/>
    <e v="#N/A"/>
    <e v="#N/A"/>
    <x v="1"/>
    <x v="0"/>
    <e v="#N/A"/>
    <e v="#N/A"/>
    <s v="Type-6"/>
    <x v="0"/>
    <x v="0"/>
  </r>
  <r>
    <n v="406"/>
    <s v="Area 4"/>
    <x v="5"/>
    <n v="8"/>
    <s v="BBR222"/>
    <s v="BBR222"/>
    <s v="24TS05C0003"/>
    <n v="0"/>
    <s v="24TS05C0003"/>
    <s v="24TS05C0003"/>
    <s v="MTH_UNLAM_BANJARBARU1"/>
    <n v="114.84287740000001"/>
    <n v="-3.443495"/>
    <m/>
    <s v="MITRATEL"/>
    <s v="Mitratel"/>
    <d v="2015-07-23T00:00:00"/>
    <x v="59"/>
    <d v="2025-10-20T00:00:00"/>
    <s v="Terminate"/>
    <m/>
    <x v="2"/>
    <x v="0"/>
    <e v="#N/A"/>
    <e v="#N/A"/>
    <m/>
    <x v="1"/>
    <x v="1"/>
  </r>
  <r>
    <n v="407"/>
    <s v="Area 1"/>
    <x v="1"/>
    <n v="2"/>
    <s v="OKI316"/>
    <s v="OKI316"/>
    <m/>
    <e v="#N/A"/>
    <e v="#N/A"/>
    <s v="NY"/>
    <s v="POLE FAKULTAS TEKHNIK 1 UNSRI"/>
    <n v="104.64700000000001"/>
    <n v="-3.2166399999999999"/>
    <m/>
    <s v="MITRATEL"/>
    <s v="Mitratel"/>
    <d v="2016-04-19T00:00:00"/>
    <x v="216"/>
    <m/>
    <m/>
    <m/>
    <x v="3"/>
    <x v="1"/>
    <m/>
    <e v="#N/A"/>
    <m/>
    <x v="2"/>
    <x v="2"/>
  </r>
  <r>
    <n v="408"/>
    <s v="Area 1"/>
    <x v="1"/>
    <n v="2"/>
    <s v="OKI317"/>
    <s v="OKI317"/>
    <m/>
    <e v="#N/A"/>
    <e v="#N/A"/>
    <s v="NY"/>
    <s v="POLE FAKULTAS TEKHNIK 2 UNSRI"/>
    <n v="104.645"/>
    <n v="-3.2182499999999998"/>
    <m/>
    <s v="MITRATEL"/>
    <s v="Mitratel"/>
    <d v="2016-04-19T00:00:00"/>
    <x v="216"/>
    <m/>
    <m/>
    <m/>
    <x v="3"/>
    <x v="1"/>
    <m/>
    <e v="#N/A"/>
    <m/>
    <x v="2"/>
    <x v="2"/>
  </r>
  <r>
    <n v="409"/>
    <s v="Area 4"/>
    <x v="5"/>
    <n v="8"/>
    <s v="SMR461"/>
    <s v="SMR461"/>
    <m/>
    <s v="24TS08Z0006"/>
    <e v="#N/A"/>
    <s v="24TS08Z0006"/>
    <s v="MTH_UNMULSMD1"/>
    <n v="117.15146540000001"/>
    <n v="-0.46981573100000001"/>
    <m/>
    <s v="MITRATEL"/>
    <s v="Mitratel"/>
    <d v="2015-09-14T00:00:00"/>
    <x v="23"/>
    <d v="2025-12-12T00:00:00"/>
    <d v="2026-01-31T00:00:00"/>
    <n v="-50"/>
    <x v="1"/>
    <x v="0"/>
    <e v="#N/A"/>
    <s v="08.SIS"/>
    <m/>
    <x v="3"/>
    <x v="6"/>
  </r>
  <r>
    <n v="410"/>
    <s v="Area 4"/>
    <x v="5"/>
    <n v="8"/>
    <s v="SMR436"/>
    <s v="SMR436"/>
    <m/>
    <s v="24TS08Z0004"/>
    <e v="#N/A"/>
    <s v="24TS08Z0004"/>
    <s v="MTH_GUBERNURANSMD2"/>
    <n v="117.141209"/>
    <n v="-0.50170199999999998"/>
    <m/>
    <s v="MITRATEL"/>
    <s v="Mitratel"/>
    <d v="2015-10-28T00:00:00"/>
    <x v="217"/>
    <d v="2026-01-25T00:00:00"/>
    <d v="2026-01-31T00:00:00"/>
    <n v="-6"/>
    <x v="1"/>
    <x v="0"/>
    <e v="#N/A"/>
    <s v="08.SIS"/>
    <m/>
    <x v="3"/>
    <x v="6"/>
  </r>
  <r>
    <n v="411"/>
    <s v="Area 1"/>
    <x v="1"/>
    <n v="2"/>
    <s v="OKI318"/>
    <s v="OKI318"/>
    <m/>
    <e v="#N/A"/>
    <e v="#N/A"/>
    <s v="NY"/>
    <s v="POLE FAKULTAS EKONOMI UNSRI"/>
    <n v="104.651"/>
    <n v="-3.2175099999999999"/>
    <m/>
    <s v="MITRATEL"/>
    <s v="Mitratel"/>
    <d v="2016-04-19T00:00:00"/>
    <x v="216"/>
    <m/>
    <m/>
    <m/>
    <x v="3"/>
    <x v="1"/>
    <m/>
    <e v="#N/A"/>
    <m/>
    <x v="2"/>
    <x v="2"/>
  </r>
  <r>
    <n v="412"/>
    <s v="Area 1"/>
    <x v="1"/>
    <n v="2"/>
    <s v="PLG617"/>
    <s v="PLG617"/>
    <m/>
    <n v="0"/>
    <s v="NY"/>
    <s v="NY"/>
    <s v="KEMUNING POLDA PH3"/>
    <n v="104.734521"/>
    <n v="-2.9659"/>
    <m/>
    <s v="MITRATEL"/>
    <s v="Mitratel"/>
    <d v="2015-02-19T00:00:00"/>
    <x v="21"/>
    <d v="2025-05-19T00:00:00"/>
    <s v="Terminate"/>
    <m/>
    <x v="2"/>
    <x v="0"/>
    <e v="#N/A"/>
    <s v="08.SIS"/>
    <m/>
    <x v="1"/>
    <x v="1"/>
  </r>
  <r>
    <n v="413"/>
    <s v="Area 1"/>
    <x v="1"/>
    <n v="2"/>
    <s v="PLG613"/>
    <s v="PLG613"/>
    <m/>
    <n v="0"/>
    <s v="NY"/>
    <s v="NY"/>
    <s v="SAKO SAPTAMARGA PH3"/>
    <n v="104.77882"/>
    <n v="-2.93987"/>
    <m/>
    <s v="MITRATEL"/>
    <s v="Mitratel"/>
    <d v="2015-09-14T00:00:00"/>
    <x v="23"/>
    <d v="2025-12-12T00:00:00"/>
    <s v="Terminate"/>
    <m/>
    <x v="2"/>
    <x v="0"/>
    <e v="#N/A"/>
    <s v="08.SIS"/>
    <m/>
    <x v="1"/>
    <x v="1"/>
  </r>
  <r>
    <n v="414"/>
    <s v="Area 1"/>
    <x v="1"/>
    <n v="2"/>
    <s v="PLG628"/>
    <s v="PLG628"/>
    <m/>
    <n v="0"/>
    <s v="NY"/>
    <s v="NY"/>
    <s v="POLIGON PH3"/>
    <n v="104.72280000000001"/>
    <n v="-3.01261"/>
    <m/>
    <s v="MITRATEL"/>
    <s v="Mitratel"/>
    <d v="2015-12-08T00:00:00"/>
    <x v="24"/>
    <d v="2026-03-07T00:00:00"/>
    <s v="Terminate"/>
    <m/>
    <x v="2"/>
    <x v="0"/>
    <e v="#N/A"/>
    <s v="08.SIS"/>
    <m/>
    <x v="1"/>
    <x v="1"/>
  </r>
  <r>
    <n v="415"/>
    <s v="Area 1"/>
    <x v="1"/>
    <n v="2"/>
    <s v="PLG630"/>
    <s v="PLG630"/>
    <m/>
    <n v="0"/>
    <s v="NY"/>
    <s v="NY"/>
    <s v="POLIGON PH5"/>
    <n v="104.71740699999999"/>
    <n v="-3.006529"/>
    <m/>
    <s v="MITRATEL"/>
    <s v="Mitratel"/>
    <d v="2015-12-08T00:00:00"/>
    <x v="24"/>
    <d v="2026-03-07T00:00:00"/>
    <s v="Terminate"/>
    <m/>
    <x v="2"/>
    <x v="0"/>
    <e v="#N/A"/>
    <s v="08.SIS"/>
    <m/>
    <x v="1"/>
    <x v="1"/>
  </r>
  <r>
    <n v="416"/>
    <s v="Area 4"/>
    <x v="9"/>
    <n v="9"/>
    <s v="UPD764"/>
    <s v="UPD764"/>
    <s v="24TS02Z0005"/>
    <n v="0"/>
    <s v="24TS02Z0005"/>
    <s v="24TS02Z0005"/>
    <s v="BHT_UPD_ALAUDDIN1"/>
    <n v="119.42001999999999"/>
    <n v="-5.1674100000000003"/>
    <m/>
    <s v="MITRATEL"/>
    <s v="Mitratel"/>
    <d v="2015-10-14T00:00:00"/>
    <x v="218"/>
    <d v="2026-01-11T00:00:00"/>
    <d v="2024-09-10T00:00:00"/>
    <n v="488"/>
    <x v="0"/>
    <x v="0"/>
    <e v="#N/A"/>
    <e v="#N/A"/>
    <m/>
    <x v="0"/>
    <x v="0"/>
  </r>
  <r>
    <n v="417"/>
    <s v="Area 4"/>
    <x v="9"/>
    <n v="9"/>
    <s v="UPD758"/>
    <s v="UPD758"/>
    <s v="24TS02Z0002"/>
    <n v="0"/>
    <s v="24TS02Z0002"/>
    <s v="24TS02Z0002"/>
    <s v="BHT_UPD_SUDIRMAN2"/>
    <n v="119.41503"/>
    <n v="-5.1427100000000001"/>
    <m/>
    <s v="MITRATEL"/>
    <s v="Mitratel"/>
    <d v="2015-10-27T00:00:00"/>
    <x v="219"/>
    <d v="2026-01-24T00:00:00"/>
    <d v="2024-12-13T00:00:00"/>
    <n v="407"/>
    <x v="0"/>
    <x v="0"/>
    <e v="#N/A"/>
    <e v="#N/A"/>
    <m/>
    <x v="0"/>
    <x v="0"/>
  </r>
  <r>
    <n v="418"/>
    <s v="Area 4"/>
    <x v="9"/>
    <n v="9"/>
    <s v="UPD774"/>
    <s v="UPD774"/>
    <m/>
    <n v="0"/>
    <s v="24TS02Z0009"/>
    <s v="24TS02Z0009"/>
    <s v="BHT_UPD_MESJIDRAYA3"/>
    <n v="119.42663"/>
    <n v="-5.13171"/>
    <m/>
    <s v="MITRATEL"/>
    <s v="Mitratel"/>
    <d v="2015-11-13T00:00:00"/>
    <x v="220"/>
    <d v="2026-02-10T00:00:00"/>
    <d v="2024-10-02T00:00:00"/>
    <n v="496"/>
    <x v="0"/>
    <x v="0"/>
    <e v="#N/A"/>
    <e v="#N/A"/>
    <m/>
    <x v="0"/>
    <x v="0"/>
  </r>
  <r>
    <n v="419"/>
    <s v="Area 2"/>
    <x v="2"/>
    <n v="3"/>
    <s v="JSX870"/>
    <s v="JSX870"/>
    <s v="25TS08N2000"/>
    <n v="0"/>
    <e v="#N/A"/>
    <s v="25TS08N2000"/>
    <s v="PESONARASUNAMENTENGPULODMT"/>
    <n v="106.83584"/>
    <n v="-6.2222299999999997"/>
    <m/>
    <s v="MITRATEL"/>
    <s v="Mitratel"/>
    <d v="2015-09-30T00:00:00"/>
    <x v="185"/>
    <d v="2025-12-28T00:00:00"/>
    <s v="Terminate"/>
    <m/>
    <x v="2"/>
    <x v="0"/>
    <e v="#N/A"/>
    <e v="#N/A"/>
    <m/>
    <x v="1"/>
    <x v="1"/>
  </r>
  <r>
    <n v="420"/>
    <s v="Area 4"/>
    <x v="9"/>
    <n v="9"/>
    <s v="UPD772"/>
    <s v="UPD772"/>
    <s v="24TS02Z0013"/>
    <n v="0"/>
    <s v="24TS02Z0013"/>
    <s v="24TS02Z0013"/>
    <s v="BHT_UPD_MESJIDRAYA1"/>
    <n v="119.41914"/>
    <n v="-5.13131"/>
    <m/>
    <s v="MITRATEL"/>
    <s v="Mitratel"/>
    <d v="2015-12-14T00:00:00"/>
    <x v="221"/>
    <d v="2026-03-13T00:00:00"/>
    <d v="2024-12-13T00:00:00"/>
    <n v="455"/>
    <x v="0"/>
    <x v="0"/>
    <e v="#N/A"/>
    <e v="#N/A"/>
    <m/>
    <x v="0"/>
    <x v="0"/>
  </r>
  <r>
    <n v="421"/>
    <s v="Area 4"/>
    <x v="9"/>
    <n v="9"/>
    <s v="UPD759"/>
    <s v="UPD759"/>
    <m/>
    <s v="24TS02B0001"/>
    <s v="24TS02B0001"/>
    <s v="24TS02B0001"/>
    <s v="BHT_UPD_RATULANGI1"/>
    <n v="119.41556"/>
    <n v="-5.1466099999999999"/>
    <m/>
    <s v="MITRATEL"/>
    <s v="Mitratel"/>
    <d v="2015-10-27T00:00:00"/>
    <x v="219"/>
    <d v="2026-01-24T00:00:00"/>
    <d v="2025-08-22T00:00:00"/>
    <n v="155"/>
    <x v="0"/>
    <x v="0"/>
    <e v="#N/A"/>
    <s v="03.RFI"/>
    <m/>
    <x v="0"/>
    <x v="0"/>
  </r>
  <r>
    <n v="422"/>
    <s v="Area 4"/>
    <x v="9"/>
    <n v="9"/>
    <s v="UPD770"/>
    <s v="UPD770"/>
    <s v="24TS02Z0014"/>
    <n v="0"/>
    <s v="24TS02Z0014"/>
    <s v="24TS02Z0014"/>
    <s v="BHT_UPD_AYANI4"/>
    <n v="119.41372"/>
    <n v="-5.1328100000000001"/>
    <m/>
    <s v="MITRATEL"/>
    <s v="Mitratel"/>
    <d v="2015-12-14T00:00:00"/>
    <x v="221"/>
    <d v="2026-03-13T00:00:00"/>
    <d v="2024-10-17T00:00:00"/>
    <n v="512"/>
    <x v="0"/>
    <x v="0"/>
    <e v="#N/A"/>
    <e v="#N/A"/>
    <m/>
    <x v="0"/>
    <x v="0"/>
  </r>
  <r>
    <n v="423"/>
    <s v="Area 4"/>
    <x v="9"/>
    <n v="9"/>
    <s v="UPD769"/>
    <s v="UPD769"/>
    <m/>
    <n v="0"/>
    <s v="24TS02Z0004"/>
    <s v="24TS02Z0004"/>
    <s v="BHT_UPD_AYANI3"/>
    <n v="119.41063"/>
    <n v="-5.1328100000000001"/>
    <m/>
    <s v="MITRATEL"/>
    <s v="Mitratel"/>
    <d v="2015-12-14T00:00:00"/>
    <x v="221"/>
    <d v="2026-03-13T00:00:00"/>
    <d v="2024-10-17T00:00:00"/>
    <n v="512"/>
    <x v="0"/>
    <x v="0"/>
    <e v="#N/A"/>
    <e v="#N/A"/>
    <m/>
    <x v="0"/>
    <x v="0"/>
  </r>
  <r>
    <n v="424"/>
    <s v="Area 4"/>
    <x v="9"/>
    <n v="9"/>
    <s v="UPD741"/>
    <s v="UPD741"/>
    <s v="24TS01B0627"/>
    <s v="24TS01B0627"/>
    <s v="24TS01B0627"/>
    <s v="24TS01B0627"/>
    <s v="BHT_UPD_VETERAN2"/>
    <n v="119.42442"/>
    <n v="-5.1422100000000004"/>
    <m/>
    <s v="MITRATEL"/>
    <s v="Mitratel"/>
    <d v="2015-11-13T00:00:00"/>
    <x v="220"/>
    <d v="2026-02-10T00:00:00"/>
    <d v="2025-10-27T00:00:00"/>
    <n v="106"/>
    <x v="0"/>
    <x v="0"/>
    <e v="#N/A"/>
    <s v="03.RFI"/>
    <m/>
    <x v="0"/>
    <x v="0"/>
  </r>
  <r>
    <n v="425"/>
    <s v="Area 4"/>
    <x v="9"/>
    <n v="9"/>
    <s v="UPD766"/>
    <s v="UPD766"/>
    <s v="24TS02Z0011"/>
    <n v="0"/>
    <s v="24TS02Z0011"/>
    <s v="24TS02Z0011"/>
    <s v="BHT_UPD_ALAUDDIN3"/>
    <n v="119.42718000000001"/>
    <n v="-5.1719099999999996"/>
    <m/>
    <s v="MITRATEL"/>
    <s v="Mitratel"/>
    <d v="2015-10-14T00:00:00"/>
    <x v="218"/>
    <d v="2026-01-11T00:00:00"/>
    <d v="2024-09-10T00:00:00"/>
    <n v="488"/>
    <x v="0"/>
    <x v="0"/>
    <e v="#N/A"/>
    <e v="#N/A"/>
    <m/>
    <x v="0"/>
    <x v="0"/>
  </r>
  <r>
    <n v="426"/>
    <s v="Area 4"/>
    <x v="9"/>
    <n v="9"/>
    <s v="UPD705"/>
    <s v="UPD705"/>
    <s v="24TS01B0629"/>
    <s v="24TS01B0629"/>
    <s v="24TS01B0629"/>
    <s v="24TS01B0629"/>
    <s v="BHT_UPD_VETERAN1"/>
    <n v="119.42122999999999"/>
    <n v="-5.1325099999999999"/>
    <m/>
    <s v="MITRATEL"/>
    <s v="Mitratel"/>
    <d v="2015-11-13T00:00:00"/>
    <x v="220"/>
    <d v="2026-02-10T00:00:00"/>
    <d v="2025-10-16T00:00:00"/>
    <n v="117"/>
    <x v="0"/>
    <x v="0"/>
    <e v="#N/A"/>
    <s v="03.RFI"/>
    <m/>
    <x v="0"/>
    <x v="0"/>
  </r>
  <r>
    <n v="427"/>
    <s v="Area 4"/>
    <x v="9"/>
    <n v="9"/>
    <s v="UPD765"/>
    <s v="UPD765"/>
    <m/>
    <s v="24TS02Z0003"/>
    <s v="24TS02Z0003"/>
    <s v="24TS02Z0003"/>
    <s v="BHT_UPD_ALAUDDIN2"/>
    <n v="119.42173"/>
    <n v="-5.1685100000000004"/>
    <m/>
    <s v="MITRATEL"/>
    <s v="Mitratel"/>
    <d v="2015-11-13T00:00:00"/>
    <x v="220"/>
    <d v="2026-02-10T00:00:00"/>
    <d v="2025-08-22T00:00:00"/>
    <n v="172"/>
    <x v="0"/>
    <x v="0"/>
    <e v="#N/A"/>
    <s v="03.RFI"/>
    <m/>
    <x v="0"/>
    <x v="0"/>
  </r>
  <r>
    <n v="428"/>
    <s v="Area 4"/>
    <x v="9"/>
    <n v="9"/>
    <s v="UPD773"/>
    <s v="UPD773"/>
    <s v="24TS02B0003"/>
    <s v="24TS02B0003"/>
    <s v="24TS02B0003"/>
    <s v="24TS02B0003"/>
    <s v="BHT_UPD_MESJIDRAYA2"/>
    <n v="119.42359"/>
    <n v="-5.1309100000000001"/>
    <m/>
    <s v="MITRATEL"/>
    <s v="Mitratel"/>
    <d v="2015-11-13T00:00:00"/>
    <x v="220"/>
    <d v="2026-02-10T00:00:00"/>
    <d v="2025-08-22T00:00:00"/>
    <n v="172"/>
    <x v="0"/>
    <x v="0"/>
    <e v="#N/A"/>
    <s v="03.RFI"/>
    <m/>
    <x v="0"/>
    <x v="0"/>
  </r>
  <r>
    <n v="429"/>
    <s v="Area 4"/>
    <x v="9"/>
    <n v="9"/>
    <s v="UPD742"/>
    <s v="UPD742"/>
    <s v="24TS01B0626"/>
    <s v="24TS01B0626"/>
    <s v="24TS01B0626"/>
    <s v="24TS01B0626"/>
    <s v="BHT_UPD_VETERAN3"/>
    <n v="119.42496"/>
    <n v="-5.1469100000000001"/>
    <m/>
    <s v="MITRATEL"/>
    <s v="Mitratel"/>
    <d v="2015-11-13T00:00:00"/>
    <x v="220"/>
    <d v="2026-02-10T00:00:00"/>
    <s v="Terminate"/>
    <m/>
    <x v="2"/>
    <x v="0"/>
    <e v="#N/A"/>
    <s v="11.Hold"/>
    <m/>
    <x v="1"/>
    <x v="1"/>
  </r>
  <r>
    <n v="430"/>
    <s v="Area 1"/>
    <x v="1"/>
    <n v="2"/>
    <s v="PLG701"/>
    <s v="PLG701"/>
    <m/>
    <e v="#N/A"/>
    <e v="#N/A"/>
    <s v="NY"/>
    <s v="EKONOMI UNSRI"/>
    <n v="104.733"/>
    <n v="-2.9843099999999998"/>
    <m/>
    <s v="MITRATEL"/>
    <s v="Mitratel"/>
    <d v="2016-04-25T00:00:00"/>
    <x v="222"/>
    <m/>
    <m/>
    <m/>
    <x v="3"/>
    <x v="1"/>
    <m/>
    <e v="#N/A"/>
    <m/>
    <x v="2"/>
    <x v="2"/>
  </r>
  <r>
    <n v="431"/>
    <s v="Area 1"/>
    <x v="1"/>
    <n v="2"/>
    <s v="PLG705"/>
    <s v="PLG705"/>
    <m/>
    <e v="#N/A"/>
    <e v="#N/A"/>
    <s v="NY"/>
    <s v="TIRTA GARDE PLG"/>
    <n v="104.76900000000001"/>
    <n v="-2.9523899999999998"/>
    <m/>
    <s v="MITRATEL"/>
    <s v="Mitratel"/>
    <d v="2016-05-10T00:00:00"/>
    <x v="223"/>
    <m/>
    <m/>
    <m/>
    <x v="3"/>
    <x v="1"/>
    <m/>
    <e v="#N/A"/>
    <m/>
    <x v="2"/>
    <x v="2"/>
  </r>
  <r>
    <n v="432"/>
    <s v="Area 4"/>
    <x v="9"/>
    <n v="9"/>
    <s v="UPD757"/>
    <s v="UPD757"/>
    <s v="24TS02Z0006"/>
    <n v="0"/>
    <s v="24TS02Z0006"/>
    <s v="24TS02Z0006"/>
    <s v="BHT_UPD_SUDIRMAN1"/>
    <n v="119.41431"/>
    <n v="-5.1382099999999999"/>
    <m/>
    <s v="MITRATEL"/>
    <s v="Mitratel"/>
    <d v="2015-10-26T00:00:00"/>
    <x v="224"/>
    <d v="2026-01-23T00:00:00"/>
    <d v="2024-10-02T00:00:00"/>
    <n v="478"/>
    <x v="0"/>
    <x v="0"/>
    <e v="#N/A"/>
    <e v="#N/A"/>
    <m/>
    <x v="0"/>
    <x v="0"/>
  </r>
  <r>
    <n v="433"/>
    <s v="Area 4"/>
    <x v="9"/>
    <n v="9"/>
    <s v="UPD763"/>
    <s v="UPD763"/>
    <s v="24TS02Z0001"/>
    <n v="0"/>
    <s v="24TS02Z0001"/>
    <s v="24TS02Z0001"/>
    <s v="BHT_UPD_RATULANGI5"/>
    <n v="119.41874"/>
    <n v="-5.1647100000000004"/>
    <m/>
    <s v="MITRATEL"/>
    <s v="Mitratel"/>
    <d v="2015-10-26T00:00:00"/>
    <x v="224"/>
    <d v="2026-01-23T00:00:00"/>
    <d v="2024-09-10T00:00:00"/>
    <n v="500"/>
    <x v="0"/>
    <x v="0"/>
    <e v="#N/A"/>
    <e v="#N/A"/>
    <m/>
    <x v="0"/>
    <x v="0"/>
  </r>
  <r>
    <n v="434"/>
    <s v="Area 4"/>
    <x v="9"/>
    <n v="9"/>
    <s v="UPD761"/>
    <s v="UPD761"/>
    <s v="24TS02Z0010"/>
    <n v="0"/>
    <s v="24TS02Z0010"/>
    <s v="24TS02Z0010"/>
    <s v="BHT_UPD_RATULANGI3"/>
    <n v="119.41655"/>
    <n v="-5.1559100000000004"/>
    <m/>
    <s v="MITRATEL"/>
    <s v="Mitratel"/>
    <d v="2015-10-27T00:00:00"/>
    <x v="219"/>
    <d v="2026-01-24T00:00:00"/>
    <d v="2024-09-10T00:00:00"/>
    <n v="501"/>
    <x v="0"/>
    <x v="0"/>
    <e v="#N/A"/>
    <e v="#N/A"/>
    <m/>
    <x v="0"/>
    <x v="0"/>
  </r>
  <r>
    <n v="435"/>
    <s v="Area 4"/>
    <x v="9"/>
    <n v="9"/>
    <s v="UPD768"/>
    <s v="UPD768"/>
    <s v="24TS02Z0007"/>
    <n v="0"/>
    <s v="24TS02Z0007"/>
    <s v="24TS02Z0007"/>
    <s v="BHT_UPD_AYANI2"/>
    <n v="119.407"/>
    <n v="-5.1319999999999997"/>
    <m/>
    <s v="MITRATEL"/>
    <s v="Mitratel"/>
    <d v="2015-12-14T00:00:00"/>
    <x v="221"/>
    <d v="2026-03-13T00:00:00"/>
    <d v="2024-08-16T00:00:00"/>
    <n v="574"/>
    <x v="0"/>
    <x v="0"/>
    <e v="#N/A"/>
    <e v="#N/A"/>
    <m/>
    <x v="0"/>
    <x v="0"/>
  </r>
  <r>
    <n v="436"/>
    <s v="Area 4"/>
    <x v="9"/>
    <n v="9"/>
    <s v="UPD908"/>
    <s v="UPD908"/>
    <m/>
    <e v="#N/A"/>
    <e v="#N/A"/>
    <s v="NY"/>
    <s v="DMT BHT HERTASNING 3"/>
    <n v="119.44604"/>
    <n v="-5.1647100000000004"/>
    <m/>
    <s v="MITRATEL"/>
    <s v="Mitratel"/>
    <d v="2016-07-11T00:00:00"/>
    <x v="46"/>
    <m/>
    <m/>
    <m/>
    <x v="3"/>
    <x v="1"/>
    <m/>
    <e v="#N/A"/>
    <m/>
    <x v="2"/>
    <x v="2"/>
  </r>
  <r>
    <n v="437"/>
    <s v="Area 4"/>
    <x v="9"/>
    <n v="9"/>
    <s v="UPD911"/>
    <s v="UPD911"/>
    <m/>
    <e v="#N/A"/>
    <e v="#N/A"/>
    <s v="NY"/>
    <s v="DMT BHT BORONG INDAH"/>
    <n v="119.45407"/>
    <n v="-5.1687099999999999"/>
    <m/>
    <s v="MITRATEL"/>
    <s v="Mitratel"/>
    <d v="2016-07-11T00:00:00"/>
    <x v="46"/>
    <m/>
    <m/>
    <m/>
    <x v="3"/>
    <x v="1"/>
    <m/>
    <e v="#N/A"/>
    <m/>
    <x v="2"/>
    <x v="2"/>
  </r>
  <r>
    <n v="438"/>
    <s v="Area 4"/>
    <x v="9"/>
    <n v="9"/>
    <s v="UPD909"/>
    <s v="UPD909"/>
    <m/>
    <e v="#N/A"/>
    <e v="#N/A"/>
    <s v="NY"/>
    <s v="DMT BHT HERTASNING 4"/>
    <n v="119.44811"/>
    <n v="-5.1672099999999999"/>
    <m/>
    <s v="MITRATEL"/>
    <s v="Mitratel"/>
    <d v="2016-07-11T00:00:00"/>
    <x v="46"/>
    <m/>
    <m/>
    <m/>
    <x v="3"/>
    <x v="1"/>
    <m/>
    <e v="#N/A"/>
    <m/>
    <x v="2"/>
    <x v="2"/>
  </r>
  <r>
    <n v="439"/>
    <s v="Area 4"/>
    <x v="9"/>
    <n v="9"/>
    <s v="UPD910"/>
    <s v="UPD910"/>
    <m/>
    <e v="#N/A"/>
    <e v="#N/A"/>
    <s v="NY"/>
    <s v="DMT BHT HERTASNING 5"/>
    <n v="119.45071"/>
    <n v="-5.16981"/>
    <m/>
    <s v="MITRATEL"/>
    <s v="Mitratel"/>
    <d v="2016-07-11T00:00:00"/>
    <x v="46"/>
    <m/>
    <m/>
    <m/>
    <x v="3"/>
    <x v="1"/>
    <m/>
    <e v="#N/A"/>
    <m/>
    <x v="2"/>
    <x v="2"/>
  </r>
  <r>
    <n v="440"/>
    <s v="Area 4"/>
    <x v="9"/>
    <n v="9"/>
    <s v="UPD907"/>
    <s v="UPD907"/>
    <m/>
    <e v="#N/A"/>
    <e v="#N/A"/>
    <s v="NY"/>
    <s v="DMT BHT HERTASNING 2"/>
    <n v="119.44229"/>
    <n v="-5.1625100000000002"/>
    <m/>
    <s v="MITRATEL"/>
    <s v="Mitratel"/>
    <d v="2016-07-11T00:00:00"/>
    <x v="46"/>
    <m/>
    <m/>
    <m/>
    <x v="3"/>
    <x v="1"/>
    <m/>
    <e v="#N/A"/>
    <m/>
    <x v="2"/>
    <x v="2"/>
  </r>
  <r>
    <n v="441"/>
    <s v="Area 4"/>
    <x v="9"/>
    <n v="9"/>
    <s v="UPD906"/>
    <s v="UPD906"/>
    <m/>
    <e v="#N/A"/>
    <e v="#N/A"/>
    <s v="NY"/>
    <s v="DMT BHT HERTASNING 1"/>
    <n v="119.43694000000001"/>
    <n v="-5.1651100000000003"/>
    <m/>
    <s v="MITRATEL"/>
    <s v="Mitratel"/>
    <d v="2016-07-11T00:00:00"/>
    <x v="46"/>
    <m/>
    <m/>
    <m/>
    <x v="3"/>
    <x v="1"/>
    <m/>
    <e v="#N/A"/>
    <m/>
    <x v="2"/>
    <x v="2"/>
  </r>
  <r>
    <n v="442"/>
    <s v="Area 1"/>
    <x v="1"/>
    <n v="2"/>
    <s v="PLG621"/>
    <s v="PLG621"/>
    <m/>
    <n v="0"/>
    <s v="NY"/>
    <s v="NY"/>
    <s v="ILIR BARAT PH1"/>
    <n v="104.72502"/>
    <n v="-2.9746000000000001"/>
    <m/>
    <s v="MITRATEL"/>
    <s v="Mitratel"/>
    <d v="2015-09-14T00:00:00"/>
    <x v="23"/>
    <d v="2025-12-12T00:00:00"/>
    <s v="Terminate"/>
    <m/>
    <x v="2"/>
    <x v="0"/>
    <e v="#N/A"/>
    <s v="08.SIS"/>
    <m/>
    <x v="1"/>
    <x v="1"/>
  </r>
  <r>
    <n v="443"/>
    <s v="Area 4"/>
    <x v="9"/>
    <n v="9"/>
    <s v="UPD913"/>
    <s v="UPD913"/>
    <m/>
    <e v="#N/A"/>
    <e v="#N/A"/>
    <s v="NY"/>
    <s v="DMT BHT GRIYA PANAKKUKANG"/>
    <n v="119.44359"/>
    <n v="-5.1673099999999996"/>
    <m/>
    <s v="MITRATEL"/>
    <s v="Mitratel"/>
    <d v="2016-07-28T00:00:00"/>
    <x v="225"/>
    <m/>
    <m/>
    <m/>
    <x v="3"/>
    <x v="1"/>
    <m/>
    <e v="#N/A"/>
    <m/>
    <x v="2"/>
    <x v="2"/>
  </r>
  <r>
    <n v="444"/>
    <s v="Area 1"/>
    <x v="1"/>
    <n v="2"/>
    <s v="PLG631"/>
    <s v="PLG631"/>
    <m/>
    <n v="0"/>
    <s v="NY"/>
    <s v="NY"/>
    <s v="POLIGON PH6"/>
    <n v="104.72207"/>
    <n v="-3.0051600000000001"/>
    <m/>
    <s v="MITRATEL"/>
    <s v="Mitratel"/>
    <d v="2015-12-08T00:00:00"/>
    <x v="24"/>
    <d v="2026-03-07T00:00:00"/>
    <s v="Terminate"/>
    <m/>
    <x v="2"/>
    <x v="0"/>
    <e v="#N/A"/>
    <s v="08.SIS"/>
    <m/>
    <x v="1"/>
    <x v="1"/>
  </r>
  <r>
    <n v="445"/>
    <s v="Area 1"/>
    <x v="1"/>
    <n v="2"/>
    <s v="PLG700"/>
    <s v="PLG700"/>
    <m/>
    <e v="#N/A"/>
    <e v="#N/A"/>
    <s v="NY"/>
    <s v="GRAHA UNSRI"/>
    <n v="104.73399999999999"/>
    <n v="-2.9864999999999999"/>
    <m/>
    <s v="MITRATEL"/>
    <s v="Mitratel"/>
    <d v="2016-04-23T00:00:00"/>
    <x v="226"/>
    <m/>
    <m/>
    <m/>
    <x v="3"/>
    <x v="1"/>
    <m/>
    <e v="#N/A"/>
    <m/>
    <x v="2"/>
    <x v="2"/>
  </r>
  <r>
    <n v="446"/>
    <s v="Area 1"/>
    <x v="1"/>
    <n v="2"/>
    <s v="PLG703"/>
    <s v="PLG703"/>
    <m/>
    <e v="#N/A"/>
    <e v="#N/A"/>
    <s v="NY"/>
    <s v="HBR MOTIK PLG"/>
    <n v="104.71"/>
    <n v="-2.9358200000000001"/>
    <m/>
    <s v="MITRATEL"/>
    <s v="Mitratel"/>
    <d v="2016-07-11T00:00:00"/>
    <x v="46"/>
    <m/>
    <m/>
    <m/>
    <x v="3"/>
    <x v="1"/>
    <m/>
    <e v="#N/A"/>
    <m/>
    <x v="2"/>
    <x v="2"/>
  </r>
  <r>
    <n v="447"/>
    <s v="Area 2"/>
    <x v="2"/>
    <n v="3"/>
    <s v="JUX356"/>
    <s v="JUX356"/>
    <m/>
    <e v="#N/A"/>
    <e v="#N/A"/>
    <s v="NY"/>
    <s v="PELABUHANMUARABARUDMT"/>
    <n v="106.90523"/>
    <n v="-6.1083100000000004"/>
    <m/>
    <s v="MITRATEL"/>
    <s v="Mitratel"/>
    <d v="2018-02-13T00:00:00"/>
    <x v="161"/>
    <m/>
    <m/>
    <m/>
    <x v="3"/>
    <x v="1"/>
    <m/>
    <e v="#N/A"/>
    <m/>
    <x v="2"/>
    <x v="2"/>
  </r>
  <r>
    <n v="448"/>
    <s v="Area 2"/>
    <x v="2"/>
    <n v="3"/>
    <s v="JUX363"/>
    <s v="JUX363"/>
    <m/>
    <e v="#N/A"/>
    <e v="#N/A"/>
    <s v="NY"/>
    <s v="GOLFISLANDMWDMT"/>
    <n v="106.92650999999999"/>
    <n v="-6.1228800000000003"/>
    <m/>
    <s v="MITRATEL"/>
    <s v="Mitratel"/>
    <d v="2018-03-14T00:00:00"/>
    <x v="227"/>
    <m/>
    <m/>
    <m/>
    <x v="3"/>
    <x v="1"/>
    <m/>
    <e v="#N/A"/>
    <m/>
    <x v="2"/>
    <x v="2"/>
  </r>
  <r>
    <n v="449"/>
    <s v="Area 2"/>
    <x v="2"/>
    <n v="3"/>
    <s v="JKP370"/>
    <s v="JKP370"/>
    <m/>
    <e v="#N/A"/>
    <e v="#N/A"/>
    <s v="NY"/>
    <s v="PARKIRTIMURGBK"/>
    <n v="106.80659300000001"/>
    <n v="-6.2180790000000004"/>
    <m/>
    <s v="MITRATEL"/>
    <s v="Mitratel"/>
    <d v="2018-01-26T00:00:00"/>
    <x v="25"/>
    <m/>
    <m/>
    <m/>
    <x v="3"/>
    <x v="1"/>
    <m/>
    <e v="#N/A"/>
    <m/>
    <x v="2"/>
    <x v="2"/>
  </r>
  <r>
    <n v="450"/>
    <s v="Area 2"/>
    <x v="2"/>
    <n v="3"/>
    <s v="JSX016"/>
    <s v="JSX016"/>
    <s v="24TS09B0439"/>
    <n v="0"/>
    <s v="24TS09B0439"/>
    <s v="24TS09B0439"/>
    <s v="ALAMSEGAR5DMT"/>
    <n v="106.78196800000001"/>
    <n v="-6.268014"/>
    <m/>
    <s v="MITRATEL"/>
    <s v="Mitratel"/>
    <d v="2015-02-27T00:00:00"/>
    <x v="54"/>
    <d v="2025-05-27T00:00:00"/>
    <s v="Terminate"/>
    <m/>
    <x v="2"/>
    <x v="0"/>
    <e v="#N/A"/>
    <s v="10.Cancel"/>
    <m/>
    <x v="1"/>
    <x v="1"/>
  </r>
  <r>
    <n v="451"/>
    <s v="Area 2"/>
    <x v="2"/>
    <n v="3"/>
    <s v="JSX345"/>
    <s v="JSX345"/>
    <s v="24TS10B0025"/>
    <e v="#N/A"/>
    <e v="#N/A"/>
    <s v="24TS10B0025"/>
    <s v="JALANKUMBANGDMT"/>
    <n v="106.77625999999999"/>
    <n v="-6.2976400000000003"/>
    <m/>
    <s v="MITRATEL"/>
    <s v="Mitratel"/>
    <d v="2016-04-13T00:00:00"/>
    <x v="228"/>
    <m/>
    <m/>
    <m/>
    <x v="3"/>
    <x v="1"/>
    <m/>
    <s v="10.Cancel"/>
    <m/>
    <x v="2"/>
    <x v="2"/>
  </r>
  <r>
    <n v="452"/>
    <s v="Area 2"/>
    <x v="2"/>
    <n v="3"/>
    <s v="JTX107"/>
    <s v="JTX107"/>
    <s v="25TS08N2051"/>
    <e v="#N/A"/>
    <e v="#N/A"/>
    <s v="25TS08N2051"/>
    <s v="RELOKSUPERINDODMT"/>
    <n v="106.891131"/>
    <n v="-6.184831"/>
    <m/>
    <s v="MITRATEL"/>
    <s v="Mitratel"/>
    <d v="2016-04-20T00:00:00"/>
    <x v="18"/>
    <m/>
    <m/>
    <m/>
    <x v="3"/>
    <x v="1"/>
    <m/>
    <s v="10.Cancel"/>
    <m/>
    <x v="2"/>
    <x v="2"/>
  </r>
  <r>
    <n v="453"/>
    <s v="Area 1"/>
    <x v="7"/>
    <n v="10"/>
    <s v="PBR385"/>
    <s v="PBR385"/>
    <s v="25TS05Z0001"/>
    <e v="#N/A"/>
    <e v="#N/A"/>
    <s v="25TS05Z0001"/>
    <s v="PBR385HL1_SIMPANGTIGA2DMT"/>
    <n v="101.45359999999999"/>
    <n v="0.46394999999999997"/>
    <m/>
    <s v="MITRATEL"/>
    <s v="Mitratel"/>
    <d v="2015-07-10T00:00:00"/>
    <x v="229"/>
    <d v="2025-10-07T00:00:00"/>
    <d v="2025-08-26T00:00:00"/>
    <n v="42"/>
    <x v="0"/>
    <x v="0"/>
    <e v="#N/A"/>
    <s v="03.RFI"/>
    <s v="Type-5"/>
    <x v="0"/>
    <x v="0"/>
  </r>
  <r>
    <n v="454"/>
    <s v="Area 1"/>
    <x v="7"/>
    <n v="10"/>
    <s v="PBR968"/>
    <s v="PBR968"/>
    <s v="25TS05Z0002"/>
    <e v="#N/A"/>
    <e v="#N/A"/>
    <s v="25TS05Z0002"/>
    <s v="PBR968HL1_JALANDURIANDMT"/>
    <n v="101.43697"/>
    <n v="0.51648000000000005"/>
    <m/>
    <s v="MITRATEL"/>
    <s v="Mitratel"/>
    <d v="2015-07-20T00:00:00"/>
    <x v="230"/>
    <d v="2025-10-17T00:00:00"/>
    <d v="2025-08-26T00:00:00"/>
    <n v="52"/>
    <x v="0"/>
    <x v="0"/>
    <e v="#N/A"/>
    <s v="03.RFI"/>
    <s v="Type-5"/>
    <x v="0"/>
    <x v="0"/>
  </r>
  <r>
    <n v="455"/>
    <s v="Area 1"/>
    <x v="7"/>
    <n v="10"/>
    <s v="PAD381"/>
    <s v="PAD381"/>
    <m/>
    <e v="#N/A"/>
    <e v="#N/A"/>
    <s v="25TS05Z0003"/>
    <s v="STOPADANGAYANI3"/>
    <n v="100.35461429999999"/>
    <n v="-0.94293594400000003"/>
    <m/>
    <s v="MITRATEL"/>
    <s v="Mitratel"/>
    <d v="2015-07-22T00:00:00"/>
    <x v="141"/>
    <d v="2025-10-19T00:00:00"/>
    <d v="2026-01-31T00:00:00"/>
    <n v="-104"/>
    <x v="1"/>
    <x v="0"/>
    <e v="#N/A"/>
    <s v="11.Hold"/>
    <s v="Type-5"/>
    <x v="3"/>
    <x v="3"/>
  </r>
  <r>
    <n v="456"/>
    <s v="Area 1"/>
    <x v="7"/>
    <n v="10"/>
    <s v="PAD684"/>
    <s v="PAD684"/>
    <m/>
    <e v="#N/A"/>
    <e v="#N/A"/>
    <s v="25TS05Z0005"/>
    <s v="PAD684HWD_STO_PADANG_GANTING_2"/>
    <n v="100.370858"/>
    <n v="-0.95687299999999997"/>
    <m/>
    <s v="MITRATEL"/>
    <s v="Mitratel"/>
    <d v="2015-07-22T00:00:00"/>
    <x v="141"/>
    <d v="2025-10-19T00:00:00"/>
    <d v="2026-01-31T00:00:00"/>
    <n v="-104"/>
    <x v="1"/>
    <x v="0"/>
    <e v="#N/A"/>
    <s v="11.Hold"/>
    <s v="Type-5"/>
    <x v="3"/>
    <x v="3"/>
  </r>
  <r>
    <n v="457"/>
    <s v="Area 1"/>
    <x v="7"/>
    <n v="10"/>
    <s v="BTM846"/>
    <s v="BTM846"/>
    <s v="25TS05Z0006"/>
    <e v="#N/A"/>
    <e v="#N/A"/>
    <s v="25TS05Z0006"/>
    <s v="TIBANKAMPUNG1"/>
    <n v="103.986046"/>
    <n v="1.1092649999999999"/>
    <m/>
    <s v="MITRATEL"/>
    <s v="Mitratel"/>
    <d v="2015-08-05T00:00:00"/>
    <x v="159"/>
    <d v="2025-11-02T00:00:00"/>
    <d v="2026-01-31T00:00:00"/>
    <n v="-90"/>
    <x v="1"/>
    <x v="0"/>
    <e v="#N/A"/>
    <s v="06.SITAC"/>
    <s v="Type-5"/>
    <x v="3"/>
    <x v="6"/>
  </r>
  <r>
    <n v="458"/>
    <s v="Area 1"/>
    <x v="7"/>
    <n v="10"/>
    <s v="PBR971"/>
    <s v="PBR971"/>
    <s v="25TS05Z0007"/>
    <e v="#N/A"/>
    <e v="#N/A"/>
    <s v="25TS05Z0007"/>
    <s v="PBR971HW1_BUKITBARISAN5DMT"/>
    <n v="101.48658"/>
    <n v="0.49124000000000001"/>
    <m/>
    <s v="MITRATEL"/>
    <s v="Mitratel"/>
    <d v="2015-08-05T00:00:00"/>
    <x v="159"/>
    <d v="2025-11-02T00:00:00"/>
    <d v="2026-01-31T00:00:00"/>
    <n v="-90"/>
    <x v="1"/>
    <x v="0"/>
    <e v="#N/A"/>
    <s v="08.SIS"/>
    <s v="Type-5"/>
    <x v="3"/>
    <x v="6"/>
  </r>
  <r>
    <n v="459"/>
    <s v="Area 1"/>
    <x v="7"/>
    <n v="10"/>
    <s v="PBR973"/>
    <s v="PBR973"/>
    <s v="25TS05Z0008"/>
    <e v="#N/A"/>
    <e v="#N/A"/>
    <s v="25TS05Z0008"/>
    <s v="PBR973HW1_UNIVERSITASMUHAMMADIYAHRIAUDMT"/>
    <n v="101.41430200000001"/>
    <n v="0.49992599999999998"/>
    <m/>
    <s v="MITRATEL"/>
    <s v="Mitratel"/>
    <d v="2015-08-05T00:00:00"/>
    <x v="159"/>
    <d v="2025-11-02T00:00:00"/>
    <d v="2025-11-30T00:00:00"/>
    <n v="-28"/>
    <x v="1"/>
    <x v="0"/>
    <e v="#N/A"/>
    <s v="04.SRFI"/>
    <s v="Type-5"/>
    <x v="0"/>
    <x v="4"/>
  </r>
  <r>
    <n v="460"/>
    <s v="Area 1"/>
    <x v="7"/>
    <n v="10"/>
    <s v="PBR386"/>
    <s v="PBR386"/>
    <m/>
    <e v="#N/A"/>
    <e v="#N/A"/>
    <s v="25TS05Z0042"/>
    <s v="PBR386HL1_DELIMA4DMT"/>
    <n v="101.405337"/>
    <n v="0.47180800000000001"/>
    <m/>
    <s v="MITRATEL"/>
    <s v="Mitratel"/>
    <d v="2015-08-06T00:00:00"/>
    <x v="231"/>
    <d v="2025-11-03T00:00:00"/>
    <d v="2025-11-30T00:00:00"/>
    <n v="-27"/>
    <x v="1"/>
    <x v="0"/>
    <e v="#N/A"/>
    <s v="04.SRFI"/>
    <s v="Type-5"/>
    <x v="0"/>
    <x v="4"/>
  </r>
  <r>
    <n v="461"/>
    <s v="Area 1"/>
    <x v="7"/>
    <n v="10"/>
    <s v="PBR427"/>
    <s v="PBR427"/>
    <s v="25TS05Z0009"/>
    <e v="#N/A"/>
    <e v="#N/A"/>
    <s v="25TS05Z0009"/>
    <s v="PBR427HL1_KAWASANUIR2DMT"/>
    <n v="101.44765"/>
    <n v="0.43935000000000002"/>
    <m/>
    <s v="MITRATEL"/>
    <s v="Mitratel"/>
    <d v="2015-08-06T00:00:00"/>
    <x v="231"/>
    <d v="2025-11-03T00:00:00"/>
    <d v="2025-08-26T00:00:00"/>
    <n v="69"/>
    <x v="0"/>
    <x v="0"/>
    <e v="#N/A"/>
    <s v="03.RFI"/>
    <s v="Type-5"/>
    <x v="0"/>
    <x v="0"/>
  </r>
  <r>
    <n v="462"/>
    <s v="Area 1"/>
    <x v="7"/>
    <n v="10"/>
    <s v="PBR389"/>
    <s v="PBR389"/>
    <m/>
    <e v="#N/A"/>
    <e v="#N/A"/>
    <s v="25TS05Z0010"/>
    <s v="PBR389HL1_JALANPAJAR2DMTHL1"/>
    <n v="101.408068"/>
    <n v="0.51427800000000001"/>
    <m/>
    <s v="MITRATEL"/>
    <s v="Mitratel"/>
    <d v="2015-08-07T00:00:00"/>
    <x v="232"/>
    <d v="2025-11-04T00:00:00"/>
    <d v="2025-11-30T00:00:00"/>
    <n v="-26"/>
    <x v="1"/>
    <x v="0"/>
    <e v="#N/A"/>
    <s v="04.SRFI"/>
    <s v="Type-5"/>
    <x v="0"/>
    <x v="4"/>
  </r>
  <r>
    <n v="463"/>
    <s v="Area 1"/>
    <x v="7"/>
    <n v="10"/>
    <s v="PBR426"/>
    <s v="PBR426"/>
    <s v="25TS05Z0011"/>
    <e v="#N/A"/>
    <e v="#N/A"/>
    <s v="25TS05Z0011"/>
    <s v="PBR426HL1_AIRDINGIN3DMT"/>
    <n v="101.45984"/>
    <n v="0.44663999999999998"/>
    <m/>
    <s v="MITRATEL"/>
    <s v="Mitratel"/>
    <d v="2015-08-12T00:00:00"/>
    <x v="233"/>
    <d v="2025-11-09T00:00:00"/>
    <d v="2026-01-31T00:00:00"/>
    <n v="-83"/>
    <x v="1"/>
    <x v="0"/>
    <e v="#N/A"/>
    <s v="08.SIS"/>
    <s v="Type-5"/>
    <x v="3"/>
    <x v="6"/>
  </r>
  <r>
    <n v="464"/>
    <s v="Area 1"/>
    <x v="7"/>
    <n v="10"/>
    <s v="PBR438"/>
    <s v="PBR438"/>
    <s v="25TS05Z0012"/>
    <e v="#N/A"/>
    <e v="#N/A"/>
    <s v="25TS05Z0012"/>
    <s v="PBR438HL1_ARIFINAHMAD5DMT"/>
    <n v="101.43378"/>
    <n v="0.47965999999999998"/>
    <m/>
    <s v="MITRATEL"/>
    <s v="Mitratel"/>
    <d v="2015-08-13T00:00:00"/>
    <x v="64"/>
    <d v="2025-11-10T00:00:00"/>
    <d v="2025-11-30T00:00:00"/>
    <n v="-20"/>
    <x v="1"/>
    <x v="0"/>
    <e v="#N/A"/>
    <s v="04.SRFI"/>
    <s v="Type-5"/>
    <x v="0"/>
    <x v="4"/>
  </r>
  <r>
    <n v="465"/>
    <s v="Area 1"/>
    <x v="7"/>
    <n v="10"/>
    <s v="BTM848"/>
    <s v="BTM848"/>
    <m/>
    <e v="#N/A"/>
    <e v="#N/A"/>
    <s v="25TS05Z0013"/>
    <s v="RUSUNPEMDA"/>
    <n v="103.95396700000001"/>
    <n v="1.1135999999999999"/>
    <m/>
    <s v="MITRATEL"/>
    <s v="Mitratel"/>
    <d v="2015-08-14T00:00:00"/>
    <x v="160"/>
    <d v="2025-11-11T00:00:00"/>
    <d v="2026-01-31T00:00:00"/>
    <n v="-81"/>
    <x v="1"/>
    <x v="0"/>
    <e v="#N/A"/>
    <s v="06.SITAC"/>
    <s v="Type-5"/>
    <x v="3"/>
    <x v="3"/>
  </r>
  <r>
    <n v="466"/>
    <s v="Area 3"/>
    <x v="6"/>
    <n v="6"/>
    <s v="MLG084"/>
    <s v="MLG084"/>
    <m/>
    <n v="0"/>
    <e v="#N/A"/>
    <s v="NY"/>
    <s v="GERLAKANGUB"/>
    <n v="112.61318"/>
    <n v="-7.95608"/>
    <m/>
    <s v="MITRATEL"/>
    <s v="Mitratel"/>
    <d v="2015-10-07T00:00:00"/>
    <x v="103"/>
    <d v="2026-01-04T00:00:00"/>
    <s v="Terminate"/>
    <m/>
    <x v="2"/>
    <x v="0"/>
    <e v="#N/A"/>
    <e v="#N/A"/>
    <m/>
    <x v="1"/>
    <x v="1"/>
  </r>
  <r>
    <n v="467"/>
    <s v="Area 1"/>
    <x v="7"/>
    <n v="10"/>
    <s v="BTM844"/>
    <s v="BTM844"/>
    <s v="25TS05Z0014"/>
    <e v="#N/A"/>
    <e v="#N/A"/>
    <s v="25TS05Z0014"/>
    <s v="BTM844HWD_STO_BATAM_CENTER_ALEXANDRIA"/>
    <n v="104.044647"/>
    <n v="1.115745"/>
    <m/>
    <s v="MITRATEL"/>
    <s v="Mitratel"/>
    <d v="2015-08-20T00:00:00"/>
    <x v="179"/>
    <d v="2025-11-17T00:00:00"/>
    <d v="2026-01-31T00:00:00"/>
    <n v="-75"/>
    <x v="1"/>
    <x v="0"/>
    <e v="#N/A"/>
    <s v="06.SITAC"/>
    <s v="Type-5"/>
    <x v="3"/>
    <x v="3"/>
  </r>
  <r>
    <n v="468"/>
    <s v="Area 3"/>
    <x v="6"/>
    <n v="6"/>
    <s v="MLG965"/>
    <s v="MLG965"/>
    <s v="24TS08N0298"/>
    <e v="#N/A"/>
    <e v="#N/A"/>
    <s v="24TS08N0298"/>
    <s v="PETERNAKANUBHBTSDMT"/>
    <n v="112.61096999999999"/>
    <n v="-7.9510199999999998"/>
    <m/>
    <s v="MITRATEL"/>
    <s v="Mitratel"/>
    <d v="2017-01-17T00:00:00"/>
    <x v="133"/>
    <m/>
    <m/>
    <m/>
    <x v="3"/>
    <x v="1"/>
    <m/>
    <e v="#N/A"/>
    <m/>
    <x v="2"/>
    <x v="2"/>
  </r>
  <r>
    <n v="469"/>
    <s v="Area 1"/>
    <x v="7"/>
    <n v="10"/>
    <s v="PBR384"/>
    <s v="PBR384"/>
    <s v="25TS05Z0043"/>
    <e v="#N/A"/>
    <e v="#N/A"/>
    <s v="25TS05Z0043"/>
    <s v="PBR384HL1_KAWASANUNRI6DMT"/>
    <n v="101.38537599999999"/>
    <n v="0.47179599999999999"/>
    <m/>
    <s v="MITRATEL"/>
    <s v="Mitratel"/>
    <d v="2015-08-22T00:00:00"/>
    <x v="45"/>
    <d v="2025-11-19T00:00:00"/>
    <d v="2026-01-31T00:00:00"/>
    <n v="-73"/>
    <x v="1"/>
    <x v="0"/>
    <e v="#N/A"/>
    <s v="08b.SIS Done"/>
    <s v="Type-5"/>
    <x v="3"/>
    <x v="6"/>
  </r>
  <r>
    <n v="470"/>
    <s v="Area 1"/>
    <x v="7"/>
    <n v="10"/>
    <s v="PBR440"/>
    <s v="PBR440"/>
    <s v="25TS05Z0044"/>
    <e v="#N/A"/>
    <e v="#N/A"/>
    <s v="25TS05Z0044"/>
    <s v="PBR440ML1_SIMPANGSKPDDMT"/>
    <n v="101.449586"/>
    <n v="0.56052500000000005"/>
    <m/>
    <s v="MITRATEL"/>
    <s v="Mitratel"/>
    <d v="2015-08-22T00:00:00"/>
    <x v="45"/>
    <d v="2025-11-19T00:00:00"/>
    <d v="2025-08-26T00:00:00"/>
    <n v="85"/>
    <x v="0"/>
    <x v="0"/>
    <e v="#N/A"/>
    <s v="02.BAUK"/>
    <s v="Type-5"/>
    <x v="0"/>
    <x v="0"/>
  </r>
  <r>
    <n v="471"/>
    <s v="Area 1"/>
    <x v="7"/>
    <n v="10"/>
    <s v="PBR388"/>
    <s v="PBR388"/>
    <m/>
    <e v="#N/A"/>
    <e v="#N/A"/>
    <s v="25TS05Z0045"/>
    <s v="PBR388HL1_KAWASANUNRIREKTORATDMT"/>
    <n v="101.38785"/>
    <n v="0.45805000000000001"/>
    <m/>
    <s v="MITRATEL"/>
    <s v="Mitratel"/>
    <d v="2015-08-27T00:00:00"/>
    <x v="180"/>
    <d v="2025-11-24T00:00:00"/>
    <d v="2025-12-31T00:00:00"/>
    <n v="-37"/>
    <x v="1"/>
    <x v="0"/>
    <e v="#N/A"/>
    <s v="06.SITAC"/>
    <s v="Type-5"/>
    <x v="3"/>
    <x v="7"/>
  </r>
  <r>
    <n v="472"/>
    <s v="Area 3"/>
    <x v="6"/>
    <n v="6"/>
    <s v="MLG961"/>
    <s v="MLG961"/>
    <s v="24TS08N0299"/>
    <e v="#N/A"/>
    <e v="#N/A"/>
    <s v="24TS08N0299"/>
    <s v="ARSITEKTURUBHBTSDMT"/>
    <n v="112.61292"/>
    <n v="-7.94862"/>
    <m/>
    <s v="MITRATEL"/>
    <s v="Mitratel"/>
    <d v="2017-02-09T00:00:00"/>
    <x v="234"/>
    <m/>
    <m/>
    <m/>
    <x v="3"/>
    <x v="1"/>
    <m/>
    <e v="#N/A"/>
    <m/>
    <x v="2"/>
    <x v="2"/>
  </r>
  <r>
    <n v="473"/>
    <s v="Area 2"/>
    <x v="2"/>
    <n v="3"/>
    <s v="JSX257"/>
    <s v="JSX257"/>
    <m/>
    <e v="#N/A"/>
    <e v="#N/A"/>
    <s v="25TS11B0012"/>
    <s v="JERUKPURUTDALAMDMT"/>
    <n v="106.81432"/>
    <n v="-6.2844600000000002"/>
    <m/>
    <s v="MITRATEL"/>
    <s v="Mitratel"/>
    <d v="2015-10-16T00:00:00"/>
    <x v="235"/>
    <d v="2026-01-13T00:00:00"/>
    <s v="Terminate"/>
    <m/>
    <x v="2"/>
    <x v="0"/>
    <e v="#N/A"/>
    <e v="#N/A"/>
    <m/>
    <x v="1"/>
    <x v="1"/>
  </r>
  <r>
    <n v="474"/>
    <s v="Area 1"/>
    <x v="7"/>
    <n v="10"/>
    <s v="BTM851"/>
    <s v="BTM851"/>
    <s v="25TS05Z0015"/>
    <e v="#N/A"/>
    <e v="#N/A"/>
    <s v="25TS05Z0015"/>
    <s v="INDAHINDUSTRIALPARK"/>
    <n v="104.02310369999999"/>
    <n v="1.137449741"/>
    <m/>
    <s v="MITRATEL"/>
    <s v="Mitratel"/>
    <d v="2015-09-01T00:00:00"/>
    <x v="215"/>
    <d v="2025-11-29T00:00:00"/>
    <d v="2025-11-30T00:00:00"/>
    <n v="-1"/>
    <x v="1"/>
    <x v="0"/>
    <e v="#N/A"/>
    <s v="03.RFI"/>
    <s v="Type-5"/>
    <x v="0"/>
    <x v="0"/>
  </r>
  <r>
    <n v="475"/>
    <s v="Area 1"/>
    <x v="7"/>
    <n v="10"/>
    <s v="PAD685"/>
    <s v="PAD685"/>
    <m/>
    <e v="#N/A"/>
    <e v="#N/A"/>
    <s v="25TS05Z0016"/>
    <s v="STOTELUKBAYURTELUKBAYUR3"/>
    <n v="100.38783069999999"/>
    <n v="-0.98560452499999995"/>
    <m/>
    <s v="MITRATEL"/>
    <s v="Mitratel"/>
    <d v="2015-09-04T00:00:00"/>
    <x v="236"/>
    <d v="2025-12-02T00:00:00"/>
    <d v="2026-01-31T00:00:00"/>
    <n v="-60"/>
    <x v="1"/>
    <x v="0"/>
    <e v="#N/A"/>
    <s v="06.SITAC"/>
    <s v="Type-5"/>
    <x v="3"/>
    <x v="3"/>
  </r>
  <r>
    <n v="476"/>
    <s v="Area 1"/>
    <x v="7"/>
    <n v="10"/>
    <s v="PBR394"/>
    <s v="PBR394"/>
    <s v="25TS05Z0017"/>
    <e v="#N/A"/>
    <e v="#N/A"/>
    <s v="25TS05Z0017"/>
    <s v="PBR394HW1_PEKANBARUKOTA10DMT"/>
    <n v="101.42265"/>
    <n v="0.52697000000000005"/>
    <m/>
    <s v="MITRATEL"/>
    <s v="Mitratel"/>
    <d v="2015-09-04T00:00:00"/>
    <x v="236"/>
    <d v="2025-12-02T00:00:00"/>
    <s v="Terminate"/>
    <m/>
    <x v="2"/>
    <x v="0"/>
    <e v="#N/A"/>
    <s v="11.Hold"/>
    <s v="Type-5"/>
    <x v="1"/>
    <x v="1"/>
  </r>
  <r>
    <n v="477"/>
    <s v="Area 1"/>
    <x v="7"/>
    <n v="10"/>
    <s v="BTM352"/>
    <s v="BTM352"/>
    <s v="25TS05Z0018"/>
    <e v="#N/A"/>
    <e v="#N/A"/>
    <s v="25TS05Z0018"/>
    <s v="STOSAGULUNGBATUAJIAVIARI"/>
    <n v="103.97169100000001"/>
    <n v="1.0492159999999999"/>
    <m/>
    <s v="MITRATEL"/>
    <s v="Mitratel"/>
    <d v="2015-09-07T00:00:00"/>
    <x v="237"/>
    <d v="2025-12-05T00:00:00"/>
    <d v="2026-01-31T00:00:00"/>
    <n v="-57"/>
    <x v="1"/>
    <x v="0"/>
    <e v="#N/A"/>
    <s v="06.SITAC"/>
    <s v="Type-5"/>
    <x v="3"/>
    <x v="3"/>
  </r>
  <r>
    <n v="478"/>
    <s v="Area 1"/>
    <x v="7"/>
    <n v="10"/>
    <s v="PAD663"/>
    <s v="PAD663"/>
    <m/>
    <e v="#N/A"/>
    <e v="#N/A"/>
    <s v="25TS05Z0019"/>
    <s v="PAD663DDSITEB"/>
    <n v="100.37229499999999"/>
    <n v="-0.89425900000000003"/>
    <m/>
    <s v="MITRATEL"/>
    <s v="Mitratel"/>
    <d v="2015-09-07T00:00:00"/>
    <x v="237"/>
    <d v="2025-12-05T00:00:00"/>
    <d v="2026-01-31T00:00:00"/>
    <n v="-57"/>
    <x v="1"/>
    <x v="0"/>
    <e v="#N/A"/>
    <s v="06.SITAC"/>
    <s v="Type-5"/>
    <x v="3"/>
    <x v="3"/>
  </r>
  <r>
    <n v="479"/>
    <s v="Area 1"/>
    <x v="7"/>
    <n v="10"/>
    <s v="PBR972"/>
    <s v="PBR972"/>
    <s v="25TS05Z0020"/>
    <e v="#N/A"/>
    <e v="#N/A"/>
    <s v="25TS05Z0020"/>
    <s v="PBR972HM1_UNIVERSITASRIAUGOBAHDMT"/>
    <n v="101.45258"/>
    <n v="0.52466999999999997"/>
    <m/>
    <s v="MITRATEL"/>
    <s v="Mitratel"/>
    <d v="2015-09-09T00:00:00"/>
    <x v="181"/>
    <d v="2025-12-07T00:00:00"/>
    <d v="2025-11-30T00:00:00"/>
    <n v="7"/>
    <x v="0"/>
    <x v="0"/>
    <e v="#N/A"/>
    <s v="03.RFI"/>
    <s v="Type-5"/>
    <x v="0"/>
    <x v="0"/>
  </r>
  <r>
    <n v="480"/>
    <s v="Area 3"/>
    <x v="6"/>
    <n v="6"/>
    <s v="MLG963"/>
    <s v="MLG963"/>
    <m/>
    <e v="#N/A"/>
    <e v="#N/A"/>
    <s v="NY"/>
    <s v="PEREMPATANSAINSUINDMT"/>
    <n v="112.60744"/>
    <n v="-7.9514399999999998"/>
    <m/>
    <s v="MITRATEL"/>
    <s v="Mitratel"/>
    <d v="2017-02-14T00:00:00"/>
    <x v="238"/>
    <m/>
    <m/>
    <m/>
    <x v="3"/>
    <x v="1"/>
    <m/>
    <e v="#N/A"/>
    <m/>
    <x v="2"/>
    <x v="2"/>
  </r>
  <r>
    <n v="481"/>
    <s v="Area 1"/>
    <x v="7"/>
    <n v="10"/>
    <s v="PBR392"/>
    <s v="PBR392"/>
    <s v="25TS05Z0046"/>
    <e v="#N/A"/>
    <e v="#N/A"/>
    <s v="25TS05Z0046"/>
    <s v="PBR392HM1_PERUMGRIYAARYADMT"/>
    <n v="101.38610799999999"/>
    <n v="0.45346500000000001"/>
    <m/>
    <s v="MITRATEL"/>
    <s v="Mitratel"/>
    <d v="2015-09-10T00:00:00"/>
    <x v="239"/>
    <d v="2025-12-08T00:00:00"/>
    <d v="2025-12-31T00:00:00"/>
    <n v="-23"/>
    <x v="1"/>
    <x v="0"/>
    <e v="#N/A"/>
    <s v="09.Pro.Cancel"/>
    <s v="Type-5"/>
    <x v="3"/>
    <x v="7"/>
  </r>
  <r>
    <n v="482"/>
    <s v="Area 4"/>
    <x v="5"/>
    <n v="8"/>
    <s v="BBR223"/>
    <s v="BBR223"/>
    <s v="24TS02C0002"/>
    <n v="0"/>
    <s v="24TS02C0002"/>
    <s v="24TS02C0002"/>
    <s v="MTH_UNLAM_BANJARBARU2"/>
    <n v="114.84120369999999"/>
    <n v="-3.4447074"/>
    <m/>
    <s v="MITRATEL"/>
    <s v="Mitratel"/>
    <d v="2015-07-22T00:00:00"/>
    <x v="141"/>
    <d v="2025-10-19T00:00:00"/>
    <s v="Terminate"/>
    <m/>
    <x v="2"/>
    <x v="0"/>
    <e v="#N/A"/>
    <e v="#N/A"/>
    <m/>
    <x v="1"/>
    <x v="1"/>
  </r>
  <r>
    <n v="483"/>
    <s v="Area 1"/>
    <x v="7"/>
    <n v="10"/>
    <s v="PBR983"/>
    <s v="PBR983"/>
    <s v="25TS05Z0021"/>
    <e v="#N/A"/>
    <e v="#N/A"/>
    <s v="25TS05Z0021"/>
    <s v="PBR983HL1_BANDAACEH3DMT"/>
    <n v="101.472114"/>
    <n v="0.50049299999999997"/>
    <m/>
    <s v="MITRATEL"/>
    <s v="Mitratel"/>
    <d v="2015-09-12T00:00:00"/>
    <x v="182"/>
    <d v="2025-12-10T00:00:00"/>
    <d v="2025-11-30T00:00:00"/>
    <n v="10"/>
    <x v="0"/>
    <x v="0"/>
    <e v="#N/A"/>
    <s v="03.RFI"/>
    <s v="Type-5"/>
    <x v="0"/>
    <x v="0"/>
  </r>
  <r>
    <n v="484"/>
    <s v="Area 4"/>
    <x v="5"/>
    <n v="8"/>
    <s v="BJM314"/>
    <s v="BJM314"/>
    <s v="25TS05N0087"/>
    <n v="0"/>
    <s v="24TS02C0001"/>
    <s v="25TS05N0087"/>
    <s v="MT_UNLAM_BANJARMASIN2"/>
    <n v="114.58589000000001"/>
    <n v="-3.2977699999999999"/>
    <m/>
    <s v="MITRATEL"/>
    <s v="Mitratel"/>
    <d v="2015-08-11T00:00:00"/>
    <x v="240"/>
    <d v="2025-11-08T00:00:00"/>
    <s v="Terminate"/>
    <m/>
    <x v="2"/>
    <x v="0"/>
    <e v="#N/A"/>
    <e v="#N/A"/>
    <m/>
    <x v="1"/>
    <x v="1"/>
  </r>
  <r>
    <n v="485"/>
    <s v="Area 1"/>
    <x v="7"/>
    <n v="10"/>
    <s v="BTM405"/>
    <s v="BTM405"/>
    <s v="25TS05Z0022"/>
    <e v="#N/A"/>
    <e v="#N/A"/>
    <s v="25TS05Z0022"/>
    <s v="STOKABILSMPSHARAPANUTAMA"/>
    <n v="104.123526"/>
    <n v="1.0708770000000001"/>
    <m/>
    <s v="MITRATEL"/>
    <s v="Mitratel"/>
    <d v="2015-09-13T00:00:00"/>
    <x v="184"/>
    <d v="2025-12-11T00:00:00"/>
    <d v="2025-11-30T00:00:00"/>
    <n v="11"/>
    <x v="0"/>
    <x v="0"/>
    <e v="#N/A"/>
    <s v="04.CME"/>
    <s v="Type-5"/>
    <x v="3"/>
    <x v="9"/>
  </r>
  <r>
    <n v="486"/>
    <s v="Area 4"/>
    <x v="5"/>
    <n v="8"/>
    <s v="SMR434"/>
    <s v="SMR434"/>
    <m/>
    <n v="0"/>
    <s v="24TS08Z0003"/>
    <s v="24TS08Z0003"/>
    <s v="MTH_GUBERNURANSMD1"/>
    <n v="117.148354"/>
    <n v="-0.494363"/>
    <m/>
    <s v="MITRATEL"/>
    <s v="Mitratel"/>
    <d v="2015-10-22T00:00:00"/>
    <x v="241"/>
    <d v="2026-01-19T00:00:00"/>
    <s v="Terminate"/>
    <m/>
    <x v="2"/>
    <x v="0"/>
    <e v="#N/A"/>
    <e v="#N/A"/>
    <m/>
    <x v="1"/>
    <x v="1"/>
  </r>
  <r>
    <n v="487"/>
    <s v="Area 1"/>
    <x v="7"/>
    <n v="10"/>
    <s v="BTM853"/>
    <s v="BTM853"/>
    <s v="25TS05Z0023"/>
    <e v="#N/A"/>
    <e v="#N/A"/>
    <s v="25TS05Z0023"/>
    <s v="STOBATAMCENTERWALAKAKAIPARK"/>
    <n v="104.04750110000001"/>
    <n v="1.1091363430000001"/>
    <m/>
    <s v="MITRATEL"/>
    <s v="Mitratel"/>
    <d v="2015-09-13T00:00:00"/>
    <x v="184"/>
    <d v="2025-12-11T00:00:00"/>
    <d v="2026-01-31T00:00:00"/>
    <n v="-51"/>
    <x v="1"/>
    <x v="0"/>
    <e v="#N/A"/>
    <s v="04.CME"/>
    <s v="Type-5"/>
    <x v="3"/>
    <x v="9"/>
  </r>
  <r>
    <n v="488"/>
    <s v="Area 1"/>
    <x v="7"/>
    <n v="10"/>
    <s v="PAD661"/>
    <s v="PAD661"/>
    <m/>
    <e v="#N/A"/>
    <e v="#N/A"/>
    <s v="25TS05Z0024"/>
    <s v="STOPADANGCENTERHOTELIBIS"/>
    <n v="100.363219"/>
    <n v="-0.92947100000000005"/>
    <m/>
    <s v="MITRATEL"/>
    <s v="Mitratel"/>
    <d v="2015-09-13T00:00:00"/>
    <x v="184"/>
    <d v="2025-12-11T00:00:00"/>
    <d v="2026-01-31T00:00:00"/>
    <n v="-51"/>
    <x v="1"/>
    <x v="0"/>
    <e v="#N/A"/>
    <s v="06.SITAC"/>
    <s v="Type-5"/>
    <x v="3"/>
    <x v="3"/>
  </r>
  <r>
    <n v="489"/>
    <s v="Area 1"/>
    <x v="7"/>
    <n v="10"/>
    <s v="BTM859"/>
    <s v="BTM859"/>
    <s v="25TS05Z0025"/>
    <e v="#N/A"/>
    <e v="#N/A"/>
    <s v="25TS05Z0025"/>
    <s v="BTM859HWD_STO_KABIL_KABIL_INDUSTRIAL_ESTATE"/>
    <n v="104.13260200000001"/>
    <n v="1.112098"/>
    <m/>
    <s v="MITRATEL"/>
    <s v="Mitratel"/>
    <d v="2015-09-29T00:00:00"/>
    <x v="242"/>
    <d v="2025-12-27T00:00:00"/>
    <d v="2025-11-30T00:00:00"/>
    <n v="27"/>
    <x v="0"/>
    <x v="0"/>
    <e v="#N/A"/>
    <s v="04.CME"/>
    <s v="Type-5"/>
    <x v="3"/>
    <x v="9"/>
  </r>
  <r>
    <n v="490"/>
    <s v="Area 4"/>
    <x v="5"/>
    <n v="8"/>
    <s v="BBR225"/>
    <s v="BBR225"/>
    <m/>
    <e v="#N/A"/>
    <e v="#N/A"/>
    <s v="NY"/>
    <s v="MTH_LAPMURJANI1"/>
    <n v="114.83074379999999"/>
    <n v="-3.4424750999999998"/>
    <m/>
    <s v="MITRATEL"/>
    <s v="Mitratel"/>
    <d v="2016-08-02T00:00:00"/>
    <x v="199"/>
    <m/>
    <m/>
    <m/>
    <x v="3"/>
    <x v="1"/>
    <m/>
    <e v="#N/A"/>
    <m/>
    <x v="2"/>
    <x v="2"/>
  </r>
  <r>
    <n v="491"/>
    <s v="Area 1"/>
    <x v="7"/>
    <n v="10"/>
    <s v="PAD384"/>
    <s v="PAD384"/>
    <s v="25TS05Z0026"/>
    <e v="#N/A"/>
    <e v="#N/A"/>
    <s v="25TS05Z0026"/>
    <s v="PAD384HWD_STO_PADANG_CENTRUM_KAMPUNG_NIAS_2"/>
    <n v="100.371201"/>
    <n v="-0.96399699999999999"/>
    <m/>
    <s v="MITRATEL"/>
    <s v="Mitratel"/>
    <d v="2015-10-05T00:00:00"/>
    <x v="190"/>
    <d v="2026-01-02T00:00:00"/>
    <d v="2026-01-31T00:00:00"/>
    <n v="-29"/>
    <x v="1"/>
    <x v="0"/>
    <e v="#N/A"/>
    <s v="06.SITAC"/>
    <s v="Type-5"/>
    <x v="3"/>
    <x v="3"/>
  </r>
  <r>
    <n v="492"/>
    <s v="Area 1"/>
    <x v="7"/>
    <n v="10"/>
    <s v="PAD666"/>
    <s v="PAD666"/>
    <m/>
    <e v="#N/A"/>
    <e v="#N/A"/>
    <s v="25TS05Z0027"/>
    <s v="STOPADCENTRUMUNIVPUTRAINDONESIA"/>
    <n v="100.397159"/>
    <n v="-0.96005399999999996"/>
    <m/>
    <s v="MITRATEL"/>
    <s v="Mitratel"/>
    <d v="2015-10-05T00:00:00"/>
    <x v="190"/>
    <d v="2026-01-02T00:00:00"/>
    <d v="2026-01-31T00:00:00"/>
    <n v="-29"/>
    <x v="1"/>
    <x v="0"/>
    <e v="#N/A"/>
    <s v="11.Hold"/>
    <s v="Type-5"/>
    <x v="3"/>
    <x v="6"/>
  </r>
  <r>
    <n v="493"/>
    <s v="Area 1"/>
    <x v="7"/>
    <n v="10"/>
    <s v="PBR970"/>
    <s v="PBR970"/>
    <m/>
    <e v="#N/A"/>
    <e v="#N/A"/>
    <s v="25TS05Z0028"/>
    <s v="PBR970HL1_NANGKA5DMT"/>
    <n v="101.442834"/>
    <n v="0.50814599999999999"/>
    <m/>
    <s v="MITRATEL"/>
    <s v="Mitratel"/>
    <d v="2015-10-05T00:00:00"/>
    <x v="190"/>
    <d v="2026-01-02T00:00:00"/>
    <s v="Terminate"/>
    <m/>
    <x v="2"/>
    <x v="0"/>
    <e v="#N/A"/>
    <s v="11.Hold"/>
    <s v="Type-5"/>
    <x v="1"/>
    <x v="1"/>
  </r>
  <r>
    <n v="494"/>
    <s v="Area 1"/>
    <x v="7"/>
    <n v="10"/>
    <s v="PBR967"/>
    <s v="PBR967"/>
    <s v="25TS05Z0029"/>
    <e v="#N/A"/>
    <e v="#N/A"/>
    <s v="25TS05Z0029"/>
    <s v="N_PBR967ML1_MASJIDALIRSYADDMT"/>
    <n v="101.44479"/>
    <n v="0.52753000000000005"/>
    <m/>
    <s v="MITRATEL"/>
    <s v="Mitratel"/>
    <d v="2015-10-06T00:00:00"/>
    <x v="200"/>
    <d v="2026-01-03T00:00:00"/>
    <d v="2025-11-30T00:00:00"/>
    <n v="34"/>
    <x v="0"/>
    <x v="0"/>
    <e v="#N/A"/>
    <s v="04.SRFI"/>
    <s v="Type-5"/>
    <x v="0"/>
    <x v="4"/>
  </r>
  <r>
    <n v="495"/>
    <s v="Area 1"/>
    <x v="7"/>
    <n v="10"/>
    <s v="BTM308"/>
    <s v="BTM308"/>
    <m/>
    <n v="0"/>
    <e v="#N/A"/>
    <s v="NY"/>
    <s v="STOSAGULUNGTOP100BATUAJI"/>
    <n v="103.99986509999999"/>
    <n v="1.0400533679999999"/>
    <m/>
    <s v="MITRATEL"/>
    <s v="Mitratel"/>
    <d v="2015-10-07T00:00:00"/>
    <x v="103"/>
    <d v="2026-01-04T00:00:00"/>
    <s v="Terminate"/>
    <m/>
    <x v="2"/>
    <x v="0"/>
    <e v="#N/A"/>
    <e v="#N/A"/>
    <m/>
    <x v="1"/>
    <x v="1"/>
  </r>
  <r>
    <n v="496"/>
    <s v="Area 1"/>
    <x v="7"/>
    <n v="10"/>
    <s v="BTM856"/>
    <s v="BTM856"/>
    <s v="25TS05Z0030"/>
    <e v="#N/A"/>
    <e v="#N/A"/>
    <s v="25TS05Z0030"/>
    <s v="BTM856HWD_BATAMCENTER_EXECUTIVE_INDUSTRIAL_PARK"/>
    <n v="104.058466"/>
    <n v="1.115327"/>
    <m/>
    <s v="MITRATEL"/>
    <s v="Mitratel"/>
    <d v="2015-10-07T00:00:00"/>
    <x v="103"/>
    <d v="2026-01-04T00:00:00"/>
    <d v="2026-01-31T00:00:00"/>
    <n v="-27"/>
    <x v="1"/>
    <x v="0"/>
    <e v="#N/A"/>
    <s v="06.SITAC"/>
    <s v="Type-5"/>
    <x v="3"/>
    <x v="3"/>
  </r>
  <r>
    <n v="497"/>
    <s v="Area 1"/>
    <x v="7"/>
    <n v="10"/>
    <s v="BTM350"/>
    <s v="BTM350"/>
    <m/>
    <e v="#N/A"/>
    <e v="#N/A"/>
    <s v="25TS05Z0031"/>
    <s v="STOBATUAMPARSIMPANGMELCEM"/>
    <n v="104.02130099999999"/>
    <n v="1.172007"/>
    <m/>
    <s v="MITRATEL"/>
    <s v="Mitratel"/>
    <d v="2015-10-13T00:00:00"/>
    <x v="186"/>
    <d v="2026-01-10T00:00:00"/>
    <d v="2026-01-31T00:00:00"/>
    <n v="-21"/>
    <x v="1"/>
    <x v="0"/>
    <e v="#N/A"/>
    <s v="06.SITAC"/>
    <s v="Type-5"/>
    <x v="3"/>
    <x v="3"/>
  </r>
  <r>
    <n v="498"/>
    <s v="Area 4"/>
    <x v="9"/>
    <n v="9"/>
    <s v="UPD703"/>
    <s v="UPD703"/>
    <s v="24TS02Z0008"/>
    <n v="0"/>
    <s v="24TS02Z0008"/>
    <s v="24TS02Z0008"/>
    <s v="BHT_UPD_BANDANG"/>
    <n v="119.42018"/>
    <n v="-5.1288099999999996"/>
    <m/>
    <s v="MITRATEL"/>
    <s v="Mitratel"/>
    <d v="2015-10-26T00:00:00"/>
    <x v="224"/>
    <d v="2026-01-23T00:00:00"/>
    <d v="2025-05-15T00:00:00"/>
    <n v="253"/>
    <x v="0"/>
    <x v="0"/>
    <e v="#N/A"/>
    <s v="03.RFI"/>
    <m/>
    <x v="0"/>
    <x v="0"/>
  </r>
  <r>
    <n v="499"/>
    <s v="Area 2"/>
    <x v="2"/>
    <n v="3"/>
    <s v="JPX050"/>
    <s v="JPX050"/>
    <m/>
    <e v="#N/A"/>
    <e v="#N/A"/>
    <s v="NY"/>
    <s v="PROKLAMASICIKINIDMT"/>
    <n v="106.846001"/>
    <n v="-6.2003009999999996"/>
    <m/>
    <s v="MITRATEL"/>
    <s v="Mitratel"/>
    <d v="2017-05-13T00:00:00"/>
    <x v="139"/>
    <m/>
    <m/>
    <m/>
    <x v="3"/>
    <x v="1"/>
    <m/>
    <e v="#N/A"/>
    <m/>
    <x v="2"/>
    <x v="2"/>
  </r>
  <r>
    <n v="500"/>
    <s v="Area 1"/>
    <x v="7"/>
    <n v="10"/>
    <s v="PAD664"/>
    <s v="PAD664"/>
    <m/>
    <e v="#N/A"/>
    <e v="#N/A"/>
    <s v="25TS05Z0032"/>
    <s v="STOULAKKARANGUNIVBUNGHATTA"/>
    <n v="100.355515"/>
    <n v="-0.91059900000000005"/>
    <m/>
    <s v="MITRATEL"/>
    <s v="Mitratel"/>
    <d v="2015-10-13T00:00:00"/>
    <x v="186"/>
    <d v="2026-01-10T00:00:00"/>
    <d v="2026-01-31T00:00:00"/>
    <n v="-21"/>
    <x v="1"/>
    <x v="0"/>
    <e v="#N/A"/>
    <s v="06.SITAC"/>
    <s v="Type-5"/>
    <x v="3"/>
    <x v="3"/>
  </r>
  <r>
    <n v="501"/>
    <s v="Area 1"/>
    <x v="7"/>
    <n v="10"/>
    <s v="PAD678"/>
    <s v="PAD678"/>
    <m/>
    <e v="#N/A"/>
    <e v="#N/A"/>
    <s v="25TS05Z0033"/>
    <s v="STOPADANGPURUS"/>
    <n v="100.35139599999999"/>
    <n v="-0.93920199999999998"/>
    <m/>
    <s v="MITRATEL"/>
    <s v="Mitratel"/>
    <d v="2015-10-13T00:00:00"/>
    <x v="186"/>
    <d v="2026-01-10T00:00:00"/>
    <d v="2026-01-31T00:00:00"/>
    <n v="-21"/>
    <x v="1"/>
    <x v="0"/>
    <e v="#N/A"/>
    <s v="06.SITAC"/>
    <s v="Type-5"/>
    <x v="3"/>
    <x v="3"/>
  </r>
  <r>
    <n v="502"/>
    <s v="Area 1"/>
    <x v="7"/>
    <n v="10"/>
    <s v="PAD679"/>
    <s v="PAD679"/>
    <s v="25TS05Z0034"/>
    <e v="#N/A"/>
    <e v="#N/A"/>
    <s v="25TS05Z0034"/>
    <s v="STOULAKARANGTABING3"/>
    <n v="100.34804800000001"/>
    <n v="-0.88678100000000004"/>
    <m/>
    <s v="MITRATEL"/>
    <s v="Mitratel"/>
    <d v="2015-10-13T00:00:00"/>
    <x v="186"/>
    <d v="2026-01-10T00:00:00"/>
    <d v="2025-11-03T00:00:00"/>
    <n v="68"/>
    <x v="0"/>
    <x v="0"/>
    <e v="#N/A"/>
    <s v="02.BAUK"/>
    <s v="Type-5"/>
    <x v="0"/>
    <x v="0"/>
  </r>
  <r>
    <n v="503"/>
    <s v="Area 1"/>
    <x v="7"/>
    <n v="10"/>
    <s v="PAD681"/>
    <s v="PAD681"/>
    <m/>
    <e v="#N/A"/>
    <e v="#N/A"/>
    <s v="25TS05Z0035"/>
    <s v="STOSITEBAPASARSITEBA2"/>
    <n v="100.36098699999999"/>
    <n v="-0.88950600000000002"/>
    <m/>
    <s v="MITRATEL"/>
    <s v="Mitratel"/>
    <d v="2015-10-13T00:00:00"/>
    <x v="186"/>
    <d v="2026-01-10T00:00:00"/>
    <d v="2026-01-31T00:00:00"/>
    <n v="-21"/>
    <x v="1"/>
    <x v="0"/>
    <e v="#N/A"/>
    <s v="06.SITAC"/>
    <s v="Type-5"/>
    <x v="3"/>
    <x v="3"/>
  </r>
  <r>
    <n v="504"/>
    <s v="Area 4"/>
    <x v="9"/>
    <n v="9"/>
    <s v="UPD756"/>
    <s v="UPD756"/>
    <s v="24TS02Z0012"/>
    <n v="0"/>
    <s v="24TS02Z0012"/>
    <s v="24TS02Z0012"/>
    <s v="BHT_UPD_KARTINI1"/>
    <n v="119.41059"/>
    <n v="-5.1360099999999997"/>
    <m/>
    <s v="MITRATEL"/>
    <s v="Mitratel"/>
    <d v="2015-10-27T00:00:00"/>
    <x v="219"/>
    <d v="2026-01-24T00:00:00"/>
    <d v="2025-05-15T00:00:00"/>
    <n v="254"/>
    <x v="0"/>
    <x v="0"/>
    <e v="#N/A"/>
    <s v="03.RFI"/>
    <m/>
    <x v="0"/>
    <x v="0"/>
  </r>
  <r>
    <n v="505"/>
    <s v="Area 4"/>
    <x v="9"/>
    <n v="9"/>
    <s v="UPD767"/>
    <s v="UPD767"/>
    <s v="25TS08N1269"/>
    <n v="0"/>
    <s v="24TS01B0628"/>
    <s v="25TS08N1269"/>
    <s v="BHT_UPD_AYANI1"/>
    <n v="119.40712000000001"/>
    <n v="-5.1326099999999997"/>
    <m/>
    <s v="MITRATEL"/>
    <s v="Mitratel"/>
    <d v="2015-12-14T00:00:00"/>
    <x v="221"/>
    <d v="2026-03-13T00:00:00"/>
    <s v="Terminate"/>
    <m/>
    <x v="2"/>
    <x v="0"/>
    <e v="#N/A"/>
    <s v="11.Hold"/>
    <m/>
    <x v="1"/>
    <x v="1"/>
  </r>
  <r>
    <n v="506"/>
    <s v="Area 1"/>
    <x v="7"/>
    <n v="10"/>
    <s v="PBR976"/>
    <s v="PBR976"/>
    <s v="25TS05Z0036"/>
    <e v="#N/A"/>
    <e v="#N/A"/>
    <s v="25TS05Z0036"/>
    <s v="PBR976HL1_RUMAHSAKITAYANIDMT"/>
    <n v="101.45548100000001"/>
    <n v="0.49607600000000002"/>
    <m/>
    <s v="MITRATEL"/>
    <s v="Mitratel"/>
    <d v="2015-10-13T00:00:00"/>
    <x v="186"/>
    <d v="2026-01-10T00:00:00"/>
    <d v="2025-11-30T00:00:00"/>
    <n v="41"/>
    <x v="0"/>
    <x v="0"/>
    <e v="#N/A"/>
    <s v="03.RFI"/>
    <s v="Type-5"/>
    <x v="0"/>
    <x v="0"/>
  </r>
  <r>
    <n v="507"/>
    <s v="Area 4"/>
    <x v="9"/>
    <n v="9"/>
    <s v="UPD771"/>
    <s v="UPD771"/>
    <s v="25TS08U0739"/>
    <n v="0"/>
    <s v="24TS02B0002"/>
    <s v="25TS08U0739"/>
    <s v="BHT_UPD_BULUSARAUNG"/>
    <n v="119.41556"/>
    <n v="-5.1323100000000004"/>
    <m/>
    <s v="MITRATEL"/>
    <s v="Mitratel"/>
    <d v="2015-12-14T00:00:00"/>
    <x v="221"/>
    <d v="2026-03-13T00:00:00"/>
    <d v="2025-08-22T00:00:00"/>
    <n v="203"/>
    <x v="0"/>
    <x v="0"/>
    <e v="#N/A"/>
    <s v="03.RFI"/>
    <m/>
    <x v="0"/>
    <x v="0"/>
  </r>
  <r>
    <n v="508"/>
    <s v="Area 1"/>
    <x v="7"/>
    <n v="10"/>
    <s v="PBR377"/>
    <s v="PBR377"/>
    <m/>
    <n v="0"/>
    <e v="#N/A"/>
    <s v="NY"/>
    <s v="PBR377HW1_PASARARENGKADMT"/>
    <n v="101.41792"/>
    <n v="0.46371000000000001"/>
    <m/>
    <s v="MITRATEL"/>
    <s v="Mitratel"/>
    <d v="2015-10-14T00:00:00"/>
    <x v="218"/>
    <d v="2026-01-11T00:00:00"/>
    <s v="Terminate"/>
    <m/>
    <x v="2"/>
    <x v="0"/>
    <e v="#N/A"/>
    <e v="#N/A"/>
    <m/>
    <x v="1"/>
    <x v="1"/>
  </r>
  <r>
    <n v="509"/>
    <s v="Area 1"/>
    <x v="7"/>
    <n v="10"/>
    <s v="PBR378"/>
    <s v="PBR378"/>
    <s v="25TS05Z0037"/>
    <e v="#N/A"/>
    <e v="#N/A"/>
    <s v="25TS05Z0037"/>
    <s v="PBR378HL1_JALANRIAU4DMT"/>
    <n v="101.42043"/>
    <n v="0.54100000000000004"/>
    <m/>
    <s v="MITRATEL"/>
    <s v="Mitratel"/>
    <d v="2015-10-14T00:00:00"/>
    <x v="218"/>
    <d v="2026-01-11T00:00:00"/>
    <d v="2026-01-31T00:00:00"/>
    <n v="-20"/>
    <x v="1"/>
    <x v="0"/>
    <e v="#N/A"/>
    <s v="08.SIS"/>
    <s v="Type-5"/>
    <x v="3"/>
    <x v="6"/>
  </r>
  <r>
    <n v="510"/>
    <s v="Area 1"/>
    <x v="7"/>
    <n v="10"/>
    <s v="PAD670"/>
    <s v="PAD670"/>
    <m/>
    <e v="#N/A"/>
    <e v="#N/A"/>
    <s v="25TS05Z0038"/>
    <s v="STOPADANGCENTRUMDOBI2"/>
    <n v="100.357468"/>
    <n v="-0.96114299999999997"/>
    <m/>
    <s v="MITRATEL"/>
    <s v="Mitratel"/>
    <d v="2015-10-27T00:00:00"/>
    <x v="219"/>
    <d v="2026-01-24T00:00:00"/>
    <d v="2026-01-31T00:00:00"/>
    <n v="-7"/>
    <x v="1"/>
    <x v="0"/>
    <e v="#N/A"/>
    <s v="06.SITAC"/>
    <s v="Type-5"/>
    <x v="3"/>
    <x v="3"/>
  </r>
  <r>
    <n v="511"/>
    <s v="Area 1"/>
    <x v="7"/>
    <n v="10"/>
    <s v="PBR990"/>
    <s v="PBR990"/>
    <m/>
    <e v="#N/A"/>
    <e v="#N/A"/>
    <s v="25TS05Z0039"/>
    <s v="PBR990HL1_JALANTIUNGDMT"/>
    <n v="101.429171"/>
    <n v="0.50916300000000003"/>
    <m/>
    <s v="MITRATEL"/>
    <s v="Mitratel"/>
    <d v="2015-11-09T00:00:00"/>
    <x v="243"/>
    <d v="2026-02-06T00:00:00"/>
    <d v="2025-11-30T00:00:00"/>
    <n v="68"/>
    <x v="0"/>
    <x v="0"/>
    <e v="#N/A"/>
    <s v="04.SRFI"/>
    <s v="Type-5"/>
    <x v="0"/>
    <x v="4"/>
  </r>
  <r>
    <n v="512"/>
    <s v="Area 1"/>
    <x v="7"/>
    <n v="10"/>
    <s v="PAD688"/>
    <s v="PAD688"/>
    <s v="25TS05Z0040"/>
    <e v="#N/A"/>
    <e v="#N/A"/>
    <s v="25TS05Z0040"/>
    <s v="PAD688HWD_STO_TELUK_BAYUR_SPLIT_PEGAMBIRAN"/>
    <n v="100.392146"/>
    <n v="-0.96840999999999999"/>
    <m/>
    <s v="MITRATEL"/>
    <s v="Mitratel"/>
    <d v="2015-12-21T00:00:00"/>
    <x v="83"/>
    <d v="2026-03-20T00:00:00"/>
    <d v="2025-11-30T00:00:00"/>
    <n v="110"/>
    <x v="0"/>
    <x v="0"/>
    <e v="#N/A"/>
    <s v="04.CME"/>
    <s v="Type-5"/>
    <x v="3"/>
    <x v="9"/>
  </r>
  <r>
    <n v="513"/>
    <s v="Area 1"/>
    <x v="7"/>
    <n v="10"/>
    <s v="PAD668"/>
    <s v="PAD668"/>
    <m/>
    <e v="#N/A"/>
    <e v="#N/A"/>
    <s v="NY"/>
    <s v="STOPADANGCENTRUMSTASIUNPADANG"/>
    <n v="100.3738403"/>
    <n v="-0.94215273899999996"/>
    <m/>
    <s v="MITRATEL"/>
    <s v="Mitratel"/>
    <d v="2016-01-04T00:00:00"/>
    <x v="244"/>
    <m/>
    <m/>
    <m/>
    <x v="3"/>
    <x v="1"/>
    <m/>
    <e v="#N/A"/>
    <s v="Type-5"/>
    <x v="2"/>
    <x v="2"/>
  </r>
  <r>
    <n v="514"/>
    <s v="Area 1"/>
    <x v="7"/>
    <n v="10"/>
    <s v="PAD680"/>
    <s v="PAD680"/>
    <m/>
    <e v="#N/A"/>
    <e v="#N/A"/>
    <s v="NY"/>
    <s v="PAD680DDGULA2"/>
    <n v="100.3886897"/>
    <n v="-0.95603000000000005"/>
    <m/>
    <s v="MITRATEL"/>
    <s v="Mitratel"/>
    <d v="2016-01-20T00:00:00"/>
    <x v="245"/>
    <m/>
    <m/>
    <m/>
    <x v="3"/>
    <x v="1"/>
    <m/>
    <e v="#N/A"/>
    <s v="Type-5"/>
    <x v="2"/>
    <x v="2"/>
  </r>
  <r>
    <n v="515"/>
    <s v="Area 1"/>
    <x v="7"/>
    <n v="10"/>
    <s v="PBR379"/>
    <s v="PBR379"/>
    <m/>
    <e v="#N/A"/>
    <e v="#N/A"/>
    <s v="NY"/>
    <s v="PBR379HW1_MAJESTICHOTELDMT"/>
    <n v="101.446848"/>
    <n v="0.54065799999999997"/>
    <m/>
    <s v="MITRATEL"/>
    <s v="Mitratel"/>
    <d v="2016-01-20T00:00:00"/>
    <x v="245"/>
    <m/>
    <m/>
    <m/>
    <x v="3"/>
    <x v="1"/>
    <m/>
    <e v="#N/A"/>
    <s v="Type-5"/>
    <x v="2"/>
    <x v="2"/>
  </r>
  <r>
    <n v="516"/>
    <s v="Area 1"/>
    <x v="7"/>
    <n v="10"/>
    <s v="PBR997"/>
    <s v="PBR997"/>
    <m/>
    <e v="#N/A"/>
    <e v="#N/A"/>
    <s v="NY"/>
    <s v="PBR997ML1_JLPEMBANGUNAN2DMT"/>
    <n v="101.43766100000001"/>
    <n v="0.56377600000000005"/>
    <m/>
    <s v="MITRATEL"/>
    <s v="Mitratel"/>
    <d v="2016-01-20T00:00:00"/>
    <x v="245"/>
    <m/>
    <m/>
    <m/>
    <x v="3"/>
    <x v="1"/>
    <m/>
    <e v="#N/A"/>
    <s v="Type-5"/>
    <x v="2"/>
    <x v="2"/>
  </r>
  <r>
    <n v="517"/>
    <s v="Area 1"/>
    <x v="7"/>
    <n v="10"/>
    <s v="PAD687"/>
    <s v="PAD687"/>
    <m/>
    <e v="#N/A"/>
    <e v="#N/A"/>
    <s v="NY"/>
    <s v="STOTELUKBAYUR4"/>
    <n v="100.3851056"/>
    <n v="-0.99458455999999995"/>
    <m/>
    <s v="MITRATEL"/>
    <s v="Mitratel"/>
    <d v="2016-01-21T00:00:00"/>
    <x v="188"/>
    <m/>
    <m/>
    <m/>
    <x v="3"/>
    <x v="1"/>
    <m/>
    <e v="#N/A"/>
    <s v="Type-5"/>
    <x v="2"/>
    <x v="2"/>
  </r>
  <r>
    <n v="518"/>
    <s v="Area 1"/>
    <x v="7"/>
    <n v="10"/>
    <s v="PAD689"/>
    <s v="PAD689"/>
    <m/>
    <e v="#N/A"/>
    <e v="#N/A"/>
    <s v="NY"/>
    <s v="STOTELUKBAYURRAWANGJONDUL2"/>
    <n v="100.3792906"/>
    <n v="-0.98531484599999997"/>
    <m/>
    <s v="MITRATEL"/>
    <s v="Mitratel"/>
    <d v="2016-01-21T00:00:00"/>
    <x v="188"/>
    <m/>
    <m/>
    <m/>
    <x v="3"/>
    <x v="1"/>
    <m/>
    <e v="#N/A"/>
    <s v="Type-5"/>
    <x v="2"/>
    <x v="2"/>
  </r>
  <r>
    <n v="519"/>
    <s v="Area 1"/>
    <x v="7"/>
    <n v="10"/>
    <s v="BTM843"/>
    <s v="BTM843"/>
    <m/>
    <e v="#N/A"/>
    <e v="#N/A"/>
    <s v="25TS09Z0020"/>
    <s v="PERUMPJB"/>
    <n v="103.94510510000001"/>
    <n v="1.044838428"/>
    <m/>
    <s v="MITRATEL"/>
    <s v="Mitratel"/>
    <d v="2016-03-04T00:00:00"/>
    <x v="246"/>
    <m/>
    <m/>
    <m/>
    <x v="3"/>
    <x v="1"/>
    <m/>
    <s v="03.RFI"/>
    <s v="Type-1"/>
    <x v="2"/>
    <x v="2"/>
  </r>
  <r>
    <n v="520"/>
    <s v="Area 1"/>
    <x v="7"/>
    <n v="10"/>
    <s v="BTM524"/>
    <s v="BTM524"/>
    <m/>
    <e v="#N/A"/>
    <e v="#N/A"/>
    <s v="25TS09Z0010"/>
    <s v="KAWASANINDUSTRIBERIKAT"/>
    <n v="103.9223599"/>
    <n v="1.060352325"/>
    <m/>
    <s v="MITRATEL"/>
    <s v="Mitratel"/>
    <d v="2016-05-25T00:00:00"/>
    <x v="247"/>
    <m/>
    <m/>
    <m/>
    <x v="3"/>
    <x v="1"/>
    <m/>
    <s v="06.SITAC"/>
    <s v="Type-5"/>
    <x v="7"/>
    <x v="3"/>
  </r>
  <r>
    <n v="521"/>
    <s v="Area 1"/>
    <x v="7"/>
    <n v="10"/>
    <s v="BTM526"/>
    <s v="BTM526"/>
    <m/>
    <e v="#N/A"/>
    <e v="#N/A"/>
    <s v="25TS09Z0011"/>
    <s v="STOBATAMCENTREMARCELIA2"/>
    <n v="104.0325665"/>
    <n v="1.1119258400000001"/>
    <m/>
    <s v="MITRATEL"/>
    <s v="Mitratel"/>
    <d v="2016-06-10T00:00:00"/>
    <x v="248"/>
    <m/>
    <m/>
    <m/>
    <x v="3"/>
    <x v="1"/>
    <m/>
    <s v="08b.SIS Done"/>
    <s v="Type-5"/>
    <x v="5"/>
    <x v="6"/>
  </r>
  <r>
    <n v="522"/>
    <s v="Area 1"/>
    <x v="7"/>
    <n v="10"/>
    <s v="PBR395"/>
    <s v="PBR395"/>
    <m/>
    <e v="#N/A"/>
    <e v="#N/A"/>
    <s v="NY"/>
    <s v="PBR395HW1_UNRI1DMT"/>
    <n v="101.37767599999999"/>
    <n v="0.47472999999999999"/>
    <m/>
    <s v="MITRATEL"/>
    <s v="Mitratel"/>
    <d v="2016-06-14T00:00:00"/>
    <x v="106"/>
    <m/>
    <m/>
    <m/>
    <x v="3"/>
    <x v="1"/>
    <m/>
    <e v="#N/A"/>
    <s v="Type-5"/>
    <x v="2"/>
    <x v="2"/>
  </r>
  <r>
    <n v="523"/>
    <s v="Area 1"/>
    <x v="7"/>
    <n v="10"/>
    <s v="PBR988"/>
    <s v="PBR988"/>
    <m/>
    <e v="#N/A"/>
    <e v="#N/A"/>
    <s v="NY"/>
    <s v="PBR988HL1_UNRI2DMT"/>
    <n v="101.37907"/>
    <n v="0.47817999999999999"/>
    <m/>
    <s v="MITRATEL"/>
    <s v="Mitratel"/>
    <d v="2016-06-14T00:00:00"/>
    <x v="106"/>
    <m/>
    <m/>
    <m/>
    <x v="3"/>
    <x v="1"/>
    <m/>
    <e v="#N/A"/>
    <s v="Type-5"/>
    <x v="2"/>
    <x v="2"/>
  </r>
  <r>
    <n v="524"/>
    <s v="Area 1"/>
    <x v="7"/>
    <n v="10"/>
    <s v="PBR994"/>
    <s v="PBR994"/>
    <m/>
    <e v="#N/A"/>
    <e v="#N/A"/>
    <s v="NY"/>
    <s v="PBR994HW1_DELIMA8DMT"/>
    <n v="101.41240500000001"/>
    <n v="0.48370400000000002"/>
    <m/>
    <s v="MITRATEL"/>
    <s v="Mitratel"/>
    <d v="2016-06-15T00:00:00"/>
    <x v="249"/>
    <m/>
    <m/>
    <m/>
    <x v="3"/>
    <x v="1"/>
    <m/>
    <e v="#N/A"/>
    <s v="Type-1"/>
    <x v="2"/>
    <x v="2"/>
  </r>
  <r>
    <n v="525"/>
    <s v="Area 1"/>
    <x v="0"/>
    <n v="1"/>
    <s v="BJI352"/>
    <s v="BJI352"/>
    <m/>
    <e v="#N/A"/>
    <e v="#N/A"/>
    <s v="NY"/>
    <s v="MCPERINTISKEMERDEKAANDMT"/>
    <n v="98.494529999999997"/>
    <n v="3.62683"/>
    <m/>
    <s v="MITRATEL"/>
    <s v="Mitratel"/>
    <d v="2016-05-01T00:00:00"/>
    <x v="3"/>
    <m/>
    <m/>
    <m/>
    <x v="3"/>
    <x v="1"/>
    <m/>
    <e v="#N/A"/>
    <m/>
    <x v="2"/>
    <x v="2"/>
  </r>
  <r>
    <n v="526"/>
    <s v="Area 1"/>
    <x v="7"/>
    <n v="10"/>
    <s v="BTM356"/>
    <s v="BTM356"/>
    <m/>
    <e v="#N/A"/>
    <e v="#N/A"/>
    <s v="25TS09R0004"/>
    <s v="PERUMHANGLEKIR2"/>
    <n v="104.0488529"/>
    <n v="1.105445623"/>
    <m/>
    <s v="MITRATEL"/>
    <s v="Mitratel"/>
    <d v="2016-07-08T00:00:00"/>
    <x v="191"/>
    <m/>
    <m/>
    <m/>
    <x v="3"/>
    <x v="1"/>
    <m/>
    <s v="04.CME"/>
    <s v="Type-5"/>
    <x v="2"/>
    <x v="2"/>
  </r>
  <r>
    <n v="527"/>
    <s v="Area 4"/>
    <x v="9"/>
    <n v="9"/>
    <s v="UPD912"/>
    <s v="UPD912"/>
    <m/>
    <e v="#N/A"/>
    <e v="#N/A"/>
    <s v="NY"/>
    <s v="DMT BHT MINASAUPA"/>
    <n v="119.45916"/>
    <n v="-5.1798099999999998"/>
    <m/>
    <s v="MITRATEL"/>
    <s v="Mitratel"/>
    <d v="2016-07-28T00:00:00"/>
    <x v="225"/>
    <m/>
    <m/>
    <m/>
    <x v="3"/>
    <x v="1"/>
    <m/>
    <e v="#N/A"/>
    <m/>
    <x v="2"/>
    <x v="2"/>
  </r>
  <r>
    <n v="528"/>
    <s v="Area 1"/>
    <x v="7"/>
    <n v="10"/>
    <s v="BTM720"/>
    <s v="BTM720"/>
    <m/>
    <e v="#N/A"/>
    <e v="#N/A"/>
    <s v="25TS09Z0001"/>
    <s v="BTM720HW_PERUM_PERMATA_HIJAU"/>
    <n v="103.9593959"/>
    <n v="1.044409275"/>
    <m/>
    <s v="MITRATEL"/>
    <s v="Mitratel"/>
    <d v="2016-07-08T00:00:00"/>
    <x v="191"/>
    <m/>
    <m/>
    <m/>
    <x v="3"/>
    <x v="1"/>
    <m/>
    <s v="03.RFI"/>
    <s v="Type-1"/>
    <x v="0"/>
    <x v="0"/>
  </r>
  <r>
    <n v="529"/>
    <s v="Area 1"/>
    <x v="7"/>
    <n v="10"/>
    <s v="BTM798"/>
    <s v="BTM798"/>
    <m/>
    <e v="#N/A"/>
    <e v="#N/A"/>
    <s v="25TS09Z0015"/>
    <s v="POLRESBATAM"/>
    <n v="104.01735309999999"/>
    <n v="1.1194467539999999"/>
    <m/>
    <s v="MITRATEL"/>
    <s v="Mitratel"/>
    <d v="2016-07-08T00:00:00"/>
    <x v="191"/>
    <m/>
    <m/>
    <m/>
    <x v="3"/>
    <x v="1"/>
    <m/>
    <s v="06.SITAC"/>
    <s v="Type-5"/>
    <x v="2"/>
    <x v="2"/>
  </r>
  <r>
    <n v="530"/>
    <s v="Area 1"/>
    <x v="7"/>
    <n v="10"/>
    <s v="BTM897"/>
    <s v="BTM897"/>
    <s v="25TS02Z0001"/>
    <e v="#N/A"/>
    <e v="#N/A"/>
    <s v="25TS02Z0001"/>
    <s v="STOSAGULUNGTAMANSISWA"/>
    <n v="103.9811325"/>
    <n v="1.0511469840000001"/>
    <m/>
    <s v="MITRATEL"/>
    <s v="Mitratel"/>
    <d v="2016-07-08T00:00:00"/>
    <x v="191"/>
    <m/>
    <m/>
    <m/>
    <x v="3"/>
    <x v="1"/>
    <m/>
    <s v="02.BAUK"/>
    <s v="Type-5"/>
    <x v="0"/>
    <x v="0"/>
  </r>
  <r>
    <n v="531"/>
    <s v="Area 1"/>
    <x v="7"/>
    <n v="10"/>
    <s v="PAD463"/>
    <s v="PAD463"/>
    <m/>
    <e v="#N/A"/>
    <e v="#N/A"/>
    <s v="NY"/>
    <s v="PAD463HWD_STO_TELUK_BAYUR_BANUARAN_7"/>
    <n v="100.38501979999999"/>
    <n v="-0.97530484200000001"/>
    <m/>
    <s v="MITRATEL"/>
    <s v="Mitratel"/>
    <d v="2016-07-08T00:00:00"/>
    <x v="191"/>
    <m/>
    <m/>
    <m/>
    <x v="3"/>
    <x v="1"/>
    <m/>
    <e v="#N/A"/>
    <s v="Type-1"/>
    <x v="2"/>
    <x v="2"/>
  </r>
  <r>
    <n v="532"/>
    <s v="Area 2"/>
    <x v="4"/>
    <n v="12"/>
    <s v="KRW846"/>
    <s v="KRW846"/>
    <m/>
    <e v="#N/A"/>
    <e v="#N/A"/>
    <s v="25TS01B0011"/>
    <s v="KIS11DMT"/>
    <n v="107.33253000000001"/>
    <n v="-6.3906999999999998"/>
    <m/>
    <s v="MITRATEL"/>
    <s v="Mitratel"/>
    <d v="2016-06-22T00:00:00"/>
    <x v="48"/>
    <m/>
    <m/>
    <m/>
    <x v="3"/>
    <x v="1"/>
    <m/>
    <s v="08.SIS"/>
    <m/>
    <x v="5"/>
    <x v="6"/>
  </r>
  <r>
    <n v="533"/>
    <s v="Area 1"/>
    <x v="7"/>
    <n v="10"/>
    <s v="PBR516"/>
    <s v="PBR516"/>
    <m/>
    <e v="#N/A"/>
    <e v="#N/A"/>
    <s v="NY"/>
    <s v="N_PBR516HL1_AIRHITAMDMT"/>
    <n v="101.3685"/>
    <n v="0.49975000000000003"/>
    <m/>
    <s v="MITRATEL"/>
    <s v="Mitratel"/>
    <d v="2016-07-08T00:00:00"/>
    <x v="191"/>
    <m/>
    <m/>
    <m/>
    <x v="3"/>
    <x v="1"/>
    <m/>
    <e v="#N/A"/>
    <s v="Type-1"/>
    <x v="2"/>
    <x v="2"/>
  </r>
  <r>
    <n v="534"/>
    <s v="Area 1"/>
    <x v="7"/>
    <n v="10"/>
    <s v="PBR530"/>
    <s v="PBR530"/>
    <m/>
    <e v="#N/A"/>
    <e v="#N/A"/>
    <s v="NY"/>
    <s v="PBR530HW1_POISMKKANSAIPEKANBARUDMT"/>
    <n v="101.40012"/>
    <n v="0.46797"/>
    <m/>
    <s v="MITRATEL"/>
    <s v="Mitratel"/>
    <d v="2016-07-08T00:00:00"/>
    <x v="191"/>
    <m/>
    <m/>
    <m/>
    <x v="3"/>
    <x v="1"/>
    <m/>
    <e v="#N/A"/>
    <s v="Type-5"/>
    <x v="2"/>
    <x v="2"/>
  </r>
  <r>
    <n v="535"/>
    <s v="Area 1"/>
    <x v="7"/>
    <n v="10"/>
    <s v="PBR531"/>
    <s v="PBR531"/>
    <m/>
    <e v="#N/A"/>
    <e v="#N/A"/>
    <s v="NY"/>
    <s v="PBR531HL1_PTINDOFOODDMT"/>
    <n v="101.43903"/>
    <n v="0.42581999999999998"/>
    <m/>
    <s v="MITRATEL"/>
    <s v="Mitratel"/>
    <d v="2016-07-08T00:00:00"/>
    <x v="191"/>
    <m/>
    <m/>
    <m/>
    <x v="3"/>
    <x v="1"/>
    <m/>
    <e v="#N/A"/>
    <s v="Type-5"/>
    <x v="2"/>
    <x v="2"/>
  </r>
  <r>
    <n v="536"/>
    <s v="Area 1"/>
    <x v="7"/>
    <n v="10"/>
    <s v="PBR538"/>
    <s v="PBR538"/>
    <m/>
    <e v="#N/A"/>
    <e v="#N/A"/>
    <s v="NY"/>
    <s v="PBR538HL1_SMAN9PKUDMT"/>
    <n v="101.45912"/>
    <n v="0.52752500000000002"/>
    <m/>
    <s v="MITRATEL"/>
    <s v="Mitratel"/>
    <d v="2016-07-08T00:00:00"/>
    <x v="191"/>
    <m/>
    <m/>
    <m/>
    <x v="3"/>
    <x v="1"/>
    <m/>
    <e v="#N/A"/>
    <s v="Type-5"/>
    <x v="2"/>
    <x v="2"/>
  </r>
  <r>
    <n v="537"/>
    <s v="Area 1"/>
    <x v="7"/>
    <n v="10"/>
    <s v="PBR542"/>
    <s v="PBR542"/>
    <m/>
    <e v="#N/A"/>
    <e v="#N/A"/>
    <s v="NY"/>
    <s v="PBR542HL1_JLPAUSDMT"/>
    <n v="101.437974"/>
    <n v="0.48912099999999997"/>
    <m/>
    <s v="MITRATEL"/>
    <s v="Mitratel"/>
    <d v="2016-07-08T00:00:00"/>
    <x v="191"/>
    <m/>
    <m/>
    <m/>
    <x v="3"/>
    <x v="1"/>
    <m/>
    <e v="#N/A"/>
    <s v="Type-1"/>
    <x v="2"/>
    <x v="2"/>
  </r>
  <r>
    <n v="538"/>
    <s v="Area 1"/>
    <x v="7"/>
    <n v="10"/>
    <s v="BTM854"/>
    <s v="BTM854"/>
    <m/>
    <e v="#N/A"/>
    <e v="#N/A"/>
    <s v="25TS09Z0002"/>
    <s v="STOLUBUKBAJAMALINDO"/>
    <n v="104.01216030000001"/>
    <n v="1.1657094960000001"/>
    <m/>
    <s v="MITRATEL"/>
    <s v="Mitratel"/>
    <d v="2016-07-08T00:00:00"/>
    <x v="191"/>
    <m/>
    <m/>
    <m/>
    <x v="3"/>
    <x v="1"/>
    <m/>
    <s v="03.RFI"/>
    <s v="Type-1"/>
    <x v="2"/>
    <x v="2"/>
  </r>
  <r>
    <n v="539"/>
    <s v="Area 1"/>
    <x v="7"/>
    <n v="10"/>
    <s v="PAD464"/>
    <s v="PAD464"/>
    <m/>
    <e v="#N/A"/>
    <e v="#N/A"/>
    <s v="NY"/>
    <s v="STOULAKKARANGBELIBIS2"/>
    <n v="100.3476405"/>
    <n v="-0.90117931399999995"/>
    <m/>
    <s v="MITRATEL"/>
    <s v="Mitratel"/>
    <d v="2016-07-11T00:00:00"/>
    <x v="46"/>
    <m/>
    <m/>
    <m/>
    <x v="3"/>
    <x v="1"/>
    <m/>
    <e v="#N/A"/>
    <s v="Type-5"/>
    <x v="2"/>
    <x v="2"/>
  </r>
  <r>
    <n v="540"/>
    <s v="Area 1"/>
    <x v="7"/>
    <n v="10"/>
    <s v="BTM506"/>
    <s v="BTM506"/>
    <m/>
    <e v="#N/A"/>
    <e v="#N/A"/>
    <s v="25TS09Z0021"/>
    <s v="BTM506GDBKBR2"/>
    <n v="104.03360000000001"/>
    <n v="1.1674997220000001"/>
    <m/>
    <s v="MITRATEL"/>
    <s v="Mitratel"/>
    <d v="2016-07-14T00:00:00"/>
    <x v="250"/>
    <m/>
    <m/>
    <m/>
    <x v="3"/>
    <x v="1"/>
    <m/>
    <s v="03.RFI"/>
    <s v="Type-1"/>
    <x v="0"/>
    <x v="0"/>
  </r>
  <r>
    <n v="541"/>
    <s v="Area 1"/>
    <x v="7"/>
    <n v="10"/>
    <s v="PAD484"/>
    <s v="PAD484"/>
    <m/>
    <e v="#N/A"/>
    <e v="#N/A"/>
    <s v="NY"/>
    <s v="ULAKKARANG3"/>
    <n v="100.34738299999999"/>
    <n v="-0.90666174899999996"/>
    <m/>
    <s v="MITRATEL"/>
    <s v="Mitratel"/>
    <d v="2016-07-14T00:00:00"/>
    <x v="250"/>
    <m/>
    <m/>
    <m/>
    <x v="3"/>
    <x v="1"/>
    <m/>
    <e v="#N/A"/>
    <s v="Type-5"/>
    <x v="2"/>
    <x v="2"/>
  </r>
  <r>
    <n v="542"/>
    <s v="Area 1"/>
    <x v="7"/>
    <n v="10"/>
    <s v="BTM353"/>
    <s v="BTM353"/>
    <m/>
    <e v="#N/A"/>
    <e v="#N/A"/>
    <s v="25TS09Z0004"/>
    <s v="BTM353HWD_STO_SAGULUNG_PT_ASL"/>
    <n v="103.9041424"/>
    <n v="1.082206964"/>
    <m/>
    <s v="MITRATEL"/>
    <s v="Mitratel"/>
    <d v="2016-07-19T00:00:00"/>
    <x v="251"/>
    <m/>
    <m/>
    <m/>
    <x v="3"/>
    <x v="1"/>
    <m/>
    <s v="08.SIS"/>
    <s v="Type-5"/>
    <x v="5"/>
    <x v="6"/>
  </r>
  <r>
    <n v="543"/>
    <s v="Area 1"/>
    <x v="7"/>
    <n v="10"/>
    <s v="BTM858"/>
    <s v="BTM858"/>
    <m/>
    <e v="#N/A"/>
    <e v="#N/A"/>
    <s v="25TS09Z0022"/>
    <s v="PANBILINDUSTRIALESTATE"/>
    <n v="104.0261722"/>
    <n v="1.0771000390000001"/>
    <m/>
    <s v="MITRATEL"/>
    <s v="Mitratel"/>
    <d v="2016-07-19T00:00:00"/>
    <x v="251"/>
    <m/>
    <m/>
    <m/>
    <x v="3"/>
    <x v="1"/>
    <m/>
    <s v="03.RFI"/>
    <s v="Type-1"/>
    <x v="0"/>
    <x v="0"/>
  </r>
  <r>
    <n v="544"/>
    <s v="Area 1"/>
    <x v="7"/>
    <n v="10"/>
    <s v="PAD386"/>
    <s v="PAD386"/>
    <m/>
    <e v="#N/A"/>
    <e v="#N/A"/>
    <s v="NY"/>
    <s v="JATI4"/>
    <n v="100.3693128"/>
    <n v="-0.93968510599999999"/>
    <m/>
    <s v="MITRATEL"/>
    <s v="Mitratel"/>
    <d v="2016-07-25T00:00:00"/>
    <x v="252"/>
    <m/>
    <m/>
    <m/>
    <x v="3"/>
    <x v="1"/>
    <m/>
    <e v="#N/A"/>
    <s v="Type-5"/>
    <x v="2"/>
    <x v="2"/>
  </r>
  <r>
    <n v="545"/>
    <s v="Area 1"/>
    <x v="7"/>
    <n v="10"/>
    <s v="PAD667"/>
    <s v="PAD667"/>
    <m/>
    <e v="#N/A"/>
    <e v="#N/A"/>
    <s v="NY"/>
    <s v="STOPDGCENTRUMRSUMDJAMIL"/>
    <n v="100.3702784"/>
    <n v="-0.94304323199999995"/>
    <m/>
    <s v="MITRATEL"/>
    <s v="Mitratel"/>
    <d v="2016-07-25T00:00:00"/>
    <x v="252"/>
    <m/>
    <m/>
    <m/>
    <x v="3"/>
    <x v="1"/>
    <m/>
    <e v="#N/A"/>
    <s v="Type-1"/>
    <x v="2"/>
    <x v="2"/>
  </r>
  <r>
    <n v="546"/>
    <s v="Area 1"/>
    <x v="7"/>
    <n v="10"/>
    <s v="PAD487"/>
    <s v="PAD487"/>
    <m/>
    <e v="#N/A"/>
    <e v="#N/A"/>
    <s v="NY"/>
    <s v="STOULAKKARANGUNP2"/>
    <n v="100.3485417"/>
    <n v="-0.89465618099999999"/>
    <m/>
    <s v="MITRATEL"/>
    <s v="Mitratel"/>
    <d v="2016-08-08T00:00:00"/>
    <x v="253"/>
    <m/>
    <m/>
    <m/>
    <x v="3"/>
    <x v="1"/>
    <m/>
    <e v="#N/A"/>
    <s v="Type-5"/>
    <x v="2"/>
    <x v="2"/>
  </r>
  <r>
    <n v="547"/>
    <s v="Area 1"/>
    <x v="7"/>
    <n v="10"/>
    <s v="PAD468"/>
    <s v="PAD468"/>
    <m/>
    <e v="#N/A"/>
    <e v="#N/A"/>
    <s v="NY"/>
    <s v="STOPADCENTRUMKANTORPOLDASUMBAR"/>
    <n v="100.3609228"/>
    <n v="-0.93658447300000003"/>
    <m/>
    <s v="MITRATEL"/>
    <s v="Mitratel"/>
    <d v="2016-08-09T00:00:00"/>
    <x v="111"/>
    <m/>
    <m/>
    <m/>
    <x v="3"/>
    <x v="1"/>
    <m/>
    <e v="#N/A"/>
    <s v="Type-5"/>
    <x v="2"/>
    <x v="2"/>
  </r>
  <r>
    <n v="548"/>
    <s v="Area 1"/>
    <x v="7"/>
    <n v="10"/>
    <s v="BTM520"/>
    <s v="BTM520"/>
    <m/>
    <e v="#N/A"/>
    <e v="#N/A"/>
    <s v="25TS09Z0023"/>
    <s v="STONONGSAKAMPUNGPANGLONG"/>
    <n v="104.1194701"/>
    <n v="1.143468618"/>
    <m/>
    <s v="MITRATEL"/>
    <s v="Mitratel"/>
    <d v="2016-08-14T00:00:00"/>
    <x v="7"/>
    <m/>
    <m/>
    <m/>
    <x v="3"/>
    <x v="1"/>
    <m/>
    <s v="03.RFI"/>
    <s v="Type-1"/>
    <x v="2"/>
    <x v="2"/>
  </r>
  <r>
    <n v="549"/>
    <s v="Area 1"/>
    <x v="7"/>
    <n v="10"/>
    <s v="PBR517"/>
    <s v="PBR517"/>
    <m/>
    <e v="#N/A"/>
    <e v="#N/A"/>
    <s v="NY"/>
    <s v="PBR517HW1_AURAJAWALIDMT"/>
    <n v="101.43606800000001"/>
    <n v="0.45848299999999997"/>
    <m/>
    <s v="MITRATEL"/>
    <s v="Mitratel"/>
    <d v="2016-08-14T00:00:00"/>
    <x v="7"/>
    <m/>
    <m/>
    <m/>
    <x v="3"/>
    <x v="1"/>
    <m/>
    <e v="#N/A"/>
    <s v="Type-5"/>
    <x v="2"/>
    <x v="2"/>
  </r>
  <r>
    <n v="550"/>
    <s v="Area 1"/>
    <x v="7"/>
    <n v="10"/>
    <s v="PBR390"/>
    <s v="PBR390"/>
    <m/>
    <e v="#N/A"/>
    <e v="#N/A"/>
    <s v="NY"/>
    <s v="PBR390MM1_CIPTAKARYA3DMT"/>
    <n v="101.396396"/>
    <n v="0.439693"/>
    <m/>
    <s v="MITRATEL"/>
    <s v="Mitratel"/>
    <d v="2016-09-12T00:00:00"/>
    <x v="254"/>
    <m/>
    <m/>
    <m/>
    <x v="3"/>
    <x v="1"/>
    <m/>
    <e v="#N/A"/>
    <s v="Type-5"/>
    <x v="2"/>
    <x v="2"/>
  </r>
  <r>
    <n v="551"/>
    <s v="Area 1"/>
    <x v="7"/>
    <n v="10"/>
    <s v="BTM521"/>
    <s v="BTM521"/>
    <m/>
    <e v="#N/A"/>
    <e v="#N/A"/>
    <s v="25TS09Z0009"/>
    <s v="STOSAGULUNGKAPLINGKAMBOJA"/>
    <n v="103.94474030000001"/>
    <n v="1.0361802579999999"/>
    <m/>
    <s v="MITRATEL"/>
    <s v="Mitratel"/>
    <d v="2016-09-19T00:00:00"/>
    <x v="255"/>
    <m/>
    <m/>
    <m/>
    <x v="3"/>
    <x v="1"/>
    <m/>
    <s v="08.SIS"/>
    <s v="Type-5"/>
    <x v="5"/>
    <x v="6"/>
  </r>
  <r>
    <n v="552"/>
    <s v="Area 1"/>
    <x v="7"/>
    <n v="10"/>
    <s v="PAD665"/>
    <s v="PAD665"/>
    <m/>
    <e v="#N/A"/>
    <e v="#N/A"/>
    <s v="NY"/>
    <s v="STOULKKRGUNIVERSITASNEGERIPADANG"/>
    <n v="100.350945"/>
    <n v="-0.89928030999999997"/>
    <m/>
    <s v="MITRATEL"/>
    <s v="Mitratel"/>
    <d v="2016-10-13T00:00:00"/>
    <x v="120"/>
    <m/>
    <m/>
    <m/>
    <x v="3"/>
    <x v="1"/>
    <m/>
    <e v="#N/A"/>
    <s v="Type-5"/>
    <x v="2"/>
    <x v="2"/>
  </r>
  <r>
    <n v="553"/>
    <s v="Area 1"/>
    <x v="7"/>
    <n v="10"/>
    <s v="BTM301"/>
    <s v="BTM301"/>
    <m/>
    <e v="#N/A"/>
    <e v="#N/A"/>
    <s v="25TS09Z0003"/>
    <s v="LEGENDABALI2"/>
    <n v="104.0236831"/>
    <n v="1.122922897"/>
    <m/>
    <s v="MITRATEL"/>
    <s v="Mitratel"/>
    <d v="2016-10-24T00:00:00"/>
    <x v="38"/>
    <m/>
    <m/>
    <m/>
    <x v="3"/>
    <x v="1"/>
    <m/>
    <s v="06.SITAC"/>
    <s v="Type-5"/>
    <x v="7"/>
    <x v="3"/>
  </r>
  <r>
    <n v="554"/>
    <s v="Area 1"/>
    <x v="7"/>
    <n v="10"/>
    <s v="BTM895"/>
    <s v="BTM895"/>
    <m/>
    <e v="#N/A"/>
    <e v="#N/A"/>
    <s v="25TS09Z0050"/>
    <s v="STOLUBUKBAJASTPIETER"/>
    <n v="104.0146494"/>
    <n v="1.135196686"/>
    <m/>
    <s v="MITRATEL"/>
    <s v="Mitratel"/>
    <d v="2016-10-24T00:00:00"/>
    <x v="38"/>
    <m/>
    <m/>
    <m/>
    <x v="3"/>
    <x v="1"/>
    <m/>
    <s v="08.SIS"/>
    <s v="Type-5"/>
    <x v="2"/>
    <x v="2"/>
  </r>
  <r>
    <n v="555"/>
    <s v="Area 1"/>
    <x v="7"/>
    <n v="10"/>
    <s v="PBR534"/>
    <s v="PBR534"/>
    <m/>
    <e v="#N/A"/>
    <e v="#N/A"/>
    <s v="NY"/>
    <s v="PBR534HL1_SMACENDANAPEKANBARUTEL"/>
    <n v="101.43782"/>
    <n v="0.56896999999999998"/>
    <m/>
    <s v="MITRATEL"/>
    <s v="Mitratel"/>
    <d v="2016-10-24T00:00:00"/>
    <x v="38"/>
    <m/>
    <m/>
    <m/>
    <x v="3"/>
    <x v="1"/>
    <m/>
    <e v="#N/A"/>
    <s v="Type-5"/>
    <x v="2"/>
    <x v="2"/>
  </r>
  <r>
    <n v="556"/>
    <s v="Area 1"/>
    <x v="7"/>
    <n v="10"/>
    <s v="BTM510"/>
    <s v="BTM510"/>
    <m/>
    <e v="#N/A"/>
    <e v="#N/A"/>
    <s v="25TS09Z0006"/>
    <s v="STOBATAMCENTERCITRALAND"/>
    <n v="104.0625"/>
    <n v="1.126087904"/>
    <m/>
    <s v="MITRATEL"/>
    <s v="Mitratel"/>
    <d v="2016-11-01T00:00:00"/>
    <x v="256"/>
    <m/>
    <m/>
    <m/>
    <x v="3"/>
    <x v="1"/>
    <m/>
    <s v="08.SIS"/>
    <s v="Type-5"/>
    <x v="5"/>
    <x v="6"/>
  </r>
  <r>
    <n v="557"/>
    <s v="Area 2"/>
    <x v="2"/>
    <n v="3"/>
    <s v="JPX172"/>
    <s v="JPX172"/>
    <m/>
    <e v="#N/A"/>
    <e v="#N/A"/>
    <s v="NY"/>
    <s v="JLHAJIFACHRUDINDMT"/>
    <n v="106.818061"/>
    <n v="-6.1836310000000001"/>
    <m/>
    <s v="MITRATEL"/>
    <s v="Mitratel"/>
    <d v="2016-06-29T00:00:00"/>
    <x v="108"/>
    <m/>
    <m/>
    <m/>
    <x v="3"/>
    <x v="1"/>
    <m/>
    <e v="#N/A"/>
    <m/>
    <x v="2"/>
    <x v="2"/>
  </r>
  <r>
    <n v="558"/>
    <s v="Area 1"/>
    <x v="7"/>
    <n v="10"/>
    <s v="PBR382"/>
    <s v="PBR382"/>
    <m/>
    <e v="#N/A"/>
    <e v="#N/A"/>
    <s v="NY"/>
    <s v="PBR382HL1_JALANRAYAPEKANBARU7TEL"/>
    <n v="101.44542199999999"/>
    <n v="0.52190700000000001"/>
    <m/>
    <s v="MITRATEL"/>
    <s v="Mitratel"/>
    <d v="2016-12-07T00:00:00"/>
    <x v="257"/>
    <m/>
    <m/>
    <m/>
    <x v="3"/>
    <x v="1"/>
    <m/>
    <e v="#N/A"/>
    <s v="Type-5"/>
    <x v="2"/>
    <x v="2"/>
  </r>
  <r>
    <n v="559"/>
    <s v="Area 1"/>
    <x v="7"/>
    <n v="10"/>
    <s v="BTM511"/>
    <s v="BTM511"/>
    <m/>
    <e v="#N/A"/>
    <e v="#N/A"/>
    <s v="25TS09Z0007"/>
    <s v="STONONGSACITRAMASINDAH"/>
    <n v="104.12807460000001"/>
    <n v="1.1550450329999999"/>
    <m/>
    <s v="MITRATEL"/>
    <s v="Mitratel"/>
    <d v="2016-12-07T00:00:00"/>
    <x v="257"/>
    <m/>
    <m/>
    <m/>
    <x v="3"/>
    <x v="1"/>
    <m/>
    <s v="06.SITAC"/>
    <s v="Type-5"/>
    <x v="7"/>
    <x v="3"/>
  </r>
  <r>
    <n v="560"/>
    <s v="Area 1"/>
    <x v="7"/>
    <n v="10"/>
    <s v="BTM509"/>
    <s v="BTM509"/>
    <m/>
    <e v="#N/A"/>
    <e v="#N/A"/>
    <s v="25TS09Z0005"/>
    <s v="BUNGARAYAUJUNG"/>
    <n v="103.9993715"/>
    <n v="1.1397993559999999"/>
    <m/>
    <s v="MITRATEL"/>
    <s v="Mitratel"/>
    <d v="2016-12-09T00:00:00"/>
    <x v="258"/>
    <m/>
    <m/>
    <m/>
    <x v="3"/>
    <x v="1"/>
    <m/>
    <s v="06.SITAC"/>
    <s v="Type-5"/>
    <x v="7"/>
    <x v="3"/>
  </r>
  <r>
    <n v="561"/>
    <s v="Area 1"/>
    <x v="7"/>
    <n v="10"/>
    <s v="BTM505"/>
    <s v="BTM505"/>
    <m/>
    <e v="#N/A"/>
    <e v="#N/A"/>
    <s v="25TS09Z0024"/>
    <s v="STOLUBUKBAJAASTON"/>
    <n v="104.0207219"/>
    <n v="1.142374277"/>
    <m/>
    <s v="MITRATEL"/>
    <s v="Mitratel"/>
    <d v="2016-12-21T00:00:00"/>
    <x v="259"/>
    <m/>
    <m/>
    <m/>
    <x v="3"/>
    <x v="1"/>
    <m/>
    <s v="03.RFI"/>
    <s v="Type-1"/>
    <x v="2"/>
    <x v="2"/>
  </r>
  <r>
    <n v="562"/>
    <s v="Area 1"/>
    <x v="7"/>
    <n v="10"/>
    <s v="BTM790"/>
    <s v="BTM790"/>
    <m/>
    <e v="#N/A"/>
    <e v="#N/A"/>
    <s v="25TS09Z0014"/>
    <s v="STOLUBUKBAJAPERUMVALENCIA"/>
    <n v="104.09045930000001"/>
    <n v="1.1223328109999999"/>
    <m/>
    <s v="MITRATEL"/>
    <s v="Mitratel"/>
    <d v="2016-12-21T00:00:00"/>
    <x v="259"/>
    <m/>
    <m/>
    <m/>
    <x v="3"/>
    <x v="1"/>
    <m/>
    <s v="08.SIS"/>
    <s v="Type-5"/>
    <x v="5"/>
    <x v="6"/>
  </r>
  <r>
    <n v="563"/>
    <s v="Area 1"/>
    <x v="7"/>
    <n v="10"/>
    <s v="PBR537"/>
    <s v="PBR537"/>
    <m/>
    <e v="#N/A"/>
    <e v="#N/A"/>
    <s v="NY"/>
    <s v="PBR537HW1_SMAN12PEKANBARUTEL"/>
    <n v="101.36221399999999"/>
    <n v="0.49066300000000002"/>
    <m/>
    <s v="MITRATEL"/>
    <s v="Mitratel"/>
    <d v="2016-12-21T00:00:00"/>
    <x v="259"/>
    <m/>
    <m/>
    <m/>
    <x v="3"/>
    <x v="1"/>
    <m/>
    <e v="#N/A"/>
    <s v="Type-5"/>
    <x v="2"/>
    <x v="2"/>
  </r>
  <r>
    <n v="564"/>
    <s v="Area 1"/>
    <x v="7"/>
    <n v="10"/>
    <s v="PBR396"/>
    <s v="PBR396"/>
    <m/>
    <e v="#N/A"/>
    <e v="#N/A"/>
    <s v="NY"/>
    <s v="PBR396HW1_JALANDUYUNG2TEL"/>
    <n v="101.43468"/>
    <n v="0.48832399999999998"/>
    <m/>
    <s v="MITRATEL"/>
    <s v="Mitratel"/>
    <d v="2016-12-31T00:00:00"/>
    <x v="260"/>
    <m/>
    <m/>
    <m/>
    <x v="3"/>
    <x v="1"/>
    <m/>
    <e v="#N/A"/>
    <s v="Type-5"/>
    <x v="2"/>
    <x v="2"/>
  </r>
  <r>
    <n v="565"/>
    <s v="Area 1"/>
    <x v="7"/>
    <n v="10"/>
    <s v="PBR543"/>
    <s v="PBR543"/>
    <m/>
    <e v="#N/A"/>
    <e v="#N/A"/>
    <s v="NY"/>
    <s v="PBR543HW1_MIEACEHAA2TEL"/>
    <n v="101.445063"/>
    <n v="0.48085"/>
    <m/>
    <s v="MITRATEL"/>
    <s v="Mitratel"/>
    <d v="2017-01-30T00:00:00"/>
    <x v="261"/>
    <m/>
    <m/>
    <m/>
    <x v="3"/>
    <x v="1"/>
    <m/>
    <e v="#N/A"/>
    <s v="Type-5"/>
    <x v="2"/>
    <x v="2"/>
  </r>
  <r>
    <n v="566"/>
    <s v="Area 1"/>
    <x v="7"/>
    <n v="10"/>
    <s v="BTM929"/>
    <s v="BTM929"/>
    <m/>
    <e v="#N/A"/>
    <e v="#N/A"/>
    <s v="25TS09Z0018"/>
    <s v="STOBUKITDANGASHARAPANSEKUPANG"/>
    <n v="103.94280910000001"/>
    <n v="1.1058855059999999"/>
    <m/>
    <s v="MITRATEL"/>
    <s v="Mitratel"/>
    <d v="2017-03-22T00:00:00"/>
    <x v="262"/>
    <m/>
    <m/>
    <m/>
    <x v="3"/>
    <x v="1"/>
    <m/>
    <s v="08.SIS"/>
    <s v="Type-5"/>
    <x v="7"/>
    <x v="3"/>
  </r>
  <r>
    <n v="567"/>
    <s v="Area 1"/>
    <x v="7"/>
    <n v="10"/>
    <s v="PAD469"/>
    <s v="PAD469"/>
    <m/>
    <e v="#N/A"/>
    <e v="#N/A"/>
    <s v="NY"/>
    <s v="PAD469HWD_STO_ULAK_KARANG_KANTOR_WALIKOTA_PDG"/>
    <n v="100.35562280000001"/>
    <n v="-0.92666029900000002"/>
    <m/>
    <s v="MITRATEL"/>
    <s v="Mitratel"/>
    <d v="2017-04-05T00:00:00"/>
    <x v="263"/>
    <m/>
    <m/>
    <m/>
    <x v="3"/>
    <x v="1"/>
    <m/>
    <e v="#N/A"/>
    <s v="Type-5"/>
    <x v="2"/>
    <x v="2"/>
  </r>
  <r>
    <n v="568"/>
    <s v="Area 1"/>
    <x v="7"/>
    <n v="10"/>
    <s v="BTM924"/>
    <s v="BTM924"/>
    <m/>
    <e v="#N/A"/>
    <e v="#N/A"/>
    <s v="25TS09Z0025"/>
    <s v="SUPRAPTOAJI"/>
    <n v="103.9837933"/>
    <n v="1.0436582569999999"/>
    <m/>
    <s v="MITRATEL"/>
    <s v="Mitratel"/>
    <d v="2017-04-27T00:00:00"/>
    <x v="264"/>
    <m/>
    <m/>
    <m/>
    <x v="3"/>
    <x v="1"/>
    <m/>
    <s v="03.RFI"/>
    <s v="Type-1"/>
    <x v="2"/>
    <x v="2"/>
  </r>
  <r>
    <n v="569"/>
    <s v="Area 1"/>
    <x v="7"/>
    <n v="10"/>
    <s v="PAD470"/>
    <s v="PAD470"/>
    <m/>
    <e v="#N/A"/>
    <e v="#N/A"/>
    <s v="NY"/>
    <s v="PAD470HWD_STO_PADANG_CENTRUM_KELAWI_BARAT_2"/>
    <n v="100.394311"/>
    <n v="-0.91804504399999998"/>
    <m/>
    <s v="MITRATEL"/>
    <s v="Mitratel"/>
    <d v="2017-05-03T00:00:00"/>
    <x v="265"/>
    <m/>
    <m/>
    <m/>
    <x v="3"/>
    <x v="1"/>
    <m/>
    <e v="#N/A"/>
    <s v="Type-5"/>
    <x v="2"/>
    <x v="2"/>
  </r>
  <r>
    <n v="570"/>
    <s v="Area 1"/>
    <x v="7"/>
    <n v="10"/>
    <s v="PBR987"/>
    <s v="PBR987"/>
    <m/>
    <e v="#N/A"/>
    <e v="#N/A"/>
    <s v="NY"/>
    <s v="PBR987MW1_JLTULIPTEL"/>
    <n v="101.437145"/>
    <n v="0.51953700000000003"/>
    <m/>
    <s v="MITRATEL"/>
    <s v="Mitratel"/>
    <d v="2017-06-26T00:00:00"/>
    <x v="266"/>
    <m/>
    <m/>
    <m/>
    <x v="3"/>
    <x v="1"/>
    <m/>
    <e v="#N/A"/>
    <s v="Type-5"/>
    <x v="2"/>
    <x v="2"/>
  </r>
  <r>
    <n v="571"/>
    <s v="Area 1"/>
    <x v="7"/>
    <n v="10"/>
    <s v="PAD472"/>
    <s v="PAD472"/>
    <m/>
    <e v="#N/A"/>
    <e v="#N/A"/>
    <s v="NY"/>
    <s v="PAD472HWD_STO_LUBUK_BUAYA_PADANG_SARAI_2"/>
    <n v="100.3153253"/>
    <n v="-0.80888986600000001"/>
    <m/>
    <s v="MITRATEL"/>
    <s v="Mitratel"/>
    <d v="2017-06-26T00:00:00"/>
    <x v="266"/>
    <m/>
    <m/>
    <m/>
    <x v="3"/>
    <x v="1"/>
    <m/>
    <e v="#N/A"/>
    <s v="Type-5"/>
    <x v="2"/>
    <x v="2"/>
  </r>
  <r>
    <n v="572"/>
    <s v="Area 1"/>
    <x v="7"/>
    <n v="10"/>
    <s v="BTM921"/>
    <s v="BTM921"/>
    <m/>
    <e v="#N/A"/>
    <e v="#N/A"/>
    <s v="25TS09Z0026"/>
    <s v="BTM921HWD_STO_SAGULUNG_BATU_AJI_MARINA_3"/>
    <n v="103.93465519999999"/>
    <n v="1.0626912120000001"/>
    <m/>
    <s v="MITRATEL"/>
    <s v="Mitratel"/>
    <d v="2017-07-06T00:00:00"/>
    <x v="267"/>
    <m/>
    <m/>
    <m/>
    <x v="3"/>
    <x v="1"/>
    <m/>
    <s v="03.RFI"/>
    <s v="Type-1"/>
    <x v="2"/>
    <x v="2"/>
  </r>
  <r>
    <n v="573"/>
    <s v="Area 2"/>
    <x v="2"/>
    <n v="3"/>
    <s v="JTX086"/>
    <s v="JTX086"/>
    <s v="25TS08N1980"/>
    <e v="#N/A"/>
    <e v="#N/A"/>
    <s v="25TS08N1980"/>
    <s v="WIRABAKTICIPINANGDMT"/>
    <n v="106.91104"/>
    <n v="-6.2517300000000002"/>
    <m/>
    <s v="MITRATEL"/>
    <s v="Mitratel"/>
    <d v="2015-10-14T00:00:00"/>
    <x v="218"/>
    <d v="2026-01-11T00:00:00"/>
    <d v="2026-01-31T00:00:00"/>
    <n v="-20"/>
    <x v="1"/>
    <x v="0"/>
    <s v="08.BAN/BAK"/>
    <s v="08.SIS"/>
    <m/>
    <x v="3"/>
    <x v="3"/>
  </r>
  <r>
    <n v="574"/>
    <s v="Area 1"/>
    <x v="7"/>
    <n v="10"/>
    <s v="PAD499"/>
    <s v="PAD499"/>
    <m/>
    <e v="#N/A"/>
    <e v="#N/A"/>
    <s v="NY"/>
    <s v="PAD499HWD_STO_LUBAY_SC_PAD104W_LESTARI_BUAYA"/>
    <n v="100.3149605"/>
    <n v="-0.81970453300000001"/>
    <m/>
    <s v="MITRATEL"/>
    <s v="Mitratel"/>
    <d v="2017-07-31T00:00:00"/>
    <x v="268"/>
    <m/>
    <m/>
    <m/>
    <x v="3"/>
    <x v="1"/>
    <m/>
    <e v="#N/A"/>
    <s v="Type-5"/>
    <x v="2"/>
    <x v="2"/>
  </r>
  <r>
    <n v="575"/>
    <s v="Area 1"/>
    <x v="7"/>
    <n v="10"/>
    <s v="PAD524"/>
    <s v="PAD524"/>
    <m/>
    <e v="#N/A"/>
    <e v="#N/A"/>
    <s v="NY"/>
    <s v="PAD524HWD_STO_LUBUK_BUAYA_LUBAY_3"/>
    <n v="100.32802820000001"/>
    <n v="-0.82539081599999997"/>
    <m/>
    <s v="MITRATEL"/>
    <s v="Mitratel"/>
    <d v="2017-07-31T00:00:00"/>
    <x v="268"/>
    <m/>
    <m/>
    <m/>
    <x v="3"/>
    <x v="1"/>
    <m/>
    <e v="#N/A"/>
    <s v="Type-5"/>
    <x v="2"/>
    <x v="2"/>
  </r>
  <r>
    <n v="576"/>
    <s v="Area 1"/>
    <x v="7"/>
    <n v="10"/>
    <s v="PBR564"/>
    <s v="PBR564"/>
    <m/>
    <e v="#N/A"/>
    <e v="#N/A"/>
    <s v="NY"/>
    <s v="PBR564ML1_RAYAKUBANGTEL"/>
    <n v="101.43007"/>
    <n v="0.41413"/>
    <m/>
    <s v="MITRATEL"/>
    <s v="Mitratel"/>
    <d v="2017-08-04T00:00:00"/>
    <x v="144"/>
    <m/>
    <m/>
    <m/>
    <x v="3"/>
    <x v="1"/>
    <m/>
    <e v="#N/A"/>
    <s v="Type-5"/>
    <x v="2"/>
    <x v="2"/>
  </r>
  <r>
    <n v="577"/>
    <s v="Area 1"/>
    <x v="7"/>
    <n v="10"/>
    <s v="PBR573"/>
    <s v="PBR573"/>
    <m/>
    <e v="#N/A"/>
    <e v="#N/A"/>
    <s v="NY"/>
    <s v="PBR573MW1_PEPUTRA2TEL"/>
    <n v="101.46937"/>
    <n v="0.44966"/>
    <m/>
    <s v="MITRATEL"/>
    <s v="Mitratel"/>
    <d v="2017-08-04T00:00:00"/>
    <x v="144"/>
    <m/>
    <m/>
    <m/>
    <x v="3"/>
    <x v="1"/>
    <m/>
    <e v="#N/A"/>
    <s v="Type-5"/>
    <x v="2"/>
    <x v="2"/>
  </r>
  <r>
    <n v="578"/>
    <s v="Area 1"/>
    <x v="7"/>
    <n v="10"/>
    <s v="PBR569"/>
    <s v="PBR569"/>
    <m/>
    <e v="#N/A"/>
    <e v="#N/A"/>
    <s v="NY"/>
    <s v="PBR569MW1_PERUMAHANTAMANRAYARUSSELIATEL"/>
    <n v="101.46664"/>
    <n v="0.57084999999999997"/>
    <m/>
    <s v="MITRATEL"/>
    <s v="Mitratel"/>
    <d v="2017-08-09T00:00:00"/>
    <x v="269"/>
    <m/>
    <m/>
    <m/>
    <x v="3"/>
    <x v="1"/>
    <m/>
    <e v="#N/A"/>
    <s v="Type-5"/>
    <x v="2"/>
    <x v="2"/>
  </r>
  <r>
    <n v="579"/>
    <s v="Area 1"/>
    <x v="7"/>
    <n v="10"/>
    <s v="PBR574"/>
    <s v="PBR574"/>
    <m/>
    <e v="#N/A"/>
    <e v="#N/A"/>
    <s v="NY"/>
    <s v="PBR574MW1_PEMUDACITYWALKTEL"/>
    <n v="101.414625"/>
    <n v="0.54386000000000001"/>
    <m/>
    <s v="MITRATEL"/>
    <s v="Mitratel"/>
    <d v="2017-08-11T00:00:00"/>
    <x v="145"/>
    <m/>
    <m/>
    <m/>
    <x v="3"/>
    <x v="1"/>
    <m/>
    <e v="#N/A"/>
    <s v="Type-5"/>
    <x v="2"/>
    <x v="2"/>
  </r>
  <r>
    <n v="580"/>
    <s v="Area 4"/>
    <x v="9"/>
    <n v="9"/>
    <s v="UPD760"/>
    <s v="UPD760"/>
    <m/>
    <e v="#N/A"/>
    <e v="#N/A"/>
    <s v="NY"/>
    <s v="BHT_UPD_RATULANGI2"/>
    <n v="119.41625999999999"/>
    <n v="-5.15191"/>
    <m/>
    <s v="MITRATEL"/>
    <s v="Mitratel"/>
    <d v="2016-03-21T00:00:00"/>
    <x v="270"/>
    <m/>
    <m/>
    <m/>
    <x v="3"/>
    <x v="1"/>
    <m/>
    <e v="#N/A"/>
    <m/>
    <x v="2"/>
    <x v="2"/>
  </r>
  <r>
    <n v="581"/>
    <s v="Area 1"/>
    <x v="7"/>
    <n v="10"/>
    <s v="PBR568"/>
    <s v="PBR568"/>
    <m/>
    <e v="#N/A"/>
    <e v="#N/A"/>
    <s v="NY"/>
    <s v="PBR568MW1_SIDODAIMAHARATUDMT"/>
    <n v="101.4294"/>
    <n v="0.44280000000000003"/>
    <m/>
    <s v="MITRATEL"/>
    <s v="Mitratel"/>
    <d v="2017-09-26T00:00:00"/>
    <x v="271"/>
    <m/>
    <m/>
    <m/>
    <x v="3"/>
    <x v="1"/>
    <m/>
    <e v="#N/A"/>
    <s v="Type-5"/>
    <x v="2"/>
    <x v="2"/>
  </r>
  <r>
    <n v="582"/>
    <s v="Area 1"/>
    <x v="7"/>
    <n v="10"/>
    <s v="PBR570"/>
    <s v="PBR570"/>
    <m/>
    <e v="#N/A"/>
    <e v="#N/A"/>
    <s v="NY"/>
    <s v="CENDANA3DMT"/>
    <n v="101.44542"/>
    <n v="0.56405000000000005"/>
    <m/>
    <s v="MITRATEL"/>
    <s v="Mitratel"/>
    <d v="2017-11-02T00:00:00"/>
    <x v="193"/>
    <m/>
    <m/>
    <m/>
    <x v="3"/>
    <x v="1"/>
    <m/>
    <e v="#N/A"/>
    <s v="Type-5"/>
    <x v="2"/>
    <x v="2"/>
  </r>
  <r>
    <n v="583"/>
    <s v="Area 1"/>
    <x v="7"/>
    <n v="10"/>
    <s v="PAD479"/>
    <s v="PAD479"/>
    <m/>
    <e v="#N/A"/>
    <e v="#N/A"/>
    <s v="NY"/>
    <s v="PAD479HWD_STO_TELUK_BAYUR_PEGAMBIRAN_4"/>
    <n v="100.3996539"/>
    <n v="-0.98227858499999998"/>
    <m/>
    <s v="MITRATEL"/>
    <s v="Mitratel"/>
    <d v="2018-01-02T00:00:00"/>
    <x v="272"/>
    <m/>
    <m/>
    <m/>
    <x v="3"/>
    <x v="1"/>
    <m/>
    <e v="#N/A"/>
    <s v="Type-5"/>
    <x v="2"/>
    <x v="2"/>
  </r>
  <r>
    <n v="584"/>
    <s v="Area 1"/>
    <x v="7"/>
    <n v="10"/>
    <s v="PAD471"/>
    <s v="PAD471"/>
    <m/>
    <e v="#N/A"/>
    <e v="#N/A"/>
    <s v="NY"/>
    <s v="PAD471HWD_STO_ULAK_KARANG_LINGGAR_JATI_2"/>
    <n v="100.3391218"/>
    <n v="-0.86818814300000002"/>
    <m/>
    <s v="MITRATEL"/>
    <s v="Mitratel"/>
    <d v="2018-01-02T00:00:00"/>
    <x v="272"/>
    <m/>
    <m/>
    <m/>
    <x v="3"/>
    <x v="1"/>
    <m/>
    <e v="#N/A"/>
    <s v="Type-5"/>
    <x v="2"/>
    <x v="2"/>
  </r>
  <r>
    <n v="585"/>
    <s v="Area 1"/>
    <x v="7"/>
    <n v="10"/>
    <s v="BTM598"/>
    <s v="BTM598"/>
    <m/>
    <e v="#N/A"/>
    <e v="#N/A"/>
    <s v="25TS09Z0012"/>
    <s v="N_BTM598MDDPTEP"/>
    <n v="104.11123000000001"/>
    <n v="1.13486"/>
    <m/>
    <s v="MITRATEL"/>
    <s v="Mitratel"/>
    <d v="2018-02-01T00:00:00"/>
    <x v="273"/>
    <m/>
    <m/>
    <m/>
    <x v="3"/>
    <x v="1"/>
    <m/>
    <s v="08.SIS"/>
    <s v="Type-5"/>
    <x v="7"/>
    <x v="3"/>
  </r>
  <r>
    <n v="586"/>
    <s v="Area 1"/>
    <x v="7"/>
    <n v="10"/>
    <s v="PAD669"/>
    <s v="PAD669"/>
    <m/>
    <e v="#N/A"/>
    <e v="#N/A"/>
    <s v="NY"/>
    <s v="PAD669HWD_ST_SITEBA_TERMINAL_REGIONAL_BINGKUANG"/>
    <n v="100.38675790000001"/>
    <n v="-0.87579488800000005"/>
    <m/>
    <s v="MITRATEL"/>
    <s v="Mitratel"/>
    <d v="2018-02-28T00:00:00"/>
    <x v="274"/>
    <m/>
    <m/>
    <m/>
    <x v="3"/>
    <x v="1"/>
    <m/>
    <e v="#N/A"/>
    <s v="Type-5"/>
    <x v="2"/>
    <x v="2"/>
  </r>
  <r>
    <n v="587"/>
    <s v="Area 1"/>
    <x v="7"/>
    <n v="10"/>
    <s v="PAD475"/>
    <s v="PAD475"/>
    <m/>
    <e v="#N/A"/>
    <e v="#N/A"/>
    <s v="NY"/>
    <s v="N_PAD475MDDPRUS"/>
    <n v="100.3505669"/>
    <n v="-0.93072083299999997"/>
    <m/>
    <s v="MITRATEL"/>
    <s v="Mitratel"/>
    <d v="2018-02-28T00:00:00"/>
    <x v="274"/>
    <m/>
    <m/>
    <m/>
    <x v="3"/>
    <x v="1"/>
    <m/>
    <e v="#N/A"/>
    <s v="Type-1"/>
    <x v="2"/>
    <x v="2"/>
  </r>
  <r>
    <n v="588"/>
    <s v="Area 1"/>
    <x v="7"/>
    <n v="10"/>
    <s v="PAD458"/>
    <s v="PAD458"/>
    <m/>
    <e v="#N/A"/>
    <e v="#N/A"/>
    <s v="NY"/>
    <s v="PAD458HWD_STO_PADANG_CENTRUM_AMPANG_INDAH_2"/>
    <n v="100.3841615"/>
    <n v="-0.92031955700000001"/>
    <m/>
    <s v="MITRATEL"/>
    <s v="Mitratel"/>
    <d v="2018-06-06T00:00:00"/>
    <x v="275"/>
    <m/>
    <m/>
    <m/>
    <x v="3"/>
    <x v="1"/>
    <m/>
    <e v="#N/A"/>
    <s v="Type-5"/>
    <x v="2"/>
    <x v="2"/>
  </r>
  <r>
    <n v="589"/>
    <s v="Area 2"/>
    <x v="2"/>
    <n v="3"/>
    <s v="JKB865"/>
    <s v="JKB865"/>
    <m/>
    <n v="0"/>
    <e v="#N/A"/>
    <s v="NY"/>
    <s v="JALANMERUYAUTARADMT"/>
    <n v="106.739605"/>
    <n v="-6.2001879999999998"/>
    <m/>
    <s v="MITRATEL"/>
    <s v="Mitratel"/>
    <d v="2015-03-17T00:00:00"/>
    <x v="276"/>
    <d v="2025-06-14T00:00:00"/>
    <s v="Terminate"/>
    <m/>
    <x v="2"/>
    <x v="0"/>
    <e v="#N/A"/>
    <e v="#N/A"/>
    <s v="Reengineering"/>
    <x v="1"/>
    <x v="1"/>
  </r>
  <r>
    <n v="590"/>
    <s v="Area 2"/>
    <x v="2"/>
    <n v="3"/>
    <s v="JTX476"/>
    <s v="JTX476"/>
    <m/>
    <e v="#N/A"/>
    <e v="#N/A"/>
    <s v="NY"/>
    <s v="KEMANDORAN7DMT"/>
    <n v="106.93674"/>
    <n v="-6.2058799999999996"/>
    <m/>
    <s v="MITRATEL"/>
    <s v="Mitratel"/>
    <d v="2017-05-05T00:00:00"/>
    <x v="277"/>
    <m/>
    <m/>
    <m/>
    <x v="3"/>
    <x v="1"/>
    <m/>
    <e v="#N/A"/>
    <m/>
    <x v="2"/>
    <x v="2"/>
  </r>
  <r>
    <n v="591"/>
    <s v="Area 2"/>
    <x v="2"/>
    <n v="3"/>
    <s v="JSX745"/>
    <s v="JSX745"/>
    <m/>
    <e v="#N/A"/>
    <e v="#N/A"/>
    <s v="NY"/>
    <s v="PERDATAMTERUSANDMT"/>
    <n v="106.76810999999999"/>
    <n v="-6.2437100000000001"/>
    <m/>
    <s v="MITRATEL"/>
    <s v="Mitratel"/>
    <d v="2017-06-05T00:00:00"/>
    <x v="278"/>
    <m/>
    <m/>
    <m/>
    <x v="3"/>
    <x v="1"/>
    <m/>
    <e v="#N/A"/>
    <m/>
    <x v="2"/>
    <x v="2"/>
  </r>
  <r>
    <n v="592"/>
    <s v="Area 1"/>
    <x v="7"/>
    <n v="10"/>
    <s v="PAD659"/>
    <s v="PAD659"/>
    <s v="25TS05Z0004"/>
    <e v="#N/A"/>
    <e v="#N/A"/>
    <s v="25TS05Z0004"/>
    <s v="PAD659HWD_STO_PADANG_HOTEL_AXANA"/>
    <n v="100.358992"/>
    <n v="-0.953901"/>
    <m/>
    <s v="MITRATEL"/>
    <s v="Mitratel"/>
    <d v="2015-07-22T00:00:00"/>
    <x v="141"/>
    <d v="2025-10-19T00:00:00"/>
    <d v="2026-01-31T00:00:00"/>
    <n v="-104"/>
    <x v="1"/>
    <x v="0"/>
    <e v="#N/A"/>
    <s v="11.Hold"/>
    <s v="Type-5"/>
    <x v="3"/>
    <x v="6"/>
  </r>
  <r>
    <n v="593"/>
    <s v="Area 2"/>
    <x v="2"/>
    <n v="3"/>
    <s v="JSX535"/>
    <s v="JSX535"/>
    <m/>
    <e v="#N/A"/>
    <e v="#N/A"/>
    <s v="NY"/>
    <s v="PEMUKIMANPASARMINGGUDMT"/>
    <n v="106.84211000000001"/>
    <n v="-6.2924100000000003"/>
    <m/>
    <s v="MITRATEL"/>
    <s v="Mitratel"/>
    <d v="2017-06-05T00:00:00"/>
    <x v="278"/>
    <m/>
    <m/>
    <m/>
    <x v="3"/>
    <x v="1"/>
    <m/>
    <e v="#N/A"/>
    <m/>
    <x v="2"/>
    <x v="2"/>
  </r>
  <r>
    <n v="594"/>
    <s v="Area 2"/>
    <x v="2"/>
    <n v="3"/>
    <s v="JBX211"/>
    <s v="JBX211"/>
    <m/>
    <e v="#N/A"/>
    <e v="#N/A"/>
    <s v="NY"/>
    <s v="JLKUMBANGRAYADMT"/>
    <n v="106.69704"/>
    <n v="-6.1410799999999997"/>
    <m/>
    <s v="MITRATEL"/>
    <s v="Mitratel"/>
    <d v="2017-06-13T00:00:00"/>
    <x v="52"/>
    <m/>
    <m/>
    <m/>
    <x v="3"/>
    <x v="1"/>
    <m/>
    <e v="#N/A"/>
    <m/>
    <x v="2"/>
    <x v="2"/>
  </r>
  <r>
    <n v="595"/>
    <s v="Area 1"/>
    <x v="7"/>
    <n v="10"/>
    <s v="BTM928"/>
    <s v="BTM928"/>
    <m/>
    <e v="#N/A"/>
    <e v="#N/A"/>
    <s v="25TS09Z0017"/>
    <s v="TIBANKOPERASISTOBUKITDANGAS"/>
    <n v="103.96480320000001"/>
    <n v="1.1053383349999999"/>
    <m/>
    <s v="MITRATEL"/>
    <s v="Mitratel"/>
    <d v="2017-04-03T00:00:00"/>
    <x v="279"/>
    <m/>
    <m/>
    <m/>
    <x v="3"/>
    <x v="1"/>
    <m/>
    <s v="06.SITAC"/>
    <s v="Type-5"/>
    <x v="7"/>
    <x v="3"/>
  </r>
  <r>
    <n v="596"/>
    <s v="Area 2"/>
    <x v="4"/>
    <n v="12"/>
    <s v="BOO471"/>
    <s v="BOO471"/>
    <m/>
    <n v="0"/>
    <e v="#N/A"/>
    <s v="NY"/>
    <s v="PASADENADMT"/>
    <n v="106.88442999999999"/>
    <n v="-6.5835400000000002"/>
    <m/>
    <s v="MITRATEL"/>
    <s v="Mitratel"/>
    <d v="2015-01-08T00:00:00"/>
    <x v="280"/>
    <d v="2025-04-07T00:00:00"/>
    <s v="Terminate"/>
    <m/>
    <x v="2"/>
    <x v="0"/>
    <e v="#N/A"/>
    <e v="#N/A"/>
    <s v="Reengineering"/>
    <x v="1"/>
    <x v="1"/>
  </r>
  <r>
    <n v="597"/>
    <s v="Area 2"/>
    <x v="4"/>
    <n v="12"/>
    <s v="BOO472"/>
    <s v="BOO472"/>
    <e v="#N/A"/>
    <n v="0"/>
    <e v="#N/A"/>
    <s v="NY"/>
    <s v="KEDATONDMT"/>
    <n v="106.89290099999999"/>
    <n v="-6.5900309999999998"/>
    <m/>
    <s v="MITRATEL"/>
    <s v="Mitratel"/>
    <d v="2015-01-08T00:00:00"/>
    <x v="280"/>
    <d v="2025-04-07T00:00:00"/>
    <s v="Terminate"/>
    <m/>
    <x v="2"/>
    <x v="0"/>
    <e v="#N/A"/>
    <e v="#N/A"/>
    <s v="Reengineering"/>
    <x v="1"/>
    <x v="1"/>
  </r>
  <r>
    <n v="598"/>
    <s v="Area 2"/>
    <x v="4"/>
    <n v="12"/>
    <s v="BOO783"/>
    <s v="BOO783"/>
    <s v="25TS08N0746"/>
    <n v="0"/>
    <e v="#N/A"/>
    <s v="25TS08N0746"/>
    <s v="BEVERLYDMT"/>
    <n v="106.89279999999999"/>
    <n v="-6.5823499999999999"/>
    <m/>
    <s v="MITRATEL"/>
    <s v="Mitratel"/>
    <d v="2015-01-12T00:00:00"/>
    <x v="281"/>
    <d v="2025-04-11T00:00:00"/>
    <s v="Terminate"/>
    <m/>
    <x v="2"/>
    <x v="0"/>
    <e v="#N/A"/>
    <e v="#N/A"/>
    <s v="Reengineering"/>
    <x v="1"/>
    <x v="1"/>
  </r>
  <r>
    <n v="599"/>
    <s v="Area 2"/>
    <x v="2"/>
    <n v="3"/>
    <s v="JTX314"/>
    <s v="JTX314"/>
    <m/>
    <e v="#N/A"/>
    <e v="#N/A"/>
    <s v="NY"/>
    <s v="ELANGMALINDOMKSDMT"/>
    <n v="106.90857"/>
    <n v="-6.2524100000000002"/>
    <m/>
    <s v="MITRATEL"/>
    <s v="Mitratel"/>
    <d v="2017-06-14T00:00:00"/>
    <x v="142"/>
    <m/>
    <m/>
    <m/>
    <x v="3"/>
    <x v="1"/>
    <m/>
    <e v="#N/A"/>
    <m/>
    <x v="2"/>
    <x v="2"/>
  </r>
  <r>
    <n v="600"/>
    <s v="Area 1"/>
    <x v="7"/>
    <n v="10"/>
    <s v="PAP223"/>
    <s v="PAP223"/>
    <m/>
    <e v="#N/A"/>
    <e v="#N/A"/>
    <s v="NY"/>
    <s v="PAP223GDLEAN1"/>
    <n v="100.3383297"/>
    <n v="-0.48422972199999997"/>
    <m/>
    <s v="MITRATEL"/>
    <s v="Mitratel"/>
    <d v="2017-07-28T00:00:00"/>
    <x v="187"/>
    <m/>
    <m/>
    <m/>
    <x v="3"/>
    <x v="1"/>
    <m/>
    <e v="#N/A"/>
    <s v="Type-1"/>
    <x v="2"/>
    <x v="2"/>
  </r>
  <r>
    <n v="601"/>
    <s v="Area 1"/>
    <x v="7"/>
    <n v="10"/>
    <s v="PBR418"/>
    <s v="PBR418"/>
    <m/>
    <n v="0"/>
    <e v="#N/A"/>
    <s v="NY"/>
    <s v="PBR418HL1_JALANHASANUDINDMT"/>
    <n v="101.45652"/>
    <n v="0.53385000000000005"/>
    <m/>
    <s v="MITRATEL"/>
    <s v="Mitratel"/>
    <d v="2015-07-13T00:00:00"/>
    <x v="282"/>
    <d v="2025-10-10T00:00:00"/>
    <s v="Terminate"/>
    <m/>
    <x v="2"/>
    <x v="0"/>
    <e v="#N/A"/>
    <e v="#N/A"/>
    <m/>
    <x v="1"/>
    <x v="1"/>
  </r>
  <r>
    <n v="602"/>
    <s v="Area 1"/>
    <x v="7"/>
    <n v="10"/>
    <s v="BTM862"/>
    <s v="BTM862"/>
    <m/>
    <n v="0"/>
    <e v="#N/A"/>
    <s v="NY"/>
    <s v="BUKITDANGASKOMPLEKRUKOSEIHARAPAN"/>
    <n v="103.952731"/>
    <n v="1.1101460000000001"/>
    <m/>
    <s v="MITRATEL"/>
    <s v="Mitratel"/>
    <d v="2015-07-27T00:00:00"/>
    <x v="283"/>
    <d v="2025-10-24T00:00:00"/>
    <s v="Terminate"/>
    <m/>
    <x v="2"/>
    <x v="0"/>
    <e v="#N/A"/>
    <e v="#N/A"/>
    <m/>
    <x v="1"/>
    <x v="1"/>
  </r>
  <r>
    <n v="603"/>
    <s v="Area 2"/>
    <x v="2"/>
    <n v="3"/>
    <s v="JTX412"/>
    <s v="JTX412"/>
    <m/>
    <e v="#N/A"/>
    <e v="#N/A"/>
    <s v="NY"/>
    <s v="CIBUBURRAYADMT"/>
    <n v="106.86916100000001"/>
    <n v="-6.3422609999999997"/>
    <m/>
    <s v="MITRATEL"/>
    <s v="Mitratel"/>
    <d v="2017-12-04T00:00:00"/>
    <x v="284"/>
    <m/>
    <m/>
    <m/>
    <x v="3"/>
    <x v="1"/>
    <m/>
    <e v="#N/A"/>
    <m/>
    <x v="2"/>
    <x v="2"/>
  </r>
  <r>
    <n v="604"/>
    <s v="Area 1"/>
    <x v="7"/>
    <n v="10"/>
    <s v="BTM839"/>
    <s v="BTM839"/>
    <m/>
    <n v="0"/>
    <e v="#N/A"/>
    <s v="NY"/>
    <s v="BTM839HWD_STO_SAGULUNG_SAGUBA"/>
    <n v="103.9492"/>
    <n v="1.0388299999999999"/>
    <m/>
    <s v="MITRATEL"/>
    <s v="Mitratel"/>
    <d v="2015-09-11T00:00:00"/>
    <x v="183"/>
    <d v="2025-12-09T00:00:00"/>
    <s v="Terminate"/>
    <m/>
    <x v="2"/>
    <x v="0"/>
    <e v="#N/A"/>
    <e v="#N/A"/>
    <m/>
    <x v="1"/>
    <x v="1"/>
  </r>
  <r>
    <n v="605"/>
    <s v="Area 1"/>
    <x v="7"/>
    <n v="10"/>
    <s v="PBR989"/>
    <s v="PBR989"/>
    <m/>
    <n v="0"/>
    <e v="#N/A"/>
    <s v="NY"/>
    <s v="PBR989HL1_JALANRAYAPEKANBARU8DMT"/>
    <n v="101.385841"/>
    <n v="0.46204400000000001"/>
    <m/>
    <s v="MITRATEL"/>
    <s v="Mitratel"/>
    <d v="2015-09-12T00:00:00"/>
    <x v="182"/>
    <d v="2025-12-10T00:00:00"/>
    <s v="Terminate"/>
    <m/>
    <x v="2"/>
    <x v="0"/>
    <e v="#N/A"/>
    <e v="#N/A"/>
    <m/>
    <x v="1"/>
    <x v="1"/>
  </r>
  <r>
    <n v="606"/>
    <s v="Area 2"/>
    <x v="4"/>
    <n v="12"/>
    <s v="KRW819"/>
    <s v="KRW819"/>
    <m/>
    <n v="0"/>
    <e v="#N/A"/>
    <s v="NY"/>
    <s v="KIIC15DMT"/>
    <n v="107.29421000000001"/>
    <n v="-6.3793600000000001"/>
    <m/>
    <s v="MITRATEL"/>
    <s v="Mitratel"/>
    <d v="2015-06-28T00:00:00"/>
    <x v="285"/>
    <d v="2025-09-25T00:00:00"/>
    <s v="Terminate"/>
    <m/>
    <x v="2"/>
    <x v="0"/>
    <e v="#N/A"/>
    <e v="#N/A"/>
    <m/>
    <x v="1"/>
    <x v="1"/>
  </r>
  <r>
    <n v="607"/>
    <s v="Area 2"/>
    <x v="2"/>
    <n v="3"/>
    <s v="JBX385"/>
    <s v="JBX385"/>
    <e v="#N/A"/>
    <e v="#N/A"/>
    <e v="#N/A"/>
    <s v="NY"/>
    <s v="ANGKETAMBORADMT"/>
    <n v="106.80822000000001"/>
    <n v="-6.1581900000000003"/>
    <m/>
    <s v="MITRATEL"/>
    <s v="Mitratel"/>
    <d v="2018-06-04T00:00:00"/>
    <x v="286"/>
    <m/>
    <m/>
    <m/>
    <x v="3"/>
    <x v="1"/>
    <m/>
    <e v="#N/A"/>
    <m/>
    <x v="2"/>
    <x v="2"/>
  </r>
  <r>
    <n v="608"/>
    <s v="Area 2"/>
    <x v="2"/>
    <n v="3"/>
    <s v="JBX405"/>
    <s v="JBX405"/>
    <m/>
    <e v="#N/A"/>
    <e v="#N/A"/>
    <s v="NY"/>
    <s v="JLRAYAPREPEDANDMT"/>
    <n v="106.70668000000001"/>
    <n v="-6.1153700000000004"/>
    <m/>
    <s v="MITRATEL"/>
    <s v="Mitratel"/>
    <d v="2018-08-03T00:00:00"/>
    <x v="169"/>
    <m/>
    <m/>
    <m/>
    <x v="3"/>
    <x v="1"/>
    <m/>
    <e v="#N/A"/>
    <m/>
    <x v="2"/>
    <x v="2"/>
  </r>
  <r>
    <n v="609"/>
    <s v="Area 1"/>
    <x v="7"/>
    <n v="10"/>
    <s v="BTM863"/>
    <s v="BTM863"/>
    <m/>
    <n v="0"/>
    <e v="#N/A"/>
    <s v="NY"/>
    <s v="PELABUHANINTERNASIONALSEKUPANG"/>
    <n v="103.925707"/>
    <n v="1.1258729999999999"/>
    <m/>
    <s v="MITRATEL"/>
    <s v="Mitratel"/>
    <d v="2015-10-09T00:00:00"/>
    <x v="287"/>
    <d v="2026-01-06T00:00:00"/>
    <s v="Terminate"/>
    <m/>
    <x v="2"/>
    <x v="0"/>
    <e v="#N/A"/>
    <e v="#N/A"/>
    <m/>
    <x v="1"/>
    <x v="1"/>
  </r>
  <r>
    <n v="610"/>
    <s v="Area 2"/>
    <x v="2"/>
    <n v="3"/>
    <s v="JTX490"/>
    <s v="JTX490"/>
    <m/>
    <e v="#N/A"/>
    <e v="#N/A"/>
    <s v="NY"/>
    <s v="KOMPANGGREKLOKADMT"/>
    <n v="106.89908"/>
    <n v="-6.3455500000000002"/>
    <m/>
    <s v="MITRATEL"/>
    <s v="Mitratel"/>
    <d v="2018-08-17T00:00:00"/>
    <x v="116"/>
    <m/>
    <m/>
    <m/>
    <x v="3"/>
    <x v="1"/>
    <m/>
    <e v="#N/A"/>
    <m/>
    <x v="2"/>
    <x v="2"/>
  </r>
  <r>
    <n v="611"/>
    <s v="Area 1"/>
    <x v="7"/>
    <n v="10"/>
    <s v="BTM841"/>
    <s v="BTM841"/>
    <m/>
    <n v="0"/>
    <e v="#N/A"/>
    <s v="NY"/>
    <s v="STOLUBUKBAJAIBNUSINA"/>
    <n v="104.016559"/>
    <n v="1.144808"/>
    <m/>
    <s v="MITRATEL"/>
    <s v="Mitratel"/>
    <d v="2015-10-13T00:00:00"/>
    <x v="186"/>
    <d v="2026-01-10T00:00:00"/>
    <s v="Terminate"/>
    <m/>
    <x v="2"/>
    <x v="0"/>
    <e v="#N/A"/>
    <e v="#N/A"/>
    <m/>
    <x v="1"/>
    <x v="1"/>
  </r>
  <r>
    <n v="612"/>
    <s v="Area 2"/>
    <x v="2"/>
    <n v="3"/>
    <s v="JTX491"/>
    <s v="JTX491"/>
    <m/>
    <e v="#N/A"/>
    <e v="#N/A"/>
    <s v="NY"/>
    <s v="PAMITRANCIJANTUNGDMT"/>
    <n v="106.85706999999999"/>
    <n v="-6.3216799999999997"/>
    <m/>
    <s v="MITRATEL"/>
    <s v="Mitratel"/>
    <d v="2018-08-20T00:00:00"/>
    <x v="127"/>
    <m/>
    <m/>
    <m/>
    <x v="3"/>
    <x v="1"/>
    <m/>
    <e v="#N/A"/>
    <m/>
    <x v="2"/>
    <x v="2"/>
  </r>
  <r>
    <n v="613"/>
    <s v="Area 2"/>
    <x v="4"/>
    <n v="12"/>
    <s v="BOO782"/>
    <s v="BOO782"/>
    <m/>
    <n v="0"/>
    <e v="#N/A"/>
    <s v="NY"/>
    <s v="BALIHILDMT"/>
    <n v="106.88898"/>
    <n v="-6.5872299999999999"/>
    <m/>
    <s v="MITRATEL"/>
    <s v="Mitratel"/>
    <d v="2014-07-29T00:00:00"/>
    <x v="288"/>
    <d v="2024-10-26T00:00:00"/>
    <s v="Terminate"/>
    <m/>
    <x v="2"/>
    <x v="0"/>
    <e v="#N/A"/>
    <e v="#N/A"/>
    <s v="Reengineering"/>
    <x v="1"/>
    <x v="1"/>
  </r>
  <r>
    <n v="614"/>
    <s v="Area 2"/>
    <x v="4"/>
    <n v="12"/>
    <m/>
    <s v="BOO784"/>
    <e v="#N/A"/>
    <n v="0"/>
    <e v="#N/A"/>
    <s v="NY"/>
    <s v="PARAHYANGAN"/>
    <n v="107.62389"/>
    <n v="-6.9225000000000003"/>
    <m/>
    <s v="MITRATEL"/>
    <s v="Mitratel"/>
    <d v="2012-08-14T00:00:00"/>
    <x v="289"/>
    <d v="2022-11-11T00:00:00"/>
    <s v="Terminate"/>
    <m/>
    <x v="2"/>
    <x v="0"/>
    <e v="#N/A"/>
    <e v="#N/A"/>
    <s v="Reengineering"/>
    <x v="1"/>
    <x v="1"/>
  </r>
  <r>
    <n v="615"/>
    <s v="Area 2"/>
    <x v="4"/>
    <n v="12"/>
    <s v="BOO470"/>
    <s v="BOO470"/>
    <e v="#N/A"/>
    <n v="0"/>
    <e v="#N/A"/>
    <s v="NY"/>
    <s v="HELIPEDPLANNED2013"/>
    <e v="#N/A"/>
    <e v="#N/A"/>
    <m/>
    <s v="MITRATEL"/>
    <s v="Mitratel"/>
    <d v="2013-08-14T00:00:00"/>
    <x v="290"/>
    <d v="2023-11-11T00:00:00"/>
    <s v="Terminate"/>
    <m/>
    <x v="2"/>
    <x v="0"/>
    <e v="#N/A"/>
    <e v="#N/A"/>
    <s v="Reengineering"/>
    <x v="1"/>
    <x v="1"/>
  </r>
  <r>
    <n v="616"/>
    <s v="Area 2"/>
    <x v="4"/>
    <n v="12"/>
    <s v="BOO837"/>
    <s v="BOO837"/>
    <m/>
    <n v="0"/>
    <e v="#N/A"/>
    <s v="NY"/>
    <s v="HELIPADNORTHBRIDGEDMT"/>
    <n v="106.87705"/>
    <n v="-6.5820600000000002"/>
    <m/>
    <s v="MITRATEL"/>
    <s v="Mitratel"/>
    <d v="2013-08-14T00:00:00"/>
    <x v="290"/>
    <d v="2023-11-11T00:00:00"/>
    <s v="Terminate"/>
    <m/>
    <x v="2"/>
    <x v="0"/>
    <e v="#N/A"/>
    <e v="#N/A"/>
    <s v="Reengineering"/>
    <x v="1"/>
    <x v="1"/>
  </r>
  <r>
    <n v="617"/>
    <s v="Area 1"/>
    <x v="7"/>
    <n v="10"/>
    <s v="BTM517"/>
    <s v="BTM517"/>
    <m/>
    <e v="#N/A"/>
    <e v="#N/A"/>
    <s v="25TS09Z0008"/>
    <s v="BTM517HWD_JEMBATAN_BARELANG_2"/>
    <n v="104.0366497"/>
    <n v="0.98302972200000005"/>
    <m/>
    <s v="MITRATEL"/>
    <s v="Mitratel"/>
    <d v="2017-08-14T00:00:00"/>
    <x v="146"/>
    <m/>
    <m/>
    <m/>
    <x v="3"/>
    <x v="1"/>
    <m/>
    <s v="06.SITAC"/>
    <s v="Type-5"/>
    <x v="5"/>
    <x v="6"/>
  </r>
  <r>
    <n v="618"/>
    <s v="Area 1"/>
    <x v="7"/>
    <n v="10"/>
    <s v="PAD674"/>
    <s v="PAD674"/>
    <m/>
    <e v="#N/A"/>
    <e v="#N/A"/>
    <s v="NY"/>
    <s v="STOPACENTRUMANDURINGEXSITEBA3"/>
    <n v="100.3881741"/>
    <n v="-0.93482494400000005"/>
    <m/>
    <s v="MITRATEL"/>
    <s v="Mitratel"/>
    <d v="2016-10-07T00:00:00"/>
    <x v="291"/>
    <m/>
    <m/>
    <m/>
    <x v="3"/>
    <x v="1"/>
    <m/>
    <e v="#N/A"/>
    <s v="Type-5"/>
    <x v="2"/>
    <x v="2"/>
  </r>
  <r>
    <n v="619"/>
    <s v="Area 1"/>
    <x v="7"/>
    <n v="10"/>
    <s v="PBR439"/>
    <s v="PBR439"/>
    <m/>
    <n v="0"/>
    <e v="#N/A"/>
    <s v="NY"/>
    <s v="PBR439HL1_SUKAKARYA2DMT"/>
    <n v="101.38419"/>
    <n v="0.43724000000000002"/>
    <m/>
    <s v="MITRATEL"/>
    <s v="Mitratel"/>
    <d v="2015-10-13T00:00:00"/>
    <x v="186"/>
    <d v="2026-01-10T00:00:00"/>
    <s v="Terminate"/>
    <m/>
    <x v="2"/>
    <x v="0"/>
    <e v="#N/A"/>
    <e v="#N/A"/>
    <m/>
    <x v="1"/>
    <x v="1"/>
  </r>
  <r>
    <n v="620"/>
    <s v="Area 1"/>
    <x v="7"/>
    <n v="10"/>
    <s v="BTM787"/>
    <s v="BTM787"/>
    <m/>
    <e v="#N/A"/>
    <e v="#N/A"/>
    <s v="NY"/>
    <s v="BTM787HWD_STO_BATAM_CENTER_MY_MART"/>
    <n v="104.0471148"/>
    <n v="1.129703522"/>
    <m/>
    <s v="MITRATEL"/>
    <s v="Mitratel"/>
    <d v="2016-07-08T00:00:00"/>
    <x v="191"/>
    <m/>
    <m/>
    <m/>
    <x v="3"/>
    <x v="1"/>
    <m/>
    <e v="#N/A"/>
    <m/>
    <x v="2"/>
    <x v="2"/>
  </r>
  <r>
    <n v="621"/>
    <s v="Area 2"/>
    <x v="2"/>
    <n v="3"/>
    <s v="JSX469"/>
    <s v="JSX469"/>
    <m/>
    <e v="#N/A"/>
    <e v="#N/A"/>
    <s v="NY"/>
    <s v="TEBETBARATBUKITDURIDMT"/>
    <n v="106.86536"/>
    <n v="-6.2211800000000004"/>
    <m/>
    <s v="MITRATEL"/>
    <s v="Mitratel"/>
    <d v="2017-06-07T00:00:00"/>
    <x v="292"/>
    <m/>
    <m/>
    <m/>
    <x v="3"/>
    <x v="1"/>
    <m/>
    <e v="#N/A"/>
    <m/>
    <x v="2"/>
    <x v="2"/>
  </r>
  <r>
    <n v="622"/>
    <s v="Area 1"/>
    <x v="7"/>
    <n v="10"/>
    <s v="BTM518"/>
    <s v="BTM518"/>
    <m/>
    <e v="#N/A"/>
    <e v="#N/A"/>
    <s v="NY"/>
    <s v="STOLUBUKBAJAJODOHAREA"/>
    <n v="104.0094352"/>
    <n v="1.1600983140000001"/>
    <m/>
    <s v="MITRATEL"/>
    <s v="Mitratel"/>
    <d v="2016-12-02T00:00:00"/>
    <x v="197"/>
    <m/>
    <m/>
    <m/>
    <x v="3"/>
    <x v="1"/>
    <m/>
    <e v="#N/A"/>
    <m/>
    <x v="2"/>
    <x v="2"/>
  </r>
  <r>
    <n v="623"/>
    <s v="Area 1"/>
    <x v="7"/>
    <n v="10"/>
    <s v="PBR541"/>
    <s v="PBR541"/>
    <m/>
    <e v="#N/A"/>
    <e v="#N/A"/>
    <s v="NY"/>
    <s v="N_PBR541HL1_WATERBOOMLABERSATEL"/>
    <n v="101.47726"/>
    <n v="0.447602"/>
    <m/>
    <s v="MITRATEL"/>
    <s v="Mitratel"/>
    <d v="2016-12-12T00:00:00"/>
    <x v="214"/>
    <m/>
    <m/>
    <m/>
    <x v="3"/>
    <x v="1"/>
    <m/>
    <e v="#N/A"/>
    <m/>
    <x v="2"/>
    <x v="2"/>
  </r>
  <r>
    <n v="624"/>
    <s v="Area 4"/>
    <x v="9"/>
    <n v="9"/>
    <s v="UPD762"/>
    <s v="UPD762"/>
    <s v="24TS01B0625"/>
    <n v="0"/>
    <s v="24TS01B0625"/>
    <s v="24TS01B0625"/>
    <s v="BHT_UPD_RATULANGI4"/>
    <n v="119.41874"/>
    <n v="-5.1647100000000004"/>
    <m/>
    <s v="MITRATEL"/>
    <s v="Mitratel"/>
    <d v="2015-10-26T00:00:00"/>
    <x v="224"/>
    <d v="2026-01-23T00:00:00"/>
    <s v="Terminate"/>
    <m/>
    <x v="2"/>
    <x v="0"/>
    <e v="#N/A"/>
    <s v="11.Hold"/>
    <m/>
    <x v="1"/>
    <x v="1"/>
  </r>
  <r>
    <n v="625"/>
    <s v="Area 1"/>
    <x v="7"/>
    <n v="10"/>
    <s v="BTM608"/>
    <s v="BTM608"/>
    <m/>
    <e v="#N/A"/>
    <e v="#N/A"/>
    <s v="25TS09Z0013"/>
    <s v="STOSAGULUNGPERUMAVIARI"/>
    <n v="103.9587951"/>
    <n v="1.049913168"/>
    <m/>
    <s v="MITRATEL"/>
    <s v="Mitratel"/>
    <d v="2016-07-08T00:00:00"/>
    <x v="191"/>
    <m/>
    <m/>
    <m/>
    <x v="3"/>
    <x v="1"/>
    <m/>
    <s v="06.SITAC"/>
    <s v="Type-5"/>
    <x v="7"/>
    <x v="3"/>
  </r>
  <r>
    <n v="626"/>
    <s v="Area 1"/>
    <x v="7"/>
    <n v="10"/>
    <s v="BTM926"/>
    <s v="BTM926"/>
    <m/>
    <e v="#N/A"/>
    <e v="#N/A"/>
    <s v="NY"/>
    <s v="YANINIAGA"/>
    <n v="104.03668639999999"/>
    <n v="1.0995876790000001"/>
    <m/>
    <s v="MITRATEL"/>
    <s v="Mitratel"/>
    <d v="2017-06-13T00:00:00"/>
    <x v="52"/>
    <m/>
    <m/>
    <m/>
    <x v="3"/>
    <x v="1"/>
    <m/>
    <e v="#N/A"/>
    <m/>
    <x v="2"/>
    <x v="2"/>
  </r>
  <r>
    <n v="627"/>
    <s v="Area 2"/>
    <x v="3"/>
    <n v="4"/>
    <s v="BDK533"/>
    <s v="BDK533"/>
    <m/>
    <n v="0"/>
    <e v="#N/A"/>
    <s v="NY"/>
    <s v="KEBONTERONG"/>
    <n v="107.7169"/>
    <n v="-6.9341999999999997"/>
    <m/>
    <s v="MITRATEL"/>
    <s v="Mitratel"/>
    <d v="2015-08-22T00:00:00"/>
    <x v="45"/>
    <d v="2025-11-19T00:00:00"/>
    <s v="Terminate"/>
    <m/>
    <x v="2"/>
    <x v="0"/>
    <e v="#N/A"/>
    <e v="#N/A"/>
    <m/>
    <x v="1"/>
    <x v="1"/>
  </r>
  <r>
    <n v="628"/>
    <s v="Area 1"/>
    <x v="7"/>
    <n v="10"/>
    <s v="PAD523"/>
    <s v="PAD523"/>
    <m/>
    <e v="#N/A"/>
    <e v="#N/A"/>
    <s v="NY"/>
    <s v="PAD523HWD_STO_LUBUK_BUAYA_SAPEK_RAYA"/>
    <n v="100.33041"/>
    <n v="-0.83752512899999998"/>
    <m/>
    <s v="MITRATEL"/>
    <s v="Mitratel"/>
    <d v="2017-12-27T00:00:00"/>
    <x v="293"/>
    <m/>
    <m/>
    <m/>
    <x v="3"/>
    <x v="1"/>
    <m/>
    <e v="#N/A"/>
    <m/>
    <x v="2"/>
    <x v="2"/>
  </r>
  <r>
    <n v="629"/>
    <s v="Area 2"/>
    <x v="4"/>
    <n v="12"/>
    <s v="KRW831"/>
    <s v="KRW831"/>
    <s v="25TS01B0008"/>
    <m/>
    <s v="25TS01B0008"/>
    <s v="25TS01B0008"/>
    <s v="KIM9DMT"/>
    <n v="107.30831000000001"/>
    <n v="-6.3859300000000001"/>
    <m/>
    <s v="MITRATEL"/>
    <s v="Mitratel"/>
    <d v="2015-06-22T00:00:00"/>
    <x v="196"/>
    <d v="2025-09-19T00:00:00"/>
    <d v="2026-01-31T00:00:00"/>
    <n v="-134"/>
    <x v="1"/>
    <x v="0"/>
    <e v="#N/A"/>
    <s v="06.SITAC"/>
    <m/>
    <x v="3"/>
    <x v="3"/>
  </r>
  <r>
    <n v="630"/>
    <s v="Area 2"/>
    <x v="4"/>
    <n v="12"/>
    <s v="KRW185"/>
    <s v="KRW185"/>
    <s v="25TS01B0001"/>
    <e v="#N/A"/>
    <e v="#N/A"/>
    <s v="25TS01B0001"/>
    <s v="KIS4DMT"/>
    <n v="107.332781"/>
    <n v="-6.4067109999999996"/>
    <m/>
    <s v="MITRATEL"/>
    <s v="Mitratel"/>
    <d v="2016-11-10T00:00:00"/>
    <x v="195"/>
    <m/>
    <m/>
    <m/>
    <x v="3"/>
    <x v="1"/>
    <m/>
    <s v="06.SITAC"/>
    <m/>
    <x v="7"/>
    <x v="3"/>
  </r>
  <r>
    <n v="631"/>
    <s v="Area 3"/>
    <x v="6"/>
    <n v="6"/>
    <s v="MLG083"/>
    <s v="MLG083"/>
    <s v="24TS08N0294"/>
    <e v="#N/A"/>
    <e v="#N/A"/>
    <s v="24TS08N0294"/>
    <s v="GLASSHOUSEUBMCP"/>
    <n v="112.61277699999999"/>
    <n v="-7.9516660000000003"/>
    <m/>
    <s v="MITRATEL"/>
    <s v="Mitratel"/>
    <d v="2015-10-07T00:00:00"/>
    <x v="103"/>
    <d v="2026-01-04T00:00:00"/>
    <d v="2025-12-31T00:00:00"/>
    <n v="4"/>
    <x v="0"/>
    <x v="0"/>
    <e v="#N/A"/>
    <e v="#N/A"/>
    <m/>
    <x v="3"/>
    <x v="8"/>
  </r>
  <r>
    <n v="632"/>
    <s v="Area 3"/>
    <x v="6"/>
    <n v="6"/>
    <s v="MLG085"/>
    <s v="MLG085"/>
    <s v="24TS08N0297"/>
    <e v="#N/A"/>
    <e v="#N/A"/>
    <s v="24TS08N0297"/>
    <s v="FAKULTASTEKNIKUBMCP"/>
    <n v="112.613477"/>
    <n v="-7.9498239999999996"/>
    <m/>
    <s v="MITRATEL"/>
    <s v="Mitratel"/>
    <d v="2015-10-07T00:00:00"/>
    <x v="103"/>
    <d v="2026-01-04T00:00:00"/>
    <d v="2025-12-31T00:00:00"/>
    <n v="4"/>
    <x v="0"/>
    <x v="0"/>
    <e v="#N/A"/>
    <e v="#N/A"/>
    <m/>
    <x v="3"/>
    <x v="8"/>
  </r>
  <r>
    <n v="633"/>
    <s v="Area 3"/>
    <x v="6"/>
    <n v="6"/>
    <s v="MLG940"/>
    <s v="MLG940"/>
    <m/>
    <e v="#N/A"/>
    <e v="#N/A"/>
    <s v="NY"/>
    <s v="MAHADPUTRAUINMCP"/>
    <n v="112.60787999999999"/>
    <n v="-7.9503899999999996"/>
    <m/>
    <s v="MITRATEL"/>
    <s v="Mitratel"/>
    <d v="2016-09-09T00:00:00"/>
    <x v="294"/>
    <m/>
    <m/>
    <m/>
    <x v="3"/>
    <x v="1"/>
    <m/>
    <e v="#N/A"/>
    <m/>
    <x v="2"/>
    <x v="2"/>
  </r>
  <r>
    <n v="634"/>
    <s v="Area 3"/>
    <x v="6"/>
    <n v="6"/>
    <s v="MLG960"/>
    <s v="MLG960"/>
    <m/>
    <e v="#N/A"/>
    <e v="#N/A"/>
    <s v="NY"/>
    <s v="GERLAKANGUB2HBTSDMT"/>
    <n v="112.6152"/>
    <n v="-7.9553799999999999"/>
    <m/>
    <s v="MITRATEL"/>
    <s v="Mitratel"/>
    <d v="2017-01-17T00:00:00"/>
    <x v="133"/>
    <m/>
    <m/>
    <m/>
    <x v="3"/>
    <x v="1"/>
    <m/>
    <e v="#N/A"/>
    <m/>
    <x v="2"/>
    <x v="2"/>
  </r>
  <r>
    <n v="635"/>
    <s v="Area 3"/>
    <x v="6"/>
    <n v="6"/>
    <s v="MLG964"/>
    <s v="MLG964"/>
    <m/>
    <e v="#N/A"/>
    <e v="#N/A"/>
    <s v="NY"/>
    <s v="REKTORATUB2HBTSDMT"/>
    <n v="112.61351000000001"/>
    <n v="-7.9525899999999998"/>
    <m/>
    <s v="MITRATEL"/>
    <s v="Mitratel"/>
    <d v="2017-01-17T00:00:00"/>
    <x v="133"/>
    <m/>
    <m/>
    <m/>
    <x v="3"/>
    <x v="1"/>
    <m/>
    <e v="#N/A"/>
    <m/>
    <x v="2"/>
    <x v="2"/>
  </r>
  <r>
    <m/>
    <m/>
    <x v="10"/>
    <m/>
    <m/>
    <m/>
    <m/>
    <m/>
    <m/>
    <m/>
    <m/>
    <m/>
    <m/>
    <m/>
    <m/>
    <m/>
    <m/>
    <x v="295"/>
    <m/>
    <m/>
    <m/>
    <x v="3"/>
    <x v="2"/>
    <m/>
    <m/>
    <m/>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6">
  <r>
    <n v="1"/>
    <x v="0"/>
    <x v="0"/>
    <n v="1"/>
    <s v="LBP319"/>
    <s v="LBP319"/>
    <s v="24TS08Z0008"/>
    <n v="0"/>
    <s v="24TS08Z0008"/>
    <s v="24TS08Z0008"/>
    <s v="MC JL PAHLAWAN MORAWA"/>
    <n v="98.772041000000002"/>
    <n v="3.5241609999999999"/>
    <x v="0"/>
    <m/>
    <m/>
    <s v="MITRATEL"/>
    <s v="Mitratel"/>
    <d v="2014-09-11T00:00:00"/>
    <d v="2024-09-10T00:00:00"/>
    <d v="2024-12-09T00:00:00"/>
    <d v="2024-11-11T00:00:00"/>
    <n v="28"/>
    <s v="In SLA"/>
    <x v="0"/>
    <e v="#N/A"/>
    <e v="#N/A"/>
    <m/>
    <x v="0"/>
    <s v="RFI"/>
    <m/>
    <s v="done"/>
    <m/>
    <m/>
  </r>
  <r>
    <n v="2"/>
    <x v="0"/>
    <x v="0"/>
    <n v="1"/>
    <s v="LBP314"/>
    <s v="LBP314"/>
    <s v="25TS09C0001"/>
    <s v="24TS08Z0009"/>
    <s v="24TS08Z0009"/>
    <s v="25TS09C0001"/>
    <s v="MCLUCKYSWALAYAN"/>
    <n v="98.779500999999996"/>
    <n v="3.5229210000000002"/>
    <x v="0"/>
    <m/>
    <m/>
    <s v="MITRATEL"/>
    <s v="Mitratel"/>
    <d v="2014-10-24T00:00:00"/>
    <d v="2024-10-23T00:00:00"/>
    <d v="2025-01-21T00:00:00"/>
    <d v="2025-04-29T00:00:00"/>
    <n v="-98"/>
    <s v="Out SLA"/>
    <x v="0"/>
    <e v="#N/A"/>
    <s v="03.RFI"/>
    <m/>
    <x v="0"/>
    <s v="RFI"/>
    <s v="Aktual Colo wait Transport, Pemindahan PLN setelah perangkat ready"/>
    <s v="done"/>
    <m/>
    <m/>
  </r>
  <r>
    <n v="3"/>
    <x v="0"/>
    <x v="0"/>
    <n v="1"/>
    <s v="LBP315"/>
    <s v="LBP315"/>
    <s v="24TS08Z0010"/>
    <s v="24TS08Z0010"/>
    <s v="24TS08Z0010"/>
    <s v="24TS08Z0010"/>
    <s v="MCTOLTJMORAWA"/>
    <n v="98.776210000000006"/>
    <n v="3.5242599999999999"/>
    <x v="0"/>
    <m/>
    <m/>
    <s v="MITRATEL"/>
    <s v="Mitratel"/>
    <d v="2014-10-24T00:00:00"/>
    <d v="2024-10-23T00:00:00"/>
    <d v="2025-01-21T00:00:00"/>
    <d v="2025-11-30T00:00:00"/>
    <n v="-313"/>
    <s v="Out SLA"/>
    <x v="0"/>
    <e v="#N/A"/>
    <s v="03.RFI"/>
    <m/>
    <x v="0"/>
    <s v="RFI"/>
    <s v="Aktual B2R wait Relok"/>
    <s v="done"/>
    <m/>
    <m/>
  </r>
  <r>
    <n v="4"/>
    <x v="0"/>
    <x v="0"/>
    <n v="1"/>
    <s v="LBP320"/>
    <s v="LBP320"/>
    <m/>
    <n v="0"/>
    <e v="#N/A"/>
    <s v="NY"/>
    <s v="MC SOSRO"/>
    <n v="98.788318000000004"/>
    <n v="3.5214850000000002"/>
    <x v="0"/>
    <m/>
    <m/>
    <s v="MITRATEL"/>
    <s v="Mitratel"/>
    <d v="2014-10-24T00:00:00"/>
    <d v="2024-10-23T00:00:00"/>
    <d v="2025-01-21T00:00:00"/>
    <s v="Terminate"/>
    <m/>
    <s v="Terminate"/>
    <x v="0"/>
    <e v="#N/A"/>
    <e v="#N/A"/>
    <m/>
    <x v="1"/>
    <s v="Terminate"/>
    <m/>
    <s v="Terminate"/>
    <m/>
    <m/>
  </r>
  <r>
    <n v="5"/>
    <x v="0"/>
    <x v="0"/>
    <n v="1"/>
    <s v="LBP317"/>
    <s v="LBP317"/>
    <s v="24TS02Z0034"/>
    <n v="0"/>
    <s v="24TS02Z0034"/>
    <s v="24TS02Z0034"/>
    <s v="MCLIMAUMANIS"/>
    <n v="98.773660000000007"/>
    <n v="3.5161500000000001"/>
    <x v="0"/>
    <m/>
    <m/>
    <s v="MITRATEL"/>
    <s v="Mitratel"/>
    <d v="2013-12-10T00:00:00"/>
    <d v="2023-12-09T00:00:00"/>
    <d v="2024-03-08T00:00:00"/>
    <d v="2024-07-17T00:00:00"/>
    <n v="-131"/>
    <s v="Out SLA"/>
    <x v="0"/>
    <e v="#N/A"/>
    <e v="#N/A"/>
    <m/>
    <x v="0"/>
    <s v="RFI"/>
    <m/>
    <s v="done"/>
    <m/>
    <m/>
  </r>
  <r>
    <n v="6"/>
    <x v="0"/>
    <x v="0"/>
    <n v="1"/>
    <s v="LBP318"/>
    <s v="LBP318"/>
    <s v="24TS02Z0035"/>
    <n v="0"/>
    <s v="24TS02Z0035"/>
    <s v="24TS02Z0035"/>
    <s v="MCPASAR14"/>
    <n v="98.770719999999997"/>
    <n v="3.5089299999999999"/>
    <x v="0"/>
    <m/>
    <m/>
    <s v="MITRATEL"/>
    <s v="Mitratel"/>
    <d v="2013-12-10T00:00:00"/>
    <d v="2023-12-09T00:00:00"/>
    <d v="2024-03-08T00:00:00"/>
    <d v="2024-07-19T00:00:00"/>
    <n v="-133"/>
    <s v="Out SLA"/>
    <x v="0"/>
    <e v="#N/A"/>
    <e v="#N/A"/>
    <m/>
    <x v="0"/>
    <s v="RFI"/>
    <m/>
    <s v="done"/>
    <m/>
    <m/>
  </r>
  <r>
    <n v="7"/>
    <x v="0"/>
    <x v="0"/>
    <n v="1"/>
    <s v="LBP321"/>
    <s v="LBP321"/>
    <s v="24TS02Z0036"/>
    <n v="0"/>
    <s v="24TS02Z0036"/>
    <s v="24TS02Z0036"/>
    <s v="MCPASARTJMORAWA2"/>
    <n v="98.791759999999996"/>
    <n v="3.51627"/>
    <x v="0"/>
    <m/>
    <m/>
    <s v="MITRATEL"/>
    <s v="Mitratel"/>
    <d v="2013-12-10T00:00:00"/>
    <d v="2023-12-09T00:00:00"/>
    <d v="2024-03-08T00:00:00"/>
    <d v="2024-10-25T00:00:00"/>
    <n v="-231"/>
    <s v="Out SLA"/>
    <x v="0"/>
    <e v="#N/A"/>
    <e v="#N/A"/>
    <m/>
    <x v="0"/>
    <s v="RFI"/>
    <m/>
    <s v="done"/>
    <m/>
    <m/>
  </r>
  <r>
    <n v="8"/>
    <x v="0"/>
    <x v="0"/>
    <n v="1"/>
    <s v="LBP323"/>
    <s v="LBP323"/>
    <s v="24TS02Z0037"/>
    <n v="0"/>
    <s v="24TS02Z0037"/>
    <s v="24TS02Z0037"/>
    <s v="MCKIMMORAWA"/>
    <n v="98.807329999999993"/>
    <n v="3.5294099999999999"/>
    <x v="0"/>
    <m/>
    <m/>
    <s v="MITRATEL"/>
    <s v="Mitratel"/>
    <d v="2013-12-10T00:00:00"/>
    <d v="2023-12-09T00:00:00"/>
    <d v="2024-03-08T00:00:00"/>
    <d v="2024-12-20T00:00:00"/>
    <n v="-287"/>
    <s v="Out SLA"/>
    <x v="0"/>
    <e v="#N/A"/>
    <s v="03.RFI"/>
    <m/>
    <x v="0"/>
    <s v="RFI"/>
    <m/>
    <s v="done"/>
    <m/>
    <m/>
  </r>
  <r>
    <n v="9"/>
    <x v="0"/>
    <x v="0"/>
    <n v="1"/>
    <s v="LBP325"/>
    <s v="LBP325"/>
    <m/>
    <n v="0"/>
    <s v="24TS02Z0038"/>
    <s v="24TS02Z0038"/>
    <s v="MCLIMAUMUNGKUR"/>
    <n v="98.790689999999998"/>
    <n v="3.5046300000000001"/>
    <x v="0"/>
    <m/>
    <m/>
    <s v="MITRATEL"/>
    <s v="Mitratel"/>
    <d v="2013-12-10T00:00:00"/>
    <d v="2023-12-09T00:00:00"/>
    <d v="2024-03-08T00:00:00"/>
    <d v="2024-07-08T00:00:00"/>
    <n v="-122"/>
    <s v="Out SLA"/>
    <x v="0"/>
    <e v="#N/A"/>
    <e v="#N/A"/>
    <m/>
    <x v="0"/>
    <s v="RFI"/>
    <m/>
    <s v="done"/>
    <m/>
    <m/>
  </r>
  <r>
    <n v="10"/>
    <x v="0"/>
    <x v="0"/>
    <n v="1"/>
    <s v="LBP316"/>
    <s v="LBP316"/>
    <m/>
    <n v="0"/>
    <e v="#N/A"/>
    <s v="NY"/>
    <s v="MCPASAR12"/>
    <n v="98.779150000000001"/>
    <n v="3.5189499999999998"/>
    <x v="0"/>
    <m/>
    <m/>
    <s v="MITRATEL"/>
    <s v="Mitratel"/>
    <d v="2013-12-10T00:00:00"/>
    <d v="2023-12-09T00:00:00"/>
    <d v="2024-03-08T00:00:00"/>
    <s v="Terminate"/>
    <m/>
    <s v="Terminate"/>
    <x v="0"/>
    <e v="#N/A"/>
    <e v="#N/A"/>
    <m/>
    <x v="1"/>
    <s v="Terminate"/>
    <m/>
    <s v="Terminate"/>
    <m/>
    <m/>
  </r>
  <r>
    <n v="11"/>
    <x v="0"/>
    <x v="0"/>
    <n v="1"/>
    <s v="LBP322"/>
    <s v="LBP322"/>
    <s v="24TS11Z0003"/>
    <s v="24TS11Z0003"/>
    <s v="24TS11Z0003"/>
    <s v="24TS11Z0003"/>
    <s v="MCPASARTJMORAWA"/>
    <n v="98.791539999999998"/>
    <n v="3.5195099999999999"/>
    <x v="0"/>
    <m/>
    <m/>
    <s v="MITRATEL"/>
    <s v="Mitratel"/>
    <d v="2013-12-10T00:00:00"/>
    <d v="2023-12-09T00:00:00"/>
    <d v="2024-03-08T00:00:00"/>
    <d v="2025-04-29T00:00:00"/>
    <n v="-417"/>
    <s v="Out SLA"/>
    <x v="0"/>
    <e v="#N/A"/>
    <s v="03.RFI"/>
    <m/>
    <x v="0"/>
    <s v="RFI"/>
    <m/>
    <s v="done"/>
    <m/>
    <m/>
  </r>
  <r>
    <n v="12"/>
    <x v="0"/>
    <x v="0"/>
    <n v="1"/>
    <s v="LBP324"/>
    <s v="LBP324"/>
    <s v="25TS06N0352"/>
    <n v="0"/>
    <e v="#N/A"/>
    <s v="25TS06N0352"/>
    <s v="MCBATANGKUIS"/>
    <n v="98.783820000000006"/>
    <n v="3.5444"/>
    <x v="0"/>
    <m/>
    <m/>
    <s v="MITRATEL"/>
    <s v="Mitratel"/>
    <d v="2013-12-10T00:00:00"/>
    <d v="2023-12-09T00:00:00"/>
    <d v="2024-03-08T00:00:00"/>
    <s v="Terminate"/>
    <m/>
    <s v="Terminate"/>
    <x v="0"/>
    <e v="#N/A"/>
    <e v="#N/A"/>
    <m/>
    <x v="1"/>
    <s v="Terminate"/>
    <m/>
    <s v="Terminate"/>
    <m/>
    <m/>
  </r>
  <r>
    <n v="13"/>
    <x v="0"/>
    <x v="0"/>
    <n v="1"/>
    <s v="BJI156"/>
    <s v="BJI156"/>
    <m/>
    <e v="#N/A"/>
    <e v="#N/A"/>
    <s v="NY"/>
    <s v="MCSUKARNOHATTADMT"/>
    <n v="98.519959999999998"/>
    <n v="3.6077499999999998"/>
    <x v="1"/>
    <d v="2025-11-18T00:00:00"/>
    <m/>
    <s v="MITRATEL"/>
    <s v="Mitratel"/>
    <d v="2016-05-01T00:00:00"/>
    <d v="2026-04-30T00:00:00"/>
    <m/>
    <m/>
    <m/>
    <m/>
    <x v="1"/>
    <m/>
    <e v="#N/A"/>
    <s v="Type-6"/>
    <x v="2"/>
    <m/>
    <s v="Add 3 RF Remove 3 RF Add 6 RRU Remove 6 RRU Final Sow Rescope: 1. B2R to Mini Macro"/>
    <m/>
    <s v="BTR"/>
    <m/>
  </r>
  <r>
    <n v="14"/>
    <x v="0"/>
    <x v="0"/>
    <n v="1"/>
    <s v="BJI164"/>
    <s v="BJI164"/>
    <m/>
    <e v="#N/A"/>
    <e v="#N/A"/>
    <s v="NY"/>
    <s v="MCAMIRHAMZAHDMT"/>
    <n v="98.509469999999993"/>
    <n v="3.6287699999999998"/>
    <x v="1"/>
    <d v="2025-11-18T00:00:00"/>
    <m/>
    <s v="MITRATEL"/>
    <s v="Mitratel"/>
    <d v="2016-05-01T00:00:00"/>
    <d v="2026-04-30T00:00:00"/>
    <m/>
    <m/>
    <m/>
    <m/>
    <x v="1"/>
    <m/>
    <e v="#N/A"/>
    <s v="Type-6"/>
    <x v="2"/>
    <m/>
    <s v="Add 3 RF Remove 3 RF Add 6 RRU Remove 6 RRU Final Sow Rescope: 1. B2R to MCP"/>
    <m/>
    <s v="BTR"/>
    <m/>
  </r>
  <r>
    <n v="15"/>
    <x v="0"/>
    <x v="0"/>
    <n v="1"/>
    <s v="BJI181"/>
    <s v="BJI181"/>
    <m/>
    <e v="#N/A"/>
    <e v="#N/A"/>
    <s v="NY"/>
    <s v="MCPERINTISKEMERDEKAAN2DMT"/>
    <n v="98.489170000000001"/>
    <n v="3.63401"/>
    <x v="1"/>
    <d v="2025-11-18T00:00:00"/>
    <m/>
    <s v="MITRATEL"/>
    <s v="Mitratel"/>
    <d v="2016-05-01T00:00:00"/>
    <d v="2026-04-30T00:00:00"/>
    <m/>
    <m/>
    <m/>
    <m/>
    <x v="1"/>
    <m/>
    <e v="#N/A"/>
    <s v="Type-5"/>
    <x v="2"/>
    <m/>
    <s v="Add 3 RF Remove 3 RF Add 9 RRU Remove 6 RRU Final Sow Rescope: 3. reheight tower"/>
    <m/>
    <s v="Extend Tower"/>
    <m/>
  </r>
  <r>
    <n v="16"/>
    <x v="0"/>
    <x v="0"/>
    <n v="1"/>
    <s v="BJI188"/>
    <s v="BJI188"/>
    <m/>
    <e v="#N/A"/>
    <e v="#N/A"/>
    <s v="NY"/>
    <s v="MCAMIRHAMZAH2DMT"/>
    <n v="98.497439999999997"/>
    <n v="3.61591"/>
    <x v="1"/>
    <d v="2025-11-18T00:00:00"/>
    <m/>
    <s v="MITRATEL"/>
    <s v="Mitratel"/>
    <d v="2016-05-01T00:00:00"/>
    <d v="2026-04-30T00:00:00"/>
    <m/>
    <m/>
    <m/>
    <m/>
    <x v="1"/>
    <m/>
    <e v="#N/A"/>
    <m/>
    <x v="2"/>
    <m/>
    <s v="Add 3 RF Remove 3 RF Add 8 RRU Remove 6 RRU Final Sow Rescope: 1. B2R to MCP"/>
    <m/>
    <s v="BTR"/>
    <m/>
  </r>
  <r>
    <n v="17"/>
    <x v="0"/>
    <x v="0"/>
    <n v="1"/>
    <s v="BJI201"/>
    <s v="BJI201"/>
    <m/>
    <e v="#N/A"/>
    <e v="#N/A"/>
    <s v="NY"/>
    <s v="MCSAMAHUDIDMT"/>
    <n v="98.478530000000006"/>
    <n v="3.5897000000000001"/>
    <x v="1"/>
    <d v="2025-11-18T00:00:00"/>
    <m/>
    <s v="MITRATEL"/>
    <s v="Mitratel"/>
    <d v="2016-05-01T00:00:00"/>
    <d v="2026-04-30T00:00:00"/>
    <m/>
    <m/>
    <m/>
    <m/>
    <x v="1"/>
    <m/>
    <e v="#N/A"/>
    <m/>
    <x v="2"/>
    <m/>
    <s v="Add 3 RF Remove 3 RF Add 6 RRU Remove 6 RRU Final Sow Rescope: 3. reheight tower"/>
    <m/>
    <s v="Extend Tower"/>
    <m/>
  </r>
  <r>
    <n v="18"/>
    <x v="0"/>
    <x v="0"/>
    <n v="1"/>
    <s v="BJI205"/>
    <s v="BJI205"/>
    <m/>
    <e v="#N/A"/>
    <e v="#N/A"/>
    <s v="NY"/>
    <s v="MCSAMAHUDI2DMT"/>
    <n v="98.478830000000002"/>
    <n v="3.5954899999999999"/>
    <x v="1"/>
    <d v="2025-11-18T00:00:00"/>
    <m/>
    <s v="MITRATEL"/>
    <s v="Mitratel"/>
    <d v="2016-05-01T00:00:00"/>
    <d v="2026-04-30T00:00:00"/>
    <m/>
    <m/>
    <m/>
    <m/>
    <x v="1"/>
    <m/>
    <e v="#N/A"/>
    <m/>
    <x v="2"/>
    <m/>
    <s v="Add 3 RF Remove 3 RF Add 6 RRU Remove 6 RRU Final Sow Rescope: 3. reheight tower"/>
    <m/>
    <s v="Extend Tower"/>
    <m/>
  </r>
  <r>
    <n v="19"/>
    <x v="0"/>
    <x v="0"/>
    <n v="1"/>
    <s v="BJI208"/>
    <s v="BJI208"/>
    <m/>
    <e v="#N/A"/>
    <e v="#N/A"/>
    <s v="NY"/>
    <s v="MCGATSUDMT"/>
    <n v="98.47345"/>
    <n v="3.6069100000000001"/>
    <x v="1"/>
    <d v="2025-11-18T00:00:00"/>
    <m/>
    <s v="MITRATEL"/>
    <s v="Mitratel"/>
    <d v="2016-05-01T00:00:00"/>
    <d v="2026-04-30T00:00:00"/>
    <m/>
    <m/>
    <m/>
    <m/>
    <x v="1"/>
    <m/>
    <e v="#N/A"/>
    <m/>
    <x v="2"/>
    <m/>
    <s v="Add 3 RF Remove 4 RF Add 7 RRU Remove 7 RRU Final Sow Rescope: 1. B2R to MCP"/>
    <m/>
    <s v="BTR"/>
    <m/>
  </r>
  <r>
    <n v="20"/>
    <x v="0"/>
    <x v="0"/>
    <n v="1"/>
    <s v="BJI209"/>
    <s v="BJI209"/>
    <m/>
    <e v="#N/A"/>
    <e v="#N/A"/>
    <s v="NY"/>
    <s v="MCBINJAIKUALADMT"/>
    <n v="98.448419999999999"/>
    <n v="3.6056499999999998"/>
    <x v="1"/>
    <d v="2025-11-18T00:00:00"/>
    <m/>
    <s v="MITRATEL"/>
    <s v="Mitratel"/>
    <d v="2016-05-01T00:00:00"/>
    <d v="2026-04-30T00:00:00"/>
    <m/>
    <m/>
    <m/>
    <m/>
    <x v="1"/>
    <m/>
    <e v="#N/A"/>
    <m/>
    <x v="2"/>
    <m/>
    <s v="Add 3 RF Remove 3 RF Add 6 RRU Remove 6 RRU Final Sow Rescope: 1. B2R to MCP"/>
    <m/>
    <s v="BTR"/>
    <m/>
  </r>
  <r>
    <n v="21"/>
    <x v="0"/>
    <x v="0"/>
    <n v="1"/>
    <s v="BJI210"/>
    <s v="BJI210"/>
    <m/>
    <e v="#N/A"/>
    <e v="#N/A"/>
    <s v="NY"/>
    <s v="MCSIMPANGKAPTMUSLIMDMT"/>
    <n v="98.492869999999996"/>
    <n v="3.6092300000000002"/>
    <x v="1"/>
    <d v="2025-11-18T00:00:00"/>
    <m/>
    <s v="MITRATEL"/>
    <s v="Mitratel"/>
    <d v="2016-05-01T00:00:00"/>
    <d v="2026-04-30T00:00:00"/>
    <m/>
    <m/>
    <m/>
    <m/>
    <x v="1"/>
    <m/>
    <e v="#N/A"/>
    <m/>
    <x v="2"/>
    <m/>
    <s v="Add 3 RF Remove 3 RF Add 6 RRU Remove 6 RRU Final Sow Rescope: 3. reheight tower"/>
    <m/>
    <s v="Extend Tower"/>
    <m/>
  </r>
  <r>
    <n v="22"/>
    <x v="0"/>
    <x v="0"/>
    <n v="1"/>
    <s v="MDN993"/>
    <s v="MDN993"/>
    <m/>
    <e v="#N/A"/>
    <e v="#N/A"/>
    <s v="NY"/>
    <s v="SARI REJO 2"/>
    <n v="98.675989999999999"/>
    <n v="3.5520800000000001"/>
    <x v="1"/>
    <d v="2025-11-18T00:00:00"/>
    <m/>
    <s v="MITRATEL"/>
    <s v="Mitratel"/>
    <d v="2016-05-23T00:00:00"/>
    <d v="2026-05-22T00:00:00"/>
    <m/>
    <m/>
    <m/>
    <m/>
    <x v="1"/>
    <m/>
    <e v="#N/A"/>
    <m/>
    <x v="2"/>
    <m/>
    <s v="Add 3 RF Remove 3 RF Add 3 RRU Remove 6 RRU Final Sow Rescope: 1. B2R to Mini Macro"/>
    <m/>
    <s v="BTR"/>
    <m/>
  </r>
  <r>
    <n v="23"/>
    <x v="0"/>
    <x v="0"/>
    <n v="1"/>
    <s v="LBP410"/>
    <s v="LBP410"/>
    <m/>
    <e v="#N/A"/>
    <e v="#N/A"/>
    <s v="NY"/>
    <s v="MCMTHARYONODMT"/>
    <n v="98.510189999999994"/>
    <n v="3.6430699999999998"/>
    <x v="1"/>
    <d v="2025-11-18T00:00:00"/>
    <m/>
    <s v="MITRATEL"/>
    <s v="Mitratel"/>
    <d v="2016-05-01T00:00:00"/>
    <d v="2026-04-30T00:00:00"/>
    <m/>
    <m/>
    <m/>
    <m/>
    <x v="1"/>
    <m/>
    <e v="#N/A"/>
    <m/>
    <x v="2"/>
    <m/>
    <s v="Add 3 RF Remove 3 RF Add 9 RRU Remove 6 RRU Final Sow Rescope: 1. B2R to MCP"/>
    <m/>
    <s v="BTR"/>
    <m/>
  </r>
  <r>
    <n v="24"/>
    <x v="0"/>
    <x v="0"/>
    <n v="1"/>
    <s v="LBP411"/>
    <s v="LBP411"/>
    <m/>
    <e v="#N/A"/>
    <e v="#N/A"/>
    <s v="NY"/>
    <s v="MCROADTOSIMPMEGAWATIDMT"/>
    <n v="98.51003"/>
    <n v="3.65456"/>
    <x v="1"/>
    <d v="2025-11-18T00:00:00"/>
    <m/>
    <s v="MITRATEL"/>
    <s v="Mitratel"/>
    <d v="2016-05-01T00:00:00"/>
    <d v="2026-04-30T00:00:00"/>
    <m/>
    <m/>
    <m/>
    <m/>
    <x v="1"/>
    <m/>
    <e v="#N/A"/>
    <m/>
    <x v="2"/>
    <m/>
    <s v="Add 3 RF Remove 3 RF Add 5 RRU Remove 6 RRU Final Sow Rescope: 1. B2R to MCP"/>
    <m/>
    <s v="BTR"/>
    <m/>
  </r>
  <r>
    <n v="25"/>
    <x v="0"/>
    <x v="0"/>
    <n v="1"/>
    <s v="MDN730"/>
    <s v="MDN730"/>
    <m/>
    <e v="#N/A"/>
    <e v="#N/A"/>
    <s v="NY"/>
    <s v="PERUM TNI AU KARANG SARI-I"/>
    <n v="98.681389999999993"/>
    <n v="3.5455899999999998"/>
    <x v="1"/>
    <d v="2025-11-18T00:00:00"/>
    <m/>
    <s v="MITRATEL"/>
    <s v="Mitratel"/>
    <d v="2016-05-23T00:00:00"/>
    <d v="2026-05-22T00:00:00"/>
    <m/>
    <m/>
    <m/>
    <m/>
    <x v="1"/>
    <m/>
    <e v="#N/A"/>
    <m/>
    <x v="2"/>
    <m/>
    <s v="Add 3 RF Remove 3 RF Add 6 RRU Remove 6 RRU Final Sow Rescope: 1. B2R to Mini Macro"/>
    <m/>
    <s v="BTR"/>
    <m/>
  </r>
  <r>
    <n v="26"/>
    <x v="0"/>
    <x v="0"/>
    <n v="1"/>
    <s v="MDN757"/>
    <s v="MDN757"/>
    <m/>
    <e v="#N/A"/>
    <e v="#N/A"/>
    <s v="NY"/>
    <s v="MAWAR SARI REJO"/>
    <n v="98.674899999999994"/>
    <n v="3.5447000000000002"/>
    <x v="1"/>
    <d v="2025-11-18T00:00:00"/>
    <m/>
    <s v="MITRATEL"/>
    <s v="Mitratel"/>
    <d v="2016-05-23T00:00:00"/>
    <d v="2026-05-22T00:00:00"/>
    <m/>
    <m/>
    <m/>
    <m/>
    <x v="1"/>
    <m/>
    <e v="#N/A"/>
    <m/>
    <x v="2"/>
    <m/>
    <s v="Add 3 RF Remove 3 RF Add 6 RRU Remove 6 RRU Final Sow Rescope: 1. B2R to MCP"/>
    <m/>
    <s v="BTR"/>
    <m/>
  </r>
  <r>
    <n v="27"/>
    <x v="0"/>
    <x v="0"/>
    <n v="1"/>
    <s v="MDX510"/>
    <s v="MDX510"/>
    <m/>
    <e v="#N/A"/>
    <e v="#N/A"/>
    <s v="NY"/>
    <s v="MC KIM BELAWAN-9"/>
    <n v="98.702890999999994"/>
    <n v="3.6815009999999999"/>
    <x v="1"/>
    <d v="2025-11-18T00:00:00"/>
    <m/>
    <s v="MITRATEL"/>
    <s v="Mitratel"/>
    <d v="2016-11-11T00:00:00"/>
    <d v="2026-11-10T00:00:00"/>
    <m/>
    <m/>
    <m/>
    <m/>
    <x v="1"/>
    <m/>
    <e v="#N/A"/>
    <m/>
    <x v="2"/>
    <m/>
    <s v="Add 3 RF Remove 6 RF Add 8 RRU Remove 11 RRU Final Sow Rescope: 1. B2R to Mini Macro"/>
    <m/>
    <s v="BTR"/>
    <m/>
  </r>
  <r>
    <n v="28"/>
    <x v="0"/>
    <x v="0"/>
    <n v="1"/>
    <s v="BJI175"/>
    <s v="BJI175"/>
    <m/>
    <e v="#N/A"/>
    <e v="#N/A"/>
    <s v="NY"/>
    <s v="MCMTHARYONO2DMT"/>
    <n v="98.495270000000005"/>
    <n v="3.6400700000000001"/>
    <x v="1"/>
    <d v="2025-11-18T00:00:00"/>
    <m/>
    <s v="MITRATEL"/>
    <s v="Mitratel"/>
    <d v="2016-06-07T00:00:00"/>
    <d v="2026-06-06T00:00:00"/>
    <m/>
    <m/>
    <m/>
    <m/>
    <x v="1"/>
    <m/>
    <e v="#N/A"/>
    <m/>
    <x v="2"/>
    <m/>
    <s v="Add 3 RF Remove 5 RF Add 7 RRU Remove 7 RRU Final Sow Rescope: 1. B2R to MCP"/>
    <m/>
    <s v="BTR"/>
    <m/>
  </r>
  <r>
    <n v="29"/>
    <x v="0"/>
    <x v="0"/>
    <n v="1"/>
    <s v="BJI212"/>
    <s v="BJI212"/>
    <m/>
    <e v="#N/A"/>
    <e v="#N/A"/>
    <s v="NY"/>
    <s v="MCSMRAJADMT"/>
    <n v="98.502160000000003"/>
    <n v="3.61294"/>
    <x v="1"/>
    <d v="2025-11-18T00:00:00"/>
    <m/>
    <s v="MITRATEL"/>
    <s v="Mitratel"/>
    <d v="2016-06-07T00:00:00"/>
    <d v="2026-06-06T00:00:00"/>
    <m/>
    <m/>
    <m/>
    <m/>
    <x v="1"/>
    <m/>
    <e v="#N/A"/>
    <m/>
    <x v="2"/>
    <m/>
    <s v="Add 3 RF Remove 3 RF Add 6 RRU Remove 6 RRU Final Sow Rescope: 1. B2R to Mini Macro"/>
    <m/>
    <s v="BTR"/>
    <m/>
  </r>
  <r>
    <n v="30"/>
    <x v="0"/>
    <x v="0"/>
    <n v="1"/>
    <s v="MDN758"/>
    <s v="MDN758"/>
    <m/>
    <e v="#N/A"/>
    <e v="#N/A"/>
    <s v="NY"/>
    <s v="SARI REJO 3"/>
    <n v="98.667689999999993"/>
    <n v="3.5476399999999999"/>
    <x v="1"/>
    <d v="2025-11-18T00:00:00"/>
    <m/>
    <s v="MITRATEL"/>
    <s v="Mitratel"/>
    <d v="2016-08-14T00:00:00"/>
    <d v="2026-08-13T00:00:00"/>
    <m/>
    <m/>
    <m/>
    <m/>
    <x v="1"/>
    <m/>
    <e v="#N/A"/>
    <m/>
    <x v="2"/>
    <m/>
    <s v="Add 3 RF Remove 3 RF Add 12 RRU Remove 12 RRU Final Sow Rescope: 1. B2R to MCP"/>
    <m/>
    <s v="BTR"/>
    <m/>
  </r>
  <r>
    <n v="31"/>
    <x v="0"/>
    <x v="0"/>
    <n v="1"/>
    <s v="MDX144"/>
    <s v="MDX144"/>
    <m/>
    <e v="#N/A"/>
    <e v="#N/A"/>
    <s v="NY"/>
    <s v="MC BELAWAN-4"/>
    <n v="98.702179999999998"/>
    <n v="3.7857699999999999"/>
    <x v="1"/>
    <d v="2025-11-18T00:00:00"/>
    <m/>
    <s v="MITRATEL"/>
    <s v="Mitratel"/>
    <d v="2016-08-14T00:00:00"/>
    <d v="2026-08-13T00:00:00"/>
    <m/>
    <m/>
    <m/>
    <m/>
    <x v="1"/>
    <m/>
    <e v="#N/A"/>
    <m/>
    <x v="2"/>
    <m/>
    <s v="Add 3 RF Remove 3 RF Add 11 RRU Remove 9 RRU Final Sow Rescope: 1. B2R to MCP"/>
    <m/>
    <s v="BTR"/>
    <m/>
  </r>
  <r>
    <n v="32"/>
    <x v="0"/>
    <x v="0"/>
    <n v="1"/>
    <s v="BJI211"/>
    <s v="BJI211"/>
    <m/>
    <e v="#N/A"/>
    <e v="#N/A"/>
    <s v="NY"/>
    <s v="MCAMIRHAMZAH3DMT"/>
    <n v="98.498850000000004"/>
    <n v="3.6131799999999998"/>
    <x v="1"/>
    <d v="2025-11-18T00:00:00"/>
    <m/>
    <s v="MITRATEL"/>
    <s v="Mitratel"/>
    <d v="2016-09-01T00:00:00"/>
    <d v="2026-08-31T00:00:00"/>
    <m/>
    <m/>
    <m/>
    <m/>
    <x v="1"/>
    <m/>
    <e v="#N/A"/>
    <m/>
    <x v="2"/>
    <m/>
    <s v="Add 3 RF Remove 3 RF Add 8 RRU Remove 9 RRU Final Sow Rescope: 1. B2R to MCP"/>
    <m/>
    <s v="BTR"/>
    <m/>
  </r>
  <r>
    <n v="33"/>
    <x v="0"/>
    <x v="0"/>
    <n v="1"/>
    <s v="MDX276"/>
    <s v="MDX276"/>
    <m/>
    <e v="#N/A"/>
    <e v="#N/A"/>
    <s v="NY"/>
    <s v="MC BELAWAN-9"/>
    <n v="98.678229999999999"/>
    <n v="3.77075"/>
    <x v="1"/>
    <d v="2025-11-18T00:00:00"/>
    <m/>
    <s v="MITRATEL"/>
    <s v="Mitratel"/>
    <d v="2016-09-13T00:00:00"/>
    <d v="2026-09-12T00:00:00"/>
    <m/>
    <m/>
    <m/>
    <m/>
    <x v="1"/>
    <m/>
    <e v="#N/A"/>
    <m/>
    <x v="2"/>
    <m/>
    <s v="Add 3 RF Remove 5 RF Add 5 RRU Remove 5 RRU Final Sow Rescope: 1. B2R to MCP"/>
    <m/>
    <s v="BTR"/>
    <m/>
  </r>
  <r>
    <n v="34"/>
    <x v="0"/>
    <x v="0"/>
    <n v="1"/>
    <s v="BJI213"/>
    <s v="BJI213"/>
    <m/>
    <e v="#N/A"/>
    <e v="#N/A"/>
    <s v="NY"/>
    <s v="MCPALEMBANGDMT"/>
    <n v="98.489500000000007"/>
    <n v="3.5990000000000002"/>
    <x v="1"/>
    <d v="2025-11-18T00:00:00"/>
    <m/>
    <s v="MITRATEL"/>
    <s v="Mitratel"/>
    <d v="2016-09-28T00:00:00"/>
    <d v="2026-09-27T00:00:00"/>
    <m/>
    <m/>
    <m/>
    <m/>
    <x v="1"/>
    <m/>
    <e v="#N/A"/>
    <m/>
    <x v="2"/>
    <m/>
    <s v="Add 3 RF Remove 3 RF Add 6 RRU Remove 6 RRU Final Sow Rescope: 1. B2R to MCP"/>
    <m/>
    <s v="BTR"/>
    <m/>
  </r>
  <r>
    <n v="35"/>
    <x v="0"/>
    <x v="0"/>
    <n v="1"/>
    <s v="MDX016"/>
    <s v="MDX016"/>
    <m/>
    <e v="#N/A"/>
    <e v="#N/A"/>
    <s v="NY"/>
    <s v="MC BELAWAN-3"/>
    <n v="98.707080000000005"/>
    <n v="3.7798099999999999"/>
    <x v="1"/>
    <d v="2025-11-18T00:00:00"/>
    <m/>
    <s v="MITRATEL"/>
    <s v="Mitratel"/>
    <d v="2016-10-05T00:00:00"/>
    <d v="2026-10-04T00:00:00"/>
    <m/>
    <m/>
    <m/>
    <m/>
    <x v="1"/>
    <m/>
    <e v="#N/A"/>
    <m/>
    <x v="2"/>
    <m/>
    <s v="Add 3 RF Remove 3 RF Add 9 RRU Remove 6 RRU Final Sow Rescope: 1. B2R to MCP"/>
    <m/>
    <s v="BTR"/>
    <m/>
  </r>
  <r>
    <n v="36"/>
    <x v="0"/>
    <x v="1"/>
    <n v="2"/>
    <s v="OKI275"/>
    <s v="OKI275"/>
    <m/>
    <e v="#N/A"/>
    <e v="#N/A"/>
    <s v="NY"/>
    <s v="REKTORAT UNSRI"/>
    <n v="104.646"/>
    <n v="-3.2190699999999999"/>
    <x v="2"/>
    <d v="1899-12-30T00:00:00"/>
    <m/>
    <s v="MITRATEL"/>
    <s v="Mitratel"/>
    <d v="2016-04-08T00:00:00"/>
    <d v="2026-04-07T00:00:00"/>
    <m/>
    <m/>
    <m/>
    <m/>
    <x v="1"/>
    <m/>
    <e v="#N/A"/>
    <m/>
    <x v="2"/>
    <m/>
    <s v=""/>
    <m/>
    <m/>
    <m/>
  </r>
  <r>
    <n v="37"/>
    <x v="0"/>
    <x v="0"/>
    <n v="1"/>
    <s v="MDX028"/>
    <s v="MDX028"/>
    <m/>
    <e v="#N/A"/>
    <e v="#N/A"/>
    <s v="NY"/>
    <s v="MC BELAWAN-6"/>
    <n v="98.682419999999993"/>
    <n v="3.7867799999999998"/>
    <x v="1"/>
    <d v="2025-11-18T00:00:00"/>
    <m/>
    <s v="MITRATEL"/>
    <s v="Mitratel"/>
    <d v="2016-10-05T00:00:00"/>
    <d v="2026-10-04T00:00:00"/>
    <m/>
    <m/>
    <m/>
    <m/>
    <x v="1"/>
    <m/>
    <e v="#N/A"/>
    <m/>
    <x v="2"/>
    <m/>
    <s v="Add 3 RF Remove 6 RF Add 12 RRU Remove 9 RRU Final Sow Rescope: 1. B2R to MCP"/>
    <m/>
    <s v="BTR"/>
    <m/>
  </r>
  <r>
    <n v="38"/>
    <x v="0"/>
    <x v="0"/>
    <n v="1"/>
    <s v="MDX048"/>
    <s v="MDX048"/>
    <m/>
    <e v="#N/A"/>
    <e v="#N/A"/>
    <s v="NY"/>
    <s v="MC BELAWAN-10"/>
    <n v="98.675809999999998"/>
    <n v="3.76742"/>
    <x v="1"/>
    <d v="2025-11-18T00:00:00"/>
    <m/>
    <s v="MITRATEL"/>
    <s v="Mitratel"/>
    <d v="2016-10-05T00:00:00"/>
    <d v="2026-10-04T00:00:00"/>
    <m/>
    <m/>
    <m/>
    <m/>
    <x v="1"/>
    <m/>
    <e v="#N/A"/>
    <m/>
    <x v="2"/>
    <m/>
    <s v="Add 3 RF Remove 6 RF Add 9 RRU Remove 9 RRU Final Sow Rescope: 1. B2R to MCP"/>
    <m/>
    <s v="BTR"/>
    <m/>
  </r>
  <r>
    <n v="39"/>
    <x v="0"/>
    <x v="0"/>
    <n v="1"/>
    <s v="MDX502"/>
    <s v="MDX502"/>
    <m/>
    <e v="#N/A"/>
    <e v="#N/A"/>
    <s v="NY"/>
    <s v="MC KIM BELAWAN-3"/>
    <n v="98.698459999999997"/>
    <n v="3.6633300000000002"/>
    <x v="1"/>
    <d v="2025-11-18T00:00:00"/>
    <m/>
    <s v="MITRATEL"/>
    <s v="Mitratel"/>
    <d v="2016-11-11T00:00:00"/>
    <d v="2026-11-10T00:00:00"/>
    <m/>
    <m/>
    <m/>
    <m/>
    <x v="1"/>
    <m/>
    <e v="#N/A"/>
    <m/>
    <x v="2"/>
    <m/>
    <s v="Add 3 RF Remove 3 RF Add 9 RRU Remove 6 RRU Final Sow Rescope: 3. reheight tower"/>
    <m/>
    <s v="Extend Tower"/>
    <m/>
  </r>
  <r>
    <n v="40"/>
    <x v="0"/>
    <x v="0"/>
    <n v="1"/>
    <s v="MDX504"/>
    <s v="MDX504"/>
    <m/>
    <e v="#N/A"/>
    <e v="#N/A"/>
    <s v="NY"/>
    <s v="MC KIM BELAWAN-5"/>
    <n v="98.688789999999997"/>
    <n v="3.6724299999999999"/>
    <x v="1"/>
    <d v="2025-11-18T00:00:00"/>
    <m/>
    <s v="MITRATEL"/>
    <s v="Mitratel"/>
    <d v="2016-11-11T00:00:00"/>
    <d v="2026-11-10T00:00:00"/>
    <m/>
    <m/>
    <m/>
    <m/>
    <x v="1"/>
    <m/>
    <e v="#N/A"/>
    <m/>
    <x v="2"/>
    <m/>
    <s v="Add 3 RF Remove 3 RF Add 9 RRU Remove 8 RRU Final Sow Rescope: 3. reheight tower"/>
    <m/>
    <s v="Extend Tower"/>
    <m/>
  </r>
  <r>
    <n v="41"/>
    <x v="0"/>
    <x v="1"/>
    <n v="2"/>
    <s v="BDL407"/>
    <s v="BDL407"/>
    <m/>
    <e v="#N/A"/>
    <e v="#N/A"/>
    <s v="NY"/>
    <s v="POLE FAK MIPAUNILAH"/>
    <n v="105.244174"/>
    <n v="-5.3662609999999997"/>
    <x v="2"/>
    <d v="1899-12-30T00:00:00"/>
    <m/>
    <s v="MITRATEL"/>
    <s v="Mitratel"/>
    <d v="2016-08-30T00:00:00"/>
    <d v="2026-08-29T00:00:00"/>
    <m/>
    <m/>
    <m/>
    <m/>
    <x v="1"/>
    <m/>
    <e v="#N/A"/>
    <m/>
    <x v="2"/>
    <m/>
    <s v=""/>
    <m/>
    <m/>
    <m/>
  </r>
  <r>
    <n v="42"/>
    <x v="1"/>
    <x v="2"/>
    <n v="3"/>
    <s v="JBX077"/>
    <s v="JBX077"/>
    <s v="25TS08N2053"/>
    <n v="0"/>
    <e v="#N/A"/>
    <s v="25TS08N2053"/>
    <s v="PURIBETAUTARA"/>
    <n v="106.724344"/>
    <n v="-6.2237330000000002"/>
    <x v="0"/>
    <m/>
    <m/>
    <s v="MITRATEL"/>
    <s v="Mitratel"/>
    <d v="2015-09-08T00:00:00"/>
    <d v="2025-09-07T00:00:00"/>
    <d v="2025-12-06T00:00:00"/>
    <s v="Terminate"/>
    <m/>
    <s v="Terminate"/>
    <x v="0"/>
    <e v="#N/A"/>
    <e v="#N/A"/>
    <m/>
    <x v="1"/>
    <s v="Terminate"/>
    <m/>
    <s v="Terminate"/>
    <m/>
    <m/>
  </r>
  <r>
    <n v="43"/>
    <x v="0"/>
    <x v="0"/>
    <n v="1"/>
    <m/>
    <s v="MDX509"/>
    <m/>
    <e v="#N/A"/>
    <e v="#N/A"/>
    <s v="NY"/>
    <s v="DMT_MC KIM Belawan-8"/>
    <n v="98.708479999999994"/>
    <n v="3.6669299999999998"/>
    <x v="1"/>
    <d v="2025-11-18T00:00:00"/>
    <m/>
    <s v="MITRATEL"/>
    <s v="Mitratel"/>
    <d v="2016-11-11T00:00:00"/>
    <d v="2026-11-10T00:00:00"/>
    <m/>
    <m/>
    <m/>
    <m/>
    <x v="1"/>
    <m/>
    <e v="#N/A"/>
    <m/>
    <x v="2"/>
    <m/>
    <s v="Add 3 RF Remove 3 RF Add 9 RRU Remove 6 RRU Final Sow Rescope: 1. B2R to MCP"/>
    <m/>
    <s v="BTR"/>
    <m/>
  </r>
  <r>
    <n v="44"/>
    <x v="0"/>
    <x v="0"/>
    <n v="1"/>
    <s v="MDX508"/>
    <s v="MDX508"/>
    <m/>
    <e v="#N/A"/>
    <e v="#N/A"/>
    <s v="NY"/>
    <s v="MC KIM BELAWAN-14"/>
    <n v="98.686350000000004"/>
    <n v="3.6620300000000001"/>
    <x v="1"/>
    <d v="2025-11-18T00:00:00"/>
    <m/>
    <s v="MITRATEL"/>
    <s v="Mitratel"/>
    <d v="2017-01-18T00:00:00"/>
    <d v="2027-01-17T00:00:00"/>
    <m/>
    <m/>
    <m/>
    <m/>
    <x v="1"/>
    <m/>
    <e v="#N/A"/>
    <m/>
    <x v="2"/>
    <m/>
    <s v="Add 3 RF Remove 3 RF Add 9 RRU Remove 6 RRU Final Sow Rescope: 3. reheight tower"/>
    <m/>
    <s v="Extend Tower"/>
    <m/>
  </r>
  <r>
    <n v="45"/>
    <x v="0"/>
    <x v="0"/>
    <n v="1"/>
    <s v="MDX506"/>
    <s v="MDX506"/>
    <m/>
    <e v="#N/A"/>
    <e v="#N/A"/>
    <s v="NY"/>
    <s v="MC KIM BELAWAN-13"/>
    <n v="98.679609999999997"/>
    <n v="3.6647400000000001"/>
    <x v="1"/>
    <d v="2025-11-18T00:00:00"/>
    <m/>
    <s v="MITRATEL"/>
    <s v="Mitratel"/>
    <d v="2017-03-14T00:00:00"/>
    <d v="2027-03-13T00:00:00"/>
    <m/>
    <m/>
    <m/>
    <m/>
    <x v="1"/>
    <m/>
    <e v="#N/A"/>
    <m/>
    <x v="2"/>
    <m/>
    <s v="Add 3 RF Remove 3 RF Add 6 RRU Remove 6 RRU Final Sow Rescope: 1. B2R to Mini Macro"/>
    <m/>
    <s v="BTR"/>
    <m/>
  </r>
  <r>
    <n v="46"/>
    <x v="0"/>
    <x v="0"/>
    <n v="1"/>
    <s v="MDX035"/>
    <s v="MDX035"/>
    <m/>
    <e v="#N/A"/>
    <e v="#N/A"/>
    <s v="NY"/>
    <s v="MC BELAWAN-7"/>
    <n v="98.68571"/>
    <n v="3.7799800000000001"/>
    <x v="1"/>
    <d v="2025-11-18T00:00:00"/>
    <m/>
    <s v="MITRATEL"/>
    <s v="Mitratel"/>
    <d v="2017-08-28T00:00:00"/>
    <d v="2027-08-27T00:00:00"/>
    <m/>
    <m/>
    <m/>
    <m/>
    <x v="1"/>
    <m/>
    <e v="#N/A"/>
    <m/>
    <x v="2"/>
    <m/>
    <s v="Add 3 RF Remove 3 RF Add 6 RRU Remove 6 RRU Final Sow Rescope: 1. B2R to MCP"/>
    <m/>
    <s v="BTR"/>
    <m/>
  </r>
  <r>
    <n v="47"/>
    <x v="0"/>
    <x v="0"/>
    <n v="1"/>
    <s v="MDN906"/>
    <s v="MDN906"/>
    <e v="#N/A"/>
    <e v="#N/A"/>
    <e v="#N/A"/>
    <s v="NY"/>
    <s v="TASBIH SELATAN"/>
    <n v="98.635819999999995"/>
    <n v="3.5633400000000002"/>
    <x v="1"/>
    <d v="2025-11-18T00:00:00"/>
    <m/>
    <s v="GAMETRACO"/>
    <s v="Mitratel"/>
    <d v="2016-04-20T00:00:00"/>
    <d v="2026-04-19T00:00:00"/>
    <m/>
    <m/>
    <m/>
    <m/>
    <x v="1"/>
    <m/>
    <e v="#N/A"/>
    <m/>
    <x v="2"/>
    <m/>
    <s v="Add 3 RF Remove 3 RF Add 6 RRU Remove 6 RRU Final Sow Rescope: 1. B2R to Mini Macro"/>
    <m/>
    <s v="BTR"/>
    <m/>
  </r>
  <r>
    <n v="48"/>
    <x v="0"/>
    <x v="0"/>
    <n v="1"/>
    <s v="MDN051"/>
    <s v="MDN051"/>
    <e v="#N/A"/>
    <e v="#N/A"/>
    <e v="#N/A"/>
    <s v="NY"/>
    <s v="TASBIH UTARA"/>
    <n v="98.62921"/>
    <n v="3.56881"/>
    <x v="1"/>
    <d v="2025-11-18T00:00:00"/>
    <m/>
    <s v="GAMETRACO"/>
    <s v="Mitratel"/>
    <d v="2016-04-20T00:00:00"/>
    <d v="2026-04-19T00:00:00"/>
    <m/>
    <m/>
    <m/>
    <m/>
    <x v="1"/>
    <m/>
    <e v="#N/A"/>
    <m/>
    <x v="2"/>
    <m/>
    <s v="Add 3 RF Remove 3 RF Add 6 RRU Remove 6 RRU Final Sow Rescope: 1. B2R to Mini Macro"/>
    <m/>
    <s v="BTR"/>
    <m/>
  </r>
  <r>
    <n v="49"/>
    <x v="0"/>
    <x v="0"/>
    <n v="1"/>
    <s v="MDX025"/>
    <s v="MDX025"/>
    <e v="#N/A"/>
    <e v="#N/A"/>
    <e v="#N/A"/>
    <s v="NY"/>
    <s v="MASJID TASBIH"/>
    <n v="98.636390000000006"/>
    <n v="3.5680900000000002"/>
    <x v="1"/>
    <d v="2025-11-18T00:00:00"/>
    <m/>
    <s v="GAMETRACO"/>
    <s v="Mitratel"/>
    <d v="2016-04-24T00:00:00"/>
    <d v="2026-04-23T00:00:00"/>
    <m/>
    <m/>
    <m/>
    <m/>
    <x v="1"/>
    <m/>
    <e v="#N/A"/>
    <m/>
    <x v="2"/>
    <m/>
    <s v="Add 3 RF Remove 3 RF Add 6 RRU Remove 6 RRU Final Sow Rescope: 1. B2R to Mini Macro"/>
    <m/>
    <s v="BTR"/>
    <m/>
  </r>
  <r>
    <n v="50"/>
    <x v="0"/>
    <x v="0"/>
    <n v="1"/>
    <s v="MDN938"/>
    <s v="MDN938"/>
    <e v="#N/A"/>
    <e v="#N/A"/>
    <e v="#N/A"/>
    <s v="NY"/>
    <s v="TASBIH 4"/>
    <n v="98.630669999999995"/>
    <n v="3.5647899999999999"/>
    <x v="1"/>
    <d v="2025-11-18T00:00:00"/>
    <m/>
    <s v="GAMETRACO"/>
    <s v="Mitratel"/>
    <d v="2016-04-30T00:00:00"/>
    <d v="2026-04-29T00:00:00"/>
    <m/>
    <m/>
    <m/>
    <m/>
    <x v="1"/>
    <m/>
    <e v="#N/A"/>
    <m/>
    <x v="2"/>
    <m/>
    <s v="Add 3 RF Remove 3 RF Add 6 RRU Remove 6 RRU Final Sow Rescope: 1. B2R to Mini Macro"/>
    <m/>
    <s v="BTR"/>
    <m/>
  </r>
  <r>
    <n v="51"/>
    <x v="0"/>
    <x v="0"/>
    <n v="1"/>
    <s v="MDX014"/>
    <s v="MDX014"/>
    <e v="#N/A"/>
    <e v="#N/A"/>
    <e v="#N/A"/>
    <s v="NY"/>
    <s v="TASBIH 5"/>
    <n v="98.632810000000006"/>
    <n v="3.5712100000000002"/>
    <x v="1"/>
    <d v="2025-11-18T00:00:00"/>
    <m/>
    <s v="GAMETRACO"/>
    <s v="Mitratel"/>
    <d v="2016-04-30T00:00:00"/>
    <d v="2026-04-29T00:00:00"/>
    <m/>
    <m/>
    <m/>
    <m/>
    <x v="1"/>
    <m/>
    <e v="#N/A"/>
    <m/>
    <x v="2"/>
    <m/>
    <s v="Add 3 RF Remove 3 RF Add 6 RRU Remove 6 RRU Final Sow Rescope: 1. B2R to Mini Macro"/>
    <m/>
    <s v="BTR"/>
    <m/>
  </r>
  <r>
    <n v="52"/>
    <x v="0"/>
    <x v="1"/>
    <n v="2"/>
    <s v="PLG608"/>
    <s v="PLG608"/>
    <m/>
    <n v="0"/>
    <s v="24TS03N0146"/>
    <s v="24TS03N0146"/>
    <s v="KEMUNING POLDA PH1"/>
    <n v="104.73530100000001"/>
    <n v="-2.9647709999999998"/>
    <x v="0"/>
    <m/>
    <m/>
    <s v="MITRATEL"/>
    <s v="Mitratel"/>
    <d v="2015-02-19T00:00:00"/>
    <d v="2025-02-18T00:00:00"/>
    <d v="2025-05-19T00:00:00"/>
    <s v="Terminate"/>
    <m/>
    <s v="Terminate"/>
    <x v="0"/>
    <e v="#N/A"/>
    <s v="11.Hold"/>
    <m/>
    <x v="1"/>
    <s v="Terminate"/>
    <m/>
    <s v="Terminate"/>
    <m/>
    <m/>
  </r>
  <r>
    <n v="53"/>
    <x v="0"/>
    <x v="1"/>
    <n v="2"/>
    <s v="PLG622"/>
    <s v="PLG622"/>
    <s v="25TS05N0258"/>
    <n v="0"/>
    <s v="24TS03N0150"/>
    <s v="25TS05N0258"/>
    <s v="ILIR BARAT PH2"/>
    <n v="104.73827"/>
    <n v="-2.9784600000000001"/>
    <x v="0"/>
    <m/>
    <m/>
    <s v="MITRATEL"/>
    <s v="Mitratel"/>
    <d v="2015-02-19T00:00:00"/>
    <d v="2025-02-18T00:00:00"/>
    <d v="2025-05-19T00:00:00"/>
    <s v="Terminate"/>
    <m/>
    <s v="Terminate"/>
    <x v="0"/>
    <e v="#N/A"/>
    <s v="11.Hold"/>
    <m/>
    <x v="1"/>
    <s v="Terminate"/>
    <m/>
    <s v="Terminate"/>
    <m/>
    <m/>
  </r>
  <r>
    <n v="54"/>
    <x v="0"/>
    <x v="1"/>
    <n v="2"/>
    <s v="PLG624"/>
    <s v="PLG624"/>
    <s v="24TS03N0153"/>
    <n v="0"/>
    <s v="24TS03N0153"/>
    <s v="24TS03N0153"/>
    <s v="ILIR BARAT PH4"/>
    <n v="104.72713"/>
    <n v="-2.97377"/>
    <x v="0"/>
    <m/>
    <m/>
    <s v="MITRATEL"/>
    <s v="Mitratel"/>
    <d v="2015-03-06T00:00:00"/>
    <d v="2025-03-05T00:00:00"/>
    <d v="2025-06-03T00:00:00"/>
    <s v="Terminate"/>
    <m/>
    <s v="Terminate"/>
    <x v="0"/>
    <e v="#N/A"/>
    <s v="11.Hold"/>
    <m/>
    <x v="1"/>
    <s v="Terminate"/>
    <m/>
    <s v="Terminate"/>
    <m/>
    <m/>
  </r>
  <r>
    <n v="55"/>
    <x v="0"/>
    <x v="1"/>
    <n v="2"/>
    <s v="PLG626"/>
    <s v="PLG626"/>
    <s v="24TS03N0149"/>
    <n v="0"/>
    <s v="24TS03N0149"/>
    <s v="24TS03N0149"/>
    <s v="SAKO SAPTAMARGA PH1"/>
    <n v="104.771331"/>
    <n v="-2.941821"/>
    <x v="0"/>
    <m/>
    <m/>
    <s v="MITRATEL"/>
    <s v="Mitratel"/>
    <d v="2015-09-14T00:00:00"/>
    <d v="2025-09-13T00:00:00"/>
    <d v="2025-12-12T00:00:00"/>
    <s v="Terminate"/>
    <m/>
    <s v="Terminate"/>
    <x v="0"/>
    <e v="#N/A"/>
    <s v="08.SIS"/>
    <m/>
    <x v="1"/>
    <s v="Terminate"/>
    <m/>
    <s v="Terminate"/>
    <m/>
    <m/>
  </r>
  <r>
    <n v="56"/>
    <x v="0"/>
    <x v="1"/>
    <n v="2"/>
    <s v="OKI276"/>
    <s v="OKI276"/>
    <m/>
    <e v="#N/A"/>
    <e v="#N/A"/>
    <s v="NY"/>
    <s v="TERMINAL UNSRI"/>
    <n v="104.649"/>
    <n v="-3.2155100000000001"/>
    <x v="2"/>
    <d v="1899-12-30T00:00:00"/>
    <m/>
    <s v="MITRATEL"/>
    <s v="Mitratel"/>
    <d v="2016-04-08T00:00:00"/>
    <d v="2026-04-07T00:00:00"/>
    <m/>
    <m/>
    <m/>
    <m/>
    <x v="1"/>
    <m/>
    <e v="#N/A"/>
    <m/>
    <x v="2"/>
    <m/>
    <s v=""/>
    <m/>
    <m/>
    <m/>
  </r>
  <r>
    <n v="57"/>
    <x v="0"/>
    <x v="1"/>
    <n v="2"/>
    <s v="OKI277"/>
    <s v="OKI277"/>
    <m/>
    <e v="#N/A"/>
    <e v="#N/A"/>
    <s v="NY"/>
    <s v="FAKULTAS MIPA UNSRI"/>
    <n v="104.649"/>
    <n v="-3.2155100000000001"/>
    <x v="2"/>
    <d v="1899-12-30T00:00:00"/>
    <m/>
    <s v="MITRATEL"/>
    <s v="Mitratel"/>
    <d v="2016-04-08T00:00:00"/>
    <d v="2026-04-07T00:00:00"/>
    <m/>
    <m/>
    <m/>
    <m/>
    <x v="1"/>
    <m/>
    <e v="#N/A"/>
    <m/>
    <x v="2"/>
    <m/>
    <s v=""/>
    <m/>
    <m/>
    <m/>
  </r>
  <r>
    <n v="58"/>
    <x v="0"/>
    <x v="1"/>
    <n v="2"/>
    <s v="PLG629"/>
    <s v="PLG629"/>
    <m/>
    <n v="0"/>
    <s v="24TS03N0154"/>
    <s v="24TS03N0154"/>
    <s v="POLIGON PH4"/>
    <n v="104.71897"/>
    <n v="-3.0091600000000001"/>
    <x v="0"/>
    <m/>
    <m/>
    <s v="MITRATEL"/>
    <s v="Mitratel"/>
    <d v="2015-12-08T00:00:00"/>
    <d v="2025-12-07T00:00:00"/>
    <d v="2026-03-07T00:00:00"/>
    <s v="Terminate"/>
    <m/>
    <s v="Terminate"/>
    <x v="0"/>
    <e v="#N/A"/>
    <s v="08.SIS"/>
    <m/>
    <x v="1"/>
    <s v="Terminate"/>
    <m/>
    <s v="Terminate"/>
    <m/>
    <m/>
  </r>
  <r>
    <n v="59"/>
    <x v="1"/>
    <x v="2"/>
    <n v="3"/>
    <s v="JKP372"/>
    <s v="JKP372"/>
    <m/>
    <e v="#N/A"/>
    <e v="#N/A"/>
    <s v="NY"/>
    <s v="PINTUUTARAGBK"/>
    <n v="106.80190899999999"/>
    <n v="-6.2156950000000002"/>
    <x v="1"/>
    <d v="2025-11-18T00:00:00"/>
    <m/>
    <s v="MITRATEL"/>
    <s v="Mitratel"/>
    <d v="2018-01-26T00:00:00"/>
    <d v="2028-01-25T00:00:00"/>
    <m/>
    <m/>
    <m/>
    <m/>
    <x v="1"/>
    <m/>
    <e v="#N/A"/>
    <m/>
    <x v="2"/>
    <m/>
    <s v="Add 3 RF Add 9 RRU Final Sow Rescope: 1. (B2R to (MCP, Mini Macro, macro)"/>
    <m/>
    <s v="Extend Tower"/>
    <s v="Extend 3m"/>
  </r>
  <r>
    <n v="60"/>
    <x v="0"/>
    <x v="1"/>
    <n v="2"/>
    <s v="PLG610"/>
    <s v="PLG610"/>
    <s v="24TS10N0715"/>
    <n v="0"/>
    <s v="NY"/>
    <s v="24TS10N0715"/>
    <s v="JALAN DLD PH2"/>
    <n v="104.721"/>
    <n v="-2.98407"/>
    <x v="0"/>
    <m/>
    <m/>
    <s v="MITRATEL"/>
    <s v="Mitratel"/>
    <d v="2014-11-24T00:00:00"/>
    <d v="2024-11-23T00:00:00"/>
    <d v="2025-02-21T00:00:00"/>
    <s v="Terminate"/>
    <m/>
    <s v="Terminate"/>
    <x v="0"/>
    <e v="#N/A"/>
    <s v="08.SIS"/>
    <m/>
    <x v="1"/>
    <s v="Terminate"/>
    <m/>
    <s v="Terminate"/>
    <m/>
    <m/>
  </r>
  <r>
    <n v="61"/>
    <x v="0"/>
    <x v="1"/>
    <n v="2"/>
    <s v="PLG614"/>
    <s v="PLG614"/>
    <m/>
    <n v="0"/>
    <s v="NY"/>
    <s v="NY"/>
    <s v="SAKO SAPTAMARGA PH4"/>
    <n v="104.7915"/>
    <n v="-2.92441"/>
    <x v="0"/>
    <m/>
    <m/>
    <s v="MITRATEL"/>
    <s v="Mitratel"/>
    <d v="2015-09-14T00:00:00"/>
    <d v="2025-09-13T00:00:00"/>
    <d v="2025-12-12T00:00:00"/>
    <s v="Terminate"/>
    <m/>
    <s v="Terminate"/>
    <x v="0"/>
    <e v="#N/A"/>
    <s v="08.SIS"/>
    <m/>
    <x v="1"/>
    <s v="Terminate"/>
    <m/>
    <s v="Terminate"/>
    <m/>
    <m/>
  </r>
  <r>
    <n v="62"/>
    <x v="0"/>
    <x v="1"/>
    <n v="2"/>
    <s v="PLG620"/>
    <s v="PLG620"/>
    <m/>
    <n v="0"/>
    <s v="NY"/>
    <s v="NY"/>
    <s v="KEMUNING POLDA PH6"/>
    <n v="104.75584000000001"/>
    <n v="-2.9593699999999998"/>
    <x v="0"/>
    <m/>
    <m/>
    <s v="MITRATEL"/>
    <s v="Mitratel"/>
    <d v="2015-09-14T00:00:00"/>
    <d v="2025-09-13T00:00:00"/>
    <d v="2025-12-12T00:00:00"/>
    <s v="Terminate"/>
    <m/>
    <s v="Terminate"/>
    <x v="0"/>
    <e v="#N/A"/>
    <s v="08.SIS"/>
    <m/>
    <x v="1"/>
    <s v="Terminate"/>
    <m/>
    <s v="Terminate"/>
    <m/>
    <m/>
  </r>
  <r>
    <n v="63"/>
    <x v="1"/>
    <x v="2"/>
    <n v="3"/>
    <s v="JBX273"/>
    <s v="JBX273"/>
    <m/>
    <e v="#N/A"/>
    <e v="#N/A"/>
    <s v="NY"/>
    <s v="CENDRAWASIHKEDAUNGKALIANGKEDMT"/>
    <n v="106.72505"/>
    <n v="-6.14527"/>
    <x v="1"/>
    <d v="2025-11-18T00:00:00"/>
    <m/>
    <s v="MITRATEL"/>
    <s v="Mitratel"/>
    <d v="2018-06-14T00:00:00"/>
    <d v="2028-06-13T00:00:00"/>
    <m/>
    <m/>
    <m/>
    <m/>
    <x v="1"/>
    <m/>
    <e v="#N/A"/>
    <m/>
    <x v="2"/>
    <m/>
    <s v="Add 3 RF Add 3 RRU Final Sow Rescope: 1. (B2R to (MCP, Mini Macro, macro)"/>
    <m/>
    <s v="BTR"/>
    <s v="BTR Arah 100m 285 degree"/>
  </r>
  <r>
    <n v="64"/>
    <x v="0"/>
    <x v="1"/>
    <n v="2"/>
    <s v="PLG606"/>
    <s v="PLG606"/>
    <m/>
    <n v="0"/>
    <s v="NY"/>
    <s v="NY"/>
    <s v="SAKO SAPTAMARGA PH2"/>
    <n v="104.76743"/>
    <n v="-2.9444499999999998"/>
    <x v="0"/>
    <m/>
    <m/>
    <s v="MITRATEL"/>
    <s v="Mitratel"/>
    <d v="2015-11-10T00:00:00"/>
    <d v="2025-11-09T00:00:00"/>
    <d v="2026-02-07T00:00:00"/>
    <s v="Terminate"/>
    <m/>
    <s v="Terminate"/>
    <x v="0"/>
    <e v="#N/A"/>
    <s v="08.SIS"/>
    <m/>
    <x v="1"/>
    <s v="Terminate"/>
    <m/>
    <s v="Terminate"/>
    <m/>
    <m/>
  </r>
  <r>
    <n v="65"/>
    <x v="1"/>
    <x v="2"/>
    <n v="3"/>
    <s v="JKT412"/>
    <s v="JKT412"/>
    <s v="25TS08N1972"/>
    <n v="0"/>
    <e v="#N/A"/>
    <s v="25TS08N1972"/>
    <s v="BLOKBERAMASDMT"/>
    <n v="106.94648100000001"/>
    <n v="-6.2041709999999997"/>
    <x v="0"/>
    <m/>
    <m/>
    <s v="MITRATEL"/>
    <s v="Mitratel"/>
    <d v="2015-01-31T00:00:00"/>
    <d v="2025-01-30T00:00:00"/>
    <d v="2025-04-30T00:00:00"/>
    <s v="Terminate"/>
    <m/>
    <s v="Terminate"/>
    <x v="0"/>
    <e v="#N/A"/>
    <e v="#N/A"/>
    <m/>
    <x v="1"/>
    <s v="Terminate"/>
    <m/>
    <s v="Terminate"/>
    <m/>
    <m/>
  </r>
  <r>
    <n v="66"/>
    <x v="1"/>
    <x v="2"/>
    <n v="3"/>
    <s v="JKT424"/>
    <s v="JKT424"/>
    <s v="25TS08N2037"/>
    <n v="0"/>
    <s v="24TS09B0441"/>
    <s v="25TS08N2037"/>
    <s v="PERUMNASSUMARNODMT"/>
    <n v="106.95046000000001"/>
    <n v="-6.2101240000000004"/>
    <x v="0"/>
    <m/>
    <m/>
    <s v="MITRATEL"/>
    <s v="Mitratel"/>
    <d v="2015-02-26T00:00:00"/>
    <d v="2025-02-25T00:00:00"/>
    <d v="2025-05-26T00:00:00"/>
    <s v="Terminate"/>
    <m/>
    <s v="Terminate"/>
    <x v="0"/>
    <e v="#N/A"/>
    <s v="09.Pro.Cancel"/>
    <m/>
    <x v="1"/>
    <s v="Terminate"/>
    <m/>
    <s v="Terminate"/>
    <m/>
    <m/>
  </r>
  <r>
    <n v="67"/>
    <x v="1"/>
    <x v="2"/>
    <n v="3"/>
    <s v="JKT430"/>
    <s v="JKT430"/>
    <s v="25TS08N1747"/>
    <n v="0"/>
    <s v="24TS09B0447"/>
    <s v="25TS08N1747"/>
    <s v="TOLCAKUNGUTARADMT"/>
    <n v="106.94255"/>
    <n v="-6.1735540000000002"/>
    <x v="0"/>
    <m/>
    <m/>
    <s v="MITRATEL"/>
    <s v="Mitratel"/>
    <d v="2015-02-03T00:00:00"/>
    <d v="2025-02-02T00:00:00"/>
    <d v="2025-05-03T00:00:00"/>
    <s v="Terminate"/>
    <m/>
    <s v="Terminate"/>
    <x v="0"/>
    <e v="#N/A"/>
    <s v="09.Pro.Cancel"/>
    <m/>
    <x v="1"/>
    <s v="Terminate"/>
    <m/>
    <s v="Terminate"/>
    <m/>
    <m/>
  </r>
  <r>
    <n v="68"/>
    <x v="1"/>
    <x v="2"/>
    <n v="3"/>
    <s v="JTX061"/>
    <s v="JTX061"/>
    <s v="24TS09B0437"/>
    <s v="24TS09B0437"/>
    <s v="24TS09B0437"/>
    <s v="24TS09B0437"/>
    <s v="ISTANAANAKTAMINIDMT"/>
    <n v="106.89970099999999"/>
    <n v="-6.3007710000000001"/>
    <x v="0"/>
    <m/>
    <m/>
    <s v="MITRATEL"/>
    <s v="Mitratel"/>
    <d v="2015-07-14T00:00:00"/>
    <d v="2025-07-13T00:00:00"/>
    <d v="2025-10-11T00:00:00"/>
    <d v="2025-08-26T00:00:00"/>
    <n v="46"/>
    <s v="In SLA"/>
    <x v="0"/>
    <s v="16.RFI"/>
    <s v="03.RFI"/>
    <m/>
    <x v="0"/>
    <s v="RFI"/>
    <m/>
    <s v="done"/>
    <m/>
    <m/>
  </r>
  <r>
    <n v="69"/>
    <x v="1"/>
    <x v="2"/>
    <n v="3"/>
    <s v="JKU199"/>
    <s v="JKU199"/>
    <m/>
    <n v="0"/>
    <s v="24TS09B0451"/>
    <s v="24TS09B0451"/>
    <s v="HOTELDANAUSUNTERDMT"/>
    <n v="106.87891"/>
    <n v="-6.1465800000000002"/>
    <x v="0"/>
    <m/>
    <m/>
    <s v="MITRATEL"/>
    <s v="Mitratel"/>
    <d v="2015-09-19T00:00:00"/>
    <d v="2025-09-18T00:00:00"/>
    <d v="2025-12-17T00:00:00"/>
    <d v="2026-01-31T00:00:00"/>
    <n v="-45"/>
    <s v="Out SLA"/>
    <x v="0"/>
    <s v="08.BAN/BAK"/>
    <s v="08b.SIS Done"/>
    <m/>
    <x v="3"/>
    <s v="BAN/BAK"/>
    <s v="4.12 proses negosiasi harga sewa pertahun 100 jt/thn untuk sewa per 5 tahun, Waiting Approval nilai"/>
    <d v="2026-02-13T00:00:00"/>
    <s v="BTR"/>
    <m/>
  </r>
  <r>
    <n v="70"/>
    <x v="1"/>
    <x v="2"/>
    <n v="3"/>
    <s v="JKP368"/>
    <s v="JKP368"/>
    <s v="25TS08N2032"/>
    <e v="#N/A"/>
    <e v="#N/A"/>
    <s v="25TS08N2032"/>
    <s v="MASJIDALBINAGBK"/>
    <n v="106.802381"/>
    <n v="-6.2221830000000002"/>
    <x v="2"/>
    <d v="1899-12-30T00:00:00"/>
    <m/>
    <s v="MITRATEL"/>
    <s v="Mitratel"/>
    <d v="2018-01-26T00:00:00"/>
    <d v="2028-01-25T00:00:00"/>
    <m/>
    <m/>
    <m/>
    <m/>
    <x v="1"/>
    <m/>
    <e v="#N/A"/>
    <m/>
    <x v="2"/>
    <m/>
    <s v=""/>
    <m/>
    <m/>
    <m/>
  </r>
  <r>
    <n v="71"/>
    <x v="1"/>
    <x v="2"/>
    <n v="3"/>
    <s v="JKP371"/>
    <s v="JKP371"/>
    <m/>
    <e v="#N/A"/>
    <e v="#N/A"/>
    <s v="NY"/>
    <s v="STADIONRENANGGBK"/>
    <n v="106.805981"/>
    <n v="-6.2158620000000004"/>
    <x v="1"/>
    <d v="2025-11-18T00:00:00"/>
    <m/>
    <s v="MITRATEL"/>
    <s v="Mitratel"/>
    <d v="2018-01-26T00:00:00"/>
    <d v="2028-01-25T00:00:00"/>
    <m/>
    <m/>
    <m/>
    <m/>
    <x v="1"/>
    <m/>
    <e v="#N/A"/>
    <m/>
    <x v="2"/>
    <m/>
    <s v="Add 3 RF Add 9 RRU Final Sow Rescope: 1. (B2R to (MCP, Mini Macro, macro)"/>
    <m/>
    <s v="Extend Tower"/>
    <s v="Extend 3m"/>
  </r>
  <r>
    <n v="72"/>
    <x v="0"/>
    <x v="1"/>
    <n v="2"/>
    <s v="PLG612"/>
    <s v="PLG612"/>
    <s v="24TS03N0152"/>
    <s v="24TS03N0152"/>
    <s v="24TS03N0152"/>
    <s v="24TS03N0152"/>
    <s v="JALAN DLD PH4"/>
    <n v="104.736407"/>
    <n v="-2.9850789999999998"/>
    <x v="0"/>
    <m/>
    <m/>
    <s v="MITRATEL"/>
    <s v="Mitratel"/>
    <d v="2015-02-19T00:00:00"/>
    <d v="2025-02-18T00:00:00"/>
    <d v="2025-05-19T00:00:00"/>
    <s v="Terminate"/>
    <m/>
    <s v="Terminate"/>
    <x v="0"/>
    <e v="#N/A"/>
    <s v="06.SITAC"/>
    <m/>
    <x v="1"/>
    <s v="Terminate"/>
    <s v="Proposed Drop, penolakan warga dalam radius, sudah tercover oleh tower lain"/>
    <s v="Terminate"/>
    <m/>
    <m/>
  </r>
  <r>
    <n v="73"/>
    <x v="1"/>
    <x v="2"/>
    <n v="3"/>
    <s v="JPX110"/>
    <s v="JPX110"/>
    <m/>
    <e v="#N/A"/>
    <e v="#N/A"/>
    <s v="NY"/>
    <s v="MENTENGJAKPUSDMT"/>
    <n v="106.83926"/>
    <n v="-6.2036899999999999"/>
    <x v="1"/>
    <d v="2025-11-18T00:00:00"/>
    <m/>
    <s v="MITRATEL"/>
    <s v="Mitratel"/>
    <d v="2017-08-01T00:00:00"/>
    <d v="2027-07-31T00:00:00"/>
    <m/>
    <m/>
    <m/>
    <m/>
    <x v="1"/>
    <m/>
    <e v="#N/A"/>
    <m/>
    <x v="2"/>
    <m/>
    <s v="Add 3 RF Add 6 RRU Final Sow Rescope: 3. reheight tower"/>
    <m/>
    <s v="Extend Tower"/>
    <s v="Extend 3m"/>
  </r>
  <r>
    <n v="74"/>
    <x v="1"/>
    <x v="2"/>
    <n v="3"/>
    <s v="JPX166"/>
    <s v="JPX166"/>
    <s v="25TS03Z0004"/>
    <e v="#N/A"/>
    <e v="#N/A"/>
    <s v="25TS03Z0004"/>
    <s v="DUKUHPINGGIR5DMT"/>
    <n v="106.81457"/>
    <n v="-6.1979899999999999"/>
    <x v="2"/>
    <d v="1899-12-30T00:00:00"/>
    <m/>
    <s v="MITRATEL"/>
    <s v="Mitratel"/>
    <d v="2016-10-20T00:00:00"/>
    <d v="2026-10-19T00:00:00"/>
    <m/>
    <m/>
    <m/>
    <m/>
    <x v="1"/>
    <m/>
    <s v="04.CME"/>
    <m/>
    <x v="4"/>
    <s v="SRFI"/>
    <s v=""/>
    <m/>
    <m/>
    <m/>
  </r>
  <r>
    <n v="75"/>
    <x v="0"/>
    <x v="1"/>
    <n v="2"/>
    <s v="PLG704"/>
    <s v="PLG704"/>
    <m/>
    <e v="#N/A"/>
    <e v="#N/A"/>
    <s v="NY"/>
    <s v="PERINTIS KEMERDEKAAN 2"/>
    <n v="104.77500000000001"/>
    <n v="-2.9775100000000001"/>
    <x v="2"/>
    <d v="1899-12-30T00:00:00"/>
    <m/>
    <s v="MITRATEL"/>
    <s v="Mitratel"/>
    <d v="2016-06-09T00:00:00"/>
    <d v="2026-06-08T00:00:00"/>
    <m/>
    <m/>
    <m/>
    <m/>
    <x v="1"/>
    <m/>
    <e v="#N/A"/>
    <m/>
    <x v="2"/>
    <m/>
    <s v=""/>
    <m/>
    <m/>
    <m/>
  </r>
  <r>
    <n v="76"/>
    <x v="0"/>
    <x v="1"/>
    <n v="2"/>
    <s v="PLG623"/>
    <s v="PLG623"/>
    <s v="24TS03N0147"/>
    <s v="24TS03N0147"/>
    <s v="24TS03N0147"/>
    <s v="24TS03N0147"/>
    <s v="ILIR BARAT PH3"/>
    <n v="104.72517999999999"/>
    <n v="-2.9660600000000001"/>
    <x v="0"/>
    <m/>
    <m/>
    <s v="MITRATEL"/>
    <s v="Mitratel"/>
    <d v="2015-09-14T00:00:00"/>
    <d v="2025-09-13T00:00:00"/>
    <d v="2025-12-12T00:00:00"/>
    <d v="2025-12-31T00:00:00"/>
    <n v="-19"/>
    <s v="Out SLA"/>
    <x v="0"/>
    <e v="#N/A"/>
    <s v="08.SIS"/>
    <m/>
    <x v="3"/>
    <s v="BAN/BAK"/>
    <s v="need extend 3m plan stagging"/>
    <d v="2026-01-25T00:00:00"/>
    <m/>
    <m/>
  </r>
  <r>
    <n v="77"/>
    <x v="1"/>
    <x v="2"/>
    <n v="3"/>
    <s v="JPX169"/>
    <s v="JPX169"/>
    <s v="25TS08N1781"/>
    <e v="#N/A"/>
    <e v="#N/A"/>
    <s v="25TS08N1781"/>
    <s v="SIMPANGSENENRAYADMT"/>
    <n v="106.836811"/>
    <n v="-6.171011"/>
    <x v="2"/>
    <d v="1899-12-30T00:00:00"/>
    <m/>
    <s v="MITRATEL"/>
    <s v="Mitratel"/>
    <d v="2016-06-27T00:00:00"/>
    <d v="2026-06-26T00:00:00"/>
    <m/>
    <m/>
    <m/>
    <m/>
    <x v="1"/>
    <m/>
    <e v="#N/A"/>
    <m/>
    <x v="2"/>
    <m/>
    <s v=""/>
    <m/>
    <m/>
    <m/>
  </r>
  <r>
    <n v="78"/>
    <x v="1"/>
    <x v="2"/>
    <n v="3"/>
    <s v="JSX444"/>
    <s v="JSX444"/>
    <s v="25TS08N2005"/>
    <e v="#N/A"/>
    <e v="#N/A"/>
    <s v="25TS08N2005"/>
    <s v="KELKARETPEDURENANDMT"/>
    <n v="106.83302999999999"/>
    <n v="-6.2125700000000004"/>
    <x v="2"/>
    <d v="1899-12-30T00:00:00"/>
    <m/>
    <s v="MITRATEL"/>
    <s v="Mitratel"/>
    <d v="2016-10-24T00:00:00"/>
    <d v="2026-10-23T00:00:00"/>
    <m/>
    <m/>
    <m/>
    <m/>
    <x v="1"/>
    <m/>
    <e v="#N/A"/>
    <m/>
    <x v="2"/>
    <m/>
    <s v=""/>
    <m/>
    <m/>
    <m/>
  </r>
  <r>
    <n v="79"/>
    <x v="0"/>
    <x v="1"/>
    <n v="2"/>
    <s v="PLG609"/>
    <s v="PLG609"/>
    <m/>
    <n v="0"/>
    <s v="NY"/>
    <s v="NY"/>
    <s v="JALAN DLD PH1"/>
    <n v="104.72256"/>
    <n v="-2.9870800000000002"/>
    <x v="0"/>
    <m/>
    <m/>
    <s v="MITRATEL"/>
    <s v="Mitratel"/>
    <d v="2014-10-15T00:00:00"/>
    <d v="2024-10-14T00:00:00"/>
    <d v="2025-01-12T00:00:00"/>
    <s v="Terminate"/>
    <m/>
    <s v="Terminate"/>
    <x v="0"/>
    <e v="#N/A"/>
    <s v="08.SIS"/>
    <m/>
    <x v="1"/>
    <s v="Terminate"/>
    <m/>
    <s v="Terminate"/>
    <m/>
    <m/>
  </r>
  <r>
    <n v="80"/>
    <x v="0"/>
    <x v="1"/>
    <n v="2"/>
    <s v="PLG611"/>
    <s v="PLG611"/>
    <m/>
    <n v="0"/>
    <s v="NY"/>
    <s v="NY"/>
    <s v="JALAN DLD PH3"/>
    <n v="104.72477000000001"/>
    <n v="-2.9786299999999999"/>
    <x v="0"/>
    <m/>
    <m/>
    <s v="MITRATEL"/>
    <s v="Mitratel"/>
    <d v="2014-11-24T00:00:00"/>
    <d v="2024-11-23T00:00:00"/>
    <d v="2025-02-21T00:00:00"/>
    <s v="Terminate"/>
    <m/>
    <s v="Terminate"/>
    <x v="0"/>
    <e v="#N/A"/>
    <s v="08.SIS"/>
    <m/>
    <x v="1"/>
    <s v="Terminate"/>
    <m/>
    <s v="Terminate"/>
    <m/>
    <m/>
  </r>
  <r>
    <n v="81"/>
    <x v="0"/>
    <x v="1"/>
    <n v="2"/>
    <s v="PLG616"/>
    <s v="PLG616"/>
    <m/>
    <n v="0"/>
    <s v="NY"/>
    <s v="NY"/>
    <s v="KEMUNING POLDA PH2"/>
    <n v="104.74968"/>
    <n v="-2.95357"/>
    <x v="0"/>
    <m/>
    <m/>
    <s v="MITRATEL"/>
    <s v="Mitratel"/>
    <d v="2014-11-24T00:00:00"/>
    <d v="2024-11-23T00:00:00"/>
    <d v="2025-02-21T00:00:00"/>
    <s v="Terminate"/>
    <m/>
    <s v="Terminate"/>
    <x v="0"/>
    <e v="#N/A"/>
    <s v="08.SIS"/>
    <m/>
    <x v="1"/>
    <s v="Terminate"/>
    <m/>
    <s v="Terminate"/>
    <m/>
    <m/>
  </r>
  <r>
    <n v="82"/>
    <x v="0"/>
    <x v="1"/>
    <n v="2"/>
    <s v="PLG618"/>
    <s v="PLG618"/>
    <s v="24TS03N0151"/>
    <s v="24TS03N0151"/>
    <s v="24TS03N0151"/>
    <s v="24TS03N0151"/>
    <s v="KEMUNING POLDA PH4"/>
    <n v="104.75569400000001"/>
    <n v="-2.959457"/>
    <x v="0"/>
    <m/>
    <m/>
    <s v="MITRATEL"/>
    <s v="Mitratel"/>
    <d v="2014-11-24T00:00:00"/>
    <d v="2024-11-23T00:00:00"/>
    <d v="2025-02-21T00:00:00"/>
    <d v="2025-05-24T00:00:00"/>
    <n v="-92"/>
    <s v="Out SLA"/>
    <x v="0"/>
    <e v="#N/A"/>
    <s v="03.RFI"/>
    <m/>
    <x v="0"/>
    <s v="RFI"/>
    <m/>
    <s v="done"/>
    <m/>
    <m/>
  </r>
  <r>
    <n v="83"/>
    <x v="0"/>
    <x v="1"/>
    <n v="2"/>
    <s v="PLG625"/>
    <s v="PLG625"/>
    <s v="24TS03N0148"/>
    <s v="24TS03N0148"/>
    <s v="24TS03N0148"/>
    <s v="24TS03N0148"/>
    <s v="ILIR BARAT PH5"/>
    <n v="104.73189000000001"/>
    <n v="-2.9707699999999999"/>
    <x v="0"/>
    <m/>
    <m/>
    <s v="MITRATEL"/>
    <s v="Mitratel"/>
    <d v="2014-11-24T00:00:00"/>
    <d v="2024-11-23T00:00:00"/>
    <d v="2025-02-21T00:00:00"/>
    <s v=""/>
    <m/>
    <s v="Out SLA"/>
    <x v="0"/>
    <e v="#N/A"/>
    <s v="06.SITAC"/>
    <m/>
    <x v="0"/>
    <s v="RFI"/>
    <s v="RFI MCP"/>
    <s v="done"/>
    <m/>
    <m/>
  </r>
  <r>
    <n v="84"/>
    <x v="0"/>
    <x v="1"/>
    <n v="2"/>
    <s v="PLG615"/>
    <s v="PLG615"/>
    <m/>
    <e v="#N/A"/>
    <e v="#N/A"/>
    <s v="NY"/>
    <s v="SAKO SAPTAMARGA PH5"/>
    <n v="104.78949"/>
    <n v="-2.9250500000000001"/>
    <x v="2"/>
    <d v="1899-12-30T00:00:00"/>
    <m/>
    <s v="MITRATEL"/>
    <s v="Mitratel"/>
    <d v="2016-01-12T00:00:00"/>
    <d v="2026-01-11T00:00:00"/>
    <m/>
    <m/>
    <m/>
    <m/>
    <x v="1"/>
    <m/>
    <e v="#N/A"/>
    <m/>
    <x v="2"/>
    <m/>
    <s v=""/>
    <m/>
    <m/>
    <m/>
  </r>
  <r>
    <n v="85"/>
    <x v="1"/>
    <x v="2"/>
    <n v="3"/>
    <s v="JTX249"/>
    <s v="JTX249"/>
    <s v="25TS08N2030"/>
    <e v="#N/A"/>
    <e v="#N/A"/>
    <s v="25TS08N2030"/>
    <s v="MAKASARMAKASAR12DMT"/>
    <n v="106.89023"/>
    <n v="-6.3006000000000002"/>
    <x v="1"/>
    <d v="2025-11-18T00:00:00"/>
    <m/>
    <s v="MITRATEL"/>
    <s v="Mitratel"/>
    <d v="2016-05-31T00:00:00"/>
    <d v="2026-05-30T00:00:00"/>
    <m/>
    <m/>
    <m/>
    <m/>
    <x v="1"/>
    <m/>
    <e v="#N/A"/>
    <m/>
    <x v="2"/>
    <m/>
    <s v="Add 3 RF Add 6 RRU Final Sow Rescope: 1. (B2R to (MCP, Mini Macro, macro)"/>
    <m/>
    <s v="BTR"/>
    <s v="BTR"/>
  </r>
  <r>
    <n v="86"/>
    <x v="1"/>
    <x v="2"/>
    <n v="3"/>
    <s v="JSX784"/>
    <s v="JSX784"/>
    <m/>
    <e v="#N/A"/>
    <e v="#N/A"/>
    <s v="NY"/>
    <s v="MULIAPERDANA2DMT"/>
    <n v="106.75581"/>
    <n v="-6.2435499999999999"/>
    <x v="2"/>
    <d v="1899-12-30T00:00:00"/>
    <m/>
    <s v="MITRATEL"/>
    <s v="Mitratel"/>
    <d v="2016-01-06T00:00:00"/>
    <d v="2026-01-05T00:00:00"/>
    <m/>
    <m/>
    <m/>
    <m/>
    <x v="1"/>
    <m/>
    <e v="#N/A"/>
    <m/>
    <x v="2"/>
    <m/>
    <s v=""/>
    <m/>
    <m/>
    <m/>
  </r>
  <r>
    <n v="87"/>
    <x v="1"/>
    <x v="2"/>
    <n v="3"/>
    <s v="JTX285"/>
    <s v="JTX285"/>
    <s v="25TS08N1770"/>
    <e v="#N/A"/>
    <e v="#N/A"/>
    <s v="25TS08N1770"/>
    <s v="MANUNGGALCPMELAYUMAKASSARDMT"/>
    <n v="106.920041"/>
    <n v="-6.249701"/>
    <x v="1"/>
    <d v="2025-11-18T00:00:00"/>
    <m/>
    <s v="MITRATEL"/>
    <s v="Mitratel"/>
    <d v="2016-08-13T00:00:00"/>
    <d v="2026-08-12T00:00:00"/>
    <m/>
    <m/>
    <m/>
    <m/>
    <x v="1"/>
    <m/>
    <e v="#N/A"/>
    <m/>
    <x v="2"/>
    <m/>
    <s v="Add 3 RF Add 5 RRU Final Sow Rescope: 1. (B2R to (MCP, Mini Macro, macro)"/>
    <m/>
    <s v="BTR"/>
    <s v="BTR"/>
  </r>
  <r>
    <n v="88"/>
    <x v="0"/>
    <x v="1"/>
    <n v="2"/>
    <s v="PLG619"/>
    <s v="PLG619"/>
    <s v="23TS12Z0001"/>
    <n v="0"/>
    <s v="23TS12Z0001"/>
    <s v="23TS12Z0001"/>
    <s v="KEMUNING POLDA PH5"/>
    <n v="104.75281"/>
    <n v="-2.9481600000000001"/>
    <x v="0"/>
    <m/>
    <m/>
    <s v="MITRATEL"/>
    <s v="Mitratel"/>
    <d v="2014-11-24T00:00:00"/>
    <d v="2024-11-23T00:00:00"/>
    <d v="2025-02-21T00:00:00"/>
    <s v="Terminate"/>
    <m/>
    <s v="Terminate"/>
    <x v="0"/>
    <e v="#N/A"/>
    <s v="09.Pro.Cancel"/>
    <m/>
    <x v="1"/>
    <s v="Terminate"/>
    <m/>
    <s v="Terminate"/>
    <m/>
    <m/>
  </r>
  <r>
    <n v="89"/>
    <x v="1"/>
    <x v="2"/>
    <n v="3"/>
    <s v="JTX460"/>
    <s v="JTX460"/>
    <m/>
    <e v="#N/A"/>
    <e v="#N/A"/>
    <s v="NY"/>
    <s v="TMII6DMT"/>
    <n v="106.90197000000001"/>
    <n v="-6.3031800000000002"/>
    <x v="1"/>
    <d v="2025-11-18T00:00:00"/>
    <m/>
    <s v="MITRATEL"/>
    <s v="Mitratel"/>
    <d v="2017-05-12T00:00:00"/>
    <d v="2027-05-11T00:00:00"/>
    <m/>
    <m/>
    <m/>
    <m/>
    <x v="1"/>
    <m/>
    <e v="#N/A"/>
    <m/>
    <x v="2"/>
    <m/>
    <s v="Add 3 RF Add 6 RRU Final Sow Rescope: 1. (B2R to (MCP, Mini Macro, macro)"/>
    <m/>
    <s v="BTR"/>
    <s v="BTR Monopole 25m"/>
  </r>
  <r>
    <n v="90"/>
    <x v="1"/>
    <x v="3"/>
    <n v="4"/>
    <s v="BDK844"/>
    <s v="BDK844"/>
    <m/>
    <n v="0"/>
    <e v="#N/A"/>
    <s v="NY"/>
    <s v="KAWALUYAANINDAH"/>
    <n v="107.66258000000001"/>
    <n v="-6.9348700000000001"/>
    <x v="0"/>
    <m/>
    <m/>
    <s v="MITRATEL"/>
    <s v="Mitratel"/>
    <d v="2015-08-22T00:00:00"/>
    <d v="2025-08-21T00:00:00"/>
    <d v="2025-11-19T00:00:00"/>
    <s v="Terminate"/>
    <m/>
    <s v="Terminate"/>
    <x v="0"/>
    <e v="#N/A"/>
    <e v="#N/A"/>
    <m/>
    <x v="1"/>
    <s v="Terminate"/>
    <m/>
    <s v="Terminate"/>
    <m/>
    <m/>
  </r>
  <r>
    <n v="91"/>
    <x v="1"/>
    <x v="2"/>
    <n v="3"/>
    <s v="JPX144"/>
    <s v="JPX144"/>
    <m/>
    <e v="#N/A"/>
    <e v="#N/A"/>
    <s v="NY"/>
    <s v="PASARBARUTIMURSAHARIDMT"/>
    <n v="106.83795000000001"/>
    <n v="-6.16221"/>
    <x v="1"/>
    <d v="2025-11-18T00:00:00"/>
    <m/>
    <s v="MITRATEL"/>
    <s v="Mitratel"/>
    <d v="2016-05-31T00:00:00"/>
    <d v="2026-05-30T00:00:00"/>
    <m/>
    <m/>
    <m/>
    <m/>
    <x v="1"/>
    <m/>
    <e v="#N/A"/>
    <m/>
    <x v="2"/>
    <m/>
    <s v="Add 3 RF Add 6 RRU Final Sow Rescope: 1. (B2R to (MCP, Mini Macro, macro)"/>
    <m/>
    <s v="collo"/>
    <s v="Reloc to existing MTEL"/>
  </r>
  <r>
    <n v="92"/>
    <x v="0"/>
    <x v="1"/>
    <n v="2"/>
    <s v="PLG702"/>
    <s v="PLG702"/>
    <m/>
    <e v="#N/A"/>
    <e v="#N/A"/>
    <s v="NY"/>
    <s v="PERUMAHAN MASKAREBET"/>
    <n v="104.69673"/>
    <n v="-2.9283399999999999"/>
    <x v="2"/>
    <d v="1899-12-30T00:00:00"/>
    <m/>
    <s v="MITRATEL"/>
    <s v="Mitratel"/>
    <d v="2016-07-11T00:00:00"/>
    <d v="2026-07-10T00:00:00"/>
    <m/>
    <m/>
    <m/>
    <m/>
    <x v="1"/>
    <m/>
    <e v="#N/A"/>
    <m/>
    <x v="2"/>
    <m/>
    <s v=""/>
    <m/>
    <m/>
    <m/>
  </r>
  <r>
    <n v="93"/>
    <x v="0"/>
    <x v="1"/>
    <n v="2"/>
    <s v="BDL406"/>
    <s v="BDL406"/>
    <m/>
    <e v="#N/A"/>
    <e v="#N/A"/>
    <s v="NY"/>
    <s v="POLE REKTORAT UNILAH"/>
    <n v="105.24250000000001"/>
    <n v="-5.36395"/>
    <x v="2"/>
    <d v="1899-12-30T00:00:00"/>
    <m/>
    <s v="MITRATEL"/>
    <s v="Mitratel"/>
    <d v="2016-08-30T00:00:00"/>
    <d v="2026-08-29T00:00:00"/>
    <m/>
    <m/>
    <m/>
    <m/>
    <x v="1"/>
    <m/>
    <e v="#N/A"/>
    <m/>
    <x v="2"/>
    <m/>
    <s v=""/>
    <m/>
    <m/>
    <m/>
  </r>
  <r>
    <n v="94"/>
    <x v="1"/>
    <x v="2"/>
    <n v="3"/>
    <s v="JBX165"/>
    <s v="JBX165"/>
    <m/>
    <e v="#N/A"/>
    <e v="#N/A"/>
    <s v="NY"/>
    <s v="DURISELATANTAMBORA3DMT"/>
    <n v="106.7953"/>
    <n v="-6.1520799999999998"/>
    <x v="2"/>
    <d v="1899-12-30T00:00:00"/>
    <m/>
    <s v="MITRATEL"/>
    <s v="Mitratel"/>
    <d v="2016-06-11T00:00:00"/>
    <d v="2026-06-10T00:00:00"/>
    <m/>
    <m/>
    <m/>
    <m/>
    <x v="1"/>
    <m/>
    <e v="#N/A"/>
    <m/>
    <x v="2"/>
    <m/>
    <s v=""/>
    <m/>
    <m/>
    <m/>
  </r>
  <r>
    <n v="95"/>
    <x v="1"/>
    <x v="4"/>
    <n v="12"/>
    <s v="KRW841"/>
    <s v="KRW841"/>
    <s v="25TS01B0010"/>
    <e v="#N/A"/>
    <e v="#N/A"/>
    <s v="25TS01B0010"/>
    <s v="KIS6DMT"/>
    <n v="107.32316"/>
    <n v="-6.38734"/>
    <x v="1"/>
    <d v="2025-11-18T00:00:00"/>
    <m/>
    <s v="MITRATEL"/>
    <s v="Mitratel"/>
    <d v="2016-06-22T00:00:00"/>
    <d v="2026-06-21T00:00:00"/>
    <m/>
    <m/>
    <m/>
    <m/>
    <x v="1"/>
    <m/>
    <s v="08.SIS"/>
    <m/>
    <x v="5"/>
    <s v="SIS"/>
    <s v="Add 3 RF Add 6 RRU Final Sow Rescope: BTR to Macro"/>
    <m/>
    <s v="BTR"/>
    <m/>
  </r>
  <r>
    <n v="96"/>
    <x v="1"/>
    <x v="2"/>
    <n v="3"/>
    <s v="JKT680"/>
    <s v="JKT680"/>
    <s v="24TS09B0455"/>
    <s v="24TS09B0455"/>
    <s v="24TS09B0455"/>
    <s v="24TS09B0455"/>
    <s v="RSISLAMPDKOPIDMT"/>
    <n v="106.94171"/>
    <n v="-6.2214299999999998"/>
    <x v="0"/>
    <m/>
    <m/>
    <s v="MITRATEL"/>
    <s v="Mitratel"/>
    <d v="2015-01-26T00:00:00"/>
    <d v="2025-01-25T00:00:00"/>
    <d v="2025-04-25T00:00:00"/>
    <d v="2026-01-31T00:00:00"/>
    <n v="-281"/>
    <s v="Out SLA"/>
    <x v="0"/>
    <e v="#N/A"/>
    <s v="08b.SIS Done"/>
    <m/>
    <x v="6"/>
    <s v="Hunting"/>
    <s v="4.12 hard kandidat, Hard Sitac, type 6, infonya tsel lock trial "/>
    <d v="2026-02-13T00:00:00"/>
    <s v="BTR"/>
    <m/>
  </r>
  <r>
    <n v="97"/>
    <x v="1"/>
    <x v="2"/>
    <n v="3"/>
    <s v="JKT411"/>
    <s v="JKT411"/>
    <s v="25TS08N1759"/>
    <s v="24TS09B0449"/>
    <s v="24TS09B0449"/>
    <s v="25TS08N1759"/>
    <s v="MSJDTAUBAHKOMPSNDNGDMT"/>
    <n v="106.91001"/>
    <n v="-6.2141500000000001"/>
    <x v="0"/>
    <m/>
    <m/>
    <s v="MITRATEL"/>
    <s v="Mitratel"/>
    <d v="2015-01-29T00:00:00"/>
    <d v="2025-01-28T00:00:00"/>
    <d v="2025-04-28T00:00:00"/>
    <d v="2026-01-31T00:00:00"/>
    <n v="-278"/>
    <s v="Out SLA"/>
    <x v="0"/>
    <s v="08.BAN/BAK"/>
    <s v="06.SITAC"/>
    <m/>
    <x v="3"/>
    <s v="BAN/BAK"/>
    <s v="4.12 waiting nilai kompensasi pihak DKM (high price), Waiting Approval nilai"/>
    <d v="2026-02-26T00:00:00"/>
    <s v="Extend Tower"/>
    <s v="3m"/>
  </r>
  <r>
    <n v="98"/>
    <x v="1"/>
    <x v="2"/>
    <n v="3"/>
    <s v="JKT435"/>
    <s v="JKT435"/>
    <s v="25TS08N1756"/>
    <s v="24TS09B0448"/>
    <s v="24TS09B0448"/>
    <s v="25TS08N1756"/>
    <s v="PSRKLENDERNGURAHRAIDMT"/>
    <n v="106.905028"/>
    <n v="-6.2133669999999999"/>
    <x v="0"/>
    <m/>
    <m/>
    <s v="MITRATEL"/>
    <s v="Mitratel"/>
    <d v="2015-01-30T00:00:00"/>
    <d v="2025-01-29T00:00:00"/>
    <d v="2025-04-29T00:00:00"/>
    <d v="2026-01-31T00:00:00"/>
    <n v="-277"/>
    <s v="Out SLA"/>
    <x v="0"/>
    <s v="09.PROSES IW"/>
    <s v="06.SITAC"/>
    <m/>
    <x v="3"/>
    <s v="IW"/>
    <s v="4.12 issue permintaan warga penambahan kompensasi 20 jt"/>
    <d v="2026-02-22T00:00:00"/>
    <s v="BTR"/>
    <m/>
  </r>
  <r>
    <n v="99"/>
    <x v="1"/>
    <x v="2"/>
    <n v="3"/>
    <s v="JKT414"/>
    <s v="JKT414"/>
    <s v="24TS09B0446"/>
    <n v="0"/>
    <s v="24TS09B0446"/>
    <s v="24TS09B0446"/>
    <s v="INSPEKSIKALIMALANGDMT"/>
    <n v="106.89870999999999"/>
    <n v="-6.2436499999999997"/>
    <x v="0"/>
    <m/>
    <m/>
    <s v="MITRATEL"/>
    <s v="Mitratel"/>
    <d v="2015-02-03T00:00:00"/>
    <d v="2025-02-02T00:00:00"/>
    <d v="2025-05-03T00:00:00"/>
    <d v="2025-03-16T00:00:00"/>
    <n v="48"/>
    <s v="In SLA"/>
    <x v="0"/>
    <s v="16.RFI"/>
    <s v="03.RFI"/>
    <m/>
    <x v="0"/>
    <s v="RFI"/>
    <m/>
    <s v="done"/>
    <m/>
    <m/>
  </r>
  <r>
    <n v="100"/>
    <x v="1"/>
    <x v="2"/>
    <n v="3"/>
    <s v="JPX190"/>
    <s v="JPX190"/>
    <m/>
    <e v="#N/A"/>
    <e v="#N/A"/>
    <s v="NY"/>
    <s v="JLNASIONALDMT"/>
    <n v="106.79633"/>
    <n v="-6.2103599999999997"/>
    <x v="2"/>
    <d v="1899-12-30T00:00:00"/>
    <m/>
    <s v="MITRATEL"/>
    <s v="Mitratel"/>
    <d v="2017-06-13T00:00:00"/>
    <d v="2027-06-12T00:00:00"/>
    <m/>
    <m/>
    <m/>
    <m/>
    <x v="1"/>
    <m/>
    <e v="#N/A"/>
    <m/>
    <x v="2"/>
    <m/>
    <s v=""/>
    <m/>
    <m/>
    <m/>
  </r>
  <r>
    <n v="101"/>
    <x v="1"/>
    <x v="2"/>
    <n v="3"/>
    <s v="JKU760"/>
    <s v="JKU760"/>
    <s v="24TS09B0442"/>
    <s v="24TS09B0442"/>
    <s v="24TS09B0442"/>
    <s v="24TS09B0442"/>
    <s v="PLUITUTARARAYADMT"/>
    <n v="106.792097"/>
    <n v="-6.1122180000000004"/>
    <x v="0"/>
    <m/>
    <m/>
    <s v="MITRATEL"/>
    <s v="Mitratel"/>
    <d v="2015-02-10T00:00:00"/>
    <d v="2025-02-09T00:00:00"/>
    <d v="2025-05-10T00:00:00"/>
    <s v="Terminate"/>
    <m/>
    <s v="Terminate"/>
    <x v="0"/>
    <e v="#N/A"/>
    <s v="09.Pro.Cancel"/>
    <m/>
    <x v="1"/>
    <s v="Terminate"/>
    <s v="Arahan NBAE SAR 150m"/>
    <s v="Terminate"/>
    <m/>
    <m/>
  </r>
  <r>
    <n v="102"/>
    <x v="1"/>
    <x v="2"/>
    <n v="3"/>
    <s v="JKU832"/>
    <s v="JKU832"/>
    <s v="24TS09B0443"/>
    <s v="24TS09B0443"/>
    <s v="24TS09B0443"/>
    <s v="24TS09B0443"/>
    <s v="PLUITTIMURBARUDMT"/>
    <n v="106.79416999999999"/>
    <n v="-6.1206699999999996"/>
    <x v="0"/>
    <m/>
    <m/>
    <s v="MITRATEL"/>
    <s v="Mitratel"/>
    <d v="2015-02-10T00:00:00"/>
    <d v="2025-02-09T00:00:00"/>
    <d v="2025-05-10T00:00:00"/>
    <d v="2026-01-31T00:00:00"/>
    <n v="-266"/>
    <s v="Out SLA"/>
    <x v="0"/>
    <e v="#N/A"/>
    <s v="08.SIS"/>
    <m/>
    <x v="7"/>
    <s v="RFC"/>
    <s v="04.12 proses pabrikasi, target RFI 28 Dec, Lanjut MCP, Proses Design dan Perijinan Pole Extend"/>
    <d v="2025-12-28T00:00:00"/>
    <s v="Extend Tower"/>
    <s v="3m"/>
  </r>
  <r>
    <n v="103"/>
    <x v="1"/>
    <x v="2"/>
    <n v="3"/>
    <s v="JKU858"/>
    <s v="JKU858"/>
    <s v="24TS09B0444"/>
    <s v="24TS09B0444"/>
    <s v="24TS09B0444"/>
    <s v="24TS09B0444"/>
    <s v="PLUITKARANGBARATDMT"/>
    <n v="106.776794"/>
    <n v="-6.113918"/>
    <x v="0"/>
    <m/>
    <m/>
    <s v="MITRATEL"/>
    <s v="Mitratel"/>
    <d v="2015-02-10T00:00:00"/>
    <d v="2025-02-09T00:00:00"/>
    <d v="2025-05-10T00:00:00"/>
    <d v="2026-01-31T00:00:00"/>
    <n v="-266"/>
    <s v="Out SLA"/>
    <x v="0"/>
    <s v="08.BAN/BAK"/>
    <s v="08.SIS"/>
    <m/>
    <x v="7"/>
    <s v="RFC"/>
    <s v="04.12 proses pabrikasi, target RFI 28 Dec, Lanjut MCP, Proses Design dan Perijinan Pole Extend"/>
    <d v="2025-12-28T00:00:00"/>
    <s v="Extend Tower"/>
    <m/>
  </r>
  <r>
    <n v="104"/>
    <x v="1"/>
    <x v="2"/>
    <n v="3"/>
    <s v="JSX130"/>
    <s v="JSX130"/>
    <s v="25TS08N1769"/>
    <s v="24TS09B0445"/>
    <s v="24TS09B0445"/>
    <s v="25TS08N1769"/>
    <s v="PERCETAKAN2DMT"/>
    <n v="106.79418"/>
    <n v="-6.2482899999999999"/>
    <x v="0"/>
    <m/>
    <m/>
    <s v="MITRATEL"/>
    <s v="Mitratel"/>
    <d v="2015-02-10T00:00:00"/>
    <d v="2025-02-09T00:00:00"/>
    <d v="2025-05-10T00:00:00"/>
    <s v="Terminate"/>
    <m/>
    <s v="Terminate"/>
    <x v="0"/>
    <e v="#N/A"/>
    <s v="10.Cancel"/>
    <m/>
    <x v="1"/>
    <s v="Terminate"/>
    <m/>
    <s v="Terminate"/>
    <m/>
    <m/>
  </r>
  <r>
    <n v="105"/>
    <x v="1"/>
    <x v="2"/>
    <n v="3"/>
    <s v="JSX032"/>
    <s v="JSX032"/>
    <s v="25TS08N1979"/>
    <s v="24TS09B0440"/>
    <s v="24TS09B0440"/>
    <s v="25TS08N1979"/>
    <s v="CAMATKEBAYORANLAMADMT"/>
    <n v="106.778311"/>
    <n v="-6.2487810000000001"/>
    <x v="0"/>
    <m/>
    <m/>
    <s v="MITRATEL"/>
    <s v="Mitratel"/>
    <d v="2015-02-27T00:00:00"/>
    <d v="2025-02-26T00:00:00"/>
    <d v="2025-05-27T00:00:00"/>
    <s v="Terminate"/>
    <m/>
    <s v="Terminate"/>
    <x v="0"/>
    <e v="#N/A"/>
    <s v="09.Pro.Cancel"/>
    <m/>
    <x v="1"/>
    <s v="Terminate"/>
    <m/>
    <s v="Terminate"/>
    <m/>
    <m/>
  </r>
  <r>
    <n v="106"/>
    <x v="1"/>
    <x v="2"/>
    <n v="3"/>
    <s v="JSX998"/>
    <s v="JSX998"/>
    <s v="24TS10B0022"/>
    <e v="#N/A"/>
    <e v="#N/A"/>
    <s v="24TS10B0022"/>
    <s v="RELOCDANAMONDMT"/>
    <n v="106.797741"/>
    <n v="-6.2482810000000004"/>
    <x v="2"/>
    <d v="1899-12-30T00:00:00"/>
    <m/>
    <s v="MITRATEL"/>
    <s v="Mitratel"/>
    <d v="2016-09-13T00:00:00"/>
    <d v="2026-09-12T00:00:00"/>
    <m/>
    <m/>
    <m/>
    <m/>
    <x v="1"/>
    <m/>
    <s v="10.Cancel"/>
    <m/>
    <x v="2"/>
    <m/>
    <s v=""/>
    <m/>
    <m/>
    <m/>
  </r>
  <r>
    <n v="107"/>
    <x v="1"/>
    <x v="2"/>
    <n v="3"/>
    <s v="JKU977"/>
    <s v="JKU977"/>
    <m/>
    <s v="24TS09B0438"/>
    <s v="24TS09B0438"/>
    <s v="24TS09B0438"/>
    <s v="TELUKNIBUNGDMT"/>
    <n v="106.77471"/>
    <n v="-6.1274100000000002"/>
    <x v="0"/>
    <m/>
    <m/>
    <s v="MITRATEL"/>
    <s v="Mitratel"/>
    <d v="2015-04-24T00:00:00"/>
    <d v="2025-04-23T00:00:00"/>
    <d v="2025-07-22T00:00:00"/>
    <s v="Terminate"/>
    <m/>
    <s v="Terminate"/>
    <x v="0"/>
    <e v="#N/A"/>
    <s v="04.CME"/>
    <m/>
    <x v="1"/>
    <s v="Terminate"/>
    <m/>
    <s v="Terminate"/>
    <m/>
    <m/>
  </r>
  <r>
    <n v="108"/>
    <x v="1"/>
    <x v="2"/>
    <n v="3"/>
    <m/>
    <s v="JTX505"/>
    <m/>
    <e v="#N/A"/>
    <e v="#N/A"/>
    <s v="NY"/>
    <s v="JENGKIKEBONPALA"/>
    <n v="106.882161"/>
    <n v="-6.2573109999999996"/>
    <x v="1"/>
    <d v="2025-11-18T00:00:00"/>
    <m/>
    <s v="MITRATEL"/>
    <s v="Mitratel"/>
    <d v="2019-01-24T00:00:00"/>
    <d v="2029-01-23T00:00:00"/>
    <m/>
    <m/>
    <m/>
    <m/>
    <x v="1"/>
    <m/>
    <e v="#N/A"/>
    <m/>
    <x v="2"/>
    <m/>
    <s v="Add 3 RF Add 3 RRU Final Sow Rescope: 1. (B2R to (MCP, Mini Macro, macro)"/>
    <m/>
    <s v="BTR"/>
    <s v="300' 100m"/>
  </r>
  <r>
    <n v="109"/>
    <x v="1"/>
    <x v="2"/>
    <n v="3"/>
    <s v="JSX500"/>
    <s v="JSX500"/>
    <s v="25TS08N2036"/>
    <e v="#N/A"/>
    <e v="#N/A"/>
    <s v="25TS08N2036"/>
    <s v="JLNPANGERANANTASARIDMT"/>
    <n v="106.80728999999999"/>
    <n v="-6.2829899999999999"/>
    <x v="2"/>
    <d v="1899-12-30T00:00:00"/>
    <m/>
    <s v="MITRATEL"/>
    <s v="Mitratel"/>
    <d v="2016-11-07T00:00:00"/>
    <d v="2026-11-06T00:00:00"/>
    <m/>
    <m/>
    <m/>
    <m/>
    <x v="1"/>
    <m/>
    <e v="#N/A"/>
    <m/>
    <x v="2"/>
    <m/>
    <s v=""/>
    <m/>
    <m/>
    <m/>
  </r>
  <r>
    <n v="110"/>
    <x v="1"/>
    <x v="2"/>
    <n v="3"/>
    <s v="JKU959"/>
    <s v="JKU959"/>
    <m/>
    <s v="24TS09B0435"/>
    <s v="24TS09B0435"/>
    <s v="24TS09B0435"/>
    <s v="PASARIKANMUARAANGKEDMT"/>
    <n v="106.774601"/>
    <n v="-6.1060109999999996"/>
    <x v="0"/>
    <m/>
    <m/>
    <s v="MITRATEL"/>
    <s v="Mitratel"/>
    <d v="2015-07-15T00:00:00"/>
    <d v="2025-07-14T00:00:00"/>
    <d v="2025-10-12T00:00:00"/>
    <d v="2025-05-24T00:00:00"/>
    <n v="141"/>
    <s v="In SLA"/>
    <x v="0"/>
    <s v="16.RFI"/>
    <s v="03.RFI"/>
    <m/>
    <x v="0"/>
    <s v="RFI"/>
    <m/>
    <s v="done"/>
    <m/>
    <m/>
  </r>
  <r>
    <n v="111"/>
    <x v="1"/>
    <x v="2"/>
    <n v="3"/>
    <s v="JKU962"/>
    <s v="JKU962"/>
    <m/>
    <s v="24TS09B0432"/>
    <s v="24TS09B0432"/>
    <s v="24TS09B0432"/>
    <s v="PERUMMUARAANGKEDMT"/>
    <n v="106.768"/>
    <n v="-6.1070000000000002"/>
    <x v="0"/>
    <m/>
    <m/>
    <s v="MITRATEL"/>
    <s v="Mitratel"/>
    <d v="2015-07-23T00:00:00"/>
    <d v="2025-07-22T00:00:00"/>
    <d v="2025-10-20T00:00:00"/>
    <d v="2026-01-31T00:00:00"/>
    <n v="-103"/>
    <s v="Out SLA"/>
    <x v="0"/>
    <s v="07.SITAC"/>
    <s v="08b.SIS Done"/>
    <m/>
    <x v="6"/>
    <s v="Hunting"/>
    <s v="4.12 lahan pemda, ijin dari pemda tdk released, existing monopole 18m extend jadi 32m, proposed drop, hard sitac dan kandidat"/>
    <d v="2026-02-13T00:00:00"/>
    <s v="BTR"/>
    <m/>
  </r>
  <r>
    <n v="112"/>
    <x v="1"/>
    <x v="2"/>
    <n v="3"/>
    <s v="JSX768"/>
    <s v="JSX768"/>
    <m/>
    <s v="24TS09B0433"/>
    <s v="24TS09B0433"/>
    <s v="24TS09B0433"/>
    <s v="MESJIDPONDOKINDAHDMT"/>
    <n v="106.783"/>
    <n v="-6.2621799999999999"/>
    <x v="0"/>
    <m/>
    <m/>
    <s v="MITRATEL"/>
    <s v="Mitratel"/>
    <d v="2015-07-23T00:00:00"/>
    <d v="2025-07-22T00:00:00"/>
    <d v="2025-10-20T00:00:00"/>
    <d v="2026-01-31T00:00:00"/>
    <n v="-103"/>
    <s v="Out SLA"/>
    <x v="0"/>
    <s v="21.LOCK TRIAL"/>
    <s v="06.SITAC"/>
    <m/>
    <x v="6"/>
    <s v="Hunting"/>
    <s v="4.12 hard kandidat, Hard Sitac, type 6, infonya tsel lock trial "/>
    <d v="2026-02-13T00:00:00"/>
    <s v="BTR"/>
    <m/>
  </r>
  <r>
    <n v="113"/>
    <x v="1"/>
    <x v="2"/>
    <n v="3"/>
    <s v="JSX890"/>
    <s v="JSX890"/>
    <s v="25TS08N1991"/>
    <s v="24TS09B0434"/>
    <s v="24TS09B0434"/>
    <s v="25TS08N1991"/>
    <s v="KAIBALAIYASAMANGGARAIDMT"/>
    <n v="106.85231"/>
    <n v="-6.2152700000000003"/>
    <x v="0"/>
    <m/>
    <m/>
    <s v="MITRATEL"/>
    <s v="Mitratel"/>
    <d v="2015-07-23T00:00:00"/>
    <d v="2025-07-22T00:00:00"/>
    <d v="2025-10-20T00:00:00"/>
    <d v="2026-01-31T00:00:00"/>
    <n v="-103"/>
    <s v="Out SLA"/>
    <x v="0"/>
    <s v="08.BAN/BAK"/>
    <s v="06.SITAC"/>
    <m/>
    <x v="3"/>
    <s v="IW"/>
    <s v="4.12 IW OG"/>
    <d v="2026-02-14T00:00:00"/>
    <s v="BTR"/>
    <m/>
  </r>
  <r>
    <n v="114"/>
    <x v="1"/>
    <x v="2"/>
    <n v="3"/>
    <s v="JKU944"/>
    <s v="JKU944"/>
    <s v="25TS08N1758"/>
    <s v="24TS09B0431"/>
    <s v="24TS09B0431"/>
    <s v="25TS08N1758"/>
    <s v="MENARAMITRABAHARIDMT"/>
    <n v="106.806811"/>
    <n v="-6.1280809999999999"/>
    <x v="0"/>
    <m/>
    <m/>
    <s v="MITRATEL"/>
    <s v="Mitratel"/>
    <d v="2015-07-23T00:00:00"/>
    <d v="2025-07-22T00:00:00"/>
    <d v="2025-10-20T00:00:00"/>
    <d v="2026-01-31T00:00:00"/>
    <n v="-103"/>
    <s v="Out SLA"/>
    <x v="0"/>
    <e v="#N/A"/>
    <s v="06.SITAC"/>
    <m/>
    <x v="6"/>
    <s v="Hunting"/>
    <s v="4.12 hard kandidat, Hard Sitac, type 6, infonya tsel lock trial "/>
    <d v="2026-02-13T00:00:00"/>
    <s v="BTR"/>
    <m/>
  </r>
  <r>
    <n v="115"/>
    <x v="1"/>
    <x v="2"/>
    <n v="3"/>
    <s v="JBX052"/>
    <s v="JBX052"/>
    <m/>
    <s v="24TS09B0427"/>
    <s v="24TS09B0427"/>
    <s v="24TS09B0427"/>
    <s v="KOMPLEKMIGASDMT"/>
    <n v="106.76945000000001"/>
    <n v="-6.20275"/>
    <x v="0"/>
    <m/>
    <m/>
    <s v="MITRATEL"/>
    <s v="Mitratel"/>
    <d v="2015-07-24T00:00:00"/>
    <d v="2025-07-23T00:00:00"/>
    <d v="2025-10-21T00:00:00"/>
    <d v="2026-01-31T00:00:00"/>
    <n v="-102"/>
    <s v="Out SLA"/>
    <x v="0"/>
    <s v="21.LOCK TRIAL"/>
    <s v="06.SITAC"/>
    <m/>
    <x v="6"/>
    <s v="Hunting"/>
    <s v="4.12 hard kandidat, Hard Sitac, type 6, infonya tsel lock trial "/>
    <d v="2026-02-14T00:00:00"/>
    <s v="BTR"/>
    <m/>
  </r>
  <r>
    <n v="116"/>
    <x v="1"/>
    <x v="2"/>
    <n v="3"/>
    <s v="JPX005"/>
    <s v="JPX005"/>
    <s v="24TS09B0428"/>
    <s v="24TS09B0428"/>
    <s v="24TS09B0428"/>
    <s v="24TS09B0428"/>
    <s v="KEBONKACANG4DMT"/>
    <n v="106.81741100000001"/>
    <n v="-6.1891109999999996"/>
    <x v="0"/>
    <m/>
    <m/>
    <s v="MITRATEL"/>
    <s v="Mitratel"/>
    <d v="2015-07-24T00:00:00"/>
    <d v="2025-07-23T00:00:00"/>
    <d v="2025-10-21T00:00:00"/>
    <d v="2026-01-31T00:00:00"/>
    <n v="-102"/>
    <s v="Out SLA"/>
    <x v="0"/>
    <s v="08.BAN/BAK"/>
    <s v="06.SITAC"/>
    <m/>
    <x v="8"/>
    <s v="Erection OG"/>
    <s v="4.12 erection OG, Target RFI 14 dec"/>
    <d v="2025-12-14T00:00:00"/>
    <s v="Extend Tower"/>
    <m/>
  </r>
  <r>
    <n v="117"/>
    <x v="1"/>
    <x v="2"/>
    <n v="3"/>
    <s v="JPX017"/>
    <s v="JPX017"/>
    <s v="24TS09B0453"/>
    <s v="24TS09B0453"/>
    <s v="24TS09B0453"/>
    <s v="24TS09B0453"/>
    <s v="JALANCISADANECIKINIDMT"/>
    <n v="106.84272"/>
    <n v="-6.1944600000000003"/>
    <x v="0"/>
    <m/>
    <m/>
    <s v="MITRATEL"/>
    <s v="Mitratel"/>
    <d v="2015-07-24T00:00:00"/>
    <d v="2025-07-23T00:00:00"/>
    <d v="2025-10-21T00:00:00"/>
    <d v="2026-01-31T00:00:00"/>
    <n v="-102"/>
    <s v="Out SLA"/>
    <x v="0"/>
    <s v="08.BAN/BAK"/>
    <s v="08b.SIS Done"/>
    <m/>
    <x v="7"/>
    <s v="RFC"/>
    <s v="4.12 pabrikasi OG"/>
    <d v="2025-12-28T00:00:00"/>
    <s v="Extend Tower"/>
    <m/>
  </r>
  <r>
    <n v="118"/>
    <x v="1"/>
    <x v="2"/>
    <n v="3"/>
    <s v="JSX771"/>
    <s v="JSX771"/>
    <s v="24TS09B0430"/>
    <s v="24TS09B0430"/>
    <s v="24TS09B0430"/>
    <s v="24TS09B0430"/>
    <s v="KOMPLEKDEPSOSPDKINDHDMT"/>
    <n v="106.78790100000001"/>
    <n v="-6.2657509999999998"/>
    <x v="0"/>
    <m/>
    <m/>
    <s v="MITRATEL"/>
    <s v="Mitratel"/>
    <d v="2015-07-24T00:00:00"/>
    <d v="2025-07-23T00:00:00"/>
    <d v="2025-10-21T00:00:00"/>
    <d v="2026-01-31T00:00:00"/>
    <n v="-102"/>
    <s v="Out SLA"/>
    <x v="0"/>
    <s v="07.SITAC"/>
    <s v="06.SITAC"/>
    <m/>
    <x v="7"/>
    <s v="RFC"/>
    <s v="4.12 pabrikasi OG"/>
    <d v="2025-12-28T00:00:00"/>
    <s v="Extend Tower"/>
    <m/>
  </r>
  <r>
    <n v="119"/>
    <x v="1"/>
    <x v="2"/>
    <n v="3"/>
    <s v="JBX167"/>
    <s v="JBX167"/>
    <m/>
    <e v="#N/A"/>
    <e v="#N/A"/>
    <s v="NY"/>
    <s v="JLNANGKEJAYA10DMT"/>
    <n v="106.79391099999999"/>
    <n v="-6.1479109999999997"/>
    <x v="2"/>
    <d v="1899-12-30T00:00:00"/>
    <m/>
    <s v="MITRATEL"/>
    <s v="Mitratel"/>
    <d v="2016-11-30T00:00:00"/>
    <d v="2026-11-29T00:00:00"/>
    <m/>
    <m/>
    <m/>
    <m/>
    <x v="1"/>
    <m/>
    <e v="#N/A"/>
    <m/>
    <x v="2"/>
    <m/>
    <s v=""/>
    <m/>
    <m/>
    <m/>
  </r>
  <r>
    <n v="120"/>
    <x v="1"/>
    <x v="2"/>
    <n v="3"/>
    <s v="JPX028"/>
    <s v="JPX028"/>
    <s v="24TS09B0429"/>
    <s v="24TS09B0429"/>
    <s v="24TS09B0429"/>
    <s v="24TS09B0429"/>
    <s v="TANAHTINGGIDMT"/>
    <n v="106.84621"/>
    <n v="-6.1789699999999996"/>
    <x v="0"/>
    <m/>
    <m/>
    <s v="MITRATEL"/>
    <s v="Mitratel"/>
    <d v="2015-07-24T00:00:00"/>
    <d v="2025-07-23T00:00:00"/>
    <d v="2025-10-21T00:00:00"/>
    <d v="2026-01-31T00:00:00"/>
    <n v="-102"/>
    <s v="Out SLA"/>
    <x v="0"/>
    <s v="15.STR"/>
    <s v="08b.SIS Done"/>
    <m/>
    <x v="7"/>
    <s v="RFC"/>
    <s v="4.12 erection OG, Target RFI 14 dec"/>
    <d v="2025-12-14T00:00:00"/>
    <s v="Extend Tower"/>
    <m/>
  </r>
  <r>
    <n v="121"/>
    <x v="1"/>
    <x v="2"/>
    <n v="3"/>
    <s v="JTX091"/>
    <s v="JTX091"/>
    <s v="24TS09B0426"/>
    <s v="24TS09B0426"/>
    <s v="24TS09B0426"/>
    <s v="24TS09B0426"/>
    <s v="GRAHAWIDYAPATRADMT"/>
    <n v="106.90588"/>
    <n v="-6.3007900000000001"/>
    <x v="0"/>
    <m/>
    <m/>
    <s v="MITRATEL"/>
    <s v="Mitratel"/>
    <d v="2015-07-28T00:00:00"/>
    <d v="2025-07-27T00:00:00"/>
    <d v="2025-10-25T00:00:00"/>
    <d v="2025-08-26T00:00:00"/>
    <n v="60"/>
    <s v="In SLA"/>
    <x v="0"/>
    <s v="16.RFI"/>
    <s v="04.CME"/>
    <m/>
    <x v="0"/>
    <s v="RFI"/>
    <m/>
    <s v="done"/>
    <m/>
    <m/>
  </r>
  <r>
    <n v="122"/>
    <x v="1"/>
    <x v="2"/>
    <n v="3"/>
    <s v="JBX042"/>
    <s v="JBX042"/>
    <s v="24TS09B0425"/>
    <s v="24TS09B0425"/>
    <s v="24TS09B0425"/>
    <s v="24TS09B0425"/>
    <s v="PRISMARAYADMT"/>
    <n v="106.75840100000001"/>
    <n v="-6.1938409999999999"/>
    <x v="0"/>
    <m/>
    <m/>
    <s v="MITRATEL"/>
    <s v="Mitratel"/>
    <d v="2015-07-31T00:00:00"/>
    <d v="2025-07-30T00:00:00"/>
    <d v="2025-10-28T00:00:00"/>
    <d v="2026-01-31T00:00:00"/>
    <n v="-95"/>
    <s v="Out SLA"/>
    <x v="0"/>
    <s v="15.STR"/>
    <s v="08b.SIS Done"/>
    <m/>
    <x v="5"/>
    <s v="Hunting"/>
    <s v="4.12 hard kandidat, Hard Sitac, lahan pemda tdk ada ijin, existing 20m extend to 3m"/>
    <d v="2026-02-14T00:00:00"/>
    <s v="Extend Tower"/>
    <m/>
  </r>
  <r>
    <n v="123"/>
    <x v="1"/>
    <x v="2"/>
    <n v="3"/>
    <s v="JBX021"/>
    <s v="JBX021"/>
    <m/>
    <s v="24TS09B0454"/>
    <s v="24TS09B0454"/>
    <s v="24TS09B0454"/>
    <s v="KEMBANGANBARUDMT"/>
    <n v="106.7501"/>
    <n v="-6.1804100000000002"/>
    <x v="0"/>
    <m/>
    <m/>
    <s v="MITRATEL"/>
    <s v="Mitratel"/>
    <d v="2015-08-13T00:00:00"/>
    <d v="2025-08-12T00:00:00"/>
    <d v="2025-11-10T00:00:00"/>
    <d v="2026-01-31T00:00:00"/>
    <n v="-82"/>
    <s v="Out SLA"/>
    <x v="0"/>
    <s v="21.LOCK TRIAL"/>
    <s v="08b.SIS Done"/>
    <m/>
    <x v="6"/>
    <s v="Hunting"/>
    <s v="4.12 hard kandidat, Hard Sitac, type 6, infonya tsel lock trial "/>
    <d v="2026-02-13T00:00:00"/>
    <s v="BTR"/>
    <m/>
  </r>
  <r>
    <n v="124"/>
    <x v="1"/>
    <x v="2"/>
    <n v="3"/>
    <s v="JBX016"/>
    <s v="JBX016"/>
    <s v="25TS08N1780"/>
    <s v="24TS09B0424"/>
    <s v="24TS09B0424"/>
    <s v="25TS08N1780"/>
    <s v="GLOBALNUSANTARASCHOOLDMT"/>
    <n v="106.739001"/>
    <n v="-6.1919009999999997"/>
    <x v="0"/>
    <m/>
    <m/>
    <s v="MITRATEL"/>
    <s v="Mitratel"/>
    <d v="2015-08-17T00:00:00"/>
    <d v="2025-08-16T00:00:00"/>
    <d v="2025-11-14T00:00:00"/>
    <d v="2026-01-31T00:00:00"/>
    <n v="-78"/>
    <s v="Out SLA"/>
    <x v="0"/>
    <s v="15.STR"/>
    <s v="06.SITAC"/>
    <m/>
    <x v="7"/>
    <s v="RFC"/>
    <s v="4.12 pabrikasi OG"/>
    <d v="2026-01-10T00:00:00"/>
    <s v="Extend Tower"/>
    <m/>
  </r>
  <r>
    <n v="125"/>
    <x v="1"/>
    <x v="2"/>
    <n v="3"/>
    <s v="JSX933"/>
    <s v="JSX933"/>
    <m/>
    <s v="24TS09B0452"/>
    <s v="24TS09B0452"/>
    <s v="24TS09B0452"/>
    <s v="KEMAJUANMULIA2DMT"/>
    <n v="106.754"/>
    <n v="-6.2391500000000004"/>
    <x v="0"/>
    <m/>
    <m/>
    <s v="MITRATEL"/>
    <s v="Mitratel"/>
    <d v="2015-08-28T00:00:00"/>
    <d v="2025-08-27T00:00:00"/>
    <d v="2025-11-25T00:00:00"/>
    <d v="2026-01-31T00:00:00"/>
    <n v="-67"/>
    <s v="Out SLA"/>
    <x v="0"/>
    <s v="21.LOCK TRIAL"/>
    <s v="06.SITAC"/>
    <m/>
    <x v="6"/>
    <s v="Hunting"/>
    <s v="4.12 hard kandidat, Hard Sitac, type 6, infonya tsel lock trial "/>
    <d v="2026-02-13T00:00:00"/>
    <s v="BTR"/>
    <m/>
  </r>
  <r>
    <n v="126"/>
    <x v="1"/>
    <x v="2"/>
    <n v="3"/>
    <s v="JPX029"/>
    <s v="JPX029"/>
    <m/>
    <s v="24TS09B0423"/>
    <s v="24TS09B0423"/>
    <s v="24TS09B0423"/>
    <s v="JALANBAKTIDMT"/>
    <n v="106.80631"/>
    <n v="-6.2012900000000002"/>
    <x v="0"/>
    <m/>
    <m/>
    <s v="MITRATEL"/>
    <s v="Mitratel"/>
    <d v="2015-08-31T00:00:00"/>
    <d v="2025-08-30T00:00:00"/>
    <d v="2025-11-28T00:00:00"/>
    <d v="2026-01-31T00:00:00"/>
    <n v="-64"/>
    <s v="Out SLA"/>
    <x v="0"/>
    <s v="21.LOCK TRIAL"/>
    <s v="08b.SIS Done"/>
    <m/>
    <x v="6"/>
    <s v="Hunting"/>
    <s v="4.12 hard kandidat, Hard Sitac, type 6, infonya tsel lock trial "/>
    <d v="2026-02-13T00:00:00"/>
    <s v="BTR"/>
    <m/>
  </r>
  <r>
    <n v="127"/>
    <x v="1"/>
    <x v="2"/>
    <n v="3"/>
    <s v="JSX741"/>
    <s v="JSX741"/>
    <s v="24TS09B0422"/>
    <s v="24TS09B0422"/>
    <s v="24TS09B0422"/>
    <s v="24TS09B0422"/>
    <s v="KEMANDORANPLUIS1DMT"/>
    <n v="106.79258"/>
    <n v="-6.2109399999999999"/>
    <x v="0"/>
    <m/>
    <m/>
    <s v="MITRATEL"/>
    <s v="Mitratel"/>
    <d v="2015-09-05T00:00:00"/>
    <d v="2025-09-04T00:00:00"/>
    <d v="2025-12-03T00:00:00"/>
    <d v="2025-12-31T00:00:00"/>
    <n v="-28"/>
    <s v="Out SLA"/>
    <x v="0"/>
    <s v="08.BAN/BAK"/>
    <s v="06.SITAC"/>
    <m/>
    <x v="0"/>
    <s v="RFI"/>
    <s v="Lanjut B2R"/>
    <s v="RFI"/>
    <m/>
    <m/>
  </r>
  <r>
    <n v="128"/>
    <x v="2"/>
    <x v="5"/>
    <n v="8"/>
    <s v="SMR460"/>
    <s v="SMR460"/>
    <m/>
    <n v="0"/>
    <s v="24TS06B0003"/>
    <s v="24TS06B0003"/>
    <s v="MTH_UNMULSMD2"/>
    <n v="117.1543193"/>
    <n v="-0.47070622400000001"/>
    <x v="0"/>
    <m/>
    <m/>
    <s v="MITRATEL"/>
    <s v="Mitratel"/>
    <d v="2015-08-19T00:00:00"/>
    <d v="2025-08-18T00:00:00"/>
    <d v="2025-11-16T00:00:00"/>
    <s v="Terminate"/>
    <m/>
    <s v="Terminate"/>
    <x v="0"/>
    <e v="#N/A"/>
    <e v="#N/A"/>
    <m/>
    <x v="1"/>
    <s v="Terminate"/>
    <m/>
    <s v="Terminate"/>
    <m/>
    <m/>
  </r>
  <r>
    <n v="129"/>
    <x v="1"/>
    <x v="2"/>
    <n v="3"/>
    <s v="JBX084"/>
    <s v="JBX084"/>
    <s v="24TS09B0421"/>
    <s v="24TS09B0421"/>
    <s v="24TS09B0421"/>
    <s v="24TS09B0421"/>
    <s v="KOTABAMBUSELATANDMT"/>
    <n v="106.80214100000001"/>
    <n v="-6.1868910000000001"/>
    <x v="0"/>
    <m/>
    <m/>
    <s v="MITRATEL"/>
    <s v="Mitratel"/>
    <d v="2015-09-08T00:00:00"/>
    <d v="2025-09-07T00:00:00"/>
    <d v="2025-12-06T00:00:00"/>
    <d v="2025-12-31T00:00:00"/>
    <n v="-25"/>
    <s v="Out SLA"/>
    <x v="0"/>
    <s v="09.PROSES IW"/>
    <s v="06.SITAC"/>
    <m/>
    <x v="8"/>
    <s v="Excavation"/>
    <s v="4.12 excavation stop LL minta DP sewa lahan, monopole 32m, Lanjut B2R"/>
    <d v="2025-12-21T00:00:00"/>
    <s v="BTR"/>
    <m/>
  </r>
  <r>
    <n v="130"/>
    <x v="1"/>
    <x v="2"/>
    <n v="3"/>
    <s v="JSX853"/>
    <s v="JSX853"/>
    <s v="24TS09B0420"/>
    <s v="24TS09B0420"/>
    <s v="24TS09B0420"/>
    <s v="24TS09B0420"/>
    <s v="KARETGUSURANDMT"/>
    <n v="106.82292099999999"/>
    <n v="-6.2140110000000002"/>
    <x v="0"/>
    <m/>
    <m/>
    <s v="MITRATEL"/>
    <s v="Mitratel"/>
    <d v="2015-09-16T00:00:00"/>
    <d v="2025-09-15T00:00:00"/>
    <d v="2025-12-14T00:00:00"/>
    <s v="Terminate"/>
    <m/>
    <s v="Terminate"/>
    <x v="0"/>
    <e v="#N/A"/>
    <s v="08b.SIS Done"/>
    <m/>
    <x v="1"/>
    <s v="Terminate"/>
    <m/>
    <s v="Terminate"/>
    <m/>
    <m/>
  </r>
  <r>
    <n v="131"/>
    <x v="1"/>
    <x v="2"/>
    <n v="3"/>
    <s v="JBX060"/>
    <s v="JBX060"/>
    <s v="25TS08N2023"/>
    <s v="24TS09B0419"/>
    <s v="24TS09B0419"/>
    <s v="25TS08N2023"/>
    <s v="ARTABOGAPALMERAHDMT"/>
    <n v="106.790701"/>
    <n v="-6.2039609999999996"/>
    <x v="0"/>
    <m/>
    <m/>
    <s v="MITRATEL"/>
    <s v="Mitratel"/>
    <d v="2015-09-17T00:00:00"/>
    <d v="2025-09-16T00:00:00"/>
    <d v="2025-12-15T00:00:00"/>
    <d v="2026-01-31T00:00:00"/>
    <n v="-47"/>
    <s v="Out SLA"/>
    <x v="0"/>
    <s v="08.BAN/BAK"/>
    <s v="06.SITAC"/>
    <m/>
    <x v="6"/>
    <s v="Hunting"/>
    <s v="4.12 hard kandidat, Hard Sitac, type 6, infonya tsel lock trial "/>
    <d v="2026-02-14T00:00:00"/>
    <s v="BTR"/>
    <m/>
  </r>
  <r>
    <n v="132"/>
    <x v="2"/>
    <x v="5"/>
    <n v="8"/>
    <s v="BJM313"/>
    <s v="BJM313"/>
    <m/>
    <n v="0"/>
    <s v="24TS08Z0005"/>
    <s v="24TS08Z0005"/>
    <s v="MT_UNLAM_BANJARMASIN1"/>
    <n v="114.58866"/>
    <n v="-3.2980800000000001"/>
    <x v="0"/>
    <m/>
    <m/>
    <s v="MITRATEL"/>
    <s v="Mitratel"/>
    <d v="2015-08-19T00:00:00"/>
    <d v="2025-08-18T00:00:00"/>
    <d v="2025-11-16T00:00:00"/>
    <s v="Terminate"/>
    <m/>
    <s v="Terminate"/>
    <x v="0"/>
    <e v="#N/A"/>
    <e v="#N/A"/>
    <m/>
    <x v="1"/>
    <s v="Terminate"/>
    <m/>
    <s v="Terminate"/>
    <m/>
    <m/>
  </r>
  <r>
    <n v="133"/>
    <x v="1"/>
    <x v="2"/>
    <n v="3"/>
    <s v="JSX693"/>
    <s v="JSX693"/>
    <s v="24TS09B0418"/>
    <s v="24TS09B0418"/>
    <s v="24TS09B0418"/>
    <s v="24TS09B0418"/>
    <s v="BANGKA11DMT"/>
    <n v="106.81925099999999"/>
    <n v="-6.2544310000000003"/>
    <x v="0"/>
    <m/>
    <m/>
    <s v="MITRATEL"/>
    <s v="Mitratel"/>
    <d v="2015-10-10T00:00:00"/>
    <d v="2025-10-09T00:00:00"/>
    <d v="2026-01-07T00:00:00"/>
    <d v="2026-01-31T00:00:00"/>
    <n v="-24"/>
    <s v="Out SLA"/>
    <x v="0"/>
    <e v="#N/A"/>
    <s v="06.SITAC"/>
    <m/>
    <x v="6"/>
    <s v="Hunting"/>
    <s v="4.12 hard kandidat, Hard Sitac, type 6, infonya tsel lock trial "/>
    <d v="2026-02-14T00:00:00"/>
    <s v="BTR"/>
    <m/>
  </r>
  <r>
    <n v="134"/>
    <x v="2"/>
    <x v="5"/>
    <n v="8"/>
    <s v="SMR435"/>
    <s v="SMR435"/>
    <m/>
    <n v="0"/>
    <s v="24TS06B0002"/>
    <s v="24TS06B0002"/>
    <s v="MTH_UNMULSMD3"/>
    <n v="117.15698"/>
    <n v="-0.46951532400000001"/>
    <x v="0"/>
    <m/>
    <m/>
    <s v="MITRATEL"/>
    <s v="Mitratel"/>
    <d v="2015-08-19T00:00:00"/>
    <d v="2025-08-18T00:00:00"/>
    <d v="2025-11-16T00:00:00"/>
    <s v="Terminate"/>
    <m/>
    <s v="Terminate"/>
    <x v="0"/>
    <e v="#N/A"/>
    <e v="#N/A"/>
    <m/>
    <x v="1"/>
    <s v="Terminate"/>
    <m/>
    <s v="Terminate"/>
    <m/>
    <m/>
  </r>
  <r>
    <n v="135"/>
    <x v="1"/>
    <x v="2"/>
    <n v="3"/>
    <s v="JPX157"/>
    <s v="JPX157"/>
    <m/>
    <e v="#N/A"/>
    <e v="#N/A"/>
    <s v="NY"/>
    <s v="HONDAPECENONGANDALAMDMT"/>
    <n v="106.82487"/>
    <n v="-6.1610500000000004"/>
    <x v="2"/>
    <d v="1899-12-30T00:00:00"/>
    <m/>
    <s v="MITRATEL"/>
    <s v="Mitratel"/>
    <d v="2017-06-22T00:00:00"/>
    <d v="2027-06-21T00:00:00"/>
    <m/>
    <m/>
    <m/>
    <m/>
    <x v="1"/>
    <m/>
    <e v="#N/A"/>
    <m/>
    <x v="2"/>
    <m/>
    <s v=""/>
    <m/>
    <m/>
    <m/>
  </r>
  <r>
    <n v="136"/>
    <x v="1"/>
    <x v="2"/>
    <n v="3"/>
    <s v="JPX012"/>
    <s v="JPX012"/>
    <s v="25TS08N2047"/>
    <s v="24TS09B0417"/>
    <s v="24TS09B0417"/>
    <s v="25TS08N2047"/>
    <s v="SALEMBARESIDENCEDMT"/>
    <n v="106.8544"/>
    <n v="-6.1959600000000004"/>
    <x v="0"/>
    <m/>
    <m/>
    <s v="MITRATEL"/>
    <s v="Mitratel"/>
    <d v="2015-10-29T00:00:00"/>
    <d v="2025-10-28T00:00:00"/>
    <d v="2026-01-26T00:00:00"/>
    <s v=""/>
    <m/>
    <s v="Out SLA"/>
    <x v="0"/>
    <s v="16.RFI"/>
    <s v="08b.SIS Done"/>
    <m/>
    <x v="0"/>
    <s v="RFI"/>
    <s v="Lanjut MCP"/>
    <s v="done"/>
    <m/>
    <m/>
  </r>
  <r>
    <n v="137"/>
    <x v="1"/>
    <x v="2"/>
    <n v="3"/>
    <s v="JPX048"/>
    <s v="JPX048"/>
    <s v="24TS09B0415"/>
    <s v="24TS09B0415"/>
    <s v="24TS09B0415"/>
    <s v="24TS09B0415"/>
    <s v="KEBONSAYURMELATIDMT"/>
    <n v="106.81868"/>
    <n v="-6.20059"/>
    <x v="0"/>
    <m/>
    <m/>
    <s v="MITRATEL"/>
    <s v="Mitratel"/>
    <d v="2015-10-31T00:00:00"/>
    <d v="2025-10-30T00:00:00"/>
    <d v="2026-01-28T00:00:00"/>
    <d v="2026-01-31T00:00:00"/>
    <n v="-3"/>
    <s v="Out SLA"/>
    <x v="0"/>
    <s v="21.LOCK TRIAL"/>
    <s v="06.SITAC"/>
    <m/>
    <x v="6"/>
    <s v="Hunting"/>
    <s v="4.12 hard kandidat, Hard Sitac, type 6, infonya tsel lock trial "/>
    <d v="2026-02-13T00:00:00"/>
    <s v="BTR"/>
    <m/>
  </r>
  <r>
    <n v="138"/>
    <x v="1"/>
    <x v="2"/>
    <n v="3"/>
    <s v="JPX062"/>
    <s v="JPX062"/>
    <s v="24TS09B0416"/>
    <s v="24TS09B0416"/>
    <s v="24TS09B0416"/>
    <s v="24TS09B0416"/>
    <s v="KEBONKACANG9DMT"/>
    <n v="106.81874000000001"/>
    <n v="-6.1921400000000002"/>
    <x v="0"/>
    <m/>
    <m/>
    <s v="MITRATEL"/>
    <s v="Mitratel"/>
    <d v="2015-10-31T00:00:00"/>
    <d v="2025-10-30T00:00:00"/>
    <d v="2026-01-28T00:00:00"/>
    <d v="2026-01-31T00:00:00"/>
    <n v="-3"/>
    <s v="Out SLA"/>
    <x v="0"/>
    <s v="21.LOCK TRIAL"/>
    <s v="08b.SIS Done"/>
    <m/>
    <x v="3"/>
    <s v="BAN/BAK"/>
    <s v="4.12 kandidat baru, proses BAN BAK"/>
    <d v="2026-02-14T00:00:00"/>
    <s v="BTR"/>
    <m/>
  </r>
  <r>
    <n v="139"/>
    <x v="1"/>
    <x v="2"/>
    <n v="3"/>
    <s v="JBX008"/>
    <s v="JBX008"/>
    <s v="24TS09B0414"/>
    <s v="24TS09B0414"/>
    <s v="24TS09B0414"/>
    <s v="24TS09B0414"/>
    <s v="JALANHDAUDDMT"/>
    <n v="106.775831"/>
    <n v="-6.2052209999999999"/>
    <x v="0"/>
    <m/>
    <m/>
    <s v="MITRATEL"/>
    <s v="Mitratel"/>
    <d v="2015-11-14T00:00:00"/>
    <d v="2025-11-13T00:00:00"/>
    <d v="2026-02-11T00:00:00"/>
    <d v="2026-01-31T00:00:00"/>
    <n v="11"/>
    <s v="In SLA"/>
    <x v="0"/>
    <s v="07.SITAC"/>
    <s v="06.SITAC"/>
    <m/>
    <x v="5"/>
    <s v="Hunting"/>
    <s v="4.12 LL berubah pikiran tidak bersedia di extend"/>
    <d v="2026-02-13T00:00:00"/>
    <s v="BTR"/>
    <m/>
  </r>
  <r>
    <n v="140"/>
    <x v="1"/>
    <x v="2"/>
    <n v="3"/>
    <s v="JUX178"/>
    <s v="JUX178"/>
    <s v="24TS09B0413"/>
    <s v="24TS09B0413"/>
    <s v="24TS09B0413"/>
    <s v="24TS09B0413"/>
    <s v="SWASEMBADATIMUR21DMT"/>
    <n v="106.88773"/>
    <n v="-6.1188200000000004"/>
    <x v="0"/>
    <m/>
    <m/>
    <s v="MITRATEL"/>
    <s v="Mitratel"/>
    <d v="2015-11-21T00:00:00"/>
    <d v="2025-11-20T00:00:00"/>
    <d v="2026-02-18T00:00:00"/>
    <d v="2025-12-31T00:00:00"/>
    <n v="49"/>
    <s v="In SLA"/>
    <x v="0"/>
    <s v="08.BAN/BAK"/>
    <s v="08b.SIS Done"/>
    <m/>
    <x v="3"/>
    <s v="REKOM"/>
    <s v="4.12 proses rekom, Lanjut B2R"/>
    <d v="2026-02-22T00:00:00"/>
    <s v="BTR"/>
    <m/>
  </r>
  <r>
    <n v="141"/>
    <x v="1"/>
    <x v="2"/>
    <n v="3"/>
    <s v="JUX318"/>
    <s v="JUX318"/>
    <s v="24TS09B0412"/>
    <s v="24TS09B0412"/>
    <s v="24TS09B0412"/>
    <s v="24TS09B0412"/>
    <s v="MESJIDPUSKESMASSUNTERDMT"/>
    <n v="106.860911"/>
    <n v="-6.1417210000000004"/>
    <x v="0"/>
    <m/>
    <m/>
    <s v="MITRATEL"/>
    <s v="Mitratel"/>
    <d v="2015-11-23T00:00:00"/>
    <d v="2025-11-22T00:00:00"/>
    <d v="2026-02-20T00:00:00"/>
    <d v="2026-01-31T00:00:00"/>
    <n v="20"/>
    <s v="In SLA"/>
    <x v="0"/>
    <s v="08.BAN/BAK"/>
    <s v="06.SITAC"/>
    <m/>
    <x v="8"/>
    <s v="Erection OG"/>
    <s v="4.12 erection OG, Target RFI 14 dec"/>
    <d v="2025-12-14T00:00:00"/>
    <s v="BTR"/>
    <m/>
  </r>
  <r>
    <n v="142"/>
    <x v="1"/>
    <x v="2"/>
    <n v="3"/>
    <s v="JTX018"/>
    <s v="JTX018"/>
    <s v="24TS09B0411"/>
    <s v="24TS09B0411"/>
    <s v="24TS09B0411"/>
    <s v="24TS09B0411"/>
    <s v="RAYAPENGGILINGANDMT"/>
    <n v="106.93541999999999"/>
    <n v="-6.2028100000000004"/>
    <x v="0"/>
    <m/>
    <m/>
    <s v="MITRATEL"/>
    <s v="Mitratel"/>
    <d v="2015-11-24T00:00:00"/>
    <d v="2025-11-23T00:00:00"/>
    <d v="2026-02-21T00:00:00"/>
    <d v="2026-01-31T00:00:00"/>
    <n v="21"/>
    <s v="In SLA"/>
    <x v="0"/>
    <s v="08.BAN/BAK"/>
    <s v="08b.SIS Done"/>
    <m/>
    <x v="3"/>
    <s v="IW"/>
    <s v="4.12 IW OG"/>
    <d v="2026-02-14T00:00:00"/>
    <s v="BTR"/>
    <m/>
  </r>
  <r>
    <n v="143"/>
    <x v="1"/>
    <x v="2"/>
    <n v="3"/>
    <s v="JSX802"/>
    <s v="JSX802"/>
    <s v="25TS08N2008"/>
    <s v="24TS09B0450"/>
    <s v="24TS09B0450"/>
    <s v="25TS08N2008"/>
    <s v="DEPSOS11DMT"/>
    <n v="106.76527"/>
    <n v="-6.2678799999999999"/>
    <x v="0"/>
    <m/>
    <m/>
    <s v="MITRATEL"/>
    <s v="Mitratel"/>
    <d v="2015-11-29T00:00:00"/>
    <d v="2025-11-28T00:00:00"/>
    <d v="2026-02-26T00:00:00"/>
    <d v="2026-01-31T00:00:00"/>
    <n v="26"/>
    <s v="In SLA"/>
    <x v="0"/>
    <s v="15.STR"/>
    <s v="08b.SIS Done"/>
    <m/>
    <x v="9"/>
    <s v="Soil Test"/>
    <s v="4.12 APD done, plan start cme 8 dec, monopole 32m"/>
    <d v="2026-01-10T00:00:00"/>
    <s v="BTR"/>
    <m/>
  </r>
  <r>
    <n v="144"/>
    <x v="1"/>
    <x v="2"/>
    <n v="3"/>
    <s v="JKU900"/>
    <s v="JKU900"/>
    <s v="25TS08N1988"/>
    <s v="24TS09B0410"/>
    <s v="24TS09B0410"/>
    <s v="25TS08N1988"/>
    <s v="SUNTERJAYATIMURDMT"/>
    <n v="106.87782"/>
    <n v="-6.1571600000000002"/>
    <x v="0"/>
    <m/>
    <m/>
    <s v="MITRATEL"/>
    <s v="Mitratel"/>
    <d v="2015-11-30T00:00:00"/>
    <d v="2025-11-29T00:00:00"/>
    <d v="2026-02-27T00:00:00"/>
    <d v="2026-01-31T00:00:00"/>
    <n v="27"/>
    <s v="In SLA"/>
    <x v="0"/>
    <e v="#N/A"/>
    <s v="06.SITAC"/>
    <m/>
    <x v="3"/>
    <s v="IW"/>
    <s v="4.12 IW OG"/>
    <d v="2026-02-22T00:00:00"/>
    <s v="BTR"/>
    <m/>
  </r>
  <r>
    <n v="145"/>
    <x v="1"/>
    <x v="2"/>
    <n v="3"/>
    <s v="JPX041"/>
    <s v="JPX041"/>
    <s v="25TS08N2056"/>
    <s v="24TS09B0409"/>
    <s v="24TS09B0409"/>
    <s v="25TS08N2056"/>
    <s v="BENHIL15"/>
    <n v="106.811691"/>
    <n v="-6.2144110000000001"/>
    <x v="0"/>
    <m/>
    <m/>
    <s v="MITRATEL"/>
    <s v="Mitratel"/>
    <d v="2015-12-11T00:00:00"/>
    <d v="2025-12-10T00:00:00"/>
    <d v="2026-03-10T00:00:00"/>
    <d v="2026-01-31T00:00:00"/>
    <n v="38"/>
    <s v="In SLA"/>
    <x v="0"/>
    <s v="21.LOCK TRIAL"/>
    <s v="08b.SIS Done"/>
    <m/>
    <x v="3"/>
    <s v="IW"/>
    <s v="4.12 IW OG"/>
    <d v="2026-02-13T00:00:00"/>
    <s v="BTR"/>
    <m/>
  </r>
  <r>
    <n v="146"/>
    <x v="1"/>
    <x v="2"/>
    <n v="3"/>
    <s v="JSX793"/>
    <s v="JSX793"/>
    <s v="24TS09B0408"/>
    <s v="24TS09B0408"/>
    <s v="24TS09B0408"/>
    <s v="24TS09B0408"/>
    <s v="PINANGSUASA3DMT"/>
    <n v="106.77985099999999"/>
    <n v="-6.2626710000000001"/>
    <x v="0"/>
    <m/>
    <m/>
    <s v="MITRATEL"/>
    <s v="Mitratel"/>
    <d v="2015-12-21T00:00:00"/>
    <d v="2025-12-20T00:00:00"/>
    <d v="2026-03-20T00:00:00"/>
    <d v="2026-01-31T00:00:00"/>
    <n v="48"/>
    <s v="In SLA"/>
    <x v="0"/>
    <s v="08.BAN/BAK"/>
    <s v="06.SITAC"/>
    <m/>
    <x v="5"/>
    <s v="Hunting"/>
    <s v="4.12 hard kandidat, Hard Sitac, plan BTR gagal IW"/>
    <d v="2026-02-14T00:00:00"/>
    <s v="BTR"/>
    <m/>
  </r>
  <r>
    <n v="147"/>
    <x v="1"/>
    <x v="2"/>
    <n v="3"/>
    <s v="JKT433"/>
    <s v="JKT433"/>
    <m/>
    <s v="24TS09B0407"/>
    <s v="24TS09B0407"/>
    <s v="24TS09B0407"/>
    <s v="GANGSADARDMT"/>
    <n v="106.93980999999999"/>
    <n v="-6.2123900000000001"/>
    <x v="0"/>
    <m/>
    <m/>
    <s v="MITRATEL"/>
    <s v="Mitratel"/>
    <d v="2014-02-10T00:00:00"/>
    <d v="2024-02-09T00:00:00"/>
    <d v="2024-05-09T00:00:00"/>
    <s v="Terminate"/>
    <m/>
    <s v="Terminate"/>
    <x v="0"/>
    <e v="#N/A"/>
    <s v="09.Pro.Cancel"/>
    <m/>
    <x v="1"/>
    <s v="Terminate"/>
    <m/>
    <s v="Terminate"/>
    <m/>
    <m/>
  </r>
  <r>
    <n v="148"/>
    <x v="1"/>
    <x v="2"/>
    <n v="3"/>
    <s v="JKB863"/>
    <s v="JKB863"/>
    <s v="25TS08N2018"/>
    <n v="0"/>
    <e v="#N/A"/>
    <s v="25TS08N2018"/>
    <s v="INTERSECTIONPSANGGRAHANDMT"/>
    <n v="106.75599099999999"/>
    <n v="-6.1903509999999997"/>
    <x v="0"/>
    <m/>
    <m/>
    <s v="MITRATEL"/>
    <s v="Mitratel"/>
    <d v="2014-02-10T00:00:00"/>
    <d v="2024-02-09T00:00:00"/>
    <d v="2024-05-09T00:00:00"/>
    <s v="Terminate"/>
    <m/>
    <s v="Terminate"/>
    <x v="0"/>
    <e v="#N/A"/>
    <e v="#N/A"/>
    <m/>
    <x v="1"/>
    <s v="Terminate"/>
    <m/>
    <s v="Terminate"/>
    <m/>
    <m/>
  </r>
  <r>
    <n v="149"/>
    <x v="1"/>
    <x v="2"/>
    <n v="3"/>
    <s v="JKP922"/>
    <s v="JKP922"/>
    <s v="23TS03Z0018"/>
    <s v="23TS03Z0018"/>
    <s v="23TS03Z0018"/>
    <s v="23TS03Z0018"/>
    <s v="JALANTEUKUUMARDMT"/>
    <n v="106.83313"/>
    <n v="-6.1898"/>
    <x v="0"/>
    <m/>
    <m/>
    <s v="MITRATEL"/>
    <s v="Mitratel"/>
    <d v="2013-04-27T00:00:00"/>
    <d v="2023-04-26T00:00:00"/>
    <d v="2023-07-25T00:00:00"/>
    <d v="2025-10-14T00:00:00"/>
    <n v="-812"/>
    <s v="Out SLA"/>
    <x v="0"/>
    <s v="12.RFC"/>
    <s v="08b.SIS Done"/>
    <m/>
    <x v="0"/>
    <s v="RFI"/>
    <m/>
    <s v="done"/>
    <m/>
    <m/>
  </r>
  <r>
    <n v="150"/>
    <x v="1"/>
    <x v="2"/>
    <n v="3"/>
    <s v="JKP921"/>
    <s v="JKP921"/>
    <m/>
    <n v="0"/>
    <s v="23TS03Z0019"/>
    <s v="23TS03Z0019"/>
    <s v="HALTESALEMBAUIDMT"/>
    <n v="106.82505"/>
    <n v="-6.1832399999999996"/>
    <x v="0"/>
    <m/>
    <m/>
    <s v="MITRATEL"/>
    <s v="Mitratel"/>
    <d v="2013-04-30T00:00:00"/>
    <d v="2023-04-29T00:00:00"/>
    <d v="2023-07-28T00:00:00"/>
    <d v="2024-12-20T00:00:00"/>
    <n v="-511"/>
    <s v="Out SLA"/>
    <x v="0"/>
    <s v="16.RFI"/>
    <e v="#N/A"/>
    <m/>
    <x v="0"/>
    <s v="RFI"/>
    <m/>
    <s v="done"/>
    <m/>
    <m/>
  </r>
  <r>
    <n v="151"/>
    <x v="1"/>
    <x v="2"/>
    <n v="3"/>
    <s v="JKP920"/>
    <s v="JKP920"/>
    <m/>
    <n v="0"/>
    <s v="23TS03Z0022"/>
    <s v="23TS03Z0022"/>
    <s v="CITIWALKSUDIRMANDMT"/>
    <n v="106.8176"/>
    <n v="-6.20906"/>
    <x v="0"/>
    <m/>
    <m/>
    <s v="MITRATEL"/>
    <s v="Mitratel"/>
    <d v="2013-05-04T00:00:00"/>
    <d v="2023-05-03T00:00:00"/>
    <d v="2023-08-01T00:00:00"/>
    <d v="2024-06-03T00:00:00"/>
    <n v="-307"/>
    <s v="Out SLA"/>
    <x v="0"/>
    <s v="16.RFI"/>
    <e v="#N/A"/>
    <m/>
    <x v="0"/>
    <s v="RFI"/>
    <m/>
    <s v="done"/>
    <m/>
    <m/>
  </r>
  <r>
    <n v="152"/>
    <x v="1"/>
    <x v="2"/>
    <n v="3"/>
    <s v="JKP917"/>
    <s v="JKP917"/>
    <m/>
    <n v="0"/>
    <e v="#N/A"/>
    <s v="NY"/>
    <s v="TAMANSUROPATIDMT"/>
    <n v="106.83274"/>
    <n v="-6.19841"/>
    <x v="0"/>
    <m/>
    <m/>
    <s v="MITRATEL"/>
    <s v="Mitratel"/>
    <d v="2013-05-07T00:00:00"/>
    <d v="2023-05-06T00:00:00"/>
    <d v="2023-08-04T00:00:00"/>
    <s v="Terminate"/>
    <m/>
    <s v="Terminate"/>
    <x v="0"/>
    <e v="#N/A"/>
    <e v="#N/A"/>
    <m/>
    <x v="1"/>
    <s v="Terminate"/>
    <m/>
    <s v="Terminate"/>
    <m/>
    <m/>
  </r>
  <r>
    <n v="153"/>
    <x v="1"/>
    <x v="2"/>
    <n v="3"/>
    <s v="JKP219"/>
    <s v="JKP219"/>
    <s v="25TS08N2001"/>
    <n v="0"/>
    <s v="23TS03Z0017"/>
    <s v="25TS08N2001"/>
    <s v="PENJERNIHANMAKRODMT"/>
    <n v="106.80519"/>
    <n v="-6.2039900000000001"/>
    <x v="0"/>
    <m/>
    <m/>
    <s v="MITRATEL"/>
    <s v="Mitratel"/>
    <d v="2013-06-23T00:00:00"/>
    <d v="2023-06-22T00:00:00"/>
    <d v="2023-09-20T00:00:00"/>
    <d v="2024-12-20T00:00:00"/>
    <n v="-457"/>
    <s v="Out SLA"/>
    <x v="0"/>
    <s v="16.RFI"/>
    <e v="#N/A"/>
    <m/>
    <x v="0"/>
    <s v="RFI"/>
    <m/>
    <s v="done"/>
    <m/>
    <m/>
  </r>
  <r>
    <n v="154"/>
    <x v="1"/>
    <x v="2"/>
    <n v="3"/>
    <s v="JKS399"/>
    <s v="JKS399"/>
    <m/>
    <n v="0"/>
    <s v="23TS03Z0020"/>
    <s v="23TS03Z0020"/>
    <s v="KNGNPRSDASPRBLOCKDMT"/>
    <n v="106.83343000000001"/>
    <n v="-6.2097340000000001"/>
    <x v="0"/>
    <m/>
    <m/>
    <s v="MITRATEL"/>
    <s v="Mitratel"/>
    <d v="2013-07-07T00:00:00"/>
    <d v="2023-07-06T00:00:00"/>
    <d v="2023-10-04T00:00:00"/>
    <d v="2024-12-20T00:00:00"/>
    <n v="-443"/>
    <s v="Out SLA"/>
    <x v="0"/>
    <s v="16.RFI"/>
    <e v="#N/A"/>
    <m/>
    <x v="0"/>
    <s v="RFI"/>
    <m/>
    <s v="done"/>
    <m/>
    <m/>
  </r>
  <r>
    <n v="155"/>
    <x v="1"/>
    <x v="2"/>
    <n v="3"/>
    <s v="JKP968"/>
    <s v="JKP968"/>
    <s v="23TS03Z0023"/>
    <n v="0"/>
    <s v="23TS03Z0023"/>
    <s v="23TS03Z0023"/>
    <s v="DIPONEGOROMENTENGDMT"/>
    <n v="106.8413"/>
    <n v="-6.2016299999999998"/>
    <x v="0"/>
    <m/>
    <m/>
    <s v="MITRATEL"/>
    <s v="Mitratel"/>
    <d v="2013-07-13T00:00:00"/>
    <d v="2023-07-12T00:00:00"/>
    <d v="2023-10-10T00:00:00"/>
    <d v="2025-05-24T00:00:00"/>
    <n v="-592"/>
    <s v="Out SLA"/>
    <x v="0"/>
    <s v="16.RFI"/>
    <s v="03.RFI"/>
    <m/>
    <x v="0"/>
    <s v="RFI"/>
    <m/>
    <s v="done"/>
    <m/>
    <m/>
  </r>
  <r>
    <n v="156"/>
    <x v="1"/>
    <x v="2"/>
    <n v="3"/>
    <s v="JSX028"/>
    <s v="JSX028"/>
    <s v="25TS08N2123"/>
    <n v="0"/>
    <s v="23TS03Z0024"/>
    <s v="25TS08N2123"/>
    <s v="GARUTMENTENGDMT"/>
    <n v="106.84126000000001"/>
    <n v="-6.2048699999999997"/>
    <x v="0"/>
    <m/>
    <m/>
    <s v="MITRATEL"/>
    <s v="Mitratel"/>
    <d v="2013-07-13T00:00:00"/>
    <d v="2023-07-12T00:00:00"/>
    <d v="2023-10-10T00:00:00"/>
    <d v="2024-12-20T00:00:00"/>
    <n v="-437"/>
    <s v="Out SLA"/>
    <x v="0"/>
    <s v="16.RFI"/>
    <e v="#N/A"/>
    <m/>
    <x v="0"/>
    <s v="RFI"/>
    <m/>
    <s v="done"/>
    <m/>
    <m/>
  </r>
  <r>
    <n v="157"/>
    <x v="1"/>
    <x v="2"/>
    <n v="3"/>
    <s v="JKP965"/>
    <s v="JKP965"/>
    <m/>
    <n v="0"/>
    <s v="23TS03Z0016"/>
    <s v="23TS03Z0016"/>
    <s v="SIRIHRAYARAVINDOEMAC"/>
    <n v="106.82505"/>
    <n v="-6.1832399999999996"/>
    <x v="0"/>
    <m/>
    <m/>
    <s v="MITRATEL"/>
    <s v="Mitratel"/>
    <d v="2013-07-17T00:00:00"/>
    <d v="2023-07-16T00:00:00"/>
    <d v="2023-10-14T00:00:00"/>
    <d v="2024-12-20T00:00:00"/>
    <n v="-433"/>
    <s v="Out SLA"/>
    <x v="0"/>
    <s v="16.RFI"/>
    <e v="#N/A"/>
    <m/>
    <x v="0"/>
    <s v="RFI"/>
    <m/>
    <s v="done"/>
    <m/>
    <m/>
  </r>
  <r>
    <n v="158"/>
    <x v="1"/>
    <x v="2"/>
    <n v="3"/>
    <s v="JKB874"/>
    <s v="JKB874"/>
    <m/>
    <n v="0"/>
    <e v="#N/A"/>
    <s v="NY"/>
    <s v="SIMPANGCIDENGTIMURDMT"/>
    <n v="106.8121"/>
    <n v="-6.1757499999999999"/>
    <x v="0"/>
    <m/>
    <m/>
    <s v="MITRATEL"/>
    <s v="Mitratel"/>
    <d v="2013-07-27T00:00:00"/>
    <d v="2023-07-26T00:00:00"/>
    <d v="2023-10-24T00:00:00"/>
    <s v="Terminate"/>
    <m/>
    <s v="Terminate"/>
    <x v="0"/>
    <e v="#N/A"/>
    <e v="#N/A"/>
    <m/>
    <x v="1"/>
    <s v="Terminate"/>
    <m/>
    <s v="Terminate"/>
    <m/>
    <m/>
  </r>
  <r>
    <n v="159"/>
    <x v="1"/>
    <x v="2"/>
    <n v="3"/>
    <s v="JKB895"/>
    <s v="JKB895"/>
    <s v="25TS08U1375"/>
    <n v="0"/>
    <s v="23TS03Z0021"/>
    <s v="25TS08U1375"/>
    <s v="FACHERUDINDMT"/>
    <n v="106.81506"/>
    <n v="-6.1847899999999996"/>
    <x v="0"/>
    <m/>
    <m/>
    <s v="MITRATEL"/>
    <s v="Mitratel"/>
    <d v="2013-10-31T00:00:00"/>
    <d v="2023-10-30T00:00:00"/>
    <d v="2024-01-28T00:00:00"/>
    <d v="2024-12-20T00:00:00"/>
    <n v="-327"/>
    <s v="Out SLA"/>
    <x v="0"/>
    <s v="16.RFI"/>
    <e v="#N/A"/>
    <m/>
    <x v="0"/>
    <s v="RFI"/>
    <m/>
    <s v="done"/>
    <m/>
    <m/>
  </r>
  <r>
    <n v="160"/>
    <x v="1"/>
    <x v="2"/>
    <n v="3"/>
    <s v="JUX011"/>
    <s v="JUX011"/>
    <s v="24TS09B0436"/>
    <n v="0"/>
    <s v="24TS09B0436"/>
    <s v="24TS09B0436"/>
    <s v="PLUITSAMUDRA1DMT"/>
    <n v="106.79631999999999"/>
    <n v="-6.1088800000000001"/>
    <x v="0"/>
    <m/>
    <m/>
    <s v="MITRATEL"/>
    <s v="Mitratel"/>
    <d v="2015-07-15T00:00:00"/>
    <d v="2025-07-14T00:00:00"/>
    <d v="2025-10-12T00:00:00"/>
    <s v="Terminate"/>
    <m/>
    <s v="Terminate"/>
    <x v="0"/>
    <e v="#N/A"/>
    <s v="08.SIS"/>
    <m/>
    <x v="1"/>
    <s v="Terminate"/>
    <m/>
    <s v="Terminate"/>
    <m/>
    <m/>
  </r>
  <r>
    <n v="161"/>
    <x v="1"/>
    <x v="2"/>
    <n v="3"/>
    <s v="JKB864"/>
    <s v="JKB864"/>
    <s v="25IS08N0109"/>
    <n v="0"/>
    <e v="#N/A"/>
    <s v="25IS08N0109"/>
    <s v="JALANARJUNAUTARADMT"/>
    <n v="106.783131"/>
    <n v="-6.1855510000000002"/>
    <x v="0"/>
    <m/>
    <m/>
    <s v="MITRATEL"/>
    <s v="Mitratel"/>
    <d v="2013-11-13T00:00:00"/>
    <d v="2023-11-12T00:00:00"/>
    <d v="2024-02-10T00:00:00"/>
    <s v="Terminate"/>
    <m/>
    <s v="Terminate"/>
    <x v="0"/>
    <e v="#N/A"/>
    <e v="#N/A"/>
    <m/>
    <x v="1"/>
    <s v="Terminate"/>
    <m/>
    <s v="Terminate"/>
    <m/>
    <m/>
  </r>
  <r>
    <n v="162"/>
    <x v="0"/>
    <x v="0"/>
    <n v="1"/>
    <m/>
    <s v="MDX501"/>
    <m/>
    <e v="#N/A"/>
    <e v="#N/A"/>
    <s v="NY"/>
    <s v="MC KIM Belawan-2"/>
    <n v="98.702489999999997"/>
    <n v="3.67774"/>
    <x v="1"/>
    <d v="2025-11-18T00:00:00"/>
    <m/>
    <s v="MITRATEL"/>
    <s v="Mitratel"/>
    <d v="2016-11-11T00:00:00"/>
    <d v="2026-11-10T00:00:00"/>
    <m/>
    <m/>
    <m/>
    <m/>
    <x v="1"/>
    <m/>
    <e v="#N/A"/>
    <m/>
    <x v="2"/>
    <m/>
    <s v="Add 3 RF Remove 3 RF Add 6 RRU Remove 6 RRU Final Sow Rescope: 1. B2R to Mini Macro"/>
    <m/>
    <s v="BTR"/>
    <m/>
  </r>
  <r>
    <n v="163"/>
    <x v="1"/>
    <x v="2"/>
    <n v="3"/>
    <s v="JTX084"/>
    <s v="JTX084"/>
    <s v="25TS08N1762"/>
    <e v="#N/A"/>
    <e v="#N/A"/>
    <s v="25TS08N1762"/>
    <s v="KAVALERICIPINANGDMT"/>
    <n v="106.9152"/>
    <n v="-6.2482300000000004"/>
    <x v="1"/>
    <d v="2025-11-18T00:00:00"/>
    <m/>
    <s v="MITRATEL"/>
    <s v="Mitratel"/>
    <d v="2016-01-16T00:00:00"/>
    <d v="2026-01-15T00:00:00"/>
    <m/>
    <m/>
    <m/>
    <m/>
    <x v="1"/>
    <m/>
    <e v="#N/A"/>
    <m/>
    <x v="2"/>
    <m/>
    <s v="Add 3 RF Add 4 RRU Final Sow Rescope: 1. (B2R to (MCP, Mini Macro, macro)"/>
    <m/>
    <s v="B2S"/>
    <s v="150m utara"/>
  </r>
  <r>
    <n v="164"/>
    <x v="1"/>
    <x v="2"/>
    <n v="3"/>
    <s v="JTX041"/>
    <s v="JTX041"/>
    <m/>
    <e v="#N/A"/>
    <e v="#N/A"/>
    <s v="NY"/>
    <s v="INSPEKSIKAYUTINGGIDMT"/>
    <n v="106.94456"/>
    <n v="-6.18025"/>
    <x v="1"/>
    <d v="2025-11-18T00:00:00"/>
    <m/>
    <s v="MITRATEL"/>
    <s v="Mitratel"/>
    <d v="2016-01-18T00:00:00"/>
    <d v="2026-01-17T00:00:00"/>
    <m/>
    <m/>
    <m/>
    <m/>
    <x v="1"/>
    <m/>
    <e v="#N/A"/>
    <m/>
    <x v="2"/>
    <m/>
    <s v="Add 3 RF Add 8 RRU Final Sow Rescope: 1. (B2R to (MCP, Mini Macro, macro)"/>
    <m/>
    <s v="B2S"/>
    <s v="Arah 250m 350 degree"/>
  </r>
  <r>
    <n v="165"/>
    <x v="1"/>
    <x v="2"/>
    <n v="3"/>
    <s v="JTX098"/>
    <s v="JTX098"/>
    <m/>
    <e v="#N/A"/>
    <e v="#N/A"/>
    <s v="NY"/>
    <s v="SQUADRONHALIM3DMT"/>
    <n v="106.88611"/>
    <n v="-6.2755599999999996"/>
    <x v="1"/>
    <d v="2025-11-18T00:00:00"/>
    <m/>
    <s v="MITRATEL"/>
    <s v="Mitratel"/>
    <d v="2016-01-27T00:00:00"/>
    <d v="2026-01-26T00:00:00"/>
    <m/>
    <m/>
    <m/>
    <m/>
    <x v="1"/>
    <m/>
    <e v="#N/A"/>
    <m/>
    <x v="2"/>
    <m/>
    <s v="Add 3 RF Add 5 RRU Final Sow Rescope: 3. reheight tower"/>
    <m/>
    <s v="Extend Tower"/>
    <s v="Done DRM"/>
  </r>
  <r>
    <n v="166"/>
    <x v="1"/>
    <x v="2"/>
    <n v="3"/>
    <s v="JSX809"/>
    <s v="JSX809"/>
    <m/>
    <e v="#N/A"/>
    <e v="#N/A"/>
    <s v="NY"/>
    <s v="TAMANBINTAROCEMPAKA4DMT"/>
    <n v="106.75964"/>
    <n v="-6.2741899999999999"/>
    <x v="1"/>
    <d v="2025-11-18T00:00:00"/>
    <m/>
    <s v="MITRATEL"/>
    <s v="Mitratel"/>
    <d v="2016-01-31T00:00:00"/>
    <d v="2026-01-30T00:00:00"/>
    <m/>
    <m/>
    <m/>
    <m/>
    <x v="1"/>
    <m/>
    <e v="#N/A"/>
    <m/>
    <x v="2"/>
    <m/>
    <s v="Add 3 RF Add 6 RRU Final Sow Rescope: 1. (B2R to (MCP, Mini Macro, macro)"/>
    <m/>
    <s v="BTR"/>
    <s v="150m arah 330 degree"/>
  </r>
  <r>
    <n v="167"/>
    <x v="1"/>
    <x v="2"/>
    <n v="3"/>
    <s v="JSX779"/>
    <s v="JSX779"/>
    <m/>
    <e v="#N/A"/>
    <e v="#N/A"/>
    <s v="NY"/>
    <s v="PENINGGARANTIMUR1DMT"/>
    <n v="106.77799"/>
    <n v="-6.2430000000000003"/>
    <x v="2"/>
    <d v="1899-12-30T00:00:00"/>
    <m/>
    <s v="MITRATEL"/>
    <s v="Mitratel"/>
    <d v="2016-01-31T00:00:00"/>
    <d v="2026-01-30T00:00:00"/>
    <m/>
    <m/>
    <m/>
    <m/>
    <x v="1"/>
    <m/>
    <e v="#N/A"/>
    <m/>
    <x v="2"/>
    <m/>
    <s v=""/>
    <m/>
    <m/>
    <m/>
  </r>
  <r>
    <n v="168"/>
    <x v="1"/>
    <x v="2"/>
    <n v="3"/>
    <s v="JSX833"/>
    <s v="JSX833"/>
    <m/>
    <e v="#N/A"/>
    <e v="#N/A"/>
    <s v="NY"/>
    <s v="STALENTENGAGUNGDMT"/>
    <n v="106.83548"/>
    <n v="-6.3313899999999999"/>
    <x v="2"/>
    <d v="1899-12-30T00:00:00"/>
    <m/>
    <s v="MITRATEL"/>
    <s v="Mitratel"/>
    <d v="2016-02-05T00:00:00"/>
    <d v="2026-02-04T00:00:00"/>
    <m/>
    <m/>
    <m/>
    <m/>
    <x v="1"/>
    <m/>
    <e v="#N/A"/>
    <m/>
    <x v="2"/>
    <m/>
    <s v=""/>
    <m/>
    <m/>
    <m/>
  </r>
  <r>
    <n v="169"/>
    <x v="1"/>
    <x v="2"/>
    <n v="3"/>
    <s v="JKU954"/>
    <s v="JKU954"/>
    <m/>
    <e v="#N/A"/>
    <e v="#N/A"/>
    <s v="NY"/>
    <s v="TELUKGONGSELATANFAJARDMT"/>
    <n v="106.78307"/>
    <n v="-6.1413700000000002"/>
    <x v="1"/>
    <d v="2025-11-18T00:00:00"/>
    <m/>
    <s v="MITRATEL"/>
    <s v="Mitratel"/>
    <d v="2016-04-08T00:00:00"/>
    <d v="2026-04-07T00:00:00"/>
    <m/>
    <m/>
    <m/>
    <m/>
    <x v="1"/>
    <m/>
    <e v="#N/A"/>
    <m/>
    <x v="2"/>
    <m/>
    <s v="Add 3 RF Add 8 RRU Final Sow Rescope: 1. (B2R to (MCP, Mini Macro, macro)"/>
    <m/>
    <s v="BTR"/>
    <s v="BTR"/>
  </r>
  <r>
    <n v="170"/>
    <x v="1"/>
    <x v="2"/>
    <n v="3"/>
    <s v="JSX806"/>
    <s v="JSX806"/>
    <s v="24TS10B0024"/>
    <e v="#N/A"/>
    <e v="#N/A"/>
    <s v="24TS10B0024"/>
    <s v="CINDRAWASIH2DMT"/>
    <n v="106.75364999999999"/>
    <n v="-6.2686900000000003"/>
    <x v="2"/>
    <d v="1899-12-30T00:00:00"/>
    <m/>
    <s v="MITRATEL"/>
    <s v="Mitratel"/>
    <d v="2016-04-28T00:00:00"/>
    <d v="2026-04-27T00:00:00"/>
    <m/>
    <m/>
    <m/>
    <m/>
    <x v="1"/>
    <m/>
    <s v="08b.SIS Done"/>
    <m/>
    <x v="5"/>
    <s v="SIS"/>
    <s v=""/>
    <m/>
    <m/>
    <m/>
  </r>
  <r>
    <n v="171"/>
    <x v="1"/>
    <x v="2"/>
    <n v="3"/>
    <s v="JSX754"/>
    <s v="JSX754"/>
    <s v="25TS08N2048"/>
    <e v="#N/A"/>
    <e v="#N/A"/>
    <s v="25TS08N2048"/>
    <s v="PERMATAHIJAUTOWNHOUSEDMT"/>
    <n v="106.780981"/>
    <n v="-6.2143610000000002"/>
    <x v="1"/>
    <d v="2025-11-18T00:00:00"/>
    <m/>
    <s v="MITRATEL"/>
    <s v="Mitratel"/>
    <d v="2016-04-28T00:00:00"/>
    <d v="2026-04-27T00:00:00"/>
    <m/>
    <m/>
    <m/>
    <m/>
    <x v="1"/>
    <m/>
    <e v="#N/A"/>
    <m/>
    <x v="2"/>
    <m/>
    <s v="Add 3 RF Add 4 RRU Final Sow Rescope: 1. (B2R to (MCP, Mini Macro, macro)"/>
    <m/>
    <s v="BTR"/>
    <s v="BTR"/>
  </r>
  <r>
    <n v="172"/>
    <x v="1"/>
    <x v="2"/>
    <n v="3"/>
    <s v="JKU249"/>
    <s v="JKU249"/>
    <m/>
    <e v="#N/A"/>
    <e v="#N/A"/>
    <s v="NY"/>
    <s v="PLUITKARANGAYU1DMT"/>
    <n v="106.783221"/>
    <n v="-6.1122709999999998"/>
    <x v="1"/>
    <d v="2025-11-18T00:00:00"/>
    <m/>
    <s v="MITRATEL"/>
    <s v="Mitratel"/>
    <d v="2016-05-02T00:00:00"/>
    <d v="2026-05-01T00:00:00"/>
    <m/>
    <m/>
    <m/>
    <m/>
    <x v="1"/>
    <m/>
    <e v="#N/A"/>
    <m/>
    <x v="2"/>
    <m/>
    <s v="Add 3 RF Add 9 RRU Final Sow Rescope: 1. (B2R to (MCP, Mini Macro, macro)"/>
    <m/>
    <s v="BTR"/>
    <s v="BTR"/>
  </r>
  <r>
    <n v="173"/>
    <x v="3"/>
    <x v="6"/>
    <n v="6"/>
    <s v="MLG569"/>
    <s v="MLG569"/>
    <s v="24TS08N0295"/>
    <e v="#N/A"/>
    <e v="#N/A"/>
    <s v="24TS08N0295"/>
    <s v="FIAUBMCP"/>
    <n v="112.61277699999999"/>
    <n v="-7.9516660000000003"/>
    <x v="0"/>
    <m/>
    <m/>
    <s v="MITRATEL"/>
    <s v="Mitratel"/>
    <d v="2015-10-07T00:00:00"/>
    <d v="2025-10-06T00:00:00"/>
    <d v="2026-01-04T00:00:00"/>
    <d v="2025-12-31T00:00:00"/>
    <n v="4"/>
    <s v="In SLA"/>
    <x v="0"/>
    <e v="#N/A"/>
    <e v="#N/A"/>
    <m/>
    <x v="5"/>
    <s v="DRM"/>
    <s v="UB Request Fasilitas Kampus (CSR), harus menyewa lahan yang didirikan bangunan fasum yang diatasnya dirikan tower"/>
    <s v="NA"/>
    <m/>
    <m/>
  </r>
  <r>
    <n v="174"/>
    <x v="1"/>
    <x v="2"/>
    <n v="3"/>
    <s v="JUX263"/>
    <s v="JUX263"/>
    <m/>
    <e v="#N/A"/>
    <e v="#N/A"/>
    <s v="NY"/>
    <s v="SUNTERKARYAUTARADMT"/>
    <n v="106.86841"/>
    <n v="-6.1400499999999996"/>
    <x v="1"/>
    <d v="2025-11-18T00:00:00"/>
    <m/>
    <s v="MITRATEL"/>
    <s v="Mitratel"/>
    <d v="2016-06-01T00:00:00"/>
    <d v="2026-05-31T00:00:00"/>
    <m/>
    <m/>
    <m/>
    <m/>
    <x v="1"/>
    <m/>
    <e v="#N/A"/>
    <m/>
    <x v="2"/>
    <m/>
    <s v="Add 3 RF Add 6 RRU Final Sow Rescope: 1. (B2R to (MCP, Mini Macro, macro)"/>
    <m/>
    <s v="BTR"/>
    <s v="ke gedung sebelah"/>
  </r>
  <r>
    <n v="175"/>
    <x v="1"/>
    <x v="2"/>
    <n v="3"/>
    <s v="JPX153"/>
    <s v="JPX153"/>
    <m/>
    <e v="#N/A"/>
    <e v="#N/A"/>
    <s v="NY"/>
    <s v="SDKENARIDMT"/>
    <n v="106.84344"/>
    <n v="-6.1853100000000003"/>
    <x v="1"/>
    <d v="2025-11-18T00:00:00"/>
    <m/>
    <s v="MITRATEL"/>
    <s v="Mitratel"/>
    <d v="2016-06-09T00:00:00"/>
    <d v="2026-06-08T00:00:00"/>
    <m/>
    <m/>
    <m/>
    <m/>
    <x v="1"/>
    <m/>
    <e v="#N/A"/>
    <m/>
    <x v="2"/>
    <m/>
    <s v="Add 3 RF Add 7 RRU Final Sow Rescope: 1. (B2R to (MCP, Mini Macro, macro)"/>
    <m/>
    <s v="BTR"/>
    <s v="BTR"/>
  </r>
  <r>
    <n v="176"/>
    <x v="1"/>
    <x v="2"/>
    <n v="3"/>
    <s v="JSX782"/>
    <s v="JSX782"/>
    <m/>
    <e v="#N/A"/>
    <e v="#N/A"/>
    <s v="NY"/>
    <s v="BAKTIMURNILEBAKBULUSDMT"/>
    <n v="106.78651000000001"/>
    <n v="-6.3089700000000004"/>
    <x v="1"/>
    <d v="2025-11-18T00:00:00"/>
    <m/>
    <s v="MITRATEL"/>
    <s v="Mitratel"/>
    <d v="2018-05-13T00:00:00"/>
    <d v="2028-05-12T00:00:00"/>
    <m/>
    <m/>
    <m/>
    <m/>
    <x v="1"/>
    <m/>
    <e v="#N/A"/>
    <m/>
    <x v="2"/>
    <m/>
    <s v="Add 3 RF Add 4 RRU Final Sow Rescope: 1. (B2R to (MCP, Mini Macro, macro)"/>
    <m/>
    <s v="Extend Tower"/>
    <s v="Extend 3m"/>
  </r>
  <r>
    <n v="177"/>
    <x v="1"/>
    <x v="2"/>
    <n v="3"/>
    <s v="JPX137"/>
    <s v="JPX137"/>
    <m/>
    <e v="#N/A"/>
    <e v="#N/A"/>
    <s v="NY"/>
    <s v="DANAUTONDANODMT"/>
    <n v="106.80853"/>
    <n v="-6.20655"/>
    <x v="1"/>
    <d v="2025-11-18T00:00:00"/>
    <m/>
    <s v="MITRATEL"/>
    <s v="Mitratel"/>
    <d v="2016-06-14T00:00:00"/>
    <d v="2026-06-13T00:00:00"/>
    <m/>
    <m/>
    <m/>
    <m/>
    <x v="1"/>
    <m/>
    <e v="#N/A"/>
    <m/>
    <x v="2"/>
    <m/>
    <s v="Add 3 RF Add 6 RRU Final Sow Rescope: 1. (B2R to (MCP, Mini Macro, macro)"/>
    <m/>
    <s v="BTR"/>
    <s v="BTR"/>
  </r>
  <r>
    <n v="178"/>
    <x v="1"/>
    <x v="2"/>
    <n v="3"/>
    <s v="JPX156"/>
    <s v="JPX156"/>
    <m/>
    <e v="#N/A"/>
    <e v="#N/A"/>
    <s v="NY"/>
    <s v="KARETPSRBARUBARATDMT"/>
    <n v="106.81441100000001"/>
    <n v="-6.2093509999999998"/>
    <x v="2"/>
    <d v="1899-12-30T00:00:00"/>
    <m/>
    <s v="MITRATEL"/>
    <s v="Mitratel"/>
    <d v="2016-06-14T00:00:00"/>
    <d v="2026-06-13T00:00:00"/>
    <m/>
    <m/>
    <m/>
    <m/>
    <x v="1"/>
    <m/>
    <e v="#N/A"/>
    <m/>
    <x v="2"/>
    <m/>
    <s v=""/>
    <m/>
    <m/>
    <m/>
  </r>
  <r>
    <n v="179"/>
    <x v="1"/>
    <x v="2"/>
    <n v="3"/>
    <s v="JPX168"/>
    <s v="JPX168"/>
    <m/>
    <e v="#N/A"/>
    <e v="#N/A"/>
    <s v="NY"/>
    <s v="KEPUDALAMDMT"/>
    <n v="106.844071"/>
    <n v="-6.1620109999999997"/>
    <x v="1"/>
    <d v="2025-11-18T00:00:00"/>
    <m/>
    <s v="MITRATEL"/>
    <s v="Mitratel"/>
    <d v="2016-06-14T00:00:00"/>
    <d v="2026-06-13T00:00:00"/>
    <m/>
    <m/>
    <m/>
    <m/>
    <x v="1"/>
    <m/>
    <e v="#N/A"/>
    <m/>
    <x v="2"/>
    <m/>
    <s v="Add 3 RF Add 6 RRU Final Sow Rescope: 3. reheight tower"/>
    <m/>
    <s v="Extend Tower"/>
    <s v="Extend Pole"/>
  </r>
  <r>
    <n v="180"/>
    <x v="1"/>
    <x v="2"/>
    <n v="3"/>
    <s v="JBX170"/>
    <s v="JBX170"/>
    <s v="25TS08N2009"/>
    <e v="#N/A"/>
    <e v="#N/A"/>
    <s v="25TS08N2009"/>
    <s v="PALMERAHBARAT4JAKARTADMT"/>
    <n v="106.786221"/>
    <n v="-6.206391"/>
    <x v="1"/>
    <d v="2025-11-18T00:00:00"/>
    <m/>
    <s v="MITRATEL"/>
    <s v="Mitratel"/>
    <d v="2016-06-14T00:00:00"/>
    <d v="2026-06-13T00:00:00"/>
    <m/>
    <m/>
    <m/>
    <m/>
    <x v="1"/>
    <m/>
    <e v="#N/A"/>
    <m/>
    <x v="2"/>
    <m/>
    <s v="Add 3 RF Add 7 RRU Final Sow Rescope: 1. (B2R to (MCP, Mini Macro, macro)"/>
    <m/>
    <s v="BTR"/>
    <s v="BTR"/>
  </r>
  <r>
    <n v="181"/>
    <x v="1"/>
    <x v="2"/>
    <n v="3"/>
    <s v="JPX158"/>
    <s v="JPX158"/>
    <m/>
    <e v="#N/A"/>
    <e v="#N/A"/>
    <s v="NY"/>
    <s v="CEMPAKAPUTIHBRT2EDMT"/>
    <n v="106.861951"/>
    <n v="-6.1762309999999996"/>
    <x v="1"/>
    <d v="2025-11-18T00:00:00"/>
    <m/>
    <s v="MITRATEL"/>
    <s v="Mitratel"/>
    <d v="2016-06-22T00:00:00"/>
    <d v="2026-06-21T00:00:00"/>
    <m/>
    <m/>
    <m/>
    <m/>
    <x v="1"/>
    <m/>
    <e v="#N/A"/>
    <m/>
    <x v="2"/>
    <m/>
    <s v="Add 3 RF Add 6 RRU Final Sow Rescope: 1. (B2R to (MCP, Mini Macro, macro)"/>
    <m/>
    <s v="BTR"/>
    <s v="BTR"/>
  </r>
  <r>
    <n v="182"/>
    <x v="1"/>
    <x v="2"/>
    <n v="3"/>
    <s v="JSX454"/>
    <s v="JSX454"/>
    <s v="25TS08N1765"/>
    <e v="#N/A"/>
    <e v="#N/A"/>
    <s v="25TS08N1765"/>
    <s v="JATIINDAHKEBLAMADMT"/>
    <n v="106.77460000000001"/>
    <n v="-6.2609000000000004"/>
    <x v="2"/>
    <d v="1899-12-30T00:00:00"/>
    <m/>
    <s v="MITRATEL"/>
    <s v="Mitratel"/>
    <d v="2016-06-22T00:00:00"/>
    <d v="2026-06-21T00:00:00"/>
    <m/>
    <m/>
    <m/>
    <m/>
    <x v="1"/>
    <m/>
    <e v="#N/A"/>
    <m/>
    <x v="2"/>
    <m/>
    <s v=""/>
    <m/>
    <m/>
    <m/>
  </r>
  <r>
    <n v="183"/>
    <x v="1"/>
    <x v="2"/>
    <n v="3"/>
    <s v="JSX467"/>
    <s v="JSX467"/>
    <s v="25TS08N1764"/>
    <e v="#N/A"/>
    <e v="#N/A"/>
    <s v="25TS08N1764"/>
    <s v="SAWOMANGGARAIDMT"/>
    <n v="106.845761"/>
    <n v="-6.2164510000000002"/>
    <x v="2"/>
    <d v="1899-12-30T00:00:00"/>
    <m/>
    <s v="MITRATEL"/>
    <s v="Mitratel"/>
    <d v="2016-06-22T00:00:00"/>
    <d v="2026-06-21T00:00:00"/>
    <m/>
    <m/>
    <m/>
    <m/>
    <x v="1"/>
    <m/>
    <e v="#N/A"/>
    <m/>
    <x v="2"/>
    <m/>
    <s v=""/>
    <m/>
    <m/>
    <m/>
  </r>
  <r>
    <n v="184"/>
    <x v="3"/>
    <x v="6"/>
    <n v="6"/>
    <s v="MLG089"/>
    <s v="MLG089"/>
    <s v="24TS08N0296"/>
    <e v="#N/A"/>
    <e v="#N/A"/>
    <s v="24TS08N0296"/>
    <s v="SAMANTHAUBDMTMCP"/>
    <n v="112.6156"/>
    <n v="-7.9522199999999996"/>
    <x v="0"/>
    <m/>
    <m/>
    <s v="MITRATEL"/>
    <s v="Mitratel"/>
    <d v="2015-10-07T00:00:00"/>
    <d v="2025-10-06T00:00:00"/>
    <d v="2026-01-04T00:00:00"/>
    <d v="2025-12-31T00:00:00"/>
    <n v="4"/>
    <s v="In SLA"/>
    <x v="0"/>
    <e v="#N/A"/>
    <e v="#N/A"/>
    <m/>
    <x v="5"/>
    <s v="DRM"/>
    <s v="UB Request Fasilitas Kampus (CSR), harus menyewa lahan yang didirikan bangunan fasum yang diatasnya dirikan tower"/>
    <s v="NA"/>
    <m/>
    <m/>
  </r>
  <r>
    <n v="185"/>
    <x v="1"/>
    <x v="2"/>
    <n v="3"/>
    <s v="JPX146"/>
    <s v="JPX146"/>
    <s v="25TS08N2016"/>
    <e v="#N/A"/>
    <e v="#N/A"/>
    <s v="25TS08N2016"/>
    <s v="PASARSENENIMPRESSDMT"/>
    <n v="106.83842"/>
    <n v="-6.1739800000000002"/>
    <x v="2"/>
    <d v="1899-12-30T00:00:00"/>
    <m/>
    <s v="MITRATEL"/>
    <s v="Mitratel"/>
    <d v="2016-06-28T00:00:00"/>
    <d v="2026-06-27T00:00:00"/>
    <m/>
    <m/>
    <m/>
    <m/>
    <x v="1"/>
    <m/>
    <e v="#N/A"/>
    <m/>
    <x v="2"/>
    <m/>
    <s v=""/>
    <m/>
    <m/>
    <m/>
  </r>
  <r>
    <n v="186"/>
    <x v="1"/>
    <x v="2"/>
    <n v="3"/>
    <s v="JSX473"/>
    <s v="JSX473"/>
    <s v="25TS08N2043"/>
    <e v="#N/A"/>
    <e v="#N/A"/>
    <s v="25TS08N2043"/>
    <s v="PERTANIANLEBAKBULUSDMT"/>
    <n v="106.77755000000001"/>
    <n v="-6.3022099999999996"/>
    <x v="2"/>
    <d v="1899-12-30T00:00:00"/>
    <m/>
    <s v="MITRATEL"/>
    <s v="Mitratel"/>
    <d v="2016-06-28T00:00:00"/>
    <d v="2026-06-27T00:00:00"/>
    <m/>
    <m/>
    <m/>
    <m/>
    <x v="1"/>
    <m/>
    <s v="04.CME"/>
    <m/>
    <x v="7"/>
    <s v="RFC"/>
    <s v=""/>
    <m/>
    <m/>
    <m/>
  </r>
  <r>
    <n v="187"/>
    <x v="1"/>
    <x v="2"/>
    <n v="3"/>
    <s v="JKU792"/>
    <s v="JKU792"/>
    <m/>
    <e v="#N/A"/>
    <e v="#N/A"/>
    <s v="NY"/>
    <s v="ASRAMAHDMT"/>
    <n v="106.90313999999999"/>
    <n v="-6.1400199999999998"/>
    <x v="1"/>
    <d v="2025-11-18T00:00:00"/>
    <m/>
    <s v="MITRATEL"/>
    <s v="Mitratel"/>
    <d v="2016-06-28T00:00:00"/>
    <d v="2026-06-27T00:00:00"/>
    <m/>
    <m/>
    <m/>
    <m/>
    <x v="1"/>
    <m/>
    <e v="#N/A"/>
    <m/>
    <x v="2"/>
    <m/>
    <s v="Add 3 RF Add 8 RRU Final Sow Rescope: 1. (B2R to (MCP, Mini Macro, macro)"/>
    <m/>
    <s v="BTR"/>
    <s v="BTR"/>
  </r>
  <r>
    <n v="188"/>
    <x v="1"/>
    <x v="2"/>
    <n v="3"/>
    <s v="JSX774"/>
    <s v="JSX774"/>
    <s v="25TS08N2026"/>
    <e v="#N/A"/>
    <e v="#N/A"/>
    <s v="25TS08N2026"/>
    <s v="SUBURPONDOKPINANGDMT"/>
    <n v="106.77112099999999"/>
    <n v="-6.275811"/>
    <x v="1"/>
    <d v="2025-11-18T00:00:00"/>
    <m/>
    <s v="MITRATEL"/>
    <s v="Mitratel"/>
    <d v="2016-06-29T00:00:00"/>
    <d v="2026-06-28T00:00:00"/>
    <m/>
    <m/>
    <m/>
    <m/>
    <x v="1"/>
    <m/>
    <e v="#N/A"/>
    <m/>
    <x v="2"/>
    <m/>
    <s v="Add 3 RF Add 3 RRU Final Sow Rescope: 3. reheight tower"/>
    <m/>
    <s v="Extend Tower"/>
    <s v="Extend Pole"/>
  </r>
  <r>
    <n v="189"/>
    <x v="1"/>
    <x v="2"/>
    <n v="3"/>
    <s v="JPX071"/>
    <s v="JPX071"/>
    <m/>
    <e v="#N/A"/>
    <e v="#N/A"/>
    <s v="NY"/>
    <s v="RELOCKEDUBESAUSTRIADMT"/>
    <n v="106.838371"/>
    <n v="-6.201111"/>
    <x v="1"/>
    <d v="2025-11-18T00:00:00"/>
    <m/>
    <s v="MITRATEL"/>
    <s v="Mitratel"/>
    <d v="2016-07-12T00:00:00"/>
    <d v="2026-07-11T00:00:00"/>
    <m/>
    <m/>
    <m/>
    <m/>
    <x v="1"/>
    <m/>
    <e v="#N/A"/>
    <m/>
    <x v="2"/>
    <m/>
    <s v="Add 3 RF Add 9 RRU Final Sow Rescope: 3. reheight tower"/>
    <m/>
    <s v="Extend Tower"/>
    <s v="Extend Pole"/>
  </r>
  <r>
    <n v="190"/>
    <x v="1"/>
    <x v="2"/>
    <n v="3"/>
    <s v="JBX232"/>
    <s v="JBX232"/>
    <s v="25TS08N1975"/>
    <e v="#N/A"/>
    <e v="#N/A"/>
    <s v="25TS08N1975"/>
    <s v="NUHRAYAASPARAGUSDMT"/>
    <n v="106.776511"/>
    <n v="-6.2109009999999998"/>
    <x v="2"/>
    <d v="1899-12-30T00:00:00"/>
    <m/>
    <s v="MITRATEL"/>
    <s v="Mitratel"/>
    <d v="2016-08-03T00:00:00"/>
    <d v="2026-08-02T00:00:00"/>
    <m/>
    <m/>
    <m/>
    <m/>
    <x v="1"/>
    <m/>
    <e v="#N/A"/>
    <m/>
    <x v="2"/>
    <m/>
    <s v=""/>
    <m/>
    <m/>
    <m/>
  </r>
  <r>
    <n v="191"/>
    <x v="1"/>
    <x v="2"/>
    <n v="3"/>
    <s v="JBX171"/>
    <s v="JBX171"/>
    <m/>
    <e v="#N/A"/>
    <e v="#N/A"/>
    <s v="NY"/>
    <s v="KSTUBUNSLIPIDMT"/>
    <n v="106.80403099999999"/>
    <n v="-6.1914009999999999"/>
    <x v="1"/>
    <d v="2025-11-18T00:00:00"/>
    <m/>
    <s v="MITRATEL"/>
    <s v="Mitratel"/>
    <d v="2016-08-09T00:00:00"/>
    <d v="2026-08-08T00:00:00"/>
    <m/>
    <m/>
    <m/>
    <m/>
    <x v="1"/>
    <m/>
    <e v="#N/A"/>
    <m/>
    <x v="2"/>
    <m/>
    <s v="Add 3 RF Add 4 RRU Final Sow Rescope: 1. (B2R to (MCP, Mini Macro, macro)"/>
    <m/>
    <s v="BTR"/>
    <s v="BTR"/>
  </r>
  <r>
    <n v="192"/>
    <x v="1"/>
    <x v="2"/>
    <n v="3"/>
    <s v="JPX163"/>
    <s v="JPX163"/>
    <m/>
    <e v="#N/A"/>
    <e v="#N/A"/>
    <s v="NY"/>
    <s v="CEPMAKAPUTIHBARATDMT"/>
    <n v="106.86779"/>
    <n v="-6.1826800000000004"/>
    <x v="1"/>
    <d v="2025-11-18T00:00:00"/>
    <m/>
    <s v="MITRATEL"/>
    <s v="Mitratel"/>
    <d v="2016-08-11T00:00:00"/>
    <d v="2026-08-10T00:00:00"/>
    <m/>
    <m/>
    <m/>
    <m/>
    <x v="1"/>
    <m/>
    <e v="#N/A"/>
    <m/>
    <x v="2"/>
    <m/>
    <s v="Add 3 RF Add 6 RRU Final Sow Rescope: 1. (B2R to (MCP, Mini Macro, macro)"/>
    <m/>
    <s v="BTR"/>
    <s v="BTR"/>
  </r>
  <r>
    <n v="193"/>
    <x v="1"/>
    <x v="2"/>
    <n v="3"/>
    <s v="JSX507"/>
    <s v="JSX507"/>
    <s v="25TS08N1779"/>
    <e v="#N/A"/>
    <e v="#N/A"/>
    <s v="25TS08N1779"/>
    <s v="SOUTHQUATERWESTDMT"/>
    <n v="106.78263099999999"/>
    <n v="-6.2953809999999999"/>
    <x v="2"/>
    <d v="1899-12-30T00:00:00"/>
    <m/>
    <s v="MITRATEL"/>
    <s v="Mitratel"/>
    <d v="2016-08-11T00:00:00"/>
    <d v="2026-08-10T00:00:00"/>
    <m/>
    <m/>
    <m/>
    <m/>
    <x v="1"/>
    <m/>
    <e v="#N/A"/>
    <m/>
    <x v="2"/>
    <m/>
    <s v=""/>
    <m/>
    <m/>
    <m/>
  </r>
  <r>
    <n v="194"/>
    <x v="1"/>
    <x v="2"/>
    <n v="3"/>
    <s v="JUX279"/>
    <s v="JUX279"/>
    <s v="25TS08N2004"/>
    <e v="#N/A"/>
    <e v="#N/A"/>
    <s v="25TS08N2004"/>
    <s v="JLTARIBALUSEDMT"/>
    <n v="106.91061000000001"/>
    <n v="-6.1692299999999998"/>
    <x v="1"/>
    <d v="2025-11-18T00:00:00"/>
    <m/>
    <s v="MITRATEL"/>
    <s v="Mitratel"/>
    <d v="2016-08-11T00:00:00"/>
    <d v="2026-08-10T00:00:00"/>
    <m/>
    <m/>
    <m/>
    <m/>
    <x v="1"/>
    <m/>
    <e v="#N/A"/>
    <m/>
    <x v="2"/>
    <m/>
    <s v="Add 3 RF Add 6 RRU Final Sow Rescope: 1. (B2R to (MCP, Mini Macro, macro)"/>
    <m/>
    <s v="BTR"/>
    <s v="150m arah 0 degree"/>
  </r>
  <r>
    <n v="195"/>
    <x v="1"/>
    <x v="2"/>
    <n v="3"/>
    <s v="JTX255"/>
    <s v="JTX255"/>
    <m/>
    <e v="#N/A"/>
    <e v="#N/A"/>
    <s v="NY"/>
    <s v="SUMURUTARADURENSAWITDMT"/>
    <n v="106.91288"/>
    <n v="-6.2161900000000001"/>
    <x v="1"/>
    <d v="2025-11-18T00:00:00"/>
    <m/>
    <s v="MITRATEL"/>
    <s v="Mitratel"/>
    <d v="2016-08-11T00:00:00"/>
    <d v="2026-08-10T00:00:00"/>
    <m/>
    <m/>
    <m/>
    <m/>
    <x v="1"/>
    <m/>
    <e v="#N/A"/>
    <m/>
    <x v="2"/>
    <m/>
    <s v="Add 3 RF Add 11 RRU Final Sow Rescope: 3. reheight tower"/>
    <m/>
    <s v="Extend Tower"/>
    <s v="Extend 3m"/>
  </r>
  <r>
    <n v="196"/>
    <x v="1"/>
    <x v="2"/>
    <n v="3"/>
    <s v="JPX167"/>
    <s v="JPX167"/>
    <s v="25TS08N2029"/>
    <e v="#N/A"/>
    <e v="#N/A"/>
    <s v="25TS08N2029"/>
    <s v="JLKARTINIPSBARUDMT"/>
    <n v="106.83846"/>
    <n v="-6.1511100000000001"/>
    <x v="1"/>
    <d v="2025-11-18T00:00:00"/>
    <m/>
    <s v="MITRATEL"/>
    <s v="Mitratel"/>
    <d v="2016-08-11T00:00:00"/>
    <d v="2026-08-10T00:00:00"/>
    <m/>
    <m/>
    <m/>
    <m/>
    <x v="1"/>
    <m/>
    <e v="#N/A"/>
    <m/>
    <x v="2"/>
    <m/>
    <s v="Add 3 RF Add 10 RRU Final Sow Rescope: 1. (B2R to (MCP, Mini Macro, macro)"/>
    <m/>
    <s v="BTR"/>
    <s v="BTR"/>
  </r>
  <r>
    <n v="197"/>
    <x v="1"/>
    <x v="2"/>
    <n v="3"/>
    <s v="JBX234"/>
    <s v="JBX234"/>
    <s v="25TS08N2014"/>
    <e v="#N/A"/>
    <e v="#N/A"/>
    <s v="25TS08N2014"/>
    <s v="JLNLINGKARLUARDMT"/>
    <n v="106.728421"/>
    <n v="-6.1472410000000002"/>
    <x v="1"/>
    <d v="2025-11-18T00:00:00"/>
    <m/>
    <s v="MITRATEL"/>
    <s v="Mitratel"/>
    <d v="2016-08-11T00:00:00"/>
    <d v="2026-08-10T00:00:00"/>
    <m/>
    <m/>
    <m/>
    <m/>
    <x v="1"/>
    <m/>
    <e v="#N/A"/>
    <m/>
    <x v="2"/>
    <m/>
    <s v="Add 3 RF Add 6 RRU Final Sow Rescope: 1. (B2R to (MCP, Mini Macro, macro)"/>
    <m/>
    <s v="BTR"/>
    <s v="BTR"/>
  </r>
  <r>
    <n v="198"/>
    <x v="1"/>
    <x v="2"/>
    <n v="3"/>
    <s v="BKX293"/>
    <s v="BKX293"/>
    <m/>
    <e v="#N/A"/>
    <e v="#N/A"/>
    <s v="NY"/>
    <s v="ANUGRAHRAYADMT"/>
    <n v="106.914851"/>
    <n v="-6.2521310000000003"/>
    <x v="1"/>
    <d v="2025-11-18T00:00:00"/>
    <m/>
    <s v="MITRATEL"/>
    <s v="Mitratel"/>
    <d v="2016-08-11T00:00:00"/>
    <d v="2026-08-10T00:00:00"/>
    <m/>
    <m/>
    <m/>
    <m/>
    <x v="1"/>
    <m/>
    <e v="#N/A"/>
    <m/>
    <x v="2"/>
    <m/>
    <s v="Add 3 RF Add 9 RRU Final Sow Rescope: 3. reheight tower"/>
    <m/>
    <s v="Extend Tower"/>
    <s v="Extend Pole"/>
  </r>
  <r>
    <n v="199"/>
    <x v="1"/>
    <x v="2"/>
    <n v="3"/>
    <s v="JPX133"/>
    <s v="JPX133"/>
    <s v="25TS08N1993"/>
    <e v="#N/A"/>
    <e v="#N/A"/>
    <s v="25TS08N1993"/>
    <s v="SEGITIGAPASARSENENDMT"/>
    <n v="106.84101"/>
    <n v="-6.174601"/>
    <x v="2"/>
    <d v="1899-12-30T00:00:00"/>
    <m/>
    <s v="MITRATEL"/>
    <s v="Mitratel"/>
    <d v="2016-08-11T00:00:00"/>
    <d v="2026-08-10T00:00:00"/>
    <m/>
    <m/>
    <m/>
    <m/>
    <x v="1"/>
    <m/>
    <e v="#N/A"/>
    <m/>
    <x v="2"/>
    <m/>
    <s v=""/>
    <m/>
    <m/>
    <m/>
  </r>
  <r>
    <n v="200"/>
    <x v="1"/>
    <x v="2"/>
    <n v="3"/>
    <s v="JBX164"/>
    <s v="JBX164"/>
    <m/>
    <e v="#N/A"/>
    <e v="#N/A"/>
    <s v="NY"/>
    <s v="SUPENOPERMATAHIJAUDMT"/>
    <n v="106.776951"/>
    <n v="-6.2178310000000003"/>
    <x v="2"/>
    <d v="1899-12-30T00:00:00"/>
    <m/>
    <s v="MITRATEL"/>
    <s v="Mitratel"/>
    <d v="2016-08-11T00:00:00"/>
    <d v="2026-08-10T00:00:00"/>
    <m/>
    <m/>
    <m/>
    <m/>
    <x v="1"/>
    <m/>
    <e v="#N/A"/>
    <m/>
    <x v="2"/>
    <m/>
    <s v=""/>
    <m/>
    <m/>
    <m/>
  </r>
  <r>
    <n v="201"/>
    <x v="1"/>
    <x v="2"/>
    <n v="3"/>
    <s v="JUX264"/>
    <s v="JUX264"/>
    <s v="25TS08N1984"/>
    <e v="#N/A"/>
    <e v="#N/A"/>
    <s v="25TS08N1984"/>
    <s v="MASJIDALMANARDMT"/>
    <n v="106.884981"/>
    <n v="-6.1242010000000002"/>
    <x v="1"/>
    <d v="2025-11-18T00:00:00"/>
    <m/>
    <s v="MITRATEL"/>
    <s v="Mitratel"/>
    <d v="2016-08-12T00:00:00"/>
    <d v="2026-08-11T00:00:00"/>
    <m/>
    <m/>
    <m/>
    <m/>
    <x v="1"/>
    <m/>
    <e v="#N/A"/>
    <m/>
    <x v="2"/>
    <m/>
    <s v="Add 3 RF Add 9 RRU Final Sow Rescope: 1. (B2R to (MCP, Mini Macro, macro)"/>
    <m/>
    <s v="BTR"/>
    <s v="Arah 160m 0 degree"/>
  </r>
  <r>
    <n v="202"/>
    <x v="1"/>
    <x v="2"/>
    <n v="3"/>
    <s v="JBX194"/>
    <s v="JBX194"/>
    <s v="25TS08N2017"/>
    <e v="#N/A"/>
    <e v="#N/A"/>
    <s v="25TS08N2017"/>
    <s v="HJPEENGDMT"/>
    <n v="106.776591"/>
    <n v="-6.1983309999999996"/>
    <x v="1"/>
    <d v="2025-11-18T00:00:00"/>
    <m/>
    <s v="MITRATEL"/>
    <s v="Mitratel"/>
    <d v="2016-08-12T00:00:00"/>
    <d v="2026-08-11T00:00:00"/>
    <m/>
    <m/>
    <m/>
    <m/>
    <x v="1"/>
    <m/>
    <e v="#N/A"/>
    <m/>
    <x v="2"/>
    <m/>
    <s v="Add 3 RF Add 5 RRU Final Sow Rescope: 1. (B2R to (MCP, Mini Macro, macro)"/>
    <m/>
    <s v="BTR"/>
    <s v="BTR"/>
  </r>
  <r>
    <n v="203"/>
    <x v="1"/>
    <x v="2"/>
    <n v="3"/>
    <s v="JTX067"/>
    <s v="JTX067"/>
    <s v="25TS08N2006"/>
    <e v="#N/A"/>
    <e v="#N/A"/>
    <s v="25TS08N2006"/>
    <s v="SMP275DMT"/>
    <n v="106.893421"/>
    <n v="-6.2582709999999997"/>
    <x v="1"/>
    <d v="2025-11-18T00:00:00"/>
    <m/>
    <s v="MITRATEL"/>
    <s v="Mitratel"/>
    <d v="2016-08-13T00:00:00"/>
    <d v="2026-08-12T00:00:00"/>
    <m/>
    <m/>
    <m/>
    <m/>
    <x v="1"/>
    <m/>
    <e v="#N/A"/>
    <m/>
    <x v="2"/>
    <m/>
    <s v="Add 3 RF Add 10 RRU Final Sow Rescope: 3. reheight tower"/>
    <m/>
    <s v="Extend Tower"/>
    <s v="Done DRM"/>
  </r>
  <r>
    <n v="204"/>
    <x v="1"/>
    <x v="2"/>
    <n v="3"/>
    <s v="JSA041"/>
    <s v="JSA041"/>
    <m/>
    <e v="#N/A"/>
    <e v="#N/A"/>
    <s v="NY"/>
    <s v="JLMANGGISMANGGARAIDMT"/>
    <n v="106.84844"/>
    <n v="-6.2195600000000004"/>
    <x v="1"/>
    <d v="2025-11-18T00:00:00"/>
    <m/>
    <s v="MITRATEL"/>
    <s v="Mitratel"/>
    <d v="2018-07-10T00:00:00"/>
    <d v="2028-07-09T00:00:00"/>
    <m/>
    <m/>
    <m/>
    <m/>
    <x v="1"/>
    <m/>
    <e v="#N/A"/>
    <m/>
    <x v="2"/>
    <m/>
    <s v="Add 3 RF Add 6 RRU Final Sow Rescope: 1. (B2R to (MCP, Mini Macro, macro)"/>
    <m/>
    <s v="B2S"/>
    <s v="290' 80m"/>
  </r>
  <r>
    <n v="205"/>
    <x v="1"/>
    <x v="2"/>
    <n v="3"/>
    <s v="JTX283"/>
    <s v="JTX283"/>
    <m/>
    <e v="#N/A"/>
    <e v="#N/A"/>
    <s v="NY"/>
    <s v="JLUDOWOPONDOKGEDEDMT"/>
    <n v="106.893441"/>
    <n v="-6.2881910000000003"/>
    <x v="1"/>
    <d v="2025-11-18T00:00:00"/>
    <m/>
    <s v="MITRATEL"/>
    <s v="Mitratel"/>
    <d v="2016-08-13T00:00:00"/>
    <d v="2026-08-12T00:00:00"/>
    <m/>
    <m/>
    <m/>
    <m/>
    <x v="1"/>
    <m/>
    <e v="#N/A"/>
    <m/>
    <x v="2"/>
    <m/>
    <s v="Add 3 RF Add 8 RRU Final Sow Rescope: 3. reheight tower"/>
    <m/>
    <s v="Extend Tower"/>
    <s v="Extend 3m"/>
  </r>
  <r>
    <n v="206"/>
    <x v="1"/>
    <x v="2"/>
    <n v="3"/>
    <s v="JTX241"/>
    <s v="JTX241"/>
    <m/>
    <e v="#N/A"/>
    <e v="#N/A"/>
    <s v="NY"/>
    <s v="JLERAMAS2000DMT"/>
    <n v="106.948261"/>
    <n v="-6.2074910000000001"/>
    <x v="1"/>
    <d v="2025-11-18T00:00:00"/>
    <m/>
    <s v="MITRATEL"/>
    <s v="Mitratel"/>
    <d v="2016-08-26T00:00:00"/>
    <d v="2026-08-25T00:00:00"/>
    <m/>
    <m/>
    <m/>
    <m/>
    <x v="1"/>
    <m/>
    <e v="#N/A"/>
    <m/>
    <x v="2"/>
    <m/>
    <s v="Add 3 RF Add 6 RRU Final Sow Rescope: 1. (B2R to (MCP, Mini Macro, macro)"/>
    <m/>
    <s v="BTR"/>
    <s v="BTR"/>
  </r>
  <r>
    <n v="207"/>
    <x v="1"/>
    <x v="2"/>
    <n v="3"/>
    <s v="JPX155"/>
    <s v="JPX155"/>
    <m/>
    <e v="#N/A"/>
    <e v="#N/A"/>
    <s v="NY"/>
    <s v="JLPERNEGCEMPAKAPUTIHDMT"/>
    <n v="106.862081"/>
    <n v="-6.1900209999999998"/>
    <x v="1"/>
    <d v="2025-11-18T00:00:00"/>
    <m/>
    <s v="MITRATEL"/>
    <s v="Mitratel"/>
    <d v="2016-09-13T00:00:00"/>
    <d v="2026-09-12T00:00:00"/>
    <m/>
    <m/>
    <m/>
    <m/>
    <x v="1"/>
    <m/>
    <e v="#N/A"/>
    <m/>
    <x v="2"/>
    <m/>
    <s v="Add 3 RF Add 11 RRU Final Sow Rescope: 1. (B2R to (MCP, Mini Macro, macro)"/>
    <m/>
    <s v="BTR"/>
    <s v="BTR"/>
  </r>
  <r>
    <n v="208"/>
    <x v="1"/>
    <x v="2"/>
    <n v="3"/>
    <s v="JTX257"/>
    <s v="JTX257"/>
    <m/>
    <e v="#N/A"/>
    <e v="#N/A"/>
    <s v="NY"/>
    <s v="JATINEGARAKAUMSELATANDMT"/>
    <n v="106.89841"/>
    <n v="-6.2087700000000003"/>
    <x v="1"/>
    <d v="2025-11-18T00:00:00"/>
    <m/>
    <s v="MITRATEL"/>
    <s v="Mitratel"/>
    <d v="2016-09-13T00:00:00"/>
    <d v="2026-09-12T00:00:00"/>
    <m/>
    <m/>
    <m/>
    <m/>
    <x v="1"/>
    <m/>
    <e v="#N/A"/>
    <m/>
    <x v="2"/>
    <m/>
    <s v="Add 3 RF Add 9 RRU Final Sow Rescope: 3. reheight tower"/>
    <m/>
    <s v="Extend Tower"/>
    <s v="Extend 3m"/>
  </r>
  <r>
    <n v="209"/>
    <x v="1"/>
    <x v="2"/>
    <n v="3"/>
    <s v="JTX291"/>
    <s v="JTX291"/>
    <s v="25TS08N2013"/>
    <e v="#N/A"/>
    <e v="#N/A"/>
    <s v="25TS08N2013"/>
    <s v="TAMANDURENSAWITDMT"/>
    <n v="106.91026100000001"/>
    <n v="-6.243741"/>
    <x v="1"/>
    <d v="2025-11-18T00:00:00"/>
    <m/>
    <s v="MITRATEL"/>
    <s v="Mitratel"/>
    <d v="2016-09-13T00:00:00"/>
    <d v="2026-09-12T00:00:00"/>
    <m/>
    <m/>
    <m/>
    <m/>
    <x v="1"/>
    <m/>
    <e v="#N/A"/>
    <m/>
    <x v="2"/>
    <m/>
    <s v="Add 3 RF Add 5 RRU Final Sow Rescope: 3. reheight tower"/>
    <m/>
    <s v="Extend Tower"/>
    <s v="Extend 3m"/>
  </r>
  <r>
    <n v="210"/>
    <x v="1"/>
    <x v="2"/>
    <n v="3"/>
    <s v="JSX351"/>
    <s v="JSX351"/>
    <m/>
    <e v="#N/A"/>
    <e v="#N/A"/>
    <s v="NY"/>
    <s v="RELOCSWADARMDMT"/>
    <n v="106.75718000000001"/>
    <n v="-6.2312900000000004"/>
    <x v="1"/>
    <d v="2025-11-18T00:00:00"/>
    <m/>
    <s v="MITRATEL"/>
    <s v="Mitratel"/>
    <d v="2016-09-13T00:00:00"/>
    <d v="2026-09-12T00:00:00"/>
    <m/>
    <m/>
    <m/>
    <m/>
    <x v="1"/>
    <m/>
    <e v="#N/A"/>
    <m/>
    <x v="2"/>
    <m/>
    <s v="Add 3 RF Add 9 RRU Final Sow Rescope: 1. (B2R to (MCP, Mini Macro, macro)"/>
    <m/>
    <s v="BTR"/>
    <s v="BTR"/>
  </r>
  <r>
    <n v="211"/>
    <x v="1"/>
    <x v="2"/>
    <n v="3"/>
    <s v="JBX195"/>
    <s v="JBX195"/>
    <s v="25TS08N1992"/>
    <e v="#N/A"/>
    <e v="#N/A"/>
    <s v="25TS08N1992"/>
    <s v="POSPALMERAHBARATDMT"/>
    <n v="106.79689"/>
    <n v="-6.2080900000000003"/>
    <x v="2"/>
    <d v="1899-12-30T00:00:00"/>
    <m/>
    <s v="MITRATEL"/>
    <s v="Mitratel"/>
    <d v="2016-09-13T00:00:00"/>
    <d v="2026-09-12T00:00:00"/>
    <m/>
    <m/>
    <m/>
    <m/>
    <x v="1"/>
    <m/>
    <e v="#N/A"/>
    <m/>
    <x v="2"/>
    <m/>
    <s v=""/>
    <m/>
    <m/>
    <m/>
  </r>
  <r>
    <n v="212"/>
    <x v="1"/>
    <x v="2"/>
    <n v="3"/>
    <s v="JTX510"/>
    <s v="JTX510"/>
    <m/>
    <e v="#N/A"/>
    <e v="#N/A"/>
    <s v="NY"/>
    <s v="KOMPLEKKEBAKARANDMT"/>
    <n v="106.87905000000001"/>
    <n v="-6.3312799999999996"/>
    <x v="1"/>
    <d v="2025-11-18T00:00:00"/>
    <m/>
    <s v="MITRATEL"/>
    <s v="Mitratel"/>
    <d v="2018-08-17T00:00:00"/>
    <d v="2028-08-16T00:00:00"/>
    <m/>
    <m/>
    <m/>
    <m/>
    <x v="1"/>
    <m/>
    <e v="#N/A"/>
    <m/>
    <x v="2"/>
    <m/>
    <s v="Add 3 RF Add 3 RRU Final Sow Rescope: 1. (B2R to (MCP, Mini Macro, macro)"/>
    <m/>
    <s v="BTR"/>
    <s v="BTR Arah 100m 250 Degree"/>
  </r>
  <r>
    <n v="213"/>
    <x v="1"/>
    <x v="2"/>
    <n v="3"/>
    <m/>
    <s v="JPX173"/>
    <m/>
    <e v="#N/A"/>
    <e v="#N/A"/>
    <s v="NY"/>
    <s v="CPPUTIHTENGAH27A"/>
    <n v="106.872191"/>
    <n v="-6.1741510000000002"/>
    <x v="2"/>
    <d v="1899-12-30T00:00:00"/>
    <m/>
    <s v="MITRATEL"/>
    <s v="Mitratel"/>
    <d v="2016-09-14T00:00:00"/>
    <d v="2026-09-13T00:00:00"/>
    <m/>
    <m/>
    <m/>
    <m/>
    <x v="1"/>
    <m/>
    <e v="#N/A"/>
    <m/>
    <x v="2"/>
    <m/>
    <s v=""/>
    <m/>
    <m/>
    <m/>
  </r>
  <r>
    <n v="214"/>
    <x v="1"/>
    <x v="2"/>
    <n v="3"/>
    <s v="JSX498"/>
    <s v="JSX498"/>
    <s v="25TS08N2035"/>
    <e v="#N/A"/>
    <e v="#N/A"/>
    <s v="25TS08N2035"/>
    <s v="KEMANGDALAMDMT"/>
    <n v="106.818991"/>
    <n v="-6.2712310000000002"/>
    <x v="1"/>
    <d v="2025-11-18T00:00:00"/>
    <m/>
    <s v="MITRATEL"/>
    <s v="Mitratel"/>
    <d v="2016-09-22T00:00:00"/>
    <d v="2026-09-21T00:00:00"/>
    <m/>
    <m/>
    <m/>
    <m/>
    <x v="1"/>
    <m/>
    <e v="#N/A"/>
    <m/>
    <x v="2"/>
    <m/>
    <s v="Add 3 RF Add 3 RRU Final Sow Rescope: 1. (B2R to (MCP, Mini Macro, macro)"/>
    <m/>
    <s v="BTR"/>
    <s v="BTR"/>
  </r>
  <r>
    <n v="215"/>
    <x v="1"/>
    <x v="2"/>
    <n v="3"/>
    <s v="JTX211"/>
    <s v="JTX211"/>
    <m/>
    <e v="#N/A"/>
    <e v="#N/A"/>
    <s v="NY"/>
    <s v="KESATRIAN3DMT"/>
    <n v="106.86901"/>
    <n v="-6.2016900000000001"/>
    <x v="1"/>
    <d v="2025-11-18T00:00:00"/>
    <m/>
    <s v="MITRATEL"/>
    <s v="Mitratel"/>
    <d v="2016-10-06T00:00:00"/>
    <d v="2026-10-05T00:00:00"/>
    <m/>
    <m/>
    <m/>
    <m/>
    <x v="1"/>
    <m/>
    <e v="#N/A"/>
    <m/>
    <x v="2"/>
    <m/>
    <s v="Add 3 RF Add 11 RRU Final Sow Rescope: 1. (B2R to (MCP, Mini Macro, macro)"/>
    <m/>
    <s v="BTR"/>
    <s v="170m arah 150 degree"/>
  </r>
  <r>
    <n v="216"/>
    <x v="1"/>
    <x v="2"/>
    <n v="3"/>
    <s v="JUX265"/>
    <s v="JUX265"/>
    <m/>
    <e v="#N/A"/>
    <e v="#N/A"/>
    <s v="NY"/>
    <s v="PERTAMINADEPOPLUMPANGDMT"/>
    <n v="106.901231"/>
    <n v="-6.1341510000000001"/>
    <x v="1"/>
    <d v="2025-11-18T00:00:00"/>
    <m/>
    <s v="MITRATEL"/>
    <s v="Mitratel"/>
    <d v="2016-10-13T00:00:00"/>
    <d v="2026-10-12T00:00:00"/>
    <m/>
    <m/>
    <m/>
    <m/>
    <x v="1"/>
    <m/>
    <e v="#N/A"/>
    <m/>
    <x v="2"/>
    <m/>
    <s v="Add 3 RF Add 9 RRU Final Sow Rescope: 1. (B2R to (MCP, Mini Macro, macro)"/>
    <m/>
    <s v="BTR"/>
    <s v="Arah 200m 300 degree"/>
  </r>
  <r>
    <n v="217"/>
    <x v="1"/>
    <x v="2"/>
    <n v="3"/>
    <s v="JSX486"/>
    <s v="JSX486"/>
    <m/>
    <e v="#N/A"/>
    <e v="#N/A"/>
    <s v="NY"/>
    <s v="TANGKASPESANGGRAHANDMT"/>
    <n v="106.759511"/>
    <n v="-6.2486410000000001"/>
    <x v="1"/>
    <d v="2025-11-18T00:00:00"/>
    <m/>
    <s v="MITRATEL"/>
    <s v="Mitratel"/>
    <d v="2016-10-18T00:00:00"/>
    <d v="2026-10-17T00:00:00"/>
    <m/>
    <m/>
    <m/>
    <m/>
    <x v="1"/>
    <m/>
    <e v="#N/A"/>
    <m/>
    <x v="2"/>
    <m/>
    <s v="Add 3 RF Add 8 RRU Final Sow Rescope: 1. (B2R to (MCP, Mini Macro, macro)"/>
    <m/>
    <s v="BTR"/>
    <s v="BTR"/>
  </r>
  <r>
    <n v="218"/>
    <x v="1"/>
    <x v="2"/>
    <n v="3"/>
    <s v="JUX247"/>
    <s v="JUX247"/>
    <m/>
    <e v="#N/A"/>
    <e v="#N/A"/>
    <s v="NY"/>
    <s v="JALANANANTARAYADMT"/>
    <n v="106.92263"/>
    <n v="-6.13225"/>
    <x v="1"/>
    <d v="2025-11-18T00:00:00"/>
    <m/>
    <s v="MITRATEL"/>
    <s v="Mitratel"/>
    <d v="2016-10-19T00:00:00"/>
    <d v="2026-10-18T00:00:00"/>
    <m/>
    <m/>
    <m/>
    <m/>
    <x v="1"/>
    <m/>
    <e v="#N/A"/>
    <m/>
    <x v="2"/>
    <m/>
    <s v="Add 3 RF Add 6 RRU Final Sow Rescope: 3. reheight tower"/>
    <m/>
    <s v="Extend Tower"/>
    <s v="Extend 3m"/>
  </r>
  <r>
    <n v="219"/>
    <x v="1"/>
    <x v="2"/>
    <n v="3"/>
    <s v="JTX215"/>
    <s v="JTX215"/>
    <s v="25TS08N2044"/>
    <e v="#N/A"/>
    <e v="#N/A"/>
    <s v="25TS08N2044"/>
    <s v="ARABIKA8DMT"/>
    <n v="106.94501"/>
    <n v="-6.2311199999999998"/>
    <x v="1"/>
    <d v="2025-11-18T00:00:00"/>
    <m/>
    <s v="MITRATEL"/>
    <s v="Mitratel"/>
    <d v="2016-10-24T00:00:00"/>
    <d v="2026-10-23T00:00:00"/>
    <m/>
    <m/>
    <m/>
    <m/>
    <x v="1"/>
    <m/>
    <e v="#N/A"/>
    <m/>
    <x v="2"/>
    <m/>
    <s v="Add 3 RF Add 6 RRU Final Sow Rescope: 3. reheight tower"/>
    <m/>
    <s v="Extend Tower"/>
    <s v="Extend 3m"/>
  </r>
  <r>
    <n v="220"/>
    <x v="1"/>
    <x v="2"/>
    <n v="3"/>
    <s v="JSX791"/>
    <s v="JSX791"/>
    <m/>
    <e v="#N/A"/>
    <e v="#N/A"/>
    <s v="NY"/>
    <s v="SEKOLAHDUTA2DMT"/>
    <n v="106.78925099999999"/>
    <n v="-6.2861909999999996"/>
    <x v="1"/>
    <d v="2025-11-18T00:00:00"/>
    <m/>
    <s v="MITRATEL"/>
    <s v="Mitratel"/>
    <d v="2016-10-24T00:00:00"/>
    <d v="2026-10-23T00:00:00"/>
    <m/>
    <m/>
    <m/>
    <m/>
    <x v="1"/>
    <m/>
    <e v="#N/A"/>
    <m/>
    <x v="2"/>
    <m/>
    <s v="Add 3 RF Add 9 RRU Final Sow Rescope: 1. (B2R to (MCP, Mini Macro, macro)"/>
    <m/>
    <s v="BTR"/>
    <s v="BTR Arahan Quadran 2 &amp; 3 (dekat sekolah SAR 150m)"/>
  </r>
  <r>
    <n v="221"/>
    <x v="1"/>
    <x v="2"/>
    <n v="3"/>
    <s v="JBX235"/>
    <s v="JBX235"/>
    <m/>
    <e v="#N/A"/>
    <e v="#N/A"/>
    <s v="NY"/>
    <s v="BANDENGANUTARAGEDONGDMT"/>
    <n v="106.80368"/>
    <n v="-6.1347899999999997"/>
    <x v="1"/>
    <d v="2025-11-18T00:00:00"/>
    <m/>
    <s v="MITRATEL"/>
    <s v="Mitratel"/>
    <d v="2016-10-25T00:00:00"/>
    <d v="2026-10-24T00:00:00"/>
    <m/>
    <m/>
    <m/>
    <m/>
    <x v="1"/>
    <m/>
    <e v="#N/A"/>
    <m/>
    <x v="2"/>
    <m/>
    <s v="Add 3 RF Add 12 RRU Final Sow Rescope: 1. (B2R to (MCP, Mini Macro, macro)"/>
    <m/>
    <s v="BTR"/>
    <s v="BTR"/>
  </r>
  <r>
    <n v="222"/>
    <x v="1"/>
    <x v="2"/>
    <n v="3"/>
    <s v="JBX202"/>
    <s v="JBX202"/>
    <m/>
    <e v="#N/A"/>
    <e v="#N/A"/>
    <s v="NY"/>
    <s v="JLMERUYAILIRRAYAUTARADMT"/>
    <n v="106.75330099999999"/>
    <n v="-6.1975309999999997"/>
    <x v="1"/>
    <d v="2025-11-18T00:00:00"/>
    <m/>
    <s v="MITRATEL"/>
    <s v="Mitratel"/>
    <d v="2016-10-27T00:00:00"/>
    <d v="2026-10-26T00:00:00"/>
    <m/>
    <m/>
    <m/>
    <m/>
    <x v="1"/>
    <m/>
    <e v="#N/A"/>
    <m/>
    <x v="2"/>
    <m/>
    <s v="Add 3 RF Add 12 RRU Final Sow Rescope: 1. (B2R to (MCP, Mini Macro, macro)"/>
    <m/>
    <s v="BTR"/>
    <s v="BTR"/>
  </r>
  <r>
    <n v="223"/>
    <x v="1"/>
    <x v="2"/>
    <n v="3"/>
    <s v="JBX207"/>
    <s v="JBX207"/>
    <m/>
    <e v="#N/A"/>
    <e v="#N/A"/>
    <s v="NY"/>
    <s v="SATUMARETKALIDERESDMT"/>
    <n v="106.703841"/>
    <n v="-6.1291209999999996"/>
    <x v="1"/>
    <d v="2025-11-18T00:00:00"/>
    <m/>
    <s v="MITRATEL"/>
    <s v="Mitratel"/>
    <d v="2016-11-02T00:00:00"/>
    <d v="2026-11-01T00:00:00"/>
    <m/>
    <m/>
    <m/>
    <m/>
    <x v="1"/>
    <m/>
    <e v="#N/A"/>
    <m/>
    <x v="2"/>
    <m/>
    <s v="Add 3 RF Add 7 RRU Final Sow Rescope: 1. (B2R to (MCP, Mini Macro, macro)"/>
    <m/>
    <s v="BTR"/>
    <s v="BTR"/>
  </r>
  <r>
    <n v="224"/>
    <x v="1"/>
    <x v="2"/>
    <n v="3"/>
    <s v="JBX178"/>
    <s v="JBX178"/>
    <m/>
    <e v="#N/A"/>
    <e v="#N/A"/>
    <s v="NY"/>
    <s v="JALANDAANMOGOTDMT"/>
    <n v="106.718701"/>
    <n v="-6.1531310000000001"/>
    <x v="1"/>
    <d v="2025-11-18T00:00:00"/>
    <m/>
    <s v="MITRATEL"/>
    <s v="Mitratel"/>
    <d v="2016-11-03T00:00:00"/>
    <d v="2026-11-02T00:00:00"/>
    <m/>
    <m/>
    <m/>
    <m/>
    <x v="1"/>
    <m/>
    <e v="#N/A"/>
    <m/>
    <x v="2"/>
    <m/>
    <s v="Add 3 RF Add 7 RRU Final Sow Rescope: 3. reheight tower"/>
    <m/>
    <s v="Extend Tower"/>
    <s v="Extend Pole"/>
  </r>
  <r>
    <n v="225"/>
    <x v="1"/>
    <x v="2"/>
    <n v="3"/>
    <s v="JBX197"/>
    <s v="JBX197"/>
    <s v="25TS08N1973"/>
    <e v="#N/A"/>
    <e v="#N/A"/>
    <s v="25TS08N1973"/>
    <s v="BUDHIBATUSARIDMT"/>
    <n v="106.78173099999999"/>
    <n v="-6.187811"/>
    <x v="1"/>
    <d v="2025-11-18T00:00:00"/>
    <m/>
    <s v="MITRATEL"/>
    <s v="Mitratel"/>
    <d v="2016-11-07T00:00:00"/>
    <d v="2026-11-06T00:00:00"/>
    <m/>
    <m/>
    <m/>
    <m/>
    <x v="1"/>
    <m/>
    <e v="#N/A"/>
    <m/>
    <x v="2"/>
    <m/>
    <s v="Add 3 RF Add 9 RRU Final Sow Rescope: 1. (B2R to (MCP, Mini Macro, macro)"/>
    <m/>
    <s v="BTR"/>
    <s v="BTR"/>
  </r>
  <r>
    <n v="226"/>
    <x v="1"/>
    <x v="2"/>
    <n v="3"/>
    <s v="JBX386"/>
    <s v="JBX386"/>
    <s v="24TS12N0420"/>
    <e v="#N/A"/>
    <e v="#N/A"/>
    <s v="24TS12N0420"/>
    <s v="STADIONCENDRAWASIHDMT"/>
    <n v="106.72007000000001"/>
    <n v="-6.1434100000000003"/>
    <x v="1"/>
    <d v="2025-11-18T00:00:00"/>
    <m/>
    <s v="MITRATEL"/>
    <s v="Mitratel"/>
    <d v="2018-08-20T00:00:00"/>
    <d v="2028-08-19T00:00:00"/>
    <m/>
    <m/>
    <m/>
    <m/>
    <x v="1"/>
    <m/>
    <e v="#N/A"/>
    <m/>
    <x v="2"/>
    <m/>
    <s v="Add 3 RF Add 3 RRU Final Sow Rescope: 1. (B2R to (MCP, Mini Macro, macro)"/>
    <m/>
    <s v="BTR"/>
    <s v="310' 150m"/>
  </r>
  <r>
    <n v="227"/>
    <x v="1"/>
    <x v="2"/>
    <n v="3"/>
    <s v="JBX200"/>
    <s v="JBX200"/>
    <m/>
    <e v="#N/A"/>
    <e v="#N/A"/>
    <s v="NY"/>
    <s v="PURILINGKARLUARDMT"/>
    <n v="106.73604"/>
    <n v="-6.1911009999999997"/>
    <x v="1"/>
    <d v="2025-11-18T00:00:00"/>
    <m/>
    <s v="MITRATEL"/>
    <s v="Mitratel"/>
    <d v="2016-11-21T00:00:00"/>
    <d v="2026-11-20T00:00:00"/>
    <m/>
    <m/>
    <m/>
    <m/>
    <x v="1"/>
    <m/>
    <e v="#N/A"/>
    <m/>
    <x v="2"/>
    <m/>
    <s v="Add 3 RF Add 10 RRU Final Sow Rescope: 3. reheight tower"/>
    <m/>
    <s v="Extend Tower"/>
    <s v="Extend Pole"/>
  </r>
  <r>
    <n v="228"/>
    <x v="1"/>
    <x v="2"/>
    <n v="3"/>
    <m/>
    <s v="JTX611"/>
    <e v="#N/A"/>
    <e v="#N/A"/>
    <e v="#N/A"/>
    <s v="NY"/>
    <s v="RELOCBATUAMPAR ex NUSA1KRAMATJATI"/>
    <n v="106.858"/>
    <n v="-6.2935100000000004"/>
    <x v="2"/>
    <d v="1899-12-30T00:00:00"/>
    <m/>
    <s v="MITRATEL"/>
    <s v="Mitratel"/>
    <d v="2018-09-19T00:00:00"/>
    <d v="2028-09-18T00:00:00"/>
    <m/>
    <m/>
    <m/>
    <m/>
    <x v="1"/>
    <m/>
    <e v="#N/A"/>
    <m/>
    <x v="2"/>
    <m/>
    <s v=""/>
    <m/>
    <m/>
    <m/>
  </r>
  <r>
    <n v="229"/>
    <x v="1"/>
    <x v="2"/>
    <n v="3"/>
    <s v="JUX209"/>
    <s v="JUX209"/>
    <m/>
    <e v="#N/A"/>
    <e v="#N/A"/>
    <s v="NY"/>
    <s v="JLWARAKAS4DMT"/>
    <n v="106.879721"/>
    <n v="-6.1207510000000003"/>
    <x v="1"/>
    <d v="2025-11-18T00:00:00"/>
    <m/>
    <s v="MITRATEL"/>
    <s v="Mitratel"/>
    <d v="2016-12-06T00:00:00"/>
    <d v="2026-12-05T00:00:00"/>
    <m/>
    <m/>
    <m/>
    <m/>
    <x v="1"/>
    <m/>
    <e v="#N/A"/>
    <m/>
    <x v="2"/>
    <m/>
    <s v="Add 3 RF Add 9 RRU Final Sow Rescope: 3. reheight tower"/>
    <m/>
    <s v="Extend Tower"/>
    <s v="Done DRM"/>
  </r>
  <r>
    <n v="230"/>
    <x v="1"/>
    <x v="2"/>
    <n v="3"/>
    <s v="JTX471"/>
    <s v="JTX471"/>
    <m/>
    <e v="#N/A"/>
    <e v="#N/A"/>
    <s v="NY"/>
    <s v="DEPNAKER2DMT"/>
    <n v="106.851831"/>
    <n v="-6.2863110000000004"/>
    <x v="1"/>
    <d v="2025-11-18T00:00:00"/>
    <m/>
    <s v="MITRATEL"/>
    <s v="Mitratel"/>
    <d v="2016-12-15T00:00:00"/>
    <d v="2026-12-14T00:00:00"/>
    <m/>
    <m/>
    <m/>
    <m/>
    <x v="1"/>
    <m/>
    <e v="#N/A"/>
    <m/>
    <x v="2"/>
    <m/>
    <s v="Add 3 RF Add 6 RRU Final Sow Rescope: 1. (B2R to (MCP, Mini Macro, macro)"/>
    <m/>
    <s v="BTR"/>
    <s v="BTR"/>
  </r>
  <r>
    <n v="231"/>
    <x v="0"/>
    <x v="7"/>
    <n v="10"/>
    <s v="PBR992"/>
    <s v="PBR992"/>
    <s v="25TS07Z0001"/>
    <n v="0"/>
    <e v="#N/A"/>
    <s v="25TS07Z0001"/>
    <s v="N_PBR992HL1_KAWASANUINSUSKA6DMT"/>
    <n v="101.36468000000001"/>
    <n v="0.46261000000000002"/>
    <x v="0"/>
    <m/>
    <m/>
    <s v="MITRATEL"/>
    <s v="Mitratel"/>
    <d v="2015-06-30T00:00:00"/>
    <d v="2025-06-29T00:00:00"/>
    <d v="2025-09-27T00:00:00"/>
    <d v="2025-10-27T00:00:00"/>
    <n v="-30"/>
    <s v="Out SLA"/>
    <x v="0"/>
    <e v="#N/A"/>
    <s v="03.RFI"/>
    <s v="Type-1"/>
    <x v="0"/>
    <s v="RFI"/>
    <m/>
    <s v="done"/>
    <m/>
    <m/>
  </r>
  <r>
    <n v="232"/>
    <x v="1"/>
    <x v="2"/>
    <n v="3"/>
    <s v="JTX359"/>
    <s v="JTX359"/>
    <m/>
    <e v="#N/A"/>
    <e v="#N/A"/>
    <s v="NY"/>
    <s v="PINTUUTAMATMIIDMT"/>
    <n v="106.886701"/>
    <n v="-6.301901"/>
    <x v="1"/>
    <d v="2025-11-18T00:00:00"/>
    <m/>
    <s v="MITRATEL"/>
    <s v="Mitratel"/>
    <d v="2017-01-17T00:00:00"/>
    <d v="2027-01-16T00:00:00"/>
    <m/>
    <m/>
    <m/>
    <m/>
    <x v="1"/>
    <m/>
    <e v="#N/A"/>
    <m/>
    <x v="2"/>
    <m/>
    <s v="Add 3 RF Add 7 RRU Final Sow Rescope: 1. (B2R to (MCP, Mini Macro, macro)"/>
    <m/>
    <s v="BTR"/>
    <s v="BTR Monopole 25m"/>
  </r>
  <r>
    <n v="233"/>
    <x v="1"/>
    <x v="2"/>
    <n v="3"/>
    <s v="JTX294"/>
    <s v="JTX294"/>
    <m/>
    <e v="#N/A"/>
    <e v="#N/A"/>
    <s v="NY"/>
    <s v="JLNAMALIACAKUNGDMT"/>
    <n v="106.93267"/>
    <n v="-6.2092599999999996"/>
    <x v="1"/>
    <d v="2025-11-18T00:00:00"/>
    <m/>
    <s v="MITRATEL"/>
    <s v="Mitratel"/>
    <d v="2017-03-31T00:00:00"/>
    <d v="2027-03-30T00:00:00"/>
    <m/>
    <m/>
    <m/>
    <m/>
    <x v="1"/>
    <m/>
    <e v="#N/A"/>
    <m/>
    <x v="2"/>
    <m/>
    <s v="Add 3 RF Add 3 RRU Final Sow Rescope: 1. (B2R to (MCP, Mini Macro, macro)"/>
    <m/>
    <s v="BTR"/>
    <s v="170m arah 140 degree"/>
  </r>
  <r>
    <n v="234"/>
    <x v="1"/>
    <x v="2"/>
    <n v="3"/>
    <s v="JTX398"/>
    <s v="JTX398"/>
    <m/>
    <e v="#N/A"/>
    <e v="#N/A"/>
    <s v="NY"/>
    <s v="LAPANGANKENANGADMT"/>
    <n v="106.89997"/>
    <n v="-6.3149300000000004"/>
    <x v="1"/>
    <d v="2025-11-18T00:00:00"/>
    <m/>
    <s v="MITRATEL"/>
    <s v="Mitratel"/>
    <d v="2017-04-01T00:00:00"/>
    <d v="2027-03-31T00:00:00"/>
    <m/>
    <m/>
    <m/>
    <m/>
    <x v="1"/>
    <m/>
    <e v="#N/A"/>
    <m/>
    <x v="2"/>
    <m/>
    <s v="Add 3 RF Add 6 RRU Final Sow Rescope: 1. (B2R to (MCP, Mini Macro, macro)"/>
    <m/>
    <s v="BTR"/>
    <s v="200m arah 275 degree"/>
  </r>
  <r>
    <n v="235"/>
    <x v="1"/>
    <x v="2"/>
    <n v="3"/>
    <s v="JTX382"/>
    <s v="JTX382"/>
    <m/>
    <e v="#N/A"/>
    <e v="#N/A"/>
    <s v="NY"/>
    <s v="NUSAINDAHMALAKADMT"/>
    <n v="106.933361"/>
    <n v="-6.2178709999999997"/>
    <x v="1"/>
    <d v="2025-11-18T00:00:00"/>
    <m/>
    <s v="MITRATEL"/>
    <s v="Mitratel"/>
    <d v="2017-04-04T00:00:00"/>
    <d v="2027-04-03T00:00:00"/>
    <m/>
    <m/>
    <m/>
    <m/>
    <x v="1"/>
    <m/>
    <e v="#N/A"/>
    <m/>
    <x v="2"/>
    <m/>
    <s v="Add 3 RF Add 9 RRU Final Sow Rescope: 1. (B2R to (MCP, Mini Macro, macro)"/>
    <m/>
    <s v="BTR"/>
    <s v="BTR Lahan Masjid"/>
  </r>
  <r>
    <n v="236"/>
    <x v="1"/>
    <x v="2"/>
    <n v="3"/>
    <s v="JBX286"/>
    <s v="JBX286"/>
    <m/>
    <e v="#N/A"/>
    <e v="#N/A"/>
    <s v="NY"/>
    <s v="JLPANJANGKODAYATURDMT"/>
    <n v="106.76289"/>
    <n v="-6.1618199999999996"/>
    <x v="1"/>
    <d v="2025-11-18T00:00:00"/>
    <m/>
    <s v="MITRATEL"/>
    <s v="Mitratel"/>
    <d v="2017-04-10T00:00:00"/>
    <d v="2027-04-09T00:00:00"/>
    <m/>
    <m/>
    <m/>
    <m/>
    <x v="1"/>
    <m/>
    <e v="#N/A"/>
    <m/>
    <x v="2"/>
    <m/>
    <s v="Add 3 RF Add 4 RRU Final Sow Rescope: 1. (B2R to (MCP, Mini Macro, macro)"/>
    <m/>
    <s v="BTR"/>
    <s v="170m arah 230 degree"/>
  </r>
  <r>
    <n v="237"/>
    <x v="1"/>
    <x v="2"/>
    <n v="3"/>
    <s v="JKP233"/>
    <s v="JKP233"/>
    <m/>
    <e v="#N/A"/>
    <e v="#N/A"/>
    <s v="NY"/>
    <s v="CEMPAKAPUTIHRAYADMT"/>
    <n v="106.86830999999999"/>
    <n v="-6.1762899999999998"/>
    <x v="1"/>
    <d v="2025-11-18T00:00:00"/>
    <m/>
    <s v="MITRATEL"/>
    <s v="Mitratel"/>
    <d v="2017-04-13T00:00:00"/>
    <d v="2027-04-12T00:00:00"/>
    <m/>
    <m/>
    <m/>
    <m/>
    <x v="1"/>
    <m/>
    <e v="#N/A"/>
    <m/>
    <x v="2"/>
    <m/>
    <s v="Add 3 RF Add 6 RRU Final Sow Rescope: 1. (B2R to (MCP, Mini Macro, macro)"/>
    <m/>
    <s v="BTR"/>
    <s v="150m arah 90 degree"/>
  </r>
  <r>
    <n v="238"/>
    <x v="0"/>
    <x v="7"/>
    <n v="10"/>
    <s v="PBR981"/>
    <s v="PBR981"/>
    <s v="25TS07Z0002"/>
    <n v="0"/>
    <e v="#N/A"/>
    <s v="25TS07Z0002"/>
    <s v="PBR981HM1_JLDIPONEGORODMT"/>
    <n v="101.45055499999999"/>
    <n v="0.52313500000000002"/>
    <x v="0"/>
    <m/>
    <m/>
    <s v="MITRATEL"/>
    <s v="Mitratel"/>
    <d v="2015-07-14T00:00:00"/>
    <d v="2025-07-13T00:00:00"/>
    <d v="2025-10-11T00:00:00"/>
    <d v="2025-10-27T00:00:00"/>
    <n v="-16"/>
    <s v="Out SLA"/>
    <x v="0"/>
    <e v="#N/A"/>
    <s v="03.RFI"/>
    <s v="Type-1"/>
    <x v="0"/>
    <s v="RFI"/>
    <m/>
    <s v="done"/>
    <m/>
    <m/>
  </r>
  <r>
    <n v="239"/>
    <x v="1"/>
    <x v="2"/>
    <n v="3"/>
    <s v="JTX381"/>
    <s v="JTX381"/>
    <s v="24TS08Z0002"/>
    <e v="#N/A"/>
    <e v="#N/A"/>
    <s v="24TS08Z0002"/>
    <s v="UTANKAYUUTRMATRAMANINDAHDMT"/>
    <n v="106.85950099999999"/>
    <n v="-6.1955309999999999"/>
    <x v="2"/>
    <d v="1899-12-30T00:00:00"/>
    <m/>
    <s v="MITRATEL"/>
    <s v="Mitratel"/>
    <d v="2017-05-13T00:00:00"/>
    <d v="2027-05-12T00:00:00"/>
    <m/>
    <m/>
    <m/>
    <m/>
    <x v="1"/>
    <m/>
    <e v="#N/A"/>
    <m/>
    <x v="2"/>
    <m/>
    <s v=""/>
    <m/>
    <m/>
    <m/>
  </r>
  <r>
    <n v="240"/>
    <x v="1"/>
    <x v="2"/>
    <n v="3"/>
    <s v="JTX207"/>
    <s v="JTX207"/>
    <m/>
    <e v="#N/A"/>
    <e v="#N/A"/>
    <s v="NY"/>
    <s v="JLMAKASARJAKTIMDMT"/>
    <n v="106.87629"/>
    <n v="-6.2687400000000002"/>
    <x v="1"/>
    <d v="2025-11-18T00:00:00"/>
    <m/>
    <s v="MITRATEL"/>
    <s v="Mitratel"/>
    <d v="2017-05-13T00:00:00"/>
    <d v="2027-05-12T00:00:00"/>
    <m/>
    <m/>
    <m/>
    <m/>
    <x v="1"/>
    <m/>
    <e v="#N/A"/>
    <m/>
    <x v="2"/>
    <m/>
    <s v="Add 3 RF Add 11 RRU Final Sow Rescope: 1. (B2R to (MCP, Mini Macro, macro)"/>
    <m/>
    <s v="Extend Tower"/>
    <s v="Continue Renewal Eksisting (perizinan Bandara)"/>
  </r>
  <r>
    <n v="241"/>
    <x v="1"/>
    <x v="2"/>
    <n v="3"/>
    <s v="JTX206"/>
    <s v="JTX206"/>
    <m/>
    <e v="#N/A"/>
    <e v="#N/A"/>
    <s v="NY"/>
    <s v="JLMUSACIPINANGMUARADMT"/>
    <n v="106.88933"/>
    <n v="-6.2237799999999996"/>
    <x v="1"/>
    <d v="2025-11-18T00:00:00"/>
    <m/>
    <s v="MITRATEL"/>
    <s v="Mitratel"/>
    <d v="2017-05-13T00:00:00"/>
    <d v="2027-05-12T00:00:00"/>
    <m/>
    <m/>
    <m/>
    <m/>
    <x v="1"/>
    <m/>
    <e v="#N/A"/>
    <m/>
    <x v="2"/>
    <m/>
    <s v="Add 3 RF Add 3 RRU Final Sow Rescope: 1. (B2R to (MCP, Mini Macro, macro)"/>
    <m/>
    <s v="BTR"/>
    <s v="150m arah 270 degree"/>
  </r>
  <r>
    <n v="242"/>
    <x v="1"/>
    <x v="2"/>
    <n v="3"/>
    <s v="JKT417"/>
    <s v="JKT417"/>
    <m/>
    <e v="#N/A"/>
    <e v="#N/A"/>
    <s v="NY"/>
    <s v="MASJIDANNURBUARANDMT"/>
    <n v="106.92111"/>
    <n v="-6.21889"/>
    <x v="1"/>
    <d v="2025-11-18T00:00:00"/>
    <m/>
    <s v="MITRATEL"/>
    <s v="Mitratel"/>
    <d v="2017-05-24T00:00:00"/>
    <d v="2027-05-23T00:00:00"/>
    <m/>
    <m/>
    <m/>
    <m/>
    <x v="1"/>
    <m/>
    <e v="#N/A"/>
    <m/>
    <x v="2"/>
    <m/>
    <s v="Add 3 RF Add 3 RRU Final Sow Rescope: 1. (B2R to (MCP, Mini Macro, macro)"/>
    <m/>
    <s v="BTR"/>
    <s v="100m arah Selatan"/>
  </r>
  <r>
    <n v="243"/>
    <x v="0"/>
    <x v="7"/>
    <n v="10"/>
    <s v="PAD660"/>
    <s v="PAD660"/>
    <s v="25TS07Z0003"/>
    <n v="0"/>
    <e v="#N/A"/>
    <s v="25TS07Z0003"/>
    <s v="STOPADANGKANTORGUBERNUR"/>
    <n v="100.3621674"/>
    <n v="-0.93968510599999999"/>
    <x v="0"/>
    <m/>
    <m/>
    <s v="MITRATEL"/>
    <s v="Mitratel"/>
    <d v="2015-07-22T00:00:00"/>
    <d v="2025-07-21T00:00:00"/>
    <d v="2025-10-19T00:00:00"/>
    <d v="2025-11-30T00:00:00"/>
    <n v="-42"/>
    <s v="Out SLA"/>
    <x v="0"/>
    <e v="#N/A"/>
    <s v="04.SRFI"/>
    <s v="Type-1"/>
    <x v="7"/>
    <s v="RFC"/>
    <s v="[30/10/25] Plan Eksekusi W4 Nov _x000a_19/07/25 Wait Dok. RFIN Plan 21/07"/>
    <d v="2025-12-18T00:00:00"/>
    <s v="Type-1"/>
    <m/>
  </r>
  <r>
    <n v="244"/>
    <x v="1"/>
    <x v="2"/>
    <n v="3"/>
    <s v="JBX262"/>
    <s v="JBX262"/>
    <m/>
    <e v="#N/A"/>
    <e v="#N/A"/>
    <s v="NY"/>
    <s v="GOLDENARCHYSAKTIDMT"/>
    <n v="106.76276"/>
    <n v="-6.1538399999999998"/>
    <x v="1"/>
    <d v="2025-11-18T00:00:00"/>
    <m/>
    <s v="MITRATEL"/>
    <s v="Mitratel"/>
    <d v="2017-06-13T00:00:00"/>
    <d v="2027-06-12T00:00:00"/>
    <m/>
    <m/>
    <m/>
    <m/>
    <x v="1"/>
    <m/>
    <e v="#N/A"/>
    <m/>
    <x v="2"/>
    <m/>
    <s v="[30/10/25] Plan Eksekusi W4 Nov _x000a_19/07/25 Wait Dok. RFIN Plan 21/07"/>
    <m/>
    <s v="BTR"/>
    <s v="BTR Ruko"/>
  </r>
  <r>
    <n v="245"/>
    <x v="1"/>
    <x v="2"/>
    <n v="3"/>
    <s v="JSX470"/>
    <s v="JSX470"/>
    <m/>
    <e v="#N/A"/>
    <e v="#N/A"/>
    <s v="NY"/>
    <s v="LEBAKSARITJBARATDMT"/>
    <n v="106.85339"/>
    <n v="-6.3024100000000001"/>
    <x v="1"/>
    <d v="2025-11-18T00:00:00"/>
    <m/>
    <s v="MITRATEL"/>
    <s v="Mitratel"/>
    <d v="2017-06-13T00:00:00"/>
    <d v="2027-06-12T00:00:00"/>
    <m/>
    <m/>
    <m/>
    <m/>
    <x v="1"/>
    <m/>
    <e v="#N/A"/>
    <m/>
    <x v="2"/>
    <m/>
    <s v="[30/10/25] Plan Eksekusi W4 Nov _x000a_[9/09/25] Proses Fabrikan Ring mounting + Rack Gendong + Bracket Panel KWH + ACPDB_x000a_[20/07/2025] Submit Dok.RFIN done"/>
    <m/>
    <s v="BTR"/>
    <s v="280m arah 0 (106.852667 -6.298361 )"/>
  </r>
  <r>
    <n v="246"/>
    <x v="0"/>
    <x v="7"/>
    <n v="10"/>
    <s v="PBR441"/>
    <s v="PBR441"/>
    <s v="25TS07Z0004"/>
    <n v="0"/>
    <e v="#N/A"/>
    <s v="25TS07Z0004"/>
    <s v="PBR441HW1_KAWASANUINSUSKA5DMT"/>
    <n v="101.37529000000001"/>
    <n v="0.47552"/>
    <x v="0"/>
    <m/>
    <m/>
    <s v="MITRATEL"/>
    <s v="Mitratel"/>
    <d v="2015-07-23T00:00:00"/>
    <d v="2025-07-22T00:00:00"/>
    <d v="2025-10-20T00:00:00"/>
    <d v="2025-11-30T00:00:00"/>
    <n v="-41"/>
    <s v="Out SLA"/>
    <x v="0"/>
    <e v="#N/A"/>
    <s v="04.SRFI"/>
    <s v="Type-1"/>
    <x v="0"/>
    <s v="RFI"/>
    <s v="[30/10/25] Plan Eksekusi W4 Nov _x000a_[9/09/25] Proses Fabrikan Ring mounting + Rack Gendong + Bracket Panel KWH + ACPDB_x000a_[20/07/2025] Submit Dok.RFIN done"/>
    <s v="done"/>
    <m/>
    <m/>
  </r>
  <r>
    <n v="247"/>
    <x v="1"/>
    <x v="2"/>
    <n v="3"/>
    <s v="JPX188"/>
    <s v="JPX188"/>
    <m/>
    <e v="#N/A"/>
    <e v="#N/A"/>
    <s v="NY"/>
    <s v="JALANWAHIDHASYIMDMT"/>
    <n v="106.820111"/>
    <n v="-6.1870609999999999"/>
    <x v="1"/>
    <d v="2025-11-18T00:00:00"/>
    <m/>
    <s v="MITRATEL"/>
    <s v="Mitratel"/>
    <d v="2017-06-13T00:00:00"/>
    <d v="2027-06-12T00:00:00"/>
    <m/>
    <m/>
    <m/>
    <m/>
    <x v="1"/>
    <m/>
    <e v="#N/A"/>
    <m/>
    <x v="2"/>
    <m/>
    <s v="[30/10/25] Plan Eksekusi W4 Nov _x000a_[9/09/25] Proses Fabrikan Ring mounting + Rack Gendong + Bracket Panel KWH + ACPDB_x000a_[20/07/2025] Submit Dok.RFIN done"/>
    <m/>
    <s v="collo"/>
    <s v="Reloc Ke Tower terdekat Need Panoramic site terdekat 16HC09W0004 Wahid Hasyim('106.81996 '-6.18664)"/>
  </r>
  <r>
    <n v="248"/>
    <x v="1"/>
    <x v="2"/>
    <n v="3"/>
    <s v="JBX239"/>
    <s v="JBX239"/>
    <m/>
    <e v="#N/A"/>
    <e v="#N/A"/>
    <s v="NY"/>
    <s v="CITRAGARDENCITYSECTOR6DMT"/>
    <n v="106.71532000000001"/>
    <n v="-6.1280099999999997"/>
    <x v="1"/>
    <d v="2025-11-18T00:00:00"/>
    <m/>
    <s v="MITRATEL"/>
    <s v="Mitratel"/>
    <d v="2017-06-14T00:00:00"/>
    <d v="2027-06-13T00:00:00"/>
    <m/>
    <m/>
    <m/>
    <m/>
    <x v="1"/>
    <m/>
    <e v="#N/A"/>
    <m/>
    <x v="2"/>
    <m/>
    <s v="[30/10/25] Plan Eksekusi W4 Nov _x000a_[9/09/25] Proses Fabrikan Ring mounting + Rack Gendong + Bracket Panel KWH + ACPDB_x000a_[20/07/2025] Submit Dok.RFIN done"/>
    <m/>
    <s v="Extend Tower"/>
    <s v="Extend 3m"/>
  </r>
  <r>
    <n v="249"/>
    <x v="1"/>
    <x v="2"/>
    <n v="3"/>
    <s v="JPX186"/>
    <s v="JPX186"/>
    <m/>
    <e v="#N/A"/>
    <e v="#N/A"/>
    <s v="NY"/>
    <s v="JLPSGEMBRONGDMT"/>
    <n v="106.85457"/>
    <n v="-6.1804600000000001"/>
    <x v="1"/>
    <d v="2025-11-18T00:00:00"/>
    <m/>
    <s v="MITRATEL"/>
    <s v="Mitratel"/>
    <d v="2017-07-04T00:00:00"/>
    <d v="2027-07-03T00:00:00"/>
    <m/>
    <m/>
    <m/>
    <m/>
    <x v="1"/>
    <m/>
    <e v="#N/A"/>
    <m/>
    <x v="2"/>
    <m/>
    <s v="Add 3 RF Add 5 RRU Final Sow Rescope: 1. (B2R to (MCP, Mini Macro, macro)"/>
    <m/>
    <s v="BTR"/>
    <s v="100m arah barat ruko depan alfamart"/>
  </r>
  <r>
    <n v="250"/>
    <x v="1"/>
    <x v="2"/>
    <n v="3"/>
    <s v="JBX294"/>
    <s v="JBX294"/>
    <m/>
    <e v="#N/A"/>
    <e v="#N/A"/>
    <s v="NY"/>
    <s v="DEPLUJOGLOJAKBARDMT"/>
    <n v="106.73281"/>
    <n v="-6.21854"/>
    <x v="1"/>
    <d v="2025-11-18T00:00:00"/>
    <m/>
    <s v="MITRATEL"/>
    <s v="Mitratel"/>
    <d v="2017-07-04T00:00:00"/>
    <d v="2027-07-03T00:00:00"/>
    <m/>
    <m/>
    <m/>
    <m/>
    <x v="1"/>
    <m/>
    <e v="#N/A"/>
    <m/>
    <x v="2"/>
    <m/>
    <s v="Add 3 RF Add 6 RRU Final Sow Rescope: 1. (B2R to (MCP, Mini Macro, macro)"/>
    <m/>
    <s v="BTR"/>
    <s v="Need Survey Extend"/>
  </r>
  <r>
    <n v="251"/>
    <x v="1"/>
    <x v="2"/>
    <n v="3"/>
    <s v="JKP231"/>
    <s v="JKP231"/>
    <m/>
    <e v="#N/A"/>
    <e v="#N/A"/>
    <s v="NY"/>
    <s v="CEMPAKABARUBARATDMT"/>
    <n v="106.85851"/>
    <n v="-6.1716300000000004"/>
    <x v="1"/>
    <d v="2025-11-18T00:00:00"/>
    <m/>
    <s v="MITRATEL"/>
    <s v="Mitratel"/>
    <d v="2017-07-04T00:00:00"/>
    <d v="2027-07-03T00:00:00"/>
    <m/>
    <m/>
    <m/>
    <m/>
    <x v="1"/>
    <m/>
    <e v="#N/A"/>
    <m/>
    <x v="2"/>
    <m/>
    <s v="Add 3 RF Add 8 RRU Final Sow Rescope: 1. (B2R to (MCP, Mini Macro, macro)"/>
    <m/>
    <s v="BTR"/>
    <s v="200m arah 90 degree"/>
  </r>
  <r>
    <n v="252"/>
    <x v="1"/>
    <x v="2"/>
    <n v="3"/>
    <s v="JTX410"/>
    <s v="JTX410"/>
    <m/>
    <e v="#N/A"/>
    <e v="#N/A"/>
    <s v="NY"/>
    <s v="PALEMKARTIKAKOMPLEKTNIADDMT"/>
    <n v="106.89924000000001"/>
    <n v="-6.3119500000000004"/>
    <x v="1"/>
    <d v="2025-11-18T00:00:00"/>
    <m/>
    <s v="MITRATEL"/>
    <s v="Mitratel"/>
    <d v="2017-08-01T00:00:00"/>
    <d v="2027-07-31T00:00:00"/>
    <m/>
    <m/>
    <m/>
    <m/>
    <x v="1"/>
    <m/>
    <e v="#N/A"/>
    <m/>
    <x v="2"/>
    <m/>
    <s v="Add 3 RF Add 3 RRU Final Sow Rescope: 1. (B2R to (MCP, Mini Macro, macro)"/>
    <m/>
    <s v="BTR"/>
    <s v="300m arah 270 degree"/>
  </r>
  <r>
    <n v="253"/>
    <x v="1"/>
    <x v="2"/>
    <n v="3"/>
    <s v="JSX409"/>
    <s v="JSX409"/>
    <m/>
    <e v="#N/A"/>
    <e v="#N/A"/>
    <s v="NY"/>
    <s v="JLRAYAMAJADMT"/>
    <n v="106.79927000000001"/>
    <n v="-6.2663399999999996"/>
    <x v="1"/>
    <d v="2025-11-18T00:00:00"/>
    <m/>
    <s v="MITRATEL"/>
    <s v="Mitratel"/>
    <d v="2017-08-01T00:00:00"/>
    <d v="2027-07-31T00:00:00"/>
    <m/>
    <m/>
    <m/>
    <m/>
    <x v="1"/>
    <m/>
    <e v="#N/A"/>
    <m/>
    <x v="2"/>
    <m/>
    <s v="Add 3 RF Add 6 RRU Final Sow Rescope: 3. reheight tower"/>
    <m/>
    <s v="Extend Tower"/>
    <s v="Extend 3m"/>
  </r>
  <r>
    <n v="254"/>
    <x v="1"/>
    <x v="2"/>
    <n v="3"/>
    <s v="JBX290"/>
    <s v="JBX290"/>
    <m/>
    <e v="#N/A"/>
    <e v="#N/A"/>
    <s v="NY"/>
    <s v="JLJERUKSEGARDMT"/>
    <n v="106.73598"/>
    <n v="-6.2034200000000004"/>
    <x v="1"/>
    <d v="2025-11-18T00:00:00"/>
    <m/>
    <s v="MITRATEL"/>
    <s v="Mitratel"/>
    <d v="2017-08-04T00:00:00"/>
    <d v="2027-08-03T00:00:00"/>
    <m/>
    <m/>
    <m/>
    <m/>
    <x v="1"/>
    <m/>
    <e v="#N/A"/>
    <m/>
    <x v="2"/>
    <m/>
    <s v="Add 3 RF Add 7 RRU Final Sow Rescope: 3. reheight tower"/>
    <m/>
    <s v="Extend Tower"/>
    <s v="Extend 3m"/>
  </r>
  <r>
    <n v="255"/>
    <x v="1"/>
    <x v="2"/>
    <n v="3"/>
    <s v="JBX293"/>
    <s v="JBX293"/>
    <m/>
    <e v="#N/A"/>
    <e v="#N/A"/>
    <s v="NY"/>
    <s v="JLBENDAKAMALDMT"/>
    <n v="106.70027"/>
    <n v="-6.1075299999999997"/>
    <x v="1"/>
    <d v="2025-11-18T00:00:00"/>
    <m/>
    <s v="MITRATEL"/>
    <s v="Mitratel"/>
    <d v="2017-08-04T00:00:00"/>
    <d v="2027-08-03T00:00:00"/>
    <m/>
    <m/>
    <m/>
    <m/>
    <x v="1"/>
    <m/>
    <e v="#N/A"/>
    <m/>
    <x v="2"/>
    <m/>
    <s v="Add 3 RF Add 6 RRU Final Sow Rescope: 1. (B2R to (MCP, Mini Macro, macro)"/>
    <m/>
    <s v="BTR"/>
    <s v="150m arah 0 degree"/>
  </r>
  <r>
    <n v="256"/>
    <x v="1"/>
    <x v="2"/>
    <n v="3"/>
    <s v="JTX310"/>
    <s v="JTX310"/>
    <m/>
    <e v="#N/A"/>
    <e v="#N/A"/>
    <s v="NY"/>
    <s v="KLENDERDURENSAWITDMT"/>
    <n v="106.90940999999999"/>
    <n v="-6.2178100000000001"/>
    <x v="1"/>
    <d v="2025-11-18T00:00:00"/>
    <m/>
    <s v="MITRATEL"/>
    <s v="Mitratel"/>
    <d v="2017-08-04T00:00:00"/>
    <d v="2027-08-03T00:00:00"/>
    <m/>
    <m/>
    <m/>
    <m/>
    <x v="1"/>
    <m/>
    <e v="#N/A"/>
    <m/>
    <x v="2"/>
    <m/>
    <s v="Add 3 RF Add 8 RRU Final Sow Rescope: 1. (B2R to (MCP, Mini Macro, macro)"/>
    <m/>
    <s v="BTR"/>
    <s v="200m arah 180 degree"/>
  </r>
  <r>
    <n v="257"/>
    <x v="1"/>
    <x v="2"/>
    <n v="3"/>
    <s v="JPX187"/>
    <s v="JPX187"/>
    <m/>
    <e v="#N/A"/>
    <e v="#N/A"/>
    <s v="NY"/>
    <s v="JLLUMBALUMBADMT"/>
    <n v="106.86483"/>
    <n v="-6.1673299999999998"/>
    <x v="1"/>
    <d v="2025-11-18T00:00:00"/>
    <m/>
    <s v="MITRATEL"/>
    <s v="Mitratel"/>
    <d v="2017-08-11T00:00:00"/>
    <d v="2027-08-10T00:00:00"/>
    <m/>
    <m/>
    <m/>
    <m/>
    <x v="1"/>
    <m/>
    <e v="#N/A"/>
    <m/>
    <x v="2"/>
    <m/>
    <s v="Add 3 RF Add 7 RRU Final Sow Rescope: 1. (B2R to (MCP, Mini Macro, macro)"/>
    <m/>
    <s v="BTR"/>
    <s v="BTR lapangan"/>
  </r>
  <r>
    <n v="258"/>
    <x v="1"/>
    <x v="2"/>
    <n v="3"/>
    <s v="JBX263"/>
    <s v="JBX263"/>
    <m/>
    <e v="#N/A"/>
    <e v="#N/A"/>
    <s v="NY"/>
    <s v="PASARDARURATKAPUKDMT"/>
    <n v="106.74612"/>
    <n v="-6.1350199999999999"/>
    <x v="2"/>
    <d v="1899-12-30T00:00:00"/>
    <m/>
    <s v="MITRATEL"/>
    <s v="Mitratel"/>
    <d v="2017-08-11T00:00:00"/>
    <d v="2027-08-10T00:00:00"/>
    <m/>
    <m/>
    <m/>
    <m/>
    <x v="1"/>
    <m/>
    <e v="#N/A"/>
    <m/>
    <x v="2"/>
    <m/>
    <s v=""/>
    <m/>
    <m/>
    <m/>
  </r>
  <r>
    <n v="259"/>
    <x v="1"/>
    <x v="2"/>
    <n v="3"/>
    <s v="JBX288"/>
    <s v="JBX288"/>
    <m/>
    <e v="#N/A"/>
    <e v="#N/A"/>
    <s v="NY"/>
    <s v="JLHSUAIBKBJERUKDMT"/>
    <n v="106.77242"/>
    <n v="-6.2006699999999997"/>
    <x v="1"/>
    <d v="2025-11-18T00:00:00"/>
    <m/>
    <s v="MITRATEL"/>
    <s v="Mitratel"/>
    <d v="2017-08-14T00:00:00"/>
    <d v="2027-08-13T00:00:00"/>
    <m/>
    <m/>
    <m/>
    <m/>
    <x v="1"/>
    <m/>
    <e v="#N/A"/>
    <m/>
    <x v="2"/>
    <m/>
    <s v="Add 3 RF Add 8 RRU Final Sow Rescope: 1. (B2R to (MCP, Mini Macro, macro)"/>
    <m/>
    <s v="BTR"/>
    <s v="180m arah 270 degree"/>
  </r>
  <r>
    <n v="260"/>
    <x v="1"/>
    <x v="2"/>
    <n v="3"/>
    <s v="JTX383"/>
    <s v="JTX383"/>
    <m/>
    <e v="#N/A"/>
    <e v="#N/A"/>
    <s v="NY"/>
    <s v="MELATIASEMGEDEMATRAMANDMT"/>
    <n v="106.85608000000001"/>
    <n v="-6.2087700000000003"/>
    <x v="1"/>
    <d v="2025-11-18T00:00:00"/>
    <m/>
    <s v="MITRATEL"/>
    <s v="Mitratel"/>
    <d v="2017-09-06T00:00:00"/>
    <d v="2027-09-05T00:00:00"/>
    <m/>
    <m/>
    <m/>
    <m/>
    <x v="1"/>
    <m/>
    <e v="#N/A"/>
    <m/>
    <x v="2"/>
    <m/>
    <s v="Add 3 RF Add 6 RRU Final Sow Rescope: 3. reheight tower"/>
    <m/>
    <s v="Extend Tower"/>
    <s v="Extend 3m"/>
  </r>
  <r>
    <n v="261"/>
    <x v="1"/>
    <x v="2"/>
    <n v="3"/>
    <s v="JSX395"/>
    <s v="JSX395"/>
    <m/>
    <e v="#N/A"/>
    <e v="#N/A"/>
    <s v="NY"/>
    <s v="LURAHKEBONBARUDMT"/>
    <n v="106.85966999999999"/>
    <n v="-6.23278"/>
    <x v="1"/>
    <d v="2025-11-18T00:00:00"/>
    <m/>
    <s v="MITRATEL"/>
    <s v="Mitratel"/>
    <d v="2017-09-11T00:00:00"/>
    <d v="2027-09-10T00:00:00"/>
    <m/>
    <m/>
    <m/>
    <m/>
    <x v="1"/>
    <m/>
    <e v="#N/A"/>
    <m/>
    <x v="2"/>
    <m/>
    <s v="Add 3 RF Add 6 RRU Final Sow Rescope: 1. (B2R to (MCP, Mini Macro, macro)"/>
    <m/>
    <s v="BTR"/>
    <s v="150m arah 90 degree"/>
  </r>
  <r>
    <n v="262"/>
    <x v="1"/>
    <x v="2"/>
    <n v="3"/>
    <s v="JTX208"/>
    <s v="JTX208"/>
    <m/>
    <e v="#N/A"/>
    <e v="#N/A"/>
    <s v="NY"/>
    <s v="KEBUNBUNGADMT"/>
    <n v="106.93321"/>
    <n v="-6.2144700000000004"/>
    <x v="1"/>
    <d v="2025-11-18T00:00:00"/>
    <m/>
    <s v="MITRATEL"/>
    <s v="Mitratel"/>
    <d v="2017-09-11T00:00:00"/>
    <d v="2027-09-10T00:00:00"/>
    <m/>
    <m/>
    <m/>
    <m/>
    <x v="1"/>
    <m/>
    <e v="#N/A"/>
    <m/>
    <x v="2"/>
    <m/>
    <s v="Add 3 RF Add 9 RRU Final Sow Rescope: 3. reheight tower"/>
    <m/>
    <s v="Extend Tower"/>
    <s v="Extend 3m"/>
  </r>
  <r>
    <n v="263"/>
    <x v="1"/>
    <x v="2"/>
    <n v="3"/>
    <s v="JTX327"/>
    <s v="JTX327"/>
    <m/>
    <e v="#N/A"/>
    <e v="#N/A"/>
    <s v="NY"/>
    <s v="POMADPASARREBODMT"/>
    <n v="106.84483"/>
    <n v="-6.32843"/>
    <x v="1"/>
    <d v="2025-11-18T00:00:00"/>
    <m/>
    <s v="MITRATEL"/>
    <s v="Mitratel"/>
    <d v="2017-09-11T00:00:00"/>
    <d v="2027-09-10T00:00:00"/>
    <m/>
    <m/>
    <m/>
    <m/>
    <x v="1"/>
    <m/>
    <e v="#N/A"/>
    <m/>
    <x v="2"/>
    <m/>
    <s v="Add 3 RF Add 6 RRU Final Sow Rescope: 1. (B2R to (MCP, Mini Macro, macro)"/>
    <m/>
    <s v="BTR"/>
    <s v="200m arah 90 degree"/>
  </r>
  <r>
    <n v="264"/>
    <x v="1"/>
    <x v="2"/>
    <n v="3"/>
    <s v="JKB919"/>
    <s v="JKB919"/>
    <m/>
    <e v="#N/A"/>
    <e v="#N/A"/>
    <s v="NY"/>
    <s v="JLJATI1DMT"/>
    <n v="106.73610100000001"/>
    <n v="-6.1464410000000003"/>
    <x v="1"/>
    <d v="2025-11-18T00:00:00"/>
    <m/>
    <s v="MITRATEL"/>
    <s v="Mitratel"/>
    <d v="2017-09-13T00:00:00"/>
    <d v="2027-09-12T00:00:00"/>
    <m/>
    <m/>
    <m/>
    <m/>
    <x v="1"/>
    <m/>
    <e v="#N/A"/>
    <m/>
    <x v="2"/>
    <m/>
    <s v="Add 3 RF Add 8 RRU Final Sow Rescope: 1. (B2R to (MCP, Mini Macro, macro)"/>
    <m/>
    <s v="BTR"/>
    <s v="150m arah 90 degree"/>
  </r>
  <r>
    <n v="265"/>
    <x v="1"/>
    <x v="2"/>
    <n v="3"/>
    <s v="JTX408"/>
    <s v="JTX408"/>
    <m/>
    <e v="#N/A"/>
    <e v="#N/A"/>
    <s v="NY"/>
    <s v="JAYASAKTI3DMT"/>
    <n v="106.85983"/>
    <n v="-6.3352399999999998"/>
    <x v="1"/>
    <d v="2025-11-18T00:00:00"/>
    <m/>
    <s v="MITRATEL"/>
    <s v="Mitratel"/>
    <d v="2017-09-14T00:00:00"/>
    <d v="2027-09-13T00:00:00"/>
    <m/>
    <m/>
    <m/>
    <m/>
    <x v="1"/>
    <m/>
    <e v="#N/A"/>
    <m/>
    <x v="2"/>
    <m/>
    <s v="Add 3 RF Add 3 RRU Final Sow Rescope: 1. (B2R to (MCP, Mini Macro, macro)"/>
    <m/>
    <s v="BTR"/>
    <s v="200m arah 90 degree"/>
  </r>
  <r>
    <n v="266"/>
    <x v="1"/>
    <x v="2"/>
    <n v="3"/>
    <s v="JTX379"/>
    <s v="JTX379"/>
    <m/>
    <e v="#N/A"/>
    <e v="#N/A"/>
    <s v="NY"/>
    <s v="MAKASARKRAMATJATIDMT"/>
    <n v="106.873831"/>
    <n v="-6.2787709999999999"/>
    <x v="1"/>
    <d v="2025-11-18T00:00:00"/>
    <m/>
    <s v="MITRATEL"/>
    <s v="Mitratel"/>
    <d v="2017-09-14T00:00:00"/>
    <d v="2027-09-13T00:00:00"/>
    <m/>
    <m/>
    <m/>
    <m/>
    <x v="1"/>
    <m/>
    <e v="#N/A"/>
    <m/>
    <x v="2"/>
    <m/>
    <s v="Add 3 RF Add 8 RRU Final Sow Rescope: 1. (B2R to (MCP, Mini Macro, macro)"/>
    <m/>
    <s v="BTR"/>
    <s v="200m arah 90 degree"/>
  </r>
  <r>
    <n v="267"/>
    <x v="1"/>
    <x v="2"/>
    <n v="3"/>
    <s v="JBX271"/>
    <s v="JBX271"/>
    <m/>
    <e v="#N/A"/>
    <e v="#N/A"/>
    <s v="NY"/>
    <s v="TAMANKOTAPEDONGKELANDMT"/>
    <n v="106.76003"/>
    <n v="-6.1596299999999999"/>
    <x v="1"/>
    <d v="2025-11-18T00:00:00"/>
    <m/>
    <s v="MITRATEL"/>
    <s v="Mitratel"/>
    <d v="2017-10-12T00:00:00"/>
    <d v="2027-10-11T00:00:00"/>
    <m/>
    <m/>
    <m/>
    <m/>
    <x v="1"/>
    <m/>
    <e v="#N/A"/>
    <m/>
    <x v="2"/>
    <m/>
    <s v="Add 3 RF Add 6 RRU Final Sow Rescope: 1. (B2R to (MCP, Mini Macro, macro)"/>
    <m/>
    <s v="BTR"/>
    <s v="170m arah 150 degree"/>
  </r>
  <r>
    <n v="268"/>
    <x v="1"/>
    <x v="2"/>
    <n v="3"/>
    <s v="JUX051"/>
    <s v="JUX051"/>
    <m/>
    <e v="#N/A"/>
    <e v="#N/A"/>
    <s v="NY"/>
    <s v="PELABUHANKALIADEMPLUITDMT"/>
    <n v="106.77178000000001"/>
    <n v="-6.1051700000000002"/>
    <x v="1"/>
    <d v="2025-11-18T00:00:00"/>
    <m/>
    <s v="MITRATEL"/>
    <s v="Mitratel"/>
    <d v="2017-10-18T00:00:00"/>
    <d v="2027-10-17T00:00:00"/>
    <m/>
    <m/>
    <m/>
    <m/>
    <x v="1"/>
    <m/>
    <e v="#N/A"/>
    <m/>
    <x v="2"/>
    <m/>
    <s v="Add 3 RF Add 8 RRU Final Sow Rescope: 1. (B2R to (MCP, Mini Macro, macro)"/>
    <m/>
    <s v="BTR"/>
    <s v="200m arah 300 degree"/>
  </r>
  <r>
    <n v="269"/>
    <x v="1"/>
    <x v="2"/>
    <n v="3"/>
    <s v="JSX574"/>
    <s v="JSX574"/>
    <m/>
    <e v="#N/A"/>
    <e v="#N/A"/>
    <s v="NY"/>
    <s v="TEGALPARANGUTARAMAMPANGDMT"/>
    <n v="106.81982000000001"/>
    <n v="-6.2612199999999998"/>
    <x v="2"/>
    <d v="1899-12-30T00:00:00"/>
    <m/>
    <s v="MITRATEL"/>
    <s v="Mitratel"/>
    <d v="2017-11-03T00:00:00"/>
    <d v="2027-11-02T00:00:00"/>
    <m/>
    <m/>
    <m/>
    <m/>
    <x v="1"/>
    <m/>
    <e v="#N/A"/>
    <m/>
    <x v="2"/>
    <m/>
    <s v=""/>
    <m/>
    <m/>
    <m/>
  </r>
  <r>
    <n v="270"/>
    <x v="1"/>
    <x v="2"/>
    <n v="3"/>
    <s v="JPX199"/>
    <s v="JPX199"/>
    <m/>
    <e v="#N/A"/>
    <e v="#N/A"/>
    <s v="NY"/>
    <s v="UTANPANJANGDMT"/>
    <n v="106.85536"/>
    <n v="-6.1641599999999999"/>
    <x v="2"/>
    <d v="1899-12-30T00:00:00"/>
    <m/>
    <s v="MITRATEL"/>
    <s v="Mitratel"/>
    <d v="2017-11-15T00:00:00"/>
    <d v="2027-11-14T00:00:00"/>
    <m/>
    <m/>
    <m/>
    <m/>
    <x v="1"/>
    <m/>
    <e v="#N/A"/>
    <m/>
    <x v="2"/>
    <m/>
    <s v=""/>
    <m/>
    <m/>
    <m/>
  </r>
  <r>
    <n v="271"/>
    <x v="1"/>
    <x v="2"/>
    <n v="3"/>
    <s v="JTX452"/>
    <s v="JTX452"/>
    <m/>
    <e v="#N/A"/>
    <e v="#N/A"/>
    <s v="NY"/>
    <s v="LAPANGANGOLFCILANGKAPDMT"/>
    <n v="106.89163000000001"/>
    <n v="-6.3168499999999996"/>
    <x v="1"/>
    <d v="2025-11-18T00:00:00"/>
    <m/>
    <s v="MITRATEL"/>
    <s v="Mitratel"/>
    <d v="2017-12-14T00:00:00"/>
    <d v="2027-12-13T00:00:00"/>
    <m/>
    <m/>
    <m/>
    <m/>
    <x v="1"/>
    <m/>
    <e v="#N/A"/>
    <m/>
    <x v="2"/>
    <m/>
    <s v="Add 3 RF Add 3 RRU Final Sow Rescope: 1. (B2R to (MCP, Mini Macro, macro)"/>
    <m/>
    <s v="BTR"/>
    <s v="200m arah 90 degree"/>
  </r>
  <r>
    <n v="272"/>
    <x v="1"/>
    <x v="2"/>
    <n v="3"/>
    <s v="JPX211"/>
    <s v="JPX211"/>
    <m/>
    <e v="#N/A"/>
    <e v="#N/A"/>
    <s v="NY"/>
    <s v="JLKEBONSIRIHMENTENGDMT"/>
    <n v="106.82755"/>
    <n v="-6.1847700000000003"/>
    <x v="1"/>
    <d v="2025-11-18T00:00:00"/>
    <m/>
    <s v="MITRATEL"/>
    <s v="Mitratel"/>
    <d v="2017-12-14T00:00:00"/>
    <d v="2027-12-13T00:00:00"/>
    <m/>
    <m/>
    <m/>
    <m/>
    <x v="1"/>
    <m/>
    <e v="#N/A"/>
    <m/>
    <x v="2"/>
    <m/>
    <s v="Add 3 RF Add 5 RRU Final Sow Rescope: 3. reheight tower"/>
    <m/>
    <s v="Extend Tower"/>
    <s v="Extend Pole 10m (Need Survey dan cek pondasi pole)"/>
  </r>
  <r>
    <n v="273"/>
    <x v="1"/>
    <x v="2"/>
    <n v="3"/>
    <s v="JUX377"/>
    <s v="JUX377"/>
    <m/>
    <e v="#N/A"/>
    <e v="#N/A"/>
    <s v="NY"/>
    <s v="GARDENMARBEL1DMT"/>
    <n v="106.91867000000001"/>
    <n v="-6.1343699999999997"/>
    <x v="1"/>
    <d v="2025-11-18T00:00:00"/>
    <m/>
    <s v="MITRATEL"/>
    <s v="Mitratel"/>
    <d v="2017-12-14T00:00:00"/>
    <d v="2027-12-13T00:00:00"/>
    <m/>
    <m/>
    <m/>
    <m/>
    <x v="1"/>
    <m/>
    <e v="#N/A"/>
    <m/>
    <x v="2"/>
    <m/>
    <s v="Add 3 RF Add 3 RRU Final Sow Rescope: 1. (B2R to (MCP, Mini Macro, macro)"/>
    <m/>
    <s v="BTR"/>
    <s v="200m arah 270 degree"/>
  </r>
  <r>
    <n v="274"/>
    <x v="1"/>
    <x v="2"/>
    <n v="3"/>
    <s v="JUX369"/>
    <s v="JUX369"/>
    <m/>
    <e v="#N/A"/>
    <e v="#N/A"/>
    <s v="NY"/>
    <s v="MSJDALJIHADDMT"/>
    <n v="106.91116100000001"/>
    <n v="-6.1128910000000003"/>
    <x v="2"/>
    <d v="1899-12-30T00:00:00"/>
    <m/>
    <s v="MITRATEL"/>
    <s v="Mitratel"/>
    <d v="2017-12-29T00:00:00"/>
    <d v="2027-12-28T00:00:00"/>
    <m/>
    <m/>
    <m/>
    <m/>
    <x v="1"/>
    <m/>
    <e v="#N/A"/>
    <m/>
    <x v="2"/>
    <m/>
    <s v=""/>
    <m/>
    <m/>
    <m/>
  </r>
  <r>
    <n v="275"/>
    <x v="1"/>
    <x v="2"/>
    <n v="3"/>
    <s v="JTX396"/>
    <s v="JTX396"/>
    <m/>
    <e v="#N/A"/>
    <e v="#N/A"/>
    <s v="NY"/>
    <s v="RAWAGEMILANGLIMADMT"/>
    <n v="106.91136"/>
    <n v="-6.1998899999999999"/>
    <x v="2"/>
    <d v="1899-12-30T00:00:00"/>
    <s v="Non-HBTS"/>
    <s v="MITRATEL"/>
    <s v="Mitratel"/>
    <d v="2018-01-11T00:00:00"/>
    <d v="2028-01-10T00:00:00"/>
    <m/>
    <m/>
    <m/>
    <m/>
    <x v="1"/>
    <m/>
    <e v="#N/A"/>
    <m/>
    <x v="2"/>
    <m/>
    <s v=""/>
    <m/>
    <m/>
    <m/>
  </r>
  <r>
    <n v="276"/>
    <x v="1"/>
    <x v="2"/>
    <n v="3"/>
    <s v="JTX395"/>
    <s v="JTX395"/>
    <s v="25TS08N1768"/>
    <e v="#N/A"/>
    <e v="#N/A"/>
    <s v="25TS08N1768"/>
    <s v="KYOESTEELDMT"/>
    <n v="106.90915099999999"/>
    <n v="-6.1960709999999999"/>
    <x v="2"/>
    <d v="1899-12-30T00:00:00"/>
    <s v="Non-HBTS"/>
    <s v="MITRATEL"/>
    <s v="Mitratel"/>
    <d v="2018-01-12T00:00:00"/>
    <d v="2028-01-11T00:00:00"/>
    <m/>
    <m/>
    <m/>
    <m/>
    <x v="1"/>
    <m/>
    <e v="#N/A"/>
    <m/>
    <x v="2"/>
    <m/>
    <s v=""/>
    <m/>
    <m/>
    <m/>
  </r>
  <r>
    <n v="277"/>
    <x v="1"/>
    <x v="2"/>
    <n v="3"/>
    <s v="JTX391"/>
    <s v="JTX391"/>
    <m/>
    <e v="#N/A"/>
    <e v="#N/A"/>
    <s v="NY"/>
    <s v="RAWASUMURBARATDMT"/>
    <n v="106.91467"/>
    <n v="-6.2065799999999998"/>
    <x v="2"/>
    <d v="1899-12-30T00:00:00"/>
    <s v="Non-HBTS"/>
    <s v="MITRATEL"/>
    <s v="Mitratel"/>
    <d v="2018-01-12T00:00:00"/>
    <d v="2028-01-11T00:00:00"/>
    <m/>
    <m/>
    <m/>
    <m/>
    <x v="1"/>
    <m/>
    <e v="#N/A"/>
    <m/>
    <x v="2"/>
    <m/>
    <s v=""/>
    <m/>
    <m/>
    <m/>
  </r>
  <r>
    <n v="278"/>
    <x v="1"/>
    <x v="2"/>
    <n v="3"/>
    <s v="JTX388"/>
    <s v="JTX388"/>
    <m/>
    <e v="#N/A"/>
    <e v="#N/A"/>
    <s v="NY"/>
    <s v="RAWAPULOKAMBINGDMT"/>
    <n v="106.91061000000001"/>
    <n v="-6.19001"/>
    <x v="2"/>
    <d v="1899-12-30T00:00:00"/>
    <s v="Non-HBTS"/>
    <s v="MITRATEL"/>
    <s v="Mitratel"/>
    <d v="2018-01-12T00:00:00"/>
    <d v="2028-01-11T00:00:00"/>
    <m/>
    <m/>
    <m/>
    <m/>
    <x v="1"/>
    <m/>
    <e v="#N/A"/>
    <m/>
    <x v="2"/>
    <m/>
    <s v=""/>
    <m/>
    <m/>
    <m/>
  </r>
  <r>
    <n v="279"/>
    <x v="0"/>
    <x v="7"/>
    <n v="10"/>
    <s v="PBR985"/>
    <s v="PBR985"/>
    <s v="25TS07Z0021"/>
    <n v="0"/>
    <e v="#N/A"/>
    <s v="25TS07Z0021"/>
    <s v="PBR985HL1_SPLITPBR007GDMT"/>
    <n v="101.458465"/>
    <n v="0.51049500000000003"/>
    <x v="0"/>
    <m/>
    <m/>
    <s v="MITRATEL"/>
    <s v="Mitratel"/>
    <d v="2015-07-31T00:00:00"/>
    <d v="2025-07-30T00:00:00"/>
    <d v="2025-10-28T00:00:00"/>
    <d v="2025-11-30T00:00:00"/>
    <n v="-33"/>
    <s v="Out SLA"/>
    <x v="0"/>
    <e v="#N/A"/>
    <s v="04.SRFI"/>
    <s v="Type-1"/>
    <x v="0"/>
    <s v="RFI"/>
    <s v="05. RFI "/>
    <s v="done"/>
    <m/>
    <m/>
  </r>
  <r>
    <n v="280"/>
    <x v="0"/>
    <x v="7"/>
    <n v="10"/>
    <s v="PBR380"/>
    <s v="PBR380"/>
    <s v="25TS07Z0005"/>
    <n v="0"/>
    <e v="#N/A"/>
    <s v="25TS07Z0005"/>
    <s v="PBR380HL1_PASARBUAHDMT"/>
    <n v="101.41822000000001"/>
    <n v="0.46827000000000002"/>
    <x v="0"/>
    <m/>
    <m/>
    <s v="MITRATEL"/>
    <s v="Mitratel"/>
    <d v="2015-08-05T00:00:00"/>
    <d v="2025-08-04T00:00:00"/>
    <d v="2025-11-02T00:00:00"/>
    <d v="2025-11-30T00:00:00"/>
    <n v="-28"/>
    <s v="Out SLA"/>
    <x v="0"/>
    <e v="#N/A"/>
    <s v="04.SRFI"/>
    <s v="Type-1"/>
    <x v="0"/>
    <s v="RFI"/>
    <s v="05. RFI "/>
    <s v="done"/>
    <m/>
    <m/>
  </r>
  <r>
    <n v="281"/>
    <x v="0"/>
    <x v="7"/>
    <n v="10"/>
    <s v="PBR383"/>
    <s v="PBR383"/>
    <m/>
    <n v="0"/>
    <e v="#N/A"/>
    <s v="25TS07Z0006"/>
    <s v="PBR383HL1_JALANSUKARNOHATTADMT"/>
    <n v="101.419166"/>
    <n v="0.466111"/>
    <x v="0"/>
    <m/>
    <m/>
    <s v="MITRATEL"/>
    <s v="Mitratel"/>
    <d v="2015-08-14T00:00:00"/>
    <d v="2025-08-13T00:00:00"/>
    <d v="2025-11-11T00:00:00"/>
    <d v="2025-08-26T00:00:00"/>
    <n v="77"/>
    <s v="In SLA"/>
    <x v="0"/>
    <e v="#N/A"/>
    <s v="03.RFI"/>
    <s v="Type-1"/>
    <x v="0"/>
    <s v="RFI"/>
    <m/>
    <s v="done"/>
    <m/>
    <m/>
  </r>
  <r>
    <n v="282"/>
    <x v="0"/>
    <x v="7"/>
    <n v="10"/>
    <s v="PBR993"/>
    <s v="PBR993"/>
    <s v="25TS07Z0007"/>
    <n v="0"/>
    <e v="#N/A"/>
    <s v="25TS07Z0007"/>
    <s v="PBR993HL1_JALANSUKARNOHATTA3DMT"/>
    <n v="101.41974"/>
    <n v="0.51382000000000005"/>
    <x v="0"/>
    <m/>
    <m/>
    <s v="MITRATEL"/>
    <s v="Mitratel"/>
    <d v="2015-08-14T00:00:00"/>
    <d v="2025-08-13T00:00:00"/>
    <d v="2025-11-11T00:00:00"/>
    <d v="2025-08-26T00:00:00"/>
    <n v="77"/>
    <s v="In SLA"/>
    <x v="0"/>
    <e v="#N/A"/>
    <s v="03.RFI"/>
    <s v="Type-1"/>
    <x v="0"/>
    <s v="RFI"/>
    <m/>
    <s v="done"/>
    <m/>
    <m/>
  </r>
  <r>
    <n v="283"/>
    <x v="1"/>
    <x v="2"/>
    <n v="3"/>
    <s v="JTX419"/>
    <s v="JTX419"/>
    <m/>
    <e v="#N/A"/>
    <e v="#N/A"/>
    <s v="NY"/>
    <s v="HAJIYAHYAKPMELAYUDMT"/>
    <n v="106.87479"/>
    <n v="-6.3404100000000003"/>
    <x v="1"/>
    <d v="2025-11-18T00:00:00"/>
    <m/>
    <s v="MITRATEL"/>
    <s v="Mitratel"/>
    <d v="2018-02-13T00:00:00"/>
    <d v="2028-02-12T00:00:00"/>
    <m/>
    <m/>
    <m/>
    <m/>
    <x v="1"/>
    <m/>
    <e v="#N/A"/>
    <m/>
    <x v="2"/>
    <m/>
    <s v="Add 3 RF Add 3 RRU Final Sow Rescope: 1. (B2R to (MCP, Mini Macro, macro)"/>
    <m/>
    <s v="BTR"/>
    <s v="BTR Arah 320m 0 degree"/>
  </r>
  <r>
    <n v="284"/>
    <x v="1"/>
    <x v="2"/>
    <n v="3"/>
    <s v="JTX418"/>
    <s v="JTX418"/>
    <m/>
    <e v="#N/A"/>
    <e v="#N/A"/>
    <s v="NY"/>
    <s v="RAYAJENGKIKEBONPALADMT"/>
    <n v="106.86928"/>
    <n v="-6.2505499999999996"/>
    <x v="1"/>
    <d v="2025-11-18T00:00:00"/>
    <m/>
    <s v="MITRATEL"/>
    <s v="Mitratel"/>
    <d v="2018-02-13T00:00:00"/>
    <d v="2028-02-12T00:00:00"/>
    <m/>
    <m/>
    <m/>
    <m/>
    <x v="1"/>
    <m/>
    <e v="#N/A"/>
    <m/>
    <x v="2"/>
    <m/>
    <s v="Add 3 RF Add 8 RRU Final Sow Rescope: 1. (B2R to (MCP, Mini Macro, macro)"/>
    <m/>
    <s v="BTR"/>
    <s v="110 degree arah 120m"/>
  </r>
  <r>
    <n v="285"/>
    <x v="1"/>
    <x v="2"/>
    <n v="3"/>
    <s v="JUX053"/>
    <s v="JUX053"/>
    <m/>
    <e v="#N/A"/>
    <e v="#N/A"/>
    <s v="NY"/>
    <s v="ATTAQWATUGUPERMAIDMT"/>
    <n v="106.91042"/>
    <n v="-6.1268900000000004"/>
    <x v="1"/>
    <d v="2025-11-18T00:00:00"/>
    <m/>
    <s v="MITRATEL"/>
    <s v="Mitratel"/>
    <d v="2018-04-05T00:00:00"/>
    <d v="2028-04-04T00:00:00"/>
    <m/>
    <m/>
    <m/>
    <m/>
    <x v="1"/>
    <m/>
    <e v="#N/A"/>
    <m/>
    <x v="2"/>
    <m/>
    <s v="Add 3 RF Add 6 RRU Final Sow Rescope: 1. (B2R to (MCP, Mini Macro, macro)"/>
    <m/>
    <s v="BTR"/>
    <s v="BTR Arah 100m 90 degree"/>
  </r>
  <r>
    <n v="286"/>
    <x v="1"/>
    <x v="2"/>
    <n v="3"/>
    <s v="JTX397"/>
    <s v="JTX397"/>
    <m/>
    <e v="#N/A"/>
    <e v="#N/A"/>
    <s v="NY"/>
    <s v="TOLBAMBUAPUSTIMURDUADMT"/>
    <n v="106.89847"/>
    <n v="-6.3091400000000002"/>
    <x v="1"/>
    <d v="2025-11-18T00:00:00"/>
    <m/>
    <s v="MITRATEL"/>
    <s v="Mitratel"/>
    <d v="2018-04-06T00:00:00"/>
    <d v="2028-04-05T00:00:00"/>
    <m/>
    <m/>
    <m/>
    <m/>
    <x v="1"/>
    <m/>
    <e v="#N/A"/>
    <m/>
    <x v="2"/>
    <m/>
    <s v="Add 3 RF Add 6 RRU Final Sow Rescope: 1. (B2R to (MCP, Mini Macro, macro)"/>
    <m/>
    <s v="BTR"/>
    <s v="130 Degree 120m"/>
  </r>
  <r>
    <n v="287"/>
    <x v="1"/>
    <x v="2"/>
    <n v="3"/>
    <s v="JPX178"/>
    <s v="JPX178"/>
    <m/>
    <e v="#N/A"/>
    <e v="#N/A"/>
    <s v="NY"/>
    <s v="JLPERCETAKANNEGARADMT"/>
    <n v="106.85668"/>
    <n v="-6.1884600000000001"/>
    <x v="1"/>
    <d v="2025-11-18T00:00:00"/>
    <m/>
    <s v="MITRATEL"/>
    <s v="Mitratel"/>
    <d v="2018-04-13T00:00:00"/>
    <d v="2028-04-12T00:00:00"/>
    <m/>
    <m/>
    <m/>
    <m/>
    <x v="1"/>
    <m/>
    <e v="#N/A"/>
    <m/>
    <x v="2"/>
    <m/>
    <s v="Add 3 RF Add 6 RRU Final Sow Rescope: 1. (B2R to (MCP, Mini Macro, macro)"/>
    <m/>
    <s v="Extend Tower"/>
    <s v="Extend 3m"/>
  </r>
  <r>
    <n v="288"/>
    <x v="1"/>
    <x v="2"/>
    <n v="3"/>
    <s v="JPX193"/>
    <s v="JPX193"/>
    <m/>
    <e v="#N/A"/>
    <e v="#N/A"/>
    <s v="NY"/>
    <s v="KRAMATLIMADMT"/>
    <n v="106.84377000000001"/>
    <n v="-6.18811"/>
    <x v="2"/>
    <d v="1899-12-30T00:00:00"/>
    <m/>
    <s v="MITRATEL"/>
    <s v="Mitratel"/>
    <d v="2018-04-13T00:00:00"/>
    <d v="2028-04-12T00:00:00"/>
    <m/>
    <m/>
    <m/>
    <m/>
    <x v="1"/>
    <m/>
    <e v="#N/A"/>
    <m/>
    <x v="2"/>
    <m/>
    <s v=""/>
    <m/>
    <m/>
    <m/>
  </r>
  <r>
    <n v="289"/>
    <x v="1"/>
    <x v="2"/>
    <n v="3"/>
    <s v="JBX266"/>
    <s v="JBX266"/>
    <m/>
    <e v="#N/A"/>
    <e v="#N/A"/>
    <s v="NY"/>
    <s v="KEBONJERUKINDAHUTAMADMT"/>
    <n v="106.76094000000001"/>
    <n v="-6.2031599999999996"/>
    <x v="1"/>
    <d v="2025-11-18T00:00:00"/>
    <m/>
    <s v="MITRATEL"/>
    <s v="Mitratel"/>
    <d v="2018-05-13T00:00:00"/>
    <d v="2028-05-12T00:00:00"/>
    <m/>
    <m/>
    <m/>
    <m/>
    <x v="1"/>
    <m/>
    <e v="#N/A"/>
    <m/>
    <x v="2"/>
    <m/>
    <s v="Add 3 RF Add 5 RRU Final Sow Rescope: 1. (B2R to (MCP, Mini Macro, macro)"/>
    <m/>
    <s v="BTR"/>
    <s v="0 degree Arah 100m"/>
  </r>
  <r>
    <n v="290"/>
    <x v="1"/>
    <x v="2"/>
    <n v="3"/>
    <s v="JSX408"/>
    <s v="JSX408"/>
    <m/>
    <e v="#N/A"/>
    <e v="#N/A"/>
    <s v="NY"/>
    <s v="JLDUKUCILEDUGDMT"/>
    <n v="106.75664"/>
    <n v="-6.2296399999999998"/>
    <x v="1"/>
    <d v="2025-11-18T00:00:00"/>
    <m/>
    <s v="MITRATEL"/>
    <s v="Mitratel"/>
    <d v="2018-05-13T00:00:00"/>
    <d v="2028-05-12T00:00:00"/>
    <m/>
    <m/>
    <m/>
    <m/>
    <x v="1"/>
    <m/>
    <e v="#N/A"/>
    <m/>
    <x v="2"/>
    <m/>
    <s v="Add 3 RF Add 3 RRU Final Sow Rescope: 1. (B2R to (MCP, Mini Macro, macro)"/>
    <m/>
    <s v="BTR"/>
    <s v="arah 100m 230 degree"/>
  </r>
  <r>
    <n v="291"/>
    <x v="1"/>
    <x v="2"/>
    <n v="3"/>
    <s v="JSX536"/>
    <s v="JSX536"/>
    <m/>
    <e v="#N/A"/>
    <e v="#N/A"/>
    <s v="NY"/>
    <s v="PDKLABUCILANDAKDMT"/>
    <n v="106.79357"/>
    <n v="-6.3068900000000001"/>
    <x v="1"/>
    <d v="2025-11-18T00:00:00"/>
    <m/>
    <s v="MITRATEL"/>
    <s v="Mitratel"/>
    <d v="2018-05-13T00:00:00"/>
    <d v="2028-05-12T00:00:00"/>
    <m/>
    <m/>
    <m/>
    <m/>
    <x v="1"/>
    <m/>
    <e v="#N/A"/>
    <m/>
    <x v="2"/>
    <m/>
    <s v="Add 3 RF Add 3 RRU Final Sow Rescope: 1. (B2R to (MCP, Mini Macro, macro)"/>
    <m/>
    <s v="BTR"/>
    <s v="Arah 110m 320 degree"/>
  </r>
  <r>
    <n v="292"/>
    <x v="1"/>
    <x v="2"/>
    <n v="3"/>
    <s v="JTX387"/>
    <s v="JTX387"/>
    <m/>
    <e v="#N/A"/>
    <e v="#N/A"/>
    <s v="NY"/>
    <s v="BUNGARAMPAIDMT"/>
    <n v="106.93456"/>
    <n v="-6.2215499999999997"/>
    <x v="1"/>
    <d v="2025-11-18T00:00:00"/>
    <m/>
    <s v="MITRATEL"/>
    <s v="Mitratel"/>
    <d v="2018-05-13T00:00:00"/>
    <d v="2028-05-12T00:00:00"/>
    <m/>
    <m/>
    <m/>
    <m/>
    <x v="1"/>
    <m/>
    <e v="#N/A"/>
    <m/>
    <x v="2"/>
    <m/>
    <s v="Add 3 RF Add 6 RRU Final Sow Rescope: 1. (B2R to (MCP, Mini Macro, macro)"/>
    <m/>
    <s v="BTR"/>
    <s v="120 Degree 110m"/>
  </r>
  <r>
    <n v="293"/>
    <x v="1"/>
    <x v="2"/>
    <n v="3"/>
    <s v="JUX347"/>
    <s v="JUX347"/>
    <m/>
    <e v="#N/A"/>
    <e v="#N/A"/>
    <s v="NY"/>
    <s v="IMPERIALGADINGDMT"/>
    <n v="106.92224"/>
    <n v="-6.1603199999999996"/>
    <x v="1"/>
    <d v="2025-11-18T00:00:00"/>
    <m/>
    <s v="MITRATEL"/>
    <s v="Mitratel"/>
    <d v="2018-05-13T00:00:00"/>
    <d v="2028-05-12T00:00:00"/>
    <m/>
    <m/>
    <m/>
    <m/>
    <x v="1"/>
    <m/>
    <e v="#N/A"/>
    <m/>
    <x v="2"/>
    <m/>
    <s v="Add 3 RF Add 6 RRU Final Sow Rescope: 1. (B2R to (MCP, Mini Macro, macro)"/>
    <m/>
    <s v="BTR"/>
    <s v="BTR Arah 150m 350 degree"/>
  </r>
  <r>
    <n v="294"/>
    <x v="1"/>
    <x v="2"/>
    <n v="3"/>
    <s v="JBX268"/>
    <s v="JBX268"/>
    <m/>
    <e v="#N/A"/>
    <e v="#N/A"/>
    <s v="NY"/>
    <s v="KPSALOKEMBANGANDMT"/>
    <n v="106.75407"/>
    <n v="-6.1634799999999998"/>
    <x v="1"/>
    <d v="2025-11-18T00:00:00"/>
    <m/>
    <s v="MITRATEL"/>
    <s v="Mitratel"/>
    <d v="2018-05-24T00:00:00"/>
    <d v="2028-05-23T00:00:00"/>
    <m/>
    <m/>
    <m/>
    <m/>
    <x v="1"/>
    <m/>
    <e v="#N/A"/>
    <m/>
    <x v="2"/>
    <m/>
    <s v="Add 3 RF Add 5 RRU Final Sow Rescope: 1. (B2R to (MCP, Mini Macro, macro)"/>
    <m/>
    <s v="BTR"/>
    <s v="BTR Arah 50m 310 degree"/>
  </r>
  <r>
    <n v="295"/>
    <x v="1"/>
    <x v="2"/>
    <n v="3"/>
    <s v="JBX292"/>
    <s v="JBX292"/>
    <m/>
    <e v="#N/A"/>
    <e v="#N/A"/>
    <s v="NY"/>
    <s v="SURWAWIDURIKEDOYADMT"/>
    <n v="106.76272"/>
    <n v="-6.1766100000000002"/>
    <x v="1"/>
    <d v="2025-11-18T00:00:00"/>
    <m/>
    <s v="MITRATEL"/>
    <s v="Mitratel"/>
    <d v="2018-05-24T00:00:00"/>
    <d v="2028-05-23T00:00:00"/>
    <m/>
    <m/>
    <m/>
    <m/>
    <x v="1"/>
    <m/>
    <e v="#N/A"/>
    <m/>
    <x v="2"/>
    <m/>
    <s v="Add 3 RF Add 4 RRU Final Sow Rescope: 1. (B2R to (MCP, Mini Macro, macro)"/>
    <m/>
    <s v="BTR"/>
    <s v="BTR Arah Sekolah Ichtus dan arah utara 150m ketinggian 30m"/>
  </r>
  <r>
    <n v="296"/>
    <x v="1"/>
    <x v="2"/>
    <n v="3"/>
    <s v="JSX510"/>
    <s v="JSX510"/>
    <m/>
    <e v="#N/A"/>
    <e v="#N/A"/>
    <s v="NY"/>
    <s v="KESEHATANRYBINTARODMT"/>
    <n v="106.76105"/>
    <n v="-6.2705599999999997"/>
    <x v="1"/>
    <d v="2025-11-18T00:00:00"/>
    <m/>
    <s v="MITRATEL"/>
    <s v="Mitratel"/>
    <d v="2018-06-05T00:00:00"/>
    <d v="2028-06-04T00:00:00"/>
    <m/>
    <m/>
    <m/>
    <m/>
    <x v="1"/>
    <m/>
    <e v="#N/A"/>
    <m/>
    <x v="2"/>
    <m/>
    <s v="Add 3 RF Add 6 RRU Final Sow Rescope: 1. (B2R to (MCP, Mini Macro, macro)"/>
    <m/>
    <s v="BTR"/>
    <s v="SAR 100 quadran 3"/>
  </r>
  <r>
    <n v="297"/>
    <x v="1"/>
    <x v="2"/>
    <n v="3"/>
    <s v="JSA035"/>
    <s v="JSA035"/>
    <m/>
    <e v="#N/A"/>
    <e v="#N/A"/>
    <s v="NY"/>
    <s v="GRENINTANRESIDENCEDMT"/>
    <n v="106.80437000000001"/>
    <n v="-6.2666399999999998"/>
    <x v="1"/>
    <d v="2025-11-18T00:00:00"/>
    <m/>
    <s v="MITRATEL"/>
    <s v="Mitratel"/>
    <d v="2018-06-08T00:00:00"/>
    <d v="2028-06-07T00:00:00"/>
    <m/>
    <m/>
    <m/>
    <m/>
    <x v="1"/>
    <m/>
    <e v="#N/A"/>
    <m/>
    <x v="2"/>
    <m/>
    <s v="Add 3 RF Add 3 RRU Final Sow Rescope: 1. (B2R to (MCP, Mini Macro, macro)"/>
    <m/>
    <s v="BTR"/>
    <s v="70' 150m"/>
  </r>
  <r>
    <n v="298"/>
    <x v="0"/>
    <x v="0"/>
    <n v="1"/>
    <s v="MDX505"/>
    <s v="MDX505"/>
    <m/>
    <e v="#N/A"/>
    <e v="#N/A"/>
    <s v="NY"/>
    <s v="MC KIM BELAWAN-6"/>
    <n v="98.68768"/>
    <n v="3.6688800000000001"/>
    <x v="1"/>
    <d v="2025-11-18T00:00:00"/>
    <m/>
    <s v="MITRATEL"/>
    <s v="Mitratel"/>
    <d v="2016-11-11T00:00:00"/>
    <d v="2026-11-10T00:00:00"/>
    <m/>
    <m/>
    <m/>
    <m/>
    <x v="1"/>
    <m/>
    <e v="#N/A"/>
    <m/>
    <x v="2"/>
    <m/>
    <s v="Add 3 RF Remove 3 RF Add 9 RRU Remove 6 RRU Final Sow Rescope: 3. reheight tower"/>
    <m/>
    <m/>
    <m/>
  </r>
  <r>
    <n v="299"/>
    <x v="1"/>
    <x v="2"/>
    <n v="3"/>
    <s v="JSX413"/>
    <s v="JSX413"/>
    <m/>
    <e v="#N/A"/>
    <e v="#N/A"/>
    <s v="NY"/>
    <s v="JALANKHROYANIDMT"/>
    <n v="106.82262"/>
    <n v="-6.2185899999999998"/>
    <x v="1"/>
    <d v="2025-11-18T00:00:00"/>
    <m/>
    <s v="MITRATEL"/>
    <s v="Mitratel"/>
    <d v="2018-06-14T00:00:00"/>
    <d v="2028-06-13T00:00:00"/>
    <m/>
    <m/>
    <m/>
    <m/>
    <x v="1"/>
    <m/>
    <e v="#N/A"/>
    <m/>
    <x v="2"/>
    <m/>
    <s v="Add 3 RF Add 5 RRU Final Sow Rescope: 1. (B2R to (MCP, Mini Macro, macro)"/>
    <m/>
    <s v="BTR"/>
    <s v="Arah 70m 290 degree"/>
  </r>
  <r>
    <n v="300"/>
    <x v="1"/>
    <x v="2"/>
    <n v="3"/>
    <s v="JTX204"/>
    <s v="JTX204"/>
    <m/>
    <e v="#N/A"/>
    <e v="#N/A"/>
    <s v="NY"/>
    <s v="RELOCPULOGBPERMAIDMT"/>
    <n v="106.95232"/>
    <n v="-6.2004900000000003"/>
    <x v="2"/>
    <d v="1899-12-30T00:00:00"/>
    <m/>
    <s v="MITRATEL"/>
    <s v="Mitratel"/>
    <d v="2018-06-14T00:00:00"/>
    <d v="2028-06-13T00:00:00"/>
    <m/>
    <m/>
    <m/>
    <m/>
    <x v="1"/>
    <m/>
    <e v="#N/A"/>
    <m/>
    <x v="2"/>
    <m/>
    <s v=""/>
    <m/>
    <m/>
    <m/>
  </r>
  <r>
    <n v="301"/>
    <x v="1"/>
    <x v="2"/>
    <n v="3"/>
    <s v="JUX048"/>
    <s v="JUX048"/>
    <m/>
    <e v="#N/A"/>
    <e v="#N/A"/>
    <s v="NY"/>
    <s v="JLSWATIRTAKBBAWANGDMT"/>
    <n v="106.88498"/>
    <n v="-6.1203399999999997"/>
    <x v="1"/>
    <d v="2025-11-18T00:00:00"/>
    <m/>
    <s v="MITRATEL"/>
    <s v="Mitratel"/>
    <d v="2018-06-14T00:00:00"/>
    <d v="2028-06-13T00:00:00"/>
    <m/>
    <m/>
    <m/>
    <m/>
    <x v="1"/>
    <m/>
    <e v="#N/A"/>
    <m/>
    <x v="2"/>
    <m/>
    <s v="Add 3 RF Add 5 RRU Final Sow Rescope: 1. (B2R to (MCP, Mini Macro, macro)"/>
    <m/>
    <s v="BTR"/>
    <s v="340 Degree arah 60m"/>
  </r>
  <r>
    <n v="302"/>
    <x v="1"/>
    <x v="2"/>
    <n v="3"/>
    <s v="JSX951"/>
    <s v="JSX951"/>
    <m/>
    <e v="#N/A"/>
    <e v="#N/A"/>
    <s v="NY"/>
    <s v="GURUMUHYINDMT"/>
    <n v="106.83779"/>
    <n v="-6.3152799999999996"/>
    <x v="1"/>
    <d v="2025-11-18T00:00:00"/>
    <m/>
    <s v="MITRATEL"/>
    <s v="Mitratel"/>
    <d v="2018-06-28T00:00:00"/>
    <d v="2028-06-27T00:00:00"/>
    <m/>
    <m/>
    <m/>
    <m/>
    <x v="1"/>
    <m/>
    <e v="#N/A"/>
    <m/>
    <x v="2"/>
    <m/>
    <s v="Add 3 RF Add 8 RRU Final Sow Rescope: 1. (B2R to (MCP, Mini Macro, macro)"/>
    <m/>
    <s v="Extend Tower"/>
    <s v="Extend 3m"/>
  </r>
  <r>
    <n v="303"/>
    <x v="1"/>
    <x v="2"/>
    <n v="3"/>
    <s v="JBX393"/>
    <s v="JBX393"/>
    <m/>
    <e v="#N/A"/>
    <e v="#N/A"/>
    <s v="NY"/>
    <s v="JLJAYA25CENGKARENGDMT"/>
    <n v="106.72324999999999"/>
    <n v="-6.1287500000000001"/>
    <x v="1"/>
    <d v="2025-11-18T00:00:00"/>
    <m/>
    <s v="MITRATEL"/>
    <s v="Mitratel"/>
    <d v="2018-08-03T00:00:00"/>
    <d v="2028-08-02T00:00:00"/>
    <m/>
    <m/>
    <m/>
    <m/>
    <x v="1"/>
    <m/>
    <e v="#N/A"/>
    <m/>
    <x v="2"/>
    <m/>
    <s v="Add 3 RF Add 7 RRU Final Sow Rescope: 1. (B2R to (MCP, Mini Macro, macro)"/>
    <m/>
    <s v="BTR"/>
    <s v="260' 90m"/>
  </r>
  <r>
    <n v="304"/>
    <x v="1"/>
    <x v="2"/>
    <n v="3"/>
    <s v="JBX407"/>
    <s v="JBX407"/>
    <m/>
    <e v="#N/A"/>
    <e v="#N/A"/>
    <s v="NY"/>
    <s v="JLPELOPORTEGALALURDMT"/>
    <n v="106.71691"/>
    <n v="-6.12324"/>
    <x v="1"/>
    <d v="2025-11-18T00:00:00"/>
    <m/>
    <s v="MITRATEL"/>
    <s v="Mitratel"/>
    <d v="2018-08-03T00:00:00"/>
    <d v="2028-08-02T00:00:00"/>
    <m/>
    <m/>
    <m/>
    <m/>
    <x v="1"/>
    <m/>
    <e v="#N/A"/>
    <m/>
    <x v="2"/>
    <m/>
    <s v="Add 3 RF Add 8 RRU Final Sow Rescope: 1. (B2R to (MCP, Mini Macro, macro)"/>
    <m/>
    <s v="BTR"/>
    <s v="BTR Arah 60m 220 Degree"/>
  </r>
  <r>
    <n v="305"/>
    <x v="1"/>
    <x v="2"/>
    <n v="3"/>
    <s v="JUX401"/>
    <s v="JUX401"/>
    <m/>
    <e v="#N/A"/>
    <e v="#N/A"/>
    <s v="NY"/>
    <s v="KALIBARUTIMUR5DMT"/>
    <n v="106.93449"/>
    <n v="-6.0995499999999998"/>
    <x v="1"/>
    <d v="2025-11-18T00:00:00"/>
    <m/>
    <s v="MITRATEL"/>
    <s v="Mitratel"/>
    <d v="2018-08-03T00:00:00"/>
    <d v="2028-08-02T00:00:00"/>
    <m/>
    <m/>
    <m/>
    <m/>
    <x v="1"/>
    <m/>
    <e v="#N/A"/>
    <m/>
    <x v="2"/>
    <m/>
    <s v="Add 3 RF Add 6 RRU Final Sow Rescope: 1. (B2R to (MCP, Mini Macro, macro)"/>
    <m/>
    <s v="BTR"/>
    <s v="200m arah 330 degree"/>
  </r>
  <r>
    <n v="306"/>
    <x v="1"/>
    <x v="2"/>
    <n v="3"/>
    <s v="JTX493"/>
    <s v="JTX493"/>
    <m/>
    <e v="#N/A"/>
    <e v="#N/A"/>
    <s v="25TS09B0011"/>
    <s v="TAMANBAMBUDMT"/>
    <n v="106.91553"/>
    <n v="-6.3032899999999996"/>
    <x v="1"/>
    <d v="2025-11-18T00:00:00"/>
    <m/>
    <s v="MITRATEL"/>
    <s v="Mitratel"/>
    <d v="2018-08-03T00:00:00"/>
    <d v="2028-08-02T00:00:00"/>
    <m/>
    <m/>
    <m/>
    <m/>
    <x v="1"/>
    <m/>
    <s v="08.SIS"/>
    <m/>
    <x v="2"/>
    <m/>
    <s v="Add 3 RF Add 3 RRU Final Sow Rescope: 1. (B2R to (MCP, Mini Macro, macro)"/>
    <m/>
    <m/>
    <m/>
  </r>
  <r>
    <n v="307"/>
    <x v="1"/>
    <x v="2"/>
    <n v="3"/>
    <s v="JSA024"/>
    <s v="JSA024"/>
    <m/>
    <e v="#N/A"/>
    <e v="#N/A"/>
    <s v="NY"/>
    <s v="ULUJAMIPERDATAMDMT"/>
    <n v="106.76495"/>
    <n v="-6.2415799999999999"/>
    <x v="1"/>
    <d v="2025-11-18T00:00:00"/>
    <m/>
    <s v="MITRATEL"/>
    <s v="Mitratel"/>
    <d v="2018-08-03T00:00:00"/>
    <d v="2028-08-02T00:00:00"/>
    <m/>
    <m/>
    <m/>
    <m/>
    <x v="1"/>
    <m/>
    <e v="#N/A"/>
    <m/>
    <x v="2"/>
    <m/>
    <s v="Add 3 RF Add 3 RRU Final Sow Rescope: 1. (B2R to (MCP, Mini Macro, macro)"/>
    <m/>
    <s v="BTR"/>
    <s v="BTR Arah 100m 270 Degree"/>
  </r>
  <r>
    <n v="308"/>
    <x v="1"/>
    <x v="2"/>
    <n v="3"/>
    <s v="JPX235"/>
    <s v="JPX235"/>
    <m/>
    <e v="#N/A"/>
    <e v="#N/A"/>
    <s v="NY"/>
    <s v="JLPENJERNIHAN2DMT"/>
    <n v="106.80813999999999"/>
    <n v="-6.2036899999999999"/>
    <x v="1"/>
    <d v="2025-11-18T00:00:00"/>
    <m/>
    <s v="MITRATEL"/>
    <s v="Mitratel"/>
    <d v="2018-08-03T00:00:00"/>
    <d v="2028-08-02T00:00:00"/>
    <m/>
    <m/>
    <m/>
    <m/>
    <x v="1"/>
    <m/>
    <e v="#N/A"/>
    <m/>
    <x v="2"/>
    <m/>
    <s v="Add 3 RF Add 3 RRU Final Sow Rescope: 1. (B2R to (MCP, Mini Macro, macro)"/>
    <m/>
    <s v="BTR"/>
    <s v="BTR Arah 50m 230 degree"/>
  </r>
  <r>
    <n v="309"/>
    <x v="1"/>
    <x v="2"/>
    <n v="3"/>
    <s v="JTX500"/>
    <s v="JTX500"/>
    <m/>
    <e v="#N/A"/>
    <e v="#N/A"/>
    <s v="NY"/>
    <s v="MASJIDAMINJIDIATULAHDMT"/>
    <n v="106.87675"/>
    <n v="-6.3251099999999996"/>
    <x v="1"/>
    <d v="2025-11-18T00:00:00"/>
    <m/>
    <s v="MITRATEL"/>
    <s v="Mitratel"/>
    <d v="2018-08-17T00:00:00"/>
    <d v="2028-08-16T00:00:00"/>
    <m/>
    <m/>
    <m/>
    <m/>
    <x v="1"/>
    <m/>
    <e v="#N/A"/>
    <m/>
    <x v="2"/>
    <m/>
    <s v="Add 3 RF Add 6 RRU Final Sow Rescope: 1. (B2R to (MCP, Mini Macro, macro)"/>
    <m/>
    <s v="Extend Tower"/>
    <s v="Extend 3m"/>
  </r>
  <r>
    <n v="310"/>
    <x v="1"/>
    <x v="2"/>
    <n v="3"/>
    <s v="JBX389"/>
    <s v="JBX389"/>
    <m/>
    <e v="#N/A"/>
    <e v="#N/A"/>
    <s v="NY"/>
    <s v="JOGLORAYAKEMBANGANDMT"/>
    <n v="106.74016"/>
    <n v="-6.2194799999999999"/>
    <x v="1"/>
    <d v="2025-11-18T00:00:00"/>
    <m/>
    <s v="MITRATEL"/>
    <s v="Mitratel"/>
    <d v="2018-08-17T00:00:00"/>
    <d v="2028-08-16T00:00:00"/>
    <m/>
    <m/>
    <m/>
    <m/>
    <x v="1"/>
    <m/>
    <e v="#N/A"/>
    <m/>
    <x v="2"/>
    <m/>
    <s v="Add 3 RF Add 3 RRU Final Sow Rescope: 1. (B2R to (MCP, Mini Macro, macro)"/>
    <m/>
    <s v="BTR"/>
    <s v="BTR Arah 100m 10 degree"/>
  </r>
  <r>
    <n v="311"/>
    <x v="1"/>
    <x v="2"/>
    <n v="3"/>
    <s v="JSA012"/>
    <s v="JSA012"/>
    <m/>
    <e v="#N/A"/>
    <e v="#N/A"/>
    <s v="NY"/>
    <s v="SEKOLAHKOMANDOTNIALDMT"/>
    <n v="106.77794"/>
    <n v="-6.24038"/>
    <x v="1"/>
    <d v="2025-11-18T00:00:00"/>
    <m/>
    <s v="MITRATEL"/>
    <s v="Mitratel"/>
    <d v="2018-08-17T00:00:00"/>
    <d v="2028-08-16T00:00:00"/>
    <m/>
    <m/>
    <m/>
    <m/>
    <x v="1"/>
    <m/>
    <e v="#N/A"/>
    <m/>
    <x v="2"/>
    <m/>
    <s v="Add 3 RF Add 8 RRU Final Sow Rescope: 1. (B2R to (MCP, Mini Macro, macro)"/>
    <m/>
    <s v="BTR"/>
    <s v="270' 150m"/>
  </r>
  <r>
    <n v="312"/>
    <x v="1"/>
    <x v="2"/>
    <n v="3"/>
    <s v="JSA043"/>
    <s v="JSA043"/>
    <m/>
    <e v="#N/A"/>
    <e v="#N/A"/>
    <s v="NY"/>
    <s v="RELOCCILANDAKDMT"/>
    <n v="106.80311"/>
    <n v="-6.3043399999999998"/>
    <x v="2"/>
    <d v="1899-12-30T00:00:00"/>
    <m/>
    <s v="MITRATEL"/>
    <s v="Mitratel"/>
    <d v="2018-08-17T00:00:00"/>
    <d v="2028-08-16T00:00:00"/>
    <m/>
    <m/>
    <m/>
    <m/>
    <x v="1"/>
    <m/>
    <e v="#N/A"/>
    <m/>
    <x v="2"/>
    <m/>
    <s v=""/>
    <m/>
    <m/>
    <m/>
  </r>
  <r>
    <n v="313"/>
    <x v="1"/>
    <x v="2"/>
    <n v="3"/>
    <s v="JTX497"/>
    <s v="JTX497"/>
    <m/>
    <e v="#N/A"/>
    <e v="#N/A"/>
    <s v="NY"/>
    <s v="JLGORDACIPAYUNGDMT"/>
    <n v="106.89628"/>
    <n v="-6.2937700000000003"/>
    <x v="1"/>
    <d v="2025-11-18T00:00:00"/>
    <m/>
    <s v="MITRATEL"/>
    <s v="Mitratel"/>
    <d v="2018-08-17T00:00:00"/>
    <d v="2028-08-16T00:00:00"/>
    <m/>
    <m/>
    <m/>
    <m/>
    <x v="1"/>
    <m/>
    <e v="#N/A"/>
    <m/>
    <x v="2"/>
    <m/>
    <s v="Add 3 RF Add 6 RRU Final Sow Rescope: 1. (B2R to (MCP, Mini Macro, macro)"/>
    <m/>
    <s v="B2S"/>
    <s v="100 degree arah 70m"/>
  </r>
  <r>
    <n v="314"/>
    <x v="1"/>
    <x v="2"/>
    <n v="3"/>
    <s v="JTX498"/>
    <s v="JTX498"/>
    <m/>
    <e v="#N/A"/>
    <e v="#N/A"/>
    <s v="NY"/>
    <s v="PULOMERSKTAMANSARIDMT"/>
    <n v="106.88269"/>
    <n v="-6.3558599999999998"/>
    <x v="1"/>
    <d v="2025-11-18T00:00:00"/>
    <m/>
    <s v="MITRATEL"/>
    <s v="Mitratel"/>
    <d v="2018-08-17T00:00:00"/>
    <d v="2028-08-16T00:00:00"/>
    <m/>
    <m/>
    <m/>
    <m/>
    <x v="1"/>
    <m/>
    <e v="#N/A"/>
    <m/>
    <x v="2"/>
    <m/>
    <s v="Add 3 RF Add 3 RRU Final Sow Rescope: 1. (B2R to (MCP, Mini Macro, macro)"/>
    <m/>
    <s v="B2S"/>
    <s v="BTR Arah 170m 50 degree"/>
  </r>
  <r>
    <n v="315"/>
    <x v="1"/>
    <x v="2"/>
    <n v="3"/>
    <s v="JBX390"/>
    <s v="JBX390"/>
    <m/>
    <e v="#N/A"/>
    <e v="#N/A"/>
    <s v="NY"/>
    <s v="TANAHTAMBORADMT"/>
    <n v="106.81167000000001"/>
    <n v="-6.1512799999999999"/>
    <x v="1"/>
    <d v="2025-11-18T00:00:00"/>
    <m/>
    <s v="MITRATEL"/>
    <s v="Mitratel"/>
    <d v="2018-08-20T00:00:00"/>
    <d v="2028-08-19T00:00:00"/>
    <m/>
    <m/>
    <m/>
    <m/>
    <x v="1"/>
    <m/>
    <e v="#N/A"/>
    <m/>
    <x v="2"/>
    <m/>
    <s v="Add 3 RF Add 9 RRU Final Sow Rescope: 1. (B2R to (MCP, Mini Macro, macro)"/>
    <m/>
    <s v="Extend Tower"/>
    <s v="Extend 12 m (Rooftop)"/>
  </r>
  <r>
    <n v="316"/>
    <x v="1"/>
    <x v="2"/>
    <n v="3"/>
    <s v="JSA015"/>
    <s v="JSA015"/>
    <m/>
    <e v="#N/A"/>
    <e v="#N/A"/>
    <s v="NY"/>
    <s v="JLDAMAIRAYA8DMT"/>
    <n v="106.75333000000001"/>
    <n v="-6.2489299999999997"/>
    <x v="1"/>
    <d v="2025-11-18T00:00:00"/>
    <m/>
    <s v="MITRATEL"/>
    <s v="Mitratel"/>
    <d v="2018-08-29T00:00:00"/>
    <d v="2028-08-28T00:00:00"/>
    <m/>
    <m/>
    <m/>
    <m/>
    <x v="1"/>
    <m/>
    <e v="#N/A"/>
    <m/>
    <x v="2"/>
    <m/>
    <s v="Add 3 RF Add 3 RRU Final Sow Rescope: 1. (B2R to (MCP, Mini Macro, macro)"/>
    <m/>
    <s v="BTR"/>
    <s v="BTR Arah 100m 260 Degree"/>
  </r>
  <r>
    <n v="317"/>
    <x v="1"/>
    <x v="2"/>
    <n v="3"/>
    <s v="JTX502"/>
    <s v="JTX502"/>
    <m/>
    <e v="#N/A"/>
    <e v="#N/A"/>
    <s v="NY"/>
    <s v="JLRADENINTEN2DMT"/>
    <n v="106.91929"/>
    <n v="-6.2414899999999998"/>
    <x v="1"/>
    <d v="2025-11-18T00:00:00"/>
    <m/>
    <s v="MITRATEL"/>
    <s v="Mitratel"/>
    <d v="2018-09-09T00:00:00"/>
    <d v="2028-09-08T00:00:00"/>
    <m/>
    <m/>
    <m/>
    <m/>
    <x v="1"/>
    <m/>
    <e v="#N/A"/>
    <m/>
    <x v="2"/>
    <m/>
    <s v="Add 3 RF Add 3 RRU Final Sow Rescope: 1. (B2R to (MCP, Mini Macro, macro)"/>
    <m/>
    <s v="BTR"/>
    <s v="BTR Arah 150m 100 degree"/>
  </r>
  <r>
    <n v="318"/>
    <x v="1"/>
    <x v="2"/>
    <n v="3"/>
    <s v="JPX184"/>
    <s v="JPX184"/>
    <m/>
    <e v="#N/A"/>
    <e v="#N/A"/>
    <s v="NY"/>
    <s v="KOMPLEKDITJENDMT"/>
    <n v="106.86211"/>
    <n v="-6.1701899999999998"/>
    <x v="1"/>
    <d v="2025-11-18T00:00:00"/>
    <m/>
    <s v="MITRATEL"/>
    <s v="Mitratel"/>
    <d v="2018-09-11T00:00:00"/>
    <d v="2028-09-10T00:00:00"/>
    <m/>
    <m/>
    <m/>
    <m/>
    <x v="1"/>
    <m/>
    <e v="#N/A"/>
    <m/>
    <x v="2"/>
    <m/>
    <s v="Add 3 RF Add 8 RRU Final Sow Rescope: 1. (B2R to (MCP, Mini Macro, macro)"/>
    <m/>
    <s v="BTR"/>
    <s v="BTR Arah 100m 110 degree"/>
  </r>
  <r>
    <n v="319"/>
    <x v="1"/>
    <x v="2"/>
    <n v="3"/>
    <s v="JTX507"/>
    <s v="JTX507"/>
    <m/>
    <e v="#N/A"/>
    <e v="#N/A"/>
    <s v="NY"/>
    <s v="JALANDUYUNGRAWAMANGUNDMT"/>
    <n v="106.89418000000001"/>
    <n v="-6.1972100000000001"/>
    <x v="1"/>
    <d v="2025-11-18T00:00:00"/>
    <m/>
    <s v="MITRATEL"/>
    <s v="Mitratel"/>
    <d v="2018-09-14T00:00:00"/>
    <d v="2028-09-13T00:00:00"/>
    <m/>
    <m/>
    <m/>
    <m/>
    <x v="1"/>
    <m/>
    <e v="#N/A"/>
    <m/>
    <x v="2"/>
    <m/>
    <s v="Add 3 RF Add 3 RRU Final Sow Rescope: 1. (B2R to (MCP, Mini Macro, macro)"/>
    <m/>
    <s v="BTR"/>
    <s v="BTR Arah 100m 340 degree"/>
  </r>
  <r>
    <n v="320"/>
    <x v="1"/>
    <x v="2"/>
    <n v="3"/>
    <s v="JUX417"/>
    <s v="JUX417"/>
    <m/>
    <e v="#N/A"/>
    <e v="#N/A"/>
    <s v="NY"/>
    <s v="AKSESMARUNDADMT"/>
    <n v="106.93510999999999"/>
    <n v="-6.1174799999999996"/>
    <x v="1"/>
    <d v="2025-11-18T00:00:00"/>
    <m/>
    <s v="MITRATEL"/>
    <s v="Mitratel"/>
    <d v="2018-09-14T00:00:00"/>
    <d v="2028-09-13T00:00:00"/>
    <m/>
    <m/>
    <m/>
    <m/>
    <x v="1"/>
    <m/>
    <e v="#N/A"/>
    <m/>
    <x v="2"/>
    <m/>
    <s v="Add 3 RF Add 5 RRU Final Sow Rescope: 1. (B2R to (MCP, Mini Macro, macro)"/>
    <m/>
    <s v="BTR"/>
    <s v="BTR Arah 75 quadran 4"/>
  </r>
  <r>
    <n v="321"/>
    <x v="1"/>
    <x v="2"/>
    <n v="3"/>
    <s v="JUX402"/>
    <s v="JUX402"/>
    <m/>
    <e v="#N/A"/>
    <e v="#N/A"/>
    <s v="NY"/>
    <s v="WARAKASGANG3DMT"/>
    <n v="106.88160999999999"/>
    <n v="-6.1246099999999997"/>
    <x v="1"/>
    <d v="2025-11-18T00:00:00"/>
    <m/>
    <s v="MITRATEL"/>
    <s v="Mitratel"/>
    <d v="2018-09-19T00:00:00"/>
    <d v="2028-09-18T00:00:00"/>
    <m/>
    <m/>
    <m/>
    <m/>
    <x v="1"/>
    <m/>
    <e v="#N/A"/>
    <m/>
    <x v="2"/>
    <m/>
    <s v="Add 3 RF Add 8 RRU Final Sow Rescope: 1. (B2R to (MCP, Mini Macro, macro)"/>
    <m/>
    <s v="Extend Tower"/>
    <s v="Locktrial, coba diextend"/>
  </r>
  <r>
    <n v="322"/>
    <x v="1"/>
    <x v="2"/>
    <n v="3"/>
    <s v="JSA033"/>
    <s v="JSA033"/>
    <m/>
    <e v="#N/A"/>
    <e v="#N/A"/>
    <s v="NY"/>
    <s v="JLKENCANAINDAHDMT"/>
    <n v="106.79254"/>
    <n v="-6.2754399999999997"/>
    <x v="1"/>
    <d v="2025-11-18T00:00:00"/>
    <m/>
    <s v="MITRATEL"/>
    <s v="Mitratel"/>
    <d v="2018-09-19T00:00:00"/>
    <d v="2028-09-18T00:00:00"/>
    <m/>
    <m/>
    <m/>
    <m/>
    <x v="1"/>
    <m/>
    <e v="#N/A"/>
    <m/>
    <x v="2"/>
    <m/>
    <s v="Add 3 RF Add 3 RRU Final Sow Rescope: 1. (B2R to (MCP, Mini Macro, macro)"/>
    <m/>
    <s v="BTR"/>
    <s v="Parkiran mobil, 120' 80m"/>
  </r>
  <r>
    <n v="323"/>
    <x v="1"/>
    <x v="2"/>
    <n v="3"/>
    <s v="JSA037"/>
    <s v="JSA037"/>
    <e v="#N/A"/>
    <e v="#N/A"/>
    <e v="#N/A"/>
    <s v="NY"/>
    <s v="JLDIENGMAMPANGDMT"/>
    <n v="106.83006"/>
    <n v="-6.25427"/>
    <x v="1"/>
    <d v="2025-11-18T00:00:00"/>
    <m/>
    <s v="MITRATEL"/>
    <s v="Mitratel"/>
    <d v="2018-09-19T00:00:00"/>
    <d v="2028-09-18T00:00:00"/>
    <m/>
    <m/>
    <m/>
    <m/>
    <x v="1"/>
    <m/>
    <e v="#N/A"/>
    <m/>
    <x v="2"/>
    <m/>
    <s v="Add 3 RF Add 3 RRU Final Sow Rescope: 1. (B2R to (MCP, Mini Macro, macro)"/>
    <m/>
    <s v="BTR"/>
    <s v="170 degree arah 180m"/>
  </r>
  <r>
    <n v="324"/>
    <x v="1"/>
    <x v="2"/>
    <n v="3"/>
    <s v="JUX407"/>
    <s v="JUX407"/>
    <s v="25TS08U1308"/>
    <e v="#N/A"/>
    <e v="#N/A"/>
    <s v="25TS08U1308"/>
    <s v="JLKAKAPPENJARINGANDMT"/>
    <n v="106.80495999999999"/>
    <n v="-6.1041499999999997"/>
    <x v="2"/>
    <d v="1899-12-30T00:00:00"/>
    <m/>
    <s v="MITRATEL"/>
    <s v="Mitratel"/>
    <d v="2018-09-19T00:00:00"/>
    <d v="2028-09-18T00:00:00"/>
    <m/>
    <m/>
    <m/>
    <m/>
    <x v="1"/>
    <m/>
    <e v="#N/A"/>
    <m/>
    <x v="2"/>
    <m/>
    <s v=""/>
    <m/>
    <m/>
    <m/>
  </r>
  <r>
    <n v="325"/>
    <x v="1"/>
    <x v="2"/>
    <n v="3"/>
    <s v="JSA010"/>
    <s v="JSA010"/>
    <m/>
    <e v="#N/A"/>
    <e v="#N/A"/>
    <s v="NY"/>
    <s v="TEGALPARANGUTRDMT"/>
    <n v="106.83355"/>
    <n v="-6.2444199999999999"/>
    <x v="1"/>
    <d v="2025-11-18T00:00:00"/>
    <m/>
    <s v="MITRATEL"/>
    <s v="Mitratel"/>
    <d v="2018-09-24T00:00:00"/>
    <d v="2028-09-23T00:00:00"/>
    <m/>
    <m/>
    <m/>
    <m/>
    <x v="1"/>
    <m/>
    <e v="#N/A"/>
    <m/>
    <x v="2"/>
    <m/>
    <s v="Add 3 RF Add 8 RRU Final Sow Rescope: 1. (B2R to (MCP, Mini Macro, macro)"/>
    <m/>
    <s v="BTR"/>
    <s v="BTR Arah 80m 200 degree"/>
  </r>
  <r>
    <n v="326"/>
    <x v="1"/>
    <x v="2"/>
    <n v="3"/>
    <s v="JUX419"/>
    <s v="JUX419"/>
    <m/>
    <e v="#N/A"/>
    <e v="#N/A"/>
    <s v="NY"/>
    <s v="KOMPSWASEMBADABARATDMT"/>
    <n v="106.89022"/>
    <n v="-6.1270899999999999"/>
    <x v="1"/>
    <d v="2025-11-18T00:00:00"/>
    <m/>
    <s v="MITRATEL"/>
    <s v="Mitratel"/>
    <d v="2019-01-10T00:00:00"/>
    <d v="2029-01-09T00:00:00"/>
    <m/>
    <m/>
    <m/>
    <m/>
    <x v="1"/>
    <m/>
    <e v="#N/A"/>
    <m/>
    <x v="2"/>
    <m/>
    <s v="Add 3 RF Add 8 RRU Final Sow Rescope: 1. (B2R to (MCP, Mini Macro, macro)"/>
    <m/>
    <s v="BTR"/>
    <s v="35' 200m"/>
  </r>
  <r>
    <n v="327"/>
    <x v="1"/>
    <x v="2"/>
    <n v="3"/>
    <s v="JBX397"/>
    <s v="JBX397"/>
    <m/>
    <e v="#N/A"/>
    <e v="#N/A"/>
    <s v="NY"/>
    <s v="DANAWIJAYAKESUMADMT"/>
    <n v="106.76960099999999"/>
    <n v="-6.1600210000000004"/>
    <x v="1"/>
    <d v="2025-11-18T00:00:00"/>
    <m/>
    <s v="MITRATEL"/>
    <s v="Mitratel"/>
    <d v="2019-01-24T00:00:00"/>
    <d v="2029-01-23T00:00:00"/>
    <m/>
    <m/>
    <m/>
    <m/>
    <x v="1"/>
    <m/>
    <e v="#N/A"/>
    <m/>
    <x v="2"/>
    <m/>
    <s v="Add 3 RF Add 7 RRU Final Sow Rescope: 3. reheight tower"/>
    <m/>
    <s v="Extend Tower"/>
    <s v="Extend 3m"/>
  </r>
  <r>
    <n v="328"/>
    <x v="1"/>
    <x v="2"/>
    <n v="3"/>
    <s v="JBX391"/>
    <s v="JBX391"/>
    <m/>
    <e v="#N/A"/>
    <e v="#N/A"/>
    <s v="NY"/>
    <s v="JLKALIANYARTAMBORADMTHL"/>
    <n v="106.79879"/>
    <n v="-6.1581700000000001"/>
    <x v="1"/>
    <d v="2025-11-18T00:00:00"/>
    <m/>
    <s v="MITRATEL"/>
    <s v="Mitratel"/>
    <d v="2019-01-31T00:00:00"/>
    <d v="2029-01-30T00:00:00"/>
    <m/>
    <m/>
    <m/>
    <m/>
    <x v="1"/>
    <m/>
    <e v="#N/A"/>
    <m/>
    <x v="2"/>
    <m/>
    <s v="Add 3 RF Add 8 RRU Final Sow Rescope: 3. reheight tower"/>
    <m/>
    <s v="Extend Tower"/>
    <s v="150m 300 degree"/>
  </r>
  <r>
    <n v="329"/>
    <x v="1"/>
    <x v="2"/>
    <n v="3"/>
    <s v="JBX398"/>
    <s v="JBX398"/>
    <m/>
    <e v="#N/A"/>
    <e v="#N/A"/>
    <s v="NY"/>
    <s v="GREENGARDENKEDOYADMT"/>
    <n v="106.75615000000001"/>
    <n v="-6.1714700000000002"/>
    <x v="1"/>
    <d v="2025-11-18T00:00:00"/>
    <m/>
    <s v="MITRATEL"/>
    <s v="Mitratel"/>
    <d v="2019-02-04T00:00:00"/>
    <d v="2029-02-03T00:00:00"/>
    <m/>
    <m/>
    <m/>
    <m/>
    <x v="1"/>
    <m/>
    <e v="#N/A"/>
    <m/>
    <x v="2"/>
    <m/>
    <s v="Add 3 RF Add 3 RRU Final Sow Rescope: 1. (B2R to (MCP, Mini Macro, macro)"/>
    <m/>
    <s v="B2S"/>
    <s v="350' 100m"/>
  </r>
  <r>
    <n v="330"/>
    <x v="0"/>
    <x v="7"/>
    <n v="10"/>
    <s v="BTM673"/>
    <s v="BTM673"/>
    <m/>
    <e v="#N/A"/>
    <e v="#N/A"/>
    <s v="25TS09R0005"/>
    <s v="PERUMBEVERLY2"/>
    <n v="103.9886697"/>
    <n v="1.11853"/>
    <x v="1"/>
    <d v="2025-11-18T00:00:00"/>
    <m/>
    <s v="MITRATEL"/>
    <s v="Mitratel"/>
    <d v="2017-01-27T00:00:00"/>
    <d v="2027-01-26T00:00:00"/>
    <m/>
    <m/>
    <m/>
    <m/>
    <x v="1"/>
    <m/>
    <s v="03.RFI"/>
    <s v="Type-6"/>
    <x v="2"/>
    <m/>
    <s v="Add 3 RF Add 6 RRU Final Sow Rescope: Type-6 (Same TP)"/>
    <m/>
    <m/>
    <m/>
  </r>
  <r>
    <n v="331"/>
    <x v="0"/>
    <x v="7"/>
    <n v="10"/>
    <s v="BTM845"/>
    <s v="BTM845"/>
    <s v="25TS07Z0008"/>
    <n v="0"/>
    <e v="#N/A"/>
    <s v="25TS07Z0008"/>
    <s v="BTM845GDPEHAL"/>
    <n v="104.057007"/>
    <n v="1.104201"/>
    <x v="0"/>
    <m/>
    <m/>
    <s v="MITRATEL"/>
    <s v="Mitratel"/>
    <d v="2015-08-20T00:00:00"/>
    <d v="2025-08-19T00:00:00"/>
    <d v="2025-11-17T00:00:00"/>
    <d v="2025-10-27T00:00:00"/>
    <n v="21"/>
    <s v="In SLA"/>
    <x v="0"/>
    <e v="#N/A"/>
    <s v="03.RFI"/>
    <s v="Type-1"/>
    <x v="0"/>
    <s v="RFI"/>
    <m/>
    <s v="done"/>
    <m/>
    <m/>
  </r>
  <r>
    <n v="332"/>
    <x v="0"/>
    <x v="7"/>
    <n v="10"/>
    <s v="PBR393"/>
    <s v="PBR393"/>
    <s v="25TS07Z0009"/>
    <n v="0"/>
    <e v="#N/A"/>
    <s v="25TS07Z0009"/>
    <s v="PBR393HL1_LABUHBARU2DMT"/>
    <n v="101.41377"/>
    <n v="0.51700999999999997"/>
    <x v="0"/>
    <m/>
    <m/>
    <s v="MITRATEL"/>
    <s v="Mitratel"/>
    <d v="2015-08-27T00:00:00"/>
    <d v="2025-08-26T00:00:00"/>
    <d v="2025-11-24T00:00:00"/>
    <d v="2025-11-30T00:00:00"/>
    <n v="-6"/>
    <s v="Out SLA"/>
    <x v="0"/>
    <e v="#N/A"/>
    <s v="04.SRFI"/>
    <s v="Type-1"/>
    <x v="0"/>
    <s v="RFI"/>
    <s v="05. RFI "/>
    <s v="done"/>
    <m/>
    <m/>
  </r>
  <r>
    <n v="333"/>
    <x v="0"/>
    <x v="7"/>
    <n v="10"/>
    <m/>
    <s v="PAD677"/>
    <m/>
    <n v="0"/>
    <e v="#N/A"/>
    <s v="25TS07Z0010"/>
    <s v="TERMINAL ANDALAS"/>
    <n v="100.3811145"/>
    <n v="-0.94441652300000001"/>
    <x v="0"/>
    <m/>
    <m/>
    <s v="MITRATEL"/>
    <s v="Mitratel"/>
    <d v="2015-09-09T00:00:00"/>
    <d v="2025-09-08T00:00:00"/>
    <d v="2025-12-07T00:00:00"/>
    <d v="2025-11-30T00:00:00"/>
    <n v="7"/>
    <s v="In SLA"/>
    <x v="0"/>
    <e v="#N/A"/>
    <s v="04.SRFI"/>
    <s v="Type-1"/>
    <x v="7"/>
    <s v="RFC"/>
    <s v="[30/10/25] Plan Eksekusi W4 Nov _x000a_19/07/25 Wait Dok. RFIN Plan 21/07"/>
    <d v="2025-12-18T00:00:00"/>
    <s v="Type-1"/>
    <m/>
  </r>
  <r>
    <n v="334"/>
    <x v="1"/>
    <x v="2"/>
    <n v="3"/>
    <m/>
    <s v="JTX394"/>
    <m/>
    <e v="#N/A"/>
    <e v="#N/A"/>
    <s v="NY"/>
    <s v="PULOLENTUTRAYADMT"/>
    <n v="106.91509000000001"/>
    <n v="-6.1894099999999996"/>
    <x v="2"/>
    <d v="1899-12-30T00:00:00"/>
    <s v="Non-HBTS"/>
    <s v="MITRATEL"/>
    <s v="Mitratel"/>
    <d v="2018-01-12T00:00:00"/>
    <d v="2028-01-11T00:00:00"/>
    <m/>
    <m/>
    <m/>
    <m/>
    <x v="1"/>
    <m/>
    <e v="#N/A"/>
    <m/>
    <x v="2"/>
    <m/>
    <s v=""/>
    <m/>
    <m/>
    <m/>
  </r>
  <r>
    <n v="335"/>
    <x v="0"/>
    <x v="7"/>
    <n v="10"/>
    <s v="BTM355"/>
    <s v="BTM355"/>
    <m/>
    <n v="0"/>
    <e v="#N/A"/>
    <s v="NY"/>
    <s v="STOSAGULUNGSIMPANGTAROKA"/>
    <n v="103.898606"/>
    <n v="1.0911979999999999"/>
    <x v="0"/>
    <m/>
    <m/>
    <s v="MITRATEL"/>
    <s v="Mitratel"/>
    <d v="2015-08-20T00:00:00"/>
    <d v="2025-08-19T00:00:00"/>
    <d v="2025-11-17T00:00:00"/>
    <s v="Terminate"/>
    <m/>
    <s v="Terminate"/>
    <x v="0"/>
    <e v="#N/A"/>
    <e v="#N/A"/>
    <s v="Type-6"/>
    <x v="1"/>
    <s v="Terminate"/>
    <m/>
    <s v="Terminate"/>
    <m/>
    <m/>
  </r>
  <r>
    <n v="336"/>
    <x v="1"/>
    <x v="2"/>
    <n v="3"/>
    <s v="JBX034"/>
    <s v="JBX034"/>
    <m/>
    <e v="#N/A"/>
    <e v="#N/A"/>
    <s v="25TS09B0009"/>
    <s v="TAMANKEDOYABARUDMT"/>
    <n v="106.76154"/>
    <n v="-6.1852600000000004"/>
    <x v="0"/>
    <m/>
    <m/>
    <s v="MITRATEL"/>
    <s v="Mitratel"/>
    <d v="2015-07-24T00:00:00"/>
    <d v="2025-07-23T00:00:00"/>
    <d v="2025-10-21T00:00:00"/>
    <d v="2026-01-31T00:00:00"/>
    <n v="-102"/>
    <s v="Out SLA"/>
    <x v="0"/>
    <s v="04.HUNT/REHUNT"/>
    <s v="08.SIS"/>
    <m/>
    <x v="5"/>
    <s v="Hunting"/>
    <s v="4.12 hard kandidat, Hard Sitac, plan BTR gagal IW"/>
    <d v="2026-02-13T00:00:00"/>
    <s v="BTR"/>
    <m/>
  </r>
  <r>
    <n v="337"/>
    <x v="0"/>
    <x v="7"/>
    <n v="10"/>
    <s v="PAD672"/>
    <s v="PAD672"/>
    <m/>
    <n v="0"/>
    <e v="#N/A"/>
    <s v="25TS07Z0011"/>
    <s v="STOULAKARANGULAKKARANG2"/>
    <n v="100.3556013"/>
    <n v="-0.91060996100000002"/>
    <x v="0"/>
    <m/>
    <m/>
    <s v="MITRATEL"/>
    <s v="Mitratel"/>
    <d v="2015-09-12T00:00:00"/>
    <d v="2025-09-11T00:00:00"/>
    <d v="2025-12-10T00:00:00"/>
    <d v="2025-11-30T00:00:00"/>
    <n v="10"/>
    <s v="In SLA"/>
    <x v="0"/>
    <e v="#N/A"/>
    <s v="04.SRFI"/>
    <s v="Type-1"/>
    <x v="7"/>
    <s v="RFC"/>
    <s v="[30/10/25] Plan Eksekusi W4 Nov _x000a_[9/09/25] Proses Fabrikan Ring mounting + Rack Gendong + Bracket Panel KWH + ACPDB_x000a_[20/07/2025] Submit Dok.RFIN done"/>
    <d v="2025-12-18T00:00:00"/>
    <s v="Type-1"/>
    <m/>
  </r>
  <r>
    <n v="338"/>
    <x v="0"/>
    <x v="7"/>
    <n v="10"/>
    <s v="BTM404"/>
    <s v="BTM404"/>
    <m/>
    <n v="0"/>
    <e v="#N/A"/>
    <s v="NY"/>
    <s v="STOSAGULUNGPERUMFANINDO"/>
    <n v="103.94838799999999"/>
    <n v="1.047553"/>
    <x v="0"/>
    <m/>
    <m/>
    <s v="MITRATEL"/>
    <s v="Mitratel"/>
    <d v="2015-09-11T00:00:00"/>
    <d v="2025-09-10T00:00:00"/>
    <d v="2025-12-09T00:00:00"/>
    <s v="Terminate"/>
    <m/>
    <s v="Terminate"/>
    <x v="0"/>
    <e v="#N/A"/>
    <e v="#N/A"/>
    <s v="Type-6"/>
    <x v="1"/>
    <s v="Terminate"/>
    <m/>
    <s v="Terminate"/>
    <m/>
    <m/>
  </r>
  <r>
    <n v="339"/>
    <x v="0"/>
    <x v="7"/>
    <n v="10"/>
    <s v="BTM423"/>
    <s v="BTM423"/>
    <m/>
    <n v="0"/>
    <e v="#N/A"/>
    <s v="NY"/>
    <s v="STOKABILCOMBETPUNGGUR"/>
    <n v="104.13157219999999"/>
    <n v="1.034796238"/>
    <x v="0"/>
    <m/>
    <m/>
    <s v="MITRATEL"/>
    <s v="Mitratel"/>
    <d v="2015-09-14T00:00:00"/>
    <d v="2025-09-13T00:00:00"/>
    <d v="2025-12-12T00:00:00"/>
    <s v="Terminate"/>
    <m/>
    <s v="Terminate"/>
    <x v="0"/>
    <e v="#N/A"/>
    <e v="#N/A"/>
    <s v="Type-6"/>
    <x v="1"/>
    <s v="Terminate"/>
    <m/>
    <s v="Terminate"/>
    <m/>
    <m/>
  </r>
  <r>
    <n v="340"/>
    <x v="0"/>
    <x v="7"/>
    <n v="10"/>
    <s v="BTM849"/>
    <s v="BTM849"/>
    <m/>
    <n v="0"/>
    <e v="#N/A"/>
    <s v="25TS07Z0012"/>
    <s v="BTM849HWD_STO_SAGULUNG_PERUM_GENTA"/>
    <n v="103.97444"/>
    <n v="1.0476000000000001"/>
    <x v="0"/>
    <m/>
    <m/>
    <s v="MITRATEL"/>
    <s v="Mitratel"/>
    <d v="2015-09-13T00:00:00"/>
    <d v="2025-09-12T00:00:00"/>
    <d v="2025-12-11T00:00:00"/>
    <d v="2025-10-27T00:00:00"/>
    <n v="45"/>
    <s v="In SLA"/>
    <x v="0"/>
    <e v="#N/A"/>
    <s v="03.RFI"/>
    <s v="Type-1"/>
    <x v="0"/>
    <s v="RFI"/>
    <s v="bts hotel, perangkat tsel"/>
    <s v="done"/>
    <m/>
    <m/>
  </r>
  <r>
    <n v="341"/>
    <x v="0"/>
    <x v="7"/>
    <n v="10"/>
    <s v="PAD662"/>
    <s v="PAD662"/>
    <m/>
    <n v="0"/>
    <e v="#N/A"/>
    <s v="25TS07Z0013"/>
    <s v="STOPADANGCENTERVETERAN3"/>
    <n v="100.3565"/>
    <n v="-0.93220000000000003"/>
    <x v="0"/>
    <m/>
    <m/>
    <s v="MITRATEL"/>
    <s v="Mitratel"/>
    <d v="2015-09-30T00:00:00"/>
    <d v="2025-09-29T00:00:00"/>
    <d v="2025-12-28T00:00:00"/>
    <d v="2025-11-30T00:00:00"/>
    <n v="28"/>
    <s v="In SLA"/>
    <x v="0"/>
    <e v="#N/A"/>
    <s v="04.SRFI"/>
    <s v="Type-1"/>
    <x v="7"/>
    <s v="RFC"/>
    <s v="[30/10/25] Plan Eksekusi W4 Nov _x000a_[9/09/25] Proses Fabrikan Ring mounting + Rack Gendong + Bracket Panel KWH + ACPDB_x000a_[20/07/2025] Submit Dok.RFIN done"/>
    <d v="2025-12-18T00:00:00"/>
    <s v="Type-1"/>
    <m/>
  </r>
  <r>
    <n v="342"/>
    <x v="0"/>
    <x v="7"/>
    <n v="10"/>
    <s v="PAD686"/>
    <s v="PAD686"/>
    <s v="25TS07C0003"/>
    <n v="0"/>
    <e v="#N/A"/>
    <s v="25TS07C0003"/>
    <s v="STOTELUKBAYURRSSEMENPADANG"/>
    <n v="100.400491"/>
    <n v="-0.940747"/>
    <x v="0"/>
    <m/>
    <m/>
    <s v="MITRATEL"/>
    <s v="Mitratel"/>
    <d v="2015-10-13T00:00:00"/>
    <d v="2025-10-12T00:00:00"/>
    <d v="2026-01-10T00:00:00"/>
    <d v="2025-08-26T00:00:00"/>
    <n v="137"/>
    <s v="In SLA"/>
    <x v="0"/>
    <e v="#N/A"/>
    <s v="03.RFI"/>
    <s v="Type-6"/>
    <x v="0"/>
    <s v="RFI"/>
    <m/>
    <s v="done"/>
    <m/>
    <m/>
  </r>
  <r>
    <n v="343"/>
    <x v="0"/>
    <x v="7"/>
    <n v="10"/>
    <s v="PAP225"/>
    <s v="PAP225"/>
    <m/>
    <e v="#N/A"/>
    <e v="#N/A"/>
    <s v="NY"/>
    <s v="PAP225GDLBAN3"/>
    <n v="100.364"/>
    <n v="-0.47409000000000001"/>
    <x v="1"/>
    <d v="2025-11-18T00:00:00"/>
    <m/>
    <s v="MITRATEL"/>
    <s v="Mitratel"/>
    <d v="2017-07-28T00:00:00"/>
    <d v="2027-07-27T00:00:00"/>
    <m/>
    <m/>
    <m/>
    <m/>
    <x v="1"/>
    <m/>
    <e v="#N/A"/>
    <s v="Type-1"/>
    <x v="2"/>
    <m/>
    <s v="Add 3 RF Add 7 RRU Final Sow Rescope: Type-1"/>
    <m/>
    <m/>
    <m/>
  </r>
  <r>
    <n v="344"/>
    <x v="0"/>
    <x v="7"/>
    <n v="10"/>
    <s v="PAD683"/>
    <s v="PAD683"/>
    <m/>
    <e v="#N/A"/>
    <e v="#N/A"/>
    <s v="NY"/>
    <s v="STOTELUKBAYURPELABUHAN3"/>
    <n v="100.3695488"/>
    <n v="-0.99770665199999997"/>
    <x v="1"/>
    <d v="2025-11-18T00:00:00"/>
    <m/>
    <s v="MITRATEL"/>
    <s v="Mitratel"/>
    <d v="2016-01-21T00:00:00"/>
    <d v="2026-01-20T00:00:00"/>
    <m/>
    <m/>
    <m/>
    <m/>
    <x v="1"/>
    <m/>
    <e v="#N/A"/>
    <s v="Type-6"/>
    <x v="2"/>
    <m/>
    <s v="Add 3 RF Add 3 RRU Final Sow Rescope: Type-6 (Same TP)"/>
    <m/>
    <m/>
    <m/>
  </r>
  <r>
    <n v="345"/>
    <x v="0"/>
    <x v="7"/>
    <n v="10"/>
    <s v="BTM523"/>
    <s v="BTM523"/>
    <m/>
    <e v="#N/A"/>
    <e v="#N/A"/>
    <s v="25TS09B0001"/>
    <s v="BTM523HWD_STO_SAGULUNG_KBI_II"/>
    <n v="103.9290977"/>
    <n v="1.0559749599999999"/>
    <x v="1"/>
    <d v="2025-11-18T00:00:00"/>
    <m/>
    <s v="MITRATEL"/>
    <s v="Mitratel"/>
    <d v="2016-07-04T00:00:00"/>
    <d v="2026-07-03T00:00:00"/>
    <m/>
    <m/>
    <m/>
    <m/>
    <x v="1"/>
    <m/>
    <s v="03.RFI"/>
    <s v="Type-6"/>
    <x v="0"/>
    <s v="RFI"/>
    <s v="Add 3 RF Add 9 RRU Final Sow Rescope: Type-6 (Same TP)"/>
    <m/>
    <m/>
    <m/>
  </r>
  <r>
    <n v="346"/>
    <x v="0"/>
    <x v="7"/>
    <n v="10"/>
    <s v="PAD673"/>
    <s v="PAD673"/>
    <m/>
    <n v="0"/>
    <e v="#N/A"/>
    <s v="25TS07Z0014"/>
    <s v="STOPADANGCENTERVETERAE4"/>
    <n v="100.35446399999999"/>
    <n v="-0.93753900000000001"/>
    <x v="0"/>
    <m/>
    <m/>
    <s v="MITRATEL"/>
    <s v="Mitratel"/>
    <d v="2015-10-05T00:00:00"/>
    <d v="2025-10-04T00:00:00"/>
    <d v="2026-01-02T00:00:00"/>
    <d v="2025-11-30T00:00:00"/>
    <n v="33"/>
    <s v="In SLA"/>
    <x v="0"/>
    <e v="#N/A"/>
    <s v="04.SRFI"/>
    <s v="Type-1"/>
    <x v="7"/>
    <s v="RFC"/>
    <s v="[30/10/25] Plan Eksekusi W4 Nov _x000a_[9/09/25] Proses Fabrikan Ring mounting + Rack Gendong + Bracket Panel KWH + ACPDB_x000a_[20/07/2025] Submit Dok.RFIN done"/>
    <d v="2025-12-18T00:00:00"/>
    <s v="Type-1"/>
    <m/>
  </r>
  <r>
    <n v="347"/>
    <x v="0"/>
    <x v="7"/>
    <n v="10"/>
    <s v="BTM860"/>
    <s v="BTM860"/>
    <s v="25TS07Z0015"/>
    <n v="0"/>
    <e v="#N/A"/>
    <s v="25TS07Z0015"/>
    <s v="MALLFANINDO"/>
    <n v="103.940449"/>
    <n v="1.0468980000000001"/>
    <x v="0"/>
    <m/>
    <m/>
    <s v="MITRATEL"/>
    <s v="Mitratel"/>
    <d v="2015-10-07T00:00:00"/>
    <d v="2025-10-06T00:00:00"/>
    <d v="2026-01-04T00:00:00"/>
    <d v="2025-10-27T00:00:00"/>
    <n v="69"/>
    <s v="In SLA"/>
    <x v="0"/>
    <e v="#N/A"/>
    <s v="03.RFI"/>
    <s v="Type-1"/>
    <x v="0"/>
    <s v="RFI"/>
    <m/>
    <s v="done"/>
    <m/>
    <m/>
  </r>
  <r>
    <n v="348"/>
    <x v="0"/>
    <x v="7"/>
    <n v="10"/>
    <s v="PAD476"/>
    <s v="PAD476"/>
    <m/>
    <e v="#N/A"/>
    <e v="#N/A"/>
    <s v="NY"/>
    <s v="STOBANDARBUATPASARBARU2"/>
    <n v="100.42941570000001"/>
    <n v="-0.93104839299999997"/>
    <x v="2"/>
    <d v="1899-12-30T00:00:00"/>
    <m/>
    <s v="MITRATEL"/>
    <s v="Mitratel"/>
    <d v="2016-07-08T00:00:00"/>
    <d v="2026-07-07T00:00:00"/>
    <m/>
    <m/>
    <m/>
    <m/>
    <x v="1"/>
    <m/>
    <e v="#N/A"/>
    <s v="Type-6"/>
    <x v="2"/>
    <m/>
    <s v=""/>
    <m/>
    <m/>
    <m/>
  </r>
  <r>
    <n v="349"/>
    <x v="0"/>
    <x v="7"/>
    <n v="10"/>
    <s v="BTM933"/>
    <s v="BTM933"/>
    <m/>
    <e v="#N/A"/>
    <e v="#N/A"/>
    <s v="25TS09Z0019"/>
    <s v="BESTWESTERNCONDOMINIUM"/>
    <n v="104.02973"/>
    <n v="1.08257"/>
    <x v="1"/>
    <d v="2025-11-18T00:00:00"/>
    <m/>
    <s v="MITRATEL"/>
    <s v="Mitratel"/>
    <d v="2017-03-29T00:00:00"/>
    <d v="2027-03-28T00:00:00"/>
    <m/>
    <m/>
    <m/>
    <m/>
    <x v="1"/>
    <m/>
    <s v="08.SIS"/>
    <s v="Type-6"/>
    <x v="5"/>
    <s v="SIS"/>
    <s v="Add 3 RF Add 6 RRU Final Sow Rescope: B2R to Macro"/>
    <m/>
    <m/>
    <m/>
  </r>
  <r>
    <n v="350"/>
    <x v="0"/>
    <x v="7"/>
    <n v="10"/>
    <s v="PBR567"/>
    <s v="PBR567"/>
    <m/>
    <e v="#N/A"/>
    <e v="#N/A"/>
    <s v="NY"/>
    <s v="BANGAUSAKTI3DMT"/>
    <n v="101.44542"/>
    <n v="0.56405000000000005"/>
    <x v="2"/>
    <d v="1899-12-30T00:00:00"/>
    <m/>
    <s v="MITRATEL"/>
    <s v="Mitratel"/>
    <d v="2017-11-02T00:00:00"/>
    <d v="2027-11-01T00:00:00"/>
    <m/>
    <m/>
    <m/>
    <m/>
    <x v="1"/>
    <m/>
    <e v="#N/A"/>
    <s v="Type-6"/>
    <x v="2"/>
    <m/>
    <s v=""/>
    <m/>
    <m/>
    <m/>
  </r>
  <r>
    <n v="351"/>
    <x v="1"/>
    <x v="2"/>
    <n v="3"/>
    <s v="JKT711"/>
    <s v="JKT711"/>
    <s v="25TS08N2002"/>
    <e v="#N/A"/>
    <e v="#N/A"/>
    <s v="25TS08N2002"/>
    <s v="JAKARTAPRIMASTEELDMT"/>
    <n v="106.92811"/>
    <n v="-6.1795099999999996"/>
    <x v="1"/>
    <d v="2025-11-18T00:00:00"/>
    <m/>
    <s v="MITRATEL"/>
    <s v="Mitratel"/>
    <d v="2016-12-25T00:00:00"/>
    <d v="2026-12-24T00:00:00"/>
    <m/>
    <m/>
    <m/>
    <m/>
    <x v="1"/>
    <m/>
    <e v="#N/A"/>
    <m/>
    <x v="2"/>
    <m/>
    <s v="Add 3 RF Add 5 RRU Final Sow Rescope: 1. (B2R to (MCP, Mini Macro, macro)"/>
    <m/>
    <s v="BTR"/>
    <s v="BTR"/>
  </r>
  <r>
    <n v="352"/>
    <x v="0"/>
    <x v="7"/>
    <n v="10"/>
    <s v="PAD682"/>
    <s v="PAD682"/>
    <m/>
    <n v="0"/>
    <e v="#N/A"/>
    <s v="25TS07Z0016"/>
    <s v="STOPADANGCENTERGUNUNGPANGILUN4"/>
    <n v="100.376909"/>
    <n v="-0.92319499999999999"/>
    <x v="0"/>
    <m/>
    <m/>
    <s v="MITRATEL"/>
    <s v="Mitratel"/>
    <d v="2015-10-10T00:00:00"/>
    <d v="2025-10-09T00:00:00"/>
    <d v="2026-01-07T00:00:00"/>
    <d v="2025-11-30T00:00:00"/>
    <n v="38"/>
    <s v="In SLA"/>
    <x v="0"/>
    <e v="#N/A"/>
    <s v="04.SRFI"/>
    <s v="Type-1"/>
    <x v="7"/>
    <s v="RFC"/>
    <s v="[30/10/25] Plan Eksekusi W4 Nov _x000a_[9/09/25] Proses Fabrikan Ring mounting + Rack Gendong + Bracket Panel KWH + ACPDB_x000a_[20/07/2025] Submit Dok.RFIN done"/>
    <d v="2025-12-18T00:00:00"/>
    <s v="Type-1"/>
    <m/>
  </r>
  <r>
    <n v="353"/>
    <x v="0"/>
    <x v="0"/>
    <n v="1"/>
    <s v="MDX500"/>
    <s v="MDX500"/>
    <m/>
    <e v="#N/A"/>
    <e v="#N/A"/>
    <s v="NY"/>
    <s v="MC KIM BELAWAN-1"/>
    <n v="98.672399999999996"/>
    <n v="3.66039"/>
    <x v="1"/>
    <d v="2025-11-18T00:00:00"/>
    <m/>
    <s v="MITRATEL"/>
    <s v="Mitratel"/>
    <d v="2016-11-10T00:00:00"/>
    <d v="2026-11-09T00:00:00"/>
    <m/>
    <m/>
    <m/>
    <m/>
    <x v="1"/>
    <m/>
    <e v="#N/A"/>
    <m/>
    <x v="2"/>
    <m/>
    <s v="Add 3 RF Remove 6 RF Add 9 RRU Remove 6 RRU Final Sow Rescope: 3. reheight tower"/>
    <m/>
    <s v="Extend Tower"/>
    <m/>
  </r>
  <r>
    <n v="354"/>
    <x v="0"/>
    <x v="7"/>
    <n v="10"/>
    <s v="BTM302"/>
    <s v="BTM302"/>
    <m/>
    <n v="0"/>
    <e v="#N/A"/>
    <s v="25TS07Z0017"/>
    <s v="BATAMCENTERHIJRAHINDUSTRIALPARK"/>
    <n v="104.046837"/>
    <n v="1.1154170000000001"/>
    <x v="0"/>
    <m/>
    <m/>
    <s v="MITRATEL"/>
    <s v="Mitratel"/>
    <d v="2015-10-13T00:00:00"/>
    <d v="2025-10-12T00:00:00"/>
    <d v="2026-01-10T00:00:00"/>
    <d v="2025-10-27T00:00:00"/>
    <n v="75"/>
    <s v="In SLA"/>
    <x v="0"/>
    <e v="#N/A"/>
    <s v="03.RFI"/>
    <s v="Type-1"/>
    <x v="0"/>
    <s v="RFI"/>
    <m/>
    <s v="done"/>
    <m/>
    <m/>
  </r>
  <r>
    <n v="355"/>
    <x v="1"/>
    <x v="2"/>
    <n v="3"/>
    <s v="JKP203"/>
    <s v="JKP203"/>
    <s v="25TS08N1777"/>
    <s v="23TS03Z0015"/>
    <s v="23TS03Z0015"/>
    <s v="25TS08N1777"/>
    <s v="DIPONEGOROMENTENG2DMT"/>
    <n v="106.83541"/>
    <n v="-6.20059"/>
    <x v="0"/>
    <m/>
    <m/>
    <s v="MITRATEL"/>
    <s v="Mitratel"/>
    <d v="2013-10-31T00:00:00"/>
    <d v="2023-10-30T00:00:00"/>
    <d v="2024-01-28T00:00:00"/>
    <d v="2025-05-24T00:00:00"/>
    <n v="-482"/>
    <s v="Out SLA"/>
    <x v="0"/>
    <s v="12.RFC"/>
    <s v="03.RFI"/>
    <m/>
    <x v="0"/>
    <s v="RFI"/>
    <s v="Lanjut Extend 3m"/>
    <s v="done"/>
    <m/>
    <m/>
  </r>
  <r>
    <n v="356"/>
    <x v="0"/>
    <x v="7"/>
    <n v="10"/>
    <s v="BTM850"/>
    <s v="BTM850"/>
    <s v="25TS07Z0018"/>
    <n v="0"/>
    <e v="#N/A"/>
    <s v="25TS07Z0018"/>
    <s v="STOLUBUKBAJACITRABUANACPARKII"/>
    <n v="104.023082"/>
    <n v="1.1585099999999999"/>
    <x v="0"/>
    <m/>
    <m/>
    <s v="MITRATEL"/>
    <s v="Mitratel"/>
    <d v="2015-10-13T00:00:00"/>
    <d v="2025-10-12T00:00:00"/>
    <d v="2026-01-10T00:00:00"/>
    <d v="2025-10-27T00:00:00"/>
    <n v="75"/>
    <s v="In SLA"/>
    <x v="0"/>
    <e v="#N/A"/>
    <s v="03.RFI"/>
    <s v="Type-1"/>
    <x v="0"/>
    <s v="RFI"/>
    <m/>
    <s v="done"/>
    <m/>
    <m/>
  </r>
  <r>
    <n v="357"/>
    <x v="0"/>
    <x v="7"/>
    <n v="10"/>
    <s v="PBR975"/>
    <s v="PBR975"/>
    <s v="25TS07Z0019"/>
    <n v="0"/>
    <e v="#N/A"/>
    <s v="25TS07Z0019"/>
    <s v="PBR975HL1_RUMAHSAKITISLAMIBNUSINADMT"/>
    <n v="101.45441099999999"/>
    <n v="0.48588599999999998"/>
    <x v="0"/>
    <m/>
    <m/>
    <s v="MITRATEL"/>
    <s v="Mitratel"/>
    <d v="2015-10-13T00:00:00"/>
    <d v="2025-10-12T00:00:00"/>
    <d v="2026-01-10T00:00:00"/>
    <d v="2025-11-30T00:00:00"/>
    <n v="41"/>
    <s v="In SLA"/>
    <x v="0"/>
    <e v="#N/A"/>
    <s v="04.SRFI"/>
    <s v="Type-1"/>
    <x v="0"/>
    <s v="RFI"/>
    <s v="05. RFI "/>
    <s v="done"/>
    <m/>
    <m/>
  </r>
  <r>
    <n v="358"/>
    <x v="0"/>
    <x v="7"/>
    <n v="10"/>
    <s v="PBR991"/>
    <s v="PBR991"/>
    <s v="25TS07Z0020"/>
    <n v="0"/>
    <e v="#N/A"/>
    <s v="25TS07Z0020"/>
    <s v="PBR991HL1_PURWODADI3DMT"/>
    <n v="101.40591999999999"/>
    <n v="0.45829999999999999"/>
    <x v="0"/>
    <m/>
    <m/>
    <s v="MITRATEL"/>
    <s v="Mitratel"/>
    <d v="2015-10-13T00:00:00"/>
    <d v="2025-10-12T00:00:00"/>
    <d v="2026-01-10T00:00:00"/>
    <d v="2025-11-30T00:00:00"/>
    <n v="41"/>
    <s v="In SLA"/>
    <x v="0"/>
    <e v="#N/A"/>
    <s v="04.SRFI"/>
    <s v="Type-1"/>
    <x v="0"/>
    <s v="RFI"/>
    <s v="05. RFI "/>
    <s v="done"/>
    <m/>
    <m/>
  </r>
  <r>
    <n v="359"/>
    <x v="1"/>
    <x v="4"/>
    <n v="12"/>
    <s v="KRW829"/>
    <s v="KRW829"/>
    <s v="25TS01B0007"/>
    <m/>
    <s v="25TS01B0007"/>
    <s v="25TS01B0007"/>
    <s v="KIM7DMT"/>
    <n v="107.315331"/>
    <n v="-6.3723710000000002"/>
    <x v="0"/>
    <m/>
    <m/>
    <s v="MITRATEL"/>
    <s v="Mitratel"/>
    <d v="2015-06-22T00:00:00"/>
    <d v="2025-06-21T00:00:00"/>
    <d v="2025-09-19T00:00:00"/>
    <d v="2026-01-31T00:00:00"/>
    <n v="-134"/>
    <s v="Out SLA"/>
    <x v="0"/>
    <e v="#N/A"/>
    <s v="06.SITAC"/>
    <m/>
    <x v="5"/>
    <s v="Hunting"/>
    <s v="4.12. plan macronisasi di site existing, upgrade perangkat (swap) type 1, per tahun per pole 300 Juta, need special price"/>
    <d v="2026-02-24T00:00:00"/>
    <m/>
    <m/>
  </r>
  <r>
    <n v="360"/>
    <x v="1"/>
    <x v="2"/>
    <n v="3"/>
    <s v="JTX341"/>
    <s v="JTX341"/>
    <e v="#N/A"/>
    <e v="#N/A"/>
    <e v="#N/A"/>
    <s v="NY"/>
    <s v="TMII9DMT"/>
    <n v="106.89011000000001"/>
    <n v="-6.3039300000000003"/>
    <x v="1"/>
    <d v="2025-11-18T00:00:00"/>
    <m/>
    <s v="MITRATEL"/>
    <s v="Mitratel"/>
    <d v="2016-12-02T00:00:00"/>
    <d v="2026-12-01T00:00:00"/>
    <m/>
    <m/>
    <m/>
    <m/>
    <x v="1"/>
    <m/>
    <e v="#N/A"/>
    <m/>
    <x v="2"/>
    <m/>
    <s v="Add 3 RF Add 3 RRU Final Sow Rescope: 1. (B2R to (MCP, Mini Macro, macro)"/>
    <m/>
    <s v="BTR"/>
    <s v="BTR"/>
  </r>
  <r>
    <n v="361"/>
    <x v="1"/>
    <x v="4"/>
    <n v="12"/>
    <s v="KRW811"/>
    <s v="KRW811"/>
    <s v="25TS01B0004"/>
    <m/>
    <s v="25TS01B0004"/>
    <s v="25TS01B0004"/>
    <s v="KIIC5DMT"/>
    <n v="107.29451"/>
    <n v="-6.37209"/>
    <x v="0"/>
    <m/>
    <m/>
    <s v="MITRATEL"/>
    <s v="Mitratel"/>
    <d v="2015-06-24T00:00:00"/>
    <d v="2025-06-23T00:00:00"/>
    <d v="2025-09-21T00:00:00"/>
    <d v="2025-09-24T00:00:00"/>
    <n v="-3"/>
    <s v="Out SLA"/>
    <x v="0"/>
    <e v="#N/A"/>
    <s v="04.CME"/>
    <m/>
    <x v="0"/>
    <s v="RFI"/>
    <m/>
    <s v="done"/>
    <m/>
    <m/>
  </r>
  <r>
    <n v="362"/>
    <x v="1"/>
    <x v="4"/>
    <n v="12"/>
    <s v="KRW807"/>
    <s v="KRW807"/>
    <s v="25TS01B0002"/>
    <m/>
    <s v="25TS01B0002"/>
    <s v="25TS01B0002"/>
    <s v="KIIC1DMT"/>
    <n v="107.27272000000001"/>
    <n v="-6.3652600000000001"/>
    <x v="0"/>
    <m/>
    <m/>
    <s v="MITRATEL"/>
    <s v="Mitratel"/>
    <d v="2015-06-30T00:00:00"/>
    <d v="2025-06-29T00:00:00"/>
    <d v="2025-09-27T00:00:00"/>
    <s v=""/>
    <m/>
    <s v="Out SLA"/>
    <x v="0"/>
    <e v="#N/A"/>
    <s v="04.CME"/>
    <m/>
    <x v="0"/>
    <s v="RFI"/>
    <m/>
    <s v="done"/>
    <m/>
    <m/>
  </r>
  <r>
    <n v="363"/>
    <x v="1"/>
    <x v="4"/>
    <n v="12"/>
    <s v="KRW809"/>
    <s v="KRW809"/>
    <s v="25TS01B0003"/>
    <m/>
    <s v="25TS01B0003"/>
    <s v="25TS01B0003"/>
    <s v="KIIC3DMT"/>
    <n v="107.29541"/>
    <n v="-6.3590499999999999"/>
    <x v="0"/>
    <m/>
    <m/>
    <s v="MITRATEL"/>
    <s v="Mitratel"/>
    <d v="2015-06-30T00:00:00"/>
    <d v="2025-06-29T00:00:00"/>
    <d v="2025-09-27T00:00:00"/>
    <d v="2026-01-31T00:00:00"/>
    <n v="-126"/>
    <s v="Out SLA"/>
    <x v="0"/>
    <e v="#N/A"/>
    <s v="04.CME"/>
    <m/>
    <x v="8"/>
    <s v="Excavation"/>
    <s v="Excation OG, geser 150m, Waiting Surat Kerja Pihak Kawasan"/>
    <d v="2026-01-14T00:00:00"/>
    <m/>
    <m/>
  </r>
  <r>
    <n v="364"/>
    <x v="2"/>
    <x v="5"/>
    <n v="8"/>
    <s v="BBR228"/>
    <s v="BBR228"/>
    <m/>
    <e v="#N/A"/>
    <e v="#N/A"/>
    <s v="NY"/>
    <s v="MTH_LAPMURJANI2"/>
    <n v="114.83121439999999"/>
    <n v="-3.4393652000000001"/>
    <x v="2"/>
    <d v="1899-12-30T00:00:00"/>
    <m/>
    <s v="MITRATEL"/>
    <s v="Mitratel"/>
    <d v="2016-08-02T00:00:00"/>
    <d v="2026-08-01T00:00:00"/>
    <m/>
    <m/>
    <m/>
    <m/>
    <x v="1"/>
    <m/>
    <e v="#N/A"/>
    <m/>
    <x v="2"/>
    <m/>
    <s v=""/>
    <m/>
    <m/>
    <m/>
  </r>
  <r>
    <n v="365"/>
    <x v="1"/>
    <x v="4"/>
    <n v="12"/>
    <s v="KRW833"/>
    <s v="KRW833"/>
    <s v="25TS01B0009"/>
    <m/>
    <s v="25TS01B0009"/>
    <s v="25TS01B0009"/>
    <s v="KIM11DMT"/>
    <n v="107.30308100000001"/>
    <n v="-6.3828610000000001"/>
    <x v="0"/>
    <m/>
    <m/>
    <s v="MITRATEL"/>
    <s v="Mitratel"/>
    <d v="2015-06-30T00:00:00"/>
    <d v="2025-06-29T00:00:00"/>
    <d v="2025-09-27T00:00:00"/>
    <d v="2026-01-31T00:00:00"/>
    <n v="-126"/>
    <s v="Out SLA"/>
    <x v="0"/>
    <e v="#N/A"/>
    <s v="06.SITAC"/>
    <m/>
    <x v="5"/>
    <s v="Hunting"/>
    <s v="4.12. plan macronisasi di site existing, upgrade perangkat (swap) type 1, per tahun per pole 300 Juta, need special price"/>
    <d v="2026-02-24T00:00:00"/>
    <m/>
    <m/>
  </r>
  <r>
    <n v="366"/>
    <x v="1"/>
    <x v="4"/>
    <n v="12"/>
    <s v="CPT251"/>
    <s v="CPT251"/>
    <m/>
    <e v="#N/A"/>
    <e v="#N/A"/>
    <s v="25TS09Z0031"/>
    <s v="TERATAIPUTIHDMT"/>
    <n v="106.756131"/>
    <n v="-6.2774710000000002"/>
    <x v="0"/>
    <m/>
    <m/>
    <s v="MITRATEL"/>
    <s v="Mitratel"/>
    <d v="2015-10-06T00:00:00"/>
    <d v="2025-10-05T00:00:00"/>
    <d v="2026-01-03T00:00:00"/>
    <d v="2025-12-31T00:00:00"/>
    <n v="3"/>
    <s v="In SLA"/>
    <x v="0"/>
    <s v="09.PROSES IW"/>
    <s v="08.SIS"/>
    <m/>
    <x v="3"/>
    <s v="IW"/>
    <s v="IW OG"/>
    <d v="2026-01-26T00:00:00"/>
    <m/>
    <m/>
  </r>
  <r>
    <n v="367"/>
    <x v="1"/>
    <x v="2"/>
    <n v="3"/>
    <s v="JPX152"/>
    <s v="JPX152"/>
    <m/>
    <e v="#N/A"/>
    <e v="#N/A"/>
    <s v="NY"/>
    <s v="CIMAHIMENTENGDMT"/>
    <n v="106.830061"/>
    <n v="-6.2032109999999996"/>
    <x v="2"/>
    <d v="1899-12-30T00:00:00"/>
    <m/>
    <s v="MITRATEL"/>
    <s v="Mitratel"/>
    <d v="2016-06-29T00:00:00"/>
    <d v="2026-06-28T00:00:00"/>
    <m/>
    <m/>
    <m/>
    <m/>
    <x v="1"/>
    <m/>
    <e v="#N/A"/>
    <m/>
    <x v="2"/>
    <m/>
    <s v=""/>
    <m/>
    <m/>
    <m/>
  </r>
  <r>
    <n v="368"/>
    <x v="1"/>
    <x v="4"/>
    <n v="12"/>
    <s v="BKX173"/>
    <s v="BKX173"/>
    <m/>
    <e v="#N/A"/>
    <e v="#N/A"/>
    <s v="25TS09Z0030"/>
    <s v="BINTARACIPTABARATDMT"/>
    <n v="106.95689"/>
    <n v="-6.2300199999999997"/>
    <x v="0"/>
    <m/>
    <m/>
    <s v="MITRATEL"/>
    <s v="Mitratel"/>
    <d v="2015-10-31T00:00:00"/>
    <d v="2025-10-30T00:00:00"/>
    <d v="2026-01-28T00:00:00"/>
    <d v="2025-12-31T00:00:00"/>
    <n v="28"/>
    <s v="In SLA"/>
    <x v="0"/>
    <e v="#N/A"/>
    <s v="08.SIS"/>
    <m/>
    <x v="3"/>
    <s v="REKOM"/>
    <s v="IW OG"/>
    <d v="2026-01-26T00:00:00"/>
    <m/>
    <m/>
  </r>
  <r>
    <n v="369"/>
    <x v="0"/>
    <x v="7"/>
    <n v="10"/>
    <s v="PAP224"/>
    <s v="PAP224"/>
    <m/>
    <e v="#N/A"/>
    <e v="#N/A"/>
    <s v="NY"/>
    <s v="PAP224GDLEAN2"/>
    <n v="100.34713000000001"/>
    <n v="-0.47843972200000001"/>
    <x v="1"/>
    <d v="2025-11-18T00:00:00"/>
    <m/>
    <s v="MITRATEL"/>
    <s v="Mitratel"/>
    <d v="2017-07-28T00:00:00"/>
    <d v="2027-07-27T00:00:00"/>
    <m/>
    <m/>
    <m/>
    <m/>
    <x v="1"/>
    <m/>
    <e v="#N/A"/>
    <s v="Type-1"/>
    <x v="2"/>
    <m/>
    <s v="Add 3 RF Add 6 RRU Final Sow Rescope: Type-1"/>
    <m/>
    <s v="Type-1"/>
    <m/>
  </r>
  <r>
    <n v="370"/>
    <x v="1"/>
    <x v="4"/>
    <n v="12"/>
    <s v="KRW844"/>
    <s v="KRW844"/>
    <m/>
    <n v="0"/>
    <e v="#N/A"/>
    <s v="NY"/>
    <s v="KIS9DMT"/>
    <n v="107.32738999999999"/>
    <n v="-6.3734000000000002"/>
    <x v="0"/>
    <m/>
    <m/>
    <s v="MITRATEL"/>
    <s v="Mitratel"/>
    <d v="2015-06-22T00:00:00"/>
    <d v="2025-06-21T00:00:00"/>
    <d v="2025-09-19T00:00:00"/>
    <d v="2026-01-31T00:00:00"/>
    <n v="-134"/>
    <s v="Out SLA"/>
    <x v="0"/>
    <e v="#N/A"/>
    <e v="#N/A"/>
    <m/>
    <x v="5"/>
    <m/>
    <s v="Need Validasi NBAE"/>
    <s v="NA"/>
    <m/>
    <m/>
  </r>
  <r>
    <n v="371"/>
    <x v="1"/>
    <x v="2"/>
    <n v="3"/>
    <s v="JPX149"/>
    <s v="JPX149"/>
    <s v="25TS08N1773"/>
    <e v="#N/A"/>
    <e v="#N/A"/>
    <s v="25TS08N1773"/>
    <s v="KALIBARUBARATDMT"/>
    <n v="106.84278999999999"/>
    <n v="-6.1704299999999996"/>
    <x v="1"/>
    <d v="2025-11-18T00:00:00"/>
    <m/>
    <s v="MITRATEL"/>
    <s v="Mitratel"/>
    <d v="2016-06-27T00:00:00"/>
    <d v="2026-06-26T00:00:00"/>
    <m/>
    <m/>
    <m/>
    <m/>
    <x v="1"/>
    <m/>
    <e v="#N/A"/>
    <m/>
    <x v="2"/>
    <m/>
    <s v="Add 3 RF Add 3 RRU Final Sow Rescope: 1. (B2R to (MCP, Mini Macro, macro)"/>
    <m/>
    <s v="BTR"/>
    <s v="BTR"/>
  </r>
  <r>
    <n v="372"/>
    <x v="1"/>
    <x v="4"/>
    <n v="12"/>
    <s v="KRW843"/>
    <s v="KRW843"/>
    <m/>
    <n v="0"/>
    <e v="#N/A"/>
    <s v="NY"/>
    <s v="KIS8DMT"/>
    <n v="107.333181"/>
    <n v="-6.4015110000000002"/>
    <x v="0"/>
    <m/>
    <m/>
    <s v="MITRATEL"/>
    <s v="Mitratel"/>
    <d v="2015-06-22T00:00:00"/>
    <d v="2025-06-21T00:00:00"/>
    <d v="2025-09-19T00:00:00"/>
    <d v="2026-01-31T00:00:00"/>
    <n v="-134"/>
    <s v="Out SLA"/>
    <x v="0"/>
    <e v="#N/A"/>
    <e v="#N/A"/>
    <m/>
    <x v="5"/>
    <m/>
    <s v="Need Validasi NBAE"/>
    <s v="NA"/>
    <m/>
    <m/>
  </r>
  <r>
    <n v="373"/>
    <x v="1"/>
    <x v="4"/>
    <n v="12"/>
    <s v="KRW814"/>
    <s v="KRW814"/>
    <m/>
    <n v="0"/>
    <e v="#N/A"/>
    <s v="NY"/>
    <s v="KIIC8DMT"/>
    <n v="107.27775"/>
    <n v="-6.3560499999999998"/>
    <x v="0"/>
    <m/>
    <m/>
    <s v="MITRATEL"/>
    <s v="Mitratel"/>
    <d v="2015-06-27T00:00:00"/>
    <d v="2025-06-26T00:00:00"/>
    <d v="2025-09-24T00:00:00"/>
    <s v="Terminate"/>
    <m/>
    <s v="Terminate"/>
    <x v="0"/>
    <e v="#N/A"/>
    <e v="#N/A"/>
    <m/>
    <x v="1"/>
    <s v="Terminate"/>
    <m/>
    <s v="Terminate"/>
    <m/>
    <m/>
  </r>
  <r>
    <n v="374"/>
    <x v="1"/>
    <x v="4"/>
    <n v="12"/>
    <s v="KRW836"/>
    <s v="KRW836"/>
    <m/>
    <n v="0"/>
    <e v="#N/A"/>
    <s v="NY"/>
    <s v="KIS1DMT"/>
    <n v="107.336671"/>
    <n v="-6.3939009999999996"/>
    <x v="0"/>
    <m/>
    <m/>
    <s v="MITRATEL"/>
    <s v="Mitratel"/>
    <d v="2015-06-27T00:00:00"/>
    <d v="2025-06-26T00:00:00"/>
    <d v="2025-09-24T00:00:00"/>
    <d v="2026-01-31T00:00:00"/>
    <n v="-129"/>
    <s v="Out SLA"/>
    <x v="0"/>
    <e v="#N/A"/>
    <e v="#N/A"/>
    <m/>
    <x v="5"/>
    <m/>
    <s v="Need Validasi NBAE"/>
    <s v="NA"/>
    <m/>
    <m/>
  </r>
  <r>
    <n v="375"/>
    <x v="1"/>
    <x v="4"/>
    <n v="12"/>
    <s v="KRW172"/>
    <s v="KRW172"/>
    <m/>
    <e v="#N/A"/>
    <e v="#N/A"/>
    <s v="NY"/>
    <s v="PERMANENTCMBTMITRAKARAWANGDMT"/>
    <n v="107.310446"/>
    <n v="-6.3819109999999997"/>
    <x v="0"/>
    <m/>
    <m/>
    <s v="MITRATEL"/>
    <s v="Mitratel"/>
    <d v="2015-11-14T00:00:00"/>
    <d v="2025-11-13T00:00:00"/>
    <d v="2026-02-11T00:00:00"/>
    <d v="2026-01-31T00:00:00"/>
    <n v="11"/>
    <s v="In SLA"/>
    <x v="0"/>
    <e v="#N/A"/>
    <e v="#N/A"/>
    <m/>
    <x v="5"/>
    <m/>
    <s v="Need Validasi NBAE"/>
    <s v="NA"/>
    <m/>
    <m/>
  </r>
  <r>
    <n v="376"/>
    <x v="1"/>
    <x v="4"/>
    <n v="12"/>
    <s v="BOO571"/>
    <s v="BOO571"/>
    <m/>
    <n v="0"/>
    <e v="#N/A"/>
    <s v="NY"/>
    <s v="IPBDARMAGAREKTORAT"/>
    <n v="106.72263100000001"/>
    <n v="-6.556578"/>
    <x v="0"/>
    <m/>
    <m/>
    <s v="MITRATEL"/>
    <s v="Mitratel"/>
    <d v="2015-12-01T00:00:00"/>
    <d v="2025-11-30T00:00:00"/>
    <d v="2026-02-28T00:00:00"/>
    <d v="2026-01-31T00:00:00"/>
    <n v="28"/>
    <s v="In SLA"/>
    <x v="0"/>
    <e v="#N/A"/>
    <e v="#N/A"/>
    <m/>
    <x v="3"/>
    <s v="BAN/BAK"/>
    <s v="Need Validasi NBAE"/>
    <d v="2026-01-22T00:00:00"/>
    <m/>
    <m/>
  </r>
  <r>
    <n v="377"/>
    <x v="1"/>
    <x v="4"/>
    <n v="12"/>
    <s v="KRW813"/>
    <s v="KRW813"/>
    <m/>
    <n v="0"/>
    <e v="#N/A"/>
    <s v="NY"/>
    <s v="KIIC7DMT"/>
    <n v="107.27426"/>
    <n v="-6.3603399999999999"/>
    <x v="0"/>
    <m/>
    <m/>
    <s v="MITRATEL"/>
    <s v="Mitratel"/>
    <d v="2015-06-30T00:00:00"/>
    <d v="2025-06-29T00:00:00"/>
    <d v="2025-09-27T00:00:00"/>
    <s v="Terminate"/>
    <m/>
    <s v="Terminate"/>
    <x v="0"/>
    <e v="#N/A"/>
    <e v="#N/A"/>
    <m/>
    <x v="1"/>
    <s v="Terminate"/>
    <m/>
    <s v="Terminate"/>
    <m/>
    <m/>
  </r>
  <r>
    <n v="378"/>
    <x v="1"/>
    <x v="4"/>
    <n v="12"/>
    <s v="BKX163"/>
    <s v="BKX163"/>
    <m/>
    <n v="0"/>
    <e v="#N/A"/>
    <s v="25TS09Z0032"/>
    <s v="JATIASIHKALIMANTANDMT"/>
    <n v="106.970651"/>
    <n v="-6.2914209999999997"/>
    <x v="0"/>
    <m/>
    <m/>
    <s v="MITRATEL"/>
    <s v="Mitratel"/>
    <d v="2015-12-18T00:00:00"/>
    <d v="2025-12-17T00:00:00"/>
    <d v="2026-03-17T00:00:00"/>
    <d v="2025-12-31T00:00:00"/>
    <n v="76"/>
    <s v="In SLA"/>
    <x v="0"/>
    <e v="#N/A"/>
    <s v="08.SIS"/>
    <m/>
    <x v="3"/>
    <s v="IW"/>
    <s v="IW OG"/>
    <d v="2026-01-10T00:00:00"/>
    <m/>
    <m/>
  </r>
  <r>
    <n v="379"/>
    <x v="1"/>
    <x v="4"/>
    <n v="12"/>
    <s v="BKX174"/>
    <s v="BKX174"/>
    <m/>
    <e v="#N/A"/>
    <e v="#N/A"/>
    <s v="25TS09Z0033"/>
    <s v="JLDARAMAHKOTADMT"/>
    <n v="106.923"/>
    <n v="-6.2621200000000004"/>
    <x v="1"/>
    <d v="2025-11-18T00:00:00"/>
    <m/>
    <s v="MITRATEL"/>
    <s v="Mitratel"/>
    <d v="2016-04-28T00:00:00"/>
    <d v="2026-04-27T00:00:00"/>
    <m/>
    <m/>
    <m/>
    <m/>
    <x v="1"/>
    <m/>
    <s v="08.SIS"/>
    <m/>
    <x v="2"/>
    <m/>
    <s v="Add 3 RF Add 6 RRU Final Sow Rescope: BTR to Mini Macro"/>
    <m/>
    <s v="BTR"/>
    <m/>
  </r>
  <r>
    <n v="380"/>
    <x v="1"/>
    <x v="4"/>
    <n v="12"/>
    <s v="BKX116"/>
    <s v="BKX116"/>
    <s v="25TS08U1438"/>
    <n v="0"/>
    <e v="#N/A"/>
    <s v="25TS08U1438"/>
    <s v="PALEMBARAT12DMT"/>
    <n v="106.98087"/>
    <n v="-6.2652299999999999"/>
    <x v="0"/>
    <m/>
    <m/>
    <s v="MITRATEL"/>
    <s v="Mitratel"/>
    <d v="2015-09-13T00:00:00"/>
    <d v="2025-09-12T00:00:00"/>
    <d v="2025-12-11T00:00:00"/>
    <d v="2026-01-31T00:00:00"/>
    <n v="-51"/>
    <s v="Out SLA"/>
    <x v="0"/>
    <e v="#N/A"/>
    <s v="08.SIS"/>
    <m/>
    <x v="5"/>
    <s v="SIS"/>
    <s v="Need Validasi NBAE"/>
    <d v="2026-01-26T00:00:00"/>
    <m/>
    <m/>
  </r>
  <r>
    <n v="381"/>
    <x v="1"/>
    <x v="4"/>
    <n v="12"/>
    <s v="KRW838"/>
    <s v="KRW838"/>
    <s v="25TS05U0042"/>
    <e v="#N/A"/>
    <e v="#N/A"/>
    <s v="25TS05U0042"/>
    <s v="KIS3DMT"/>
    <n v="107.34034"/>
    <n v="-6.4116299999999997"/>
    <x v="1"/>
    <d v="2025-11-18T00:00:00"/>
    <m/>
    <s v="MITRATEL"/>
    <s v="Mitratel"/>
    <d v="2016-06-24T00:00:00"/>
    <d v="2026-06-23T00:00:00"/>
    <m/>
    <m/>
    <m/>
    <m/>
    <x v="1"/>
    <m/>
    <e v="#N/A"/>
    <m/>
    <x v="2"/>
    <m/>
    <s v="Add 3 RF Add 7 RRU Final Sow Rescope: BTR to Macro"/>
    <m/>
    <s v="BTR"/>
    <s v="BTR"/>
  </r>
  <r>
    <n v="382"/>
    <x v="1"/>
    <x v="4"/>
    <n v="12"/>
    <s v="KRW817"/>
    <s v="KRW817"/>
    <s v="25TS01B0005"/>
    <e v="#N/A"/>
    <e v="#N/A"/>
    <s v="25TS01B0005"/>
    <s v="KIIC13DMT"/>
    <n v="107.26469"/>
    <n v="-6.3764399999999997"/>
    <x v="1"/>
    <d v="2025-11-18T00:00:00"/>
    <m/>
    <s v="MITRATEL"/>
    <s v="Mitratel"/>
    <d v="2016-08-11T00:00:00"/>
    <d v="2026-08-10T00:00:00"/>
    <m/>
    <m/>
    <m/>
    <m/>
    <x v="1"/>
    <m/>
    <s v="04.CME"/>
    <m/>
    <x v="0"/>
    <s v="RFI"/>
    <s v="Add 3 RF Add 6 RRU Final Sow Rescope: BTR to Macro"/>
    <m/>
    <s v="BTR"/>
    <m/>
  </r>
  <r>
    <n v="383"/>
    <x v="1"/>
    <x v="4"/>
    <n v="12"/>
    <s v="KRW842"/>
    <s v="KRW842"/>
    <m/>
    <e v="#N/A"/>
    <e v="#N/A"/>
    <s v="NY"/>
    <s v="KIS7DMT"/>
    <n v="107.33488"/>
    <n v="-6.3861100000000004"/>
    <x v="2"/>
    <d v="1899-12-30T00:00:00"/>
    <m/>
    <s v="MITRATEL"/>
    <s v="Mitratel"/>
    <d v="2016-06-30T00:00:00"/>
    <d v="2026-06-29T00:00:00"/>
    <m/>
    <m/>
    <m/>
    <m/>
    <x v="1"/>
    <m/>
    <e v="#N/A"/>
    <m/>
    <x v="2"/>
    <m/>
    <s v=""/>
    <m/>
    <m/>
    <m/>
  </r>
  <r>
    <n v="384"/>
    <x v="1"/>
    <x v="4"/>
    <n v="12"/>
    <s v="BOO572"/>
    <s v="BOO572"/>
    <s v="25TS08N0303"/>
    <e v="#N/A"/>
    <e v="#N/A"/>
    <s v="25TS08N0303"/>
    <s v="IPBDRAMAGAFAKPERTANIAN"/>
    <n v="106.73126000000001"/>
    <n v="-6.5569100000000002"/>
    <x v="1"/>
    <d v="2025-11-18T00:00:00"/>
    <m/>
    <s v="MITRATEL"/>
    <s v="Mitratel"/>
    <d v="2016-12-01T00:00:00"/>
    <d v="2026-11-30T00:00:00"/>
    <m/>
    <m/>
    <m/>
    <m/>
    <x v="1"/>
    <m/>
    <s v="08.SIS"/>
    <m/>
    <x v="2"/>
    <m/>
    <s v="Add 3 RF Add 13 RRU Final Sow Rescope: reheight tower"/>
    <m/>
    <s v="Extend Tower"/>
    <m/>
  </r>
  <r>
    <n v="385"/>
    <x v="1"/>
    <x v="4"/>
    <n v="12"/>
    <s v="KRW828"/>
    <s v="KRW828"/>
    <m/>
    <e v="#N/A"/>
    <e v="#N/A"/>
    <s v="25TS01B0006"/>
    <s v="KIM6DMT"/>
    <n v="107.308531"/>
    <n v="-6.3765210000000003"/>
    <x v="1"/>
    <d v="2025-11-18T00:00:00"/>
    <m/>
    <s v="MITRATEL"/>
    <s v="Mitratel"/>
    <d v="2016-12-15T00:00:00"/>
    <d v="2026-12-14T00:00:00"/>
    <m/>
    <m/>
    <m/>
    <m/>
    <x v="1"/>
    <m/>
    <s v="06.SITAC"/>
    <m/>
    <x v="3"/>
    <s v="SITAC"/>
    <s v="4.12. plan macronisasi di site existing, upgrade perangkat (swap) type 1, Add 3 RF Add 8 RRU Final Sow Rescope: BTR to Macro"/>
    <m/>
    <s v="Type-1"/>
    <m/>
  </r>
  <r>
    <n v="386"/>
    <x v="1"/>
    <x v="4"/>
    <n v="12"/>
    <s v="JBX370"/>
    <s v="JBX370"/>
    <m/>
    <e v="#N/A"/>
    <e v="#N/A"/>
    <s v="25TS09Z0028"/>
    <s v="KAMALKALIDERES16DMT"/>
    <n v="106.68717100000001"/>
    <n v="-6.1287310000000002"/>
    <x v="1"/>
    <d v="2025-11-18T00:00:00"/>
    <m/>
    <s v="MITRATEL"/>
    <s v="Mitratel"/>
    <d v="2017-06-13T00:00:00"/>
    <d v="2027-06-12T00:00:00"/>
    <m/>
    <m/>
    <m/>
    <m/>
    <x v="1"/>
    <m/>
    <s v="08.SIS"/>
    <m/>
    <x v="2"/>
    <m/>
    <s v="Add 3 RF Add 9 RRU Final Sow Rescope: 1. (B2R to (MCP, Mini Macro, macro)"/>
    <m/>
    <s v="BTR"/>
    <m/>
  </r>
  <r>
    <n v="387"/>
    <x v="1"/>
    <x v="4"/>
    <n v="12"/>
    <s v="KRW953"/>
    <s v="KRW953"/>
    <s v="25TS01B0012"/>
    <e v="#N/A"/>
    <e v="#N/A"/>
    <s v="25TS01B0012"/>
    <s v="KIM10DMT"/>
    <n v="107.313581"/>
    <n v="-6.3761010000000002"/>
    <x v="1"/>
    <d v="2025-11-18T00:00:00"/>
    <m/>
    <s v="MITRATEL"/>
    <s v="Mitratel"/>
    <d v="2017-06-13T00:00:00"/>
    <d v="2027-06-12T00:00:00"/>
    <m/>
    <m/>
    <m/>
    <m/>
    <x v="1"/>
    <m/>
    <s v="06.SITAC"/>
    <m/>
    <x v="3"/>
    <s v="SITAC"/>
    <s v="4.12. plan macronisasi di site existing, upgrade perangkat (swap) type 1, Add 3 RF Add 9 RRU Final Sow Rescope: BTR to Macro"/>
    <m/>
    <s v="Type-1"/>
    <m/>
  </r>
  <r>
    <n v="388"/>
    <x v="1"/>
    <x v="4"/>
    <n v="12"/>
    <s v="BKX288"/>
    <s v="BKX288"/>
    <m/>
    <e v="#N/A"/>
    <e v="#N/A"/>
    <s v="25TS09Z0034"/>
    <s v="PTSOSROPENGGILINGANCAKUNGDMT"/>
    <n v="106.97117"/>
    <n v="-6.1925800000000004"/>
    <x v="1"/>
    <d v="2025-11-18T00:00:00"/>
    <m/>
    <s v="MITRATEL"/>
    <s v="Mitratel"/>
    <d v="2017-08-04T00:00:00"/>
    <d v="2027-08-03T00:00:00"/>
    <m/>
    <m/>
    <m/>
    <m/>
    <x v="1"/>
    <m/>
    <s v="08.SIS"/>
    <m/>
    <x v="2"/>
    <m/>
    <s v="Add 3 RF Add 3 RRU Final Sow Rescope: BTR to Macro"/>
    <m/>
    <m/>
    <m/>
  </r>
  <r>
    <n v="389"/>
    <x v="1"/>
    <x v="4"/>
    <n v="12"/>
    <s v="DPK239"/>
    <s v="DPK239"/>
    <m/>
    <e v="#N/A"/>
    <e v="#N/A"/>
    <s v="25TS09B0008"/>
    <s v="JLJUANDABAKTIJAYATBG"/>
    <n v="106.84835"/>
    <n v="-6.3792400000000002"/>
    <x v="1"/>
    <d v="2025-11-18T00:00:00"/>
    <m/>
    <s v="MITRATEL"/>
    <s v="Mitratel"/>
    <d v="2018-08-17T00:00:00"/>
    <d v="2028-08-16T00:00:00"/>
    <m/>
    <m/>
    <m/>
    <m/>
    <x v="1"/>
    <m/>
    <s v="08.SIS"/>
    <m/>
    <x v="2"/>
    <m/>
    <s v="Add 3 RF Add 6 RRU Final Sow Rescope: BTR to Mini Macro"/>
    <m/>
    <m/>
    <m/>
  </r>
  <r>
    <n v="390"/>
    <x v="3"/>
    <x v="8"/>
    <n v="5"/>
    <s v="YOG230"/>
    <s v="YOG230"/>
    <m/>
    <s v="24TS02Z0031"/>
    <e v="#N/A"/>
    <s v="24TS02Z0031"/>
    <s v="HOTEL BTS UGM REKTORAT PERTAMINA"/>
    <n v="110.37815000000001"/>
    <n v="-7.7679600000000004"/>
    <x v="0"/>
    <m/>
    <m/>
    <s v="MITRATEL"/>
    <s v="Mitratel"/>
    <d v="2014-01-06T00:00:00"/>
    <d v="2024-01-05T00:00:00"/>
    <d v="2024-04-04T00:00:00"/>
    <d v="2026-01-31T00:00:00"/>
    <n v="-667"/>
    <s v="Out SLA"/>
    <x v="0"/>
    <e v="#N/A"/>
    <e v="#N/A"/>
    <m/>
    <x v="5"/>
    <s v="Validasi"/>
    <s v="4.12 waiting validasi, pihak UGM tidak bersedia dengan rencana plan rescooping (wallmounted ke tower pole rooftop)Propose Reseller untuk Pole yang berada di RT, sisanya ke MTEL"/>
    <d v="2026-01-25T00:00:00"/>
    <s v="BTR"/>
    <m/>
  </r>
  <r>
    <n v="391"/>
    <x v="3"/>
    <x v="8"/>
    <n v="5"/>
    <s v="YOG223"/>
    <s v="YOG223"/>
    <m/>
    <n v="0"/>
    <s v="22TS01H1382"/>
    <s v="NY"/>
    <s v="HOTELBTS UGM OLAHRAGA PANCASILA"/>
    <n v="110.37649"/>
    <n v="-7.7737999999999996"/>
    <x v="0"/>
    <m/>
    <m/>
    <s v="MITRATEL"/>
    <s v="Mitratel"/>
    <d v="2013-07-31T00:00:00"/>
    <d v="2023-07-30T00:00:00"/>
    <d v="2023-10-28T00:00:00"/>
    <s v="UGM"/>
    <n v="0"/>
    <s v="In SLA"/>
    <x v="0"/>
    <e v="#N/A"/>
    <e v="#N/A"/>
    <m/>
    <x v="0"/>
    <s v="RFI"/>
    <s v="Lanjut MCP skema khusus"/>
    <s v="done"/>
    <m/>
    <m/>
  </r>
  <r>
    <n v="392"/>
    <x v="3"/>
    <x v="8"/>
    <n v="5"/>
    <s v="YOG224"/>
    <s v="YOG224"/>
    <m/>
    <n v="0"/>
    <s v="12TS12H1122"/>
    <s v="NY"/>
    <s v="HOTEL BTS UGM OLAHRAGA PANCASILA"/>
    <n v="110.38099699999999"/>
    <n v="-7.7706299999999997"/>
    <x v="0"/>
    <m/>
    <m/>
    <s v="MITRATEL"/>
    <s v="Mitratel"/>
    <d v="2013-08-13T00:00:00"/>
    <d v="2023-08-12T00:00:00"/>
    <d v="2023-11-10T00:00:00"/>
    <s v="UGM"/>
    <n v="0"/>
    <s v="In SLA"/>
    <x v="0"/>
    <e v="#N/A"/>
    <e v="#N/A"/>
    <m/>
    <x v="0"/>
    <s v="RFI"/>
    <s v="Lanjut MCP skema khusus"/>
    <s v="done"/>
    <m/>
    <m/>
  </r>
  <r>
    <n v="393"/>
    <x v="3"/>
    <x v="8"/>
    <n v="5"/>
    <s v="YOG225"/>
    <s v="YOG225"/>
    <m/>
    <n v="0"/>
    <s v="13TS05H8725"/>
    <s v="NY"/>
    <s v="HOTELBTS UGM MEDIKA KALIURANG"/>
    <n v="110.37494"/>
    <n v="-7.7700699999999996"/>
    <x v="0"/>
    <m/>
    <m/>
    <s v="MITRATEL"/>
    <s v="Mitratel"/>
    <d v="2013-08-13T00:00:00"/>
    <d v="2023-08-12T00:00:00"/>
    <d v="2023-11-10T00:00:00"/>
    <s v="UGM"/>
    <n v="0"/>
    <s v="In SLA"/>
    <x v="0"/>
    <e v="#N/A"/>
    <e v="#N/A"/>
    <m/>
    <x v="0"/>
    <s v="RFI"/>
    <s v="Lanjut MCP skema khusus"/>
    <s v="done"/>
    <m/>
    <m/>
  </r>
  <r>
    <n v="394"/>
    <x v="3"/>
    <x v="8"/>
    <n v="5"/>
    <s v="YOG226"/>
    <s v="YOG226"/>
    <m/>
    <n v="0"/>
    <s v="12TS12H1123"/>
    <s v="NY"/>
    <s v="HOTELBTSUGMMEDIKAKALIURANG"/>
    <n v="110.37748000000001"/>
    <n v="-7.7686700000000002"/>
    <x v="0"/>
    <m/>
    <m/>
    <s v="MITRATEL"/>
    <s v="Mitratel"/>
    <d v="2013-08-13T00:00:00"/>
    <d v="2023-08-12T00:00:00"/>
    <d v="2023-11-10T00:00:00"/>
    <s v="UGM"/>
    <n v="0"/>
    <s v="In SLA"/>
    <x v="0"/>
    <e v="#N/A"/>
    <e v="#N/A"/>
    <m/>
    <x v="0"/>
    <s v="RFI"/>
    <s v="Lanjut MCP skema khusus"/>
    <s v="done"/>
    <m/>
    <m/>
  </r>
  <r>
    <n v="395"/>
    <x v="3"/>
    <x v="8"/>
    <n v="5"/>
    <s v="YOG228"/>
    <s v="YOG228"/>
    <m/>
    <n v="0"/>
    <s v="13TS05H8726"/>
    <s v="NY"/>
    <s v="HOTELBTS UGM TEKNIK KEDOKTERAN HEWAN"/>
    <n v="110.38275"/>
    <n v="-7.7677500000000004"/>
    <x v="0"/>
    <m/>
    <m/>
    <s v="MITRATEL"/>
    <s v="Mitratel"/>
    <d v="2013-08-13T00:00:00"/>
    <d v="2023-08-12T00:00:00"/>
    <d v="2023-11-10T00:00:00"/>
    <s v="UGM"/>
    <n v="0"/>
    <s v="In SLA"/>
    <x v="0"/>
    <e v="#N/A"/>
    <e v="#N/A"/>
    <m/>
    <x v="0"/>
    <s v="RFI"/>
    <s v="Lanjut MCP skema khusus, MTEL tidak memiliki kapabalitas untuk relok transport"/>
    <s v="done"/>
    <m/>
    <m/>
  </r>
  <r>
    <n v="396"/>
    <x v="3"/>
    <x v="8"/>
    <n v="5"/>
    <s v="YOG232"/>
    <s v="YOG232"/>
    <m/>
    <n v="0"/>
    <s v="12TS12H1126"/>
    <s v="NY"/>
    <s v="HOTEL BTS UGM TEKNIK KEDOKTERAN HEWAN"/>
    <n v="110.373001"/>
    <n v="-7.7655200000000004"/>
    <x v="0"/>
    <m/>
    <m/>
    <s v="MITRATEL"/>
    <s v="Mitratel"/>
    <d v="2013-08-13T00:00:00"/>
    <d v="2023-08-12T00:00:00"/>
    <d v="2023-11-10T00:00:00"/>
    <s v="UGM"/>
    <n v="0"/>
    <s v="In SLA"/>
    <x v="0"/>
    <e v="#N/A"/>
    <e v="#N/A"/>
    <m/>
    <x v="0"/>
    <s v="RFI"/>
    <s v="Lanjut MCP skema khusus, MTEL tidak memiliki kapabalitas untuk relok transport"/>
    <s v="done"/>
    <m/>
    <m/>
  </r>
  <r>
    <n v="397"/>
    <x v="3"/>
    <x v="8"/>
    <n v="5"/>
    <s v="YOG229"/>
    <s v="YOG229"/>
    <m/>
    <n v="0"/>
    <s v="13TS05H8727"/>
    <s v="NY"/>
    <s v="HOTELBTS UGM S1 CARGO"/>
    <n v="110.38093000000001"/>
    <n v="-7.76675"/>
    <x v="0"/>
    <m/>
    <m/>
    <s v="MITRATEL"/>
    <s v="Mitratel"/>
    <d v="2013-10-30T00:00:00"/>
    <d v="2023-10-29T00:00:00"/>
    <d v="2024-01-27T00:00:00"/>
    <s v="UGM"/>
    <n v="0"/>
    <s v="In SLA"/>
    <x v="0"/>
    <e v="#N/A"/>
    <e v="#N/A"/>
    <m/>
    <x v="0"/>
    <s v="RFI"/>
    <s v="Lanjut MCP skema khusus"/>
    <s v="done"/>
    <m/>
    <m/>
  </r>
  <r>
    <n v="398"/>
    <x v="3"/>
    <x v="8"/>
    <n v="5"/>
    <s v="YOG227"/>
    <s v="YOG227"/>
    <m/>
    <n v="0"/>
    <s v="12TS12H1124"/>
    <s v="NY"/>
    <s v="HOTELBTS UGM REKTORAT PERTAMINA"/>
    <n v="110.37815000000001"/>
    <n v="-7.7679600000000004"/>
    <x v="0"/>
    <m/>
    <m/>
    <s v="MITRATEL"/>
    <s v="Mitratel"/>
    <d v="2013-11-06T00:00:00"/>
    <d v="2023-11-05T00:00:00"/>
    <d v="2024-02-03T00:00:00"/>
    <s v="UGM"/>
    <n v="0"/>
    <s v="In SLA"/>
    <x v="0"/>
    <e v="#N/A"/>
    <e v="#N/A"/>
    <m/>
    <x v="0"/>
    <s v="RFI"/>
    <s v="Lanjut MCP skema khusus"/>
    <s v="done"/>
    <m/>
    <m/>
  </r>
  <r>
    <n v="399"/>
    <x v="3"/>
    <x v="8"/>
    <n v="5"/>
    <s v="YOG231"/>
    <s v="YOG231"/>
    <m/>
    <n v="0"/>
    <s v="13TS05H8729"/>
    <s v="NY"/>
    <s v="HOTELBTSUGMSICARGO"/>
    <n v="110.380934"/>
    <n v="-7.76675"/>
    <x v="0"/>
    <m/>
    <m/>
    <s v="MITRATEL"/>
    <s v="Mitratel"/>
    <d v="2013-11-20T00:00:00"/>
    <d v="2023-11-19T00:00:00"/>
    <d v="2024-02-17T00:00:00"/>
    <s v="UGM"/>
    <n v="0"/>
    <s v="In SLA"/>
    <x v="0"/>
    <e v="#N/A"/>
    <e v="#N/A"/>
    <m/>
    <x v="0"/>
    <s v="RFI"/>
    <s v="Lanjut MCP skema khusus"/>
    <s v="done"/>
    <m/>
    <m/>
  </r>
  <r>
    <n v="400"/>
    <x v="1"/>
    <x v="4"/>
    <n v="12"/>
    <s v="KRW955"/>
    <s v="KRW955"/>
    <m/>
    <e v="#N/A"/>
    <e v="#N/A"/>
    <s v="NY"/>
    <s v="KIIC10DMT"/>
    <n v="107.28862100000001"/>
    <n v="-6.3593609999999998"/>
    <x v="2"/>
    <d v="1899-12-30T00:00:00"/>
    <m/>
    <s v="MITRATEL"/>
    <s v="Mitratel"/>
    <d v="2017-06-28T00:00:00"/>
    <d v="2027-06-27T00:00:00"/>
    <m/>
    <m/>
    <m/>
    <m/>
    <x v="1"/>
    <m/>
    <e v="#N/A"/>
    <m/>
    <x v="2"/>
    <m/>
    <s v=""/>
    <m/>
    <m/>
    <m/>
  </r>
  <r>
    <n v="401"/>
    <x v="1"/>
    <x v="4"/>
    <n v="12"/>
    <s v="KRW954"/>
    <s v="KRW954"/>
    <m/>
    <e v="#N/A"/>
    <e v="#N/A"/>
    <s v="NY"/>
    <s v="KIIC14DMT"/>
    <n v="107.29507099999999"/>
    <n v="-6.3655809999999997"/>
    <x v="2"/>
    <d v="1899-12-30T00:00:00"/>
    <m/>
    <s v="MITRATEL"/>
    <s v="Mitratel"/>
    <d v="2017-06-28T00:00:00"/>
    <d v="2027-06-27T00:00:00"/>
    <m/>
    <m/>
    <m/>
    <m/>
    <x v="1"/>
    <m/>
    <e v="#N/A"/>
    <m/>
    <x v="2"/>
    <m/>
    <s v=""/>
    <m/>
    <m/>
    <m/>
  </r>
  <r>
    <n v="402"/>
    <x v="0"/>
    <x v="0"/>
    <n v="1"/>
    <s v="MDX023"/>
    <s v="MDX023"/>
    <m/>
    <e v="#N/A"/>
    <e v="#N/A"/>
    <s v="NY"/>
    <s v="MC BELAWAN-5"/>
    <n v="98.693240000000003"/>
    <n v="3.7856700000000001"/>
    <x v="2"/>
    <d v="1899-12-30T00:00:00"/>
    <m/>
    <s v="MITRATEL"/>
    <s v="Mitratel"/>
    <d v="2016-10-05T00:00:00"/>
    <d v="2026-10-04T00:00:00"/>
    <m/>
    <m/>
    <m/>
    <m/>
    <x v="1"/>
    <m/>
    <e v="#N/A"/>
    <m/>
    <x v="2"/>
    <m/>
    <s v=""/>
    <m/>
    <m/>
    <m/>
  </r>
  <r>
    <n v="403"/>
    <x v="0"/>
    <x v="0"/>
    <n v="1"/>
    <s v="MDX507"/>
    <s v="MDX507"/>
    <m/>
    <e v="#N/A"/>
    <e v="#N/A"/>
    <s v="NY"/>
    <s v="MC KIM BELAWAN-7"/>
    <n v="98.69408"/>
    <n v="3.6600700000000002"/>
    <x v="2"/>
    <d v="1899-12-30T00:00:00"/>
    <m/>
    <s v="MITRATEL"/>
    <s v="Mitratel"/>
    <d v="2016-11-11T00:00:00"/>
    <d v="2026-11-10T00:00:00"/>
    <m/>
    <m/>
    <m/>
    <m/>
    <x v="1"/>
    <m/>
    <e v="#N/A"/>
    <m/>
    <x v="2"/>
    <m/>
    <s v=""/>
    <m/>
    <m/>
    <m/>
  </r>
  <r>
    <n v="404"/>
    <x v="0"/>
    <x v="0"/>
    <n v="1"/>
    <s v="MDX503"/>
    <s v="MDX503"/>
    <m/>
    <e v="#N/A"/>
    <e v="#N/A"/>
    <s v="NY"/>
    <s v="MC KIM BELAWAN-4"/>
    <n v="98.683539999999994"/>
    <n v="3.67456"/>
    <x v="3"/>
    <e v="#N/A"/>
    <m/>
    <s v="MITRATEL"/>
    <s v="Mitratel"/>
    <d v="2016-12-12T00:00:00"/>
    <d v="2026-12-11T00:00:00"/>
    <m/>
    <m/>
    <m/>
    <m/>
    <x v="1"/>
    <m/>
    <e v="#N/A"/>
    <m/>
    <x v="2"/>
    <m/>
    <e v="#N/A"/>
    <m/>
    <m/>
    <m/>
  </r>
  <r>
    <n v="405"/>
    <x v="0"/>
    <x v="7"/>
    <n v="10"/>
    <s v="BTM348"/>
    <s v="BTM348"/>
    <m/>
    <e v="#N/A"/>
    <e v="#N/A"/>
    <s v="NY"/>
    <s v="STOBATUAMPARMEGACIPTALPARK"/>
    <n v="104.01151659999999"/>
    <n v="1.1774146560000001"/>
    <x v="0"/>
    <m/>
    <m/>
    <s v="MITRATEL"/>
    <s v="Mitratel"/>
    <d v="2015-09-01T00:00:00"/>
    <d v="2025-08-31T00:00:00"/>
    <d v="2025-11-29T00:00:00"/>
    <e v="#N/A"/>
    <e v="#N/A"/>
    <s v="Out SLA"/>
    <x v="0"/>
    <e v="#N/A"/>
    <e v="#N/A"/>
    <s v="Type-6"/>
    <x v="0"/>
    <s v="RFI"/>
    <m/>
    <s v="Rescoping done, site id change to BTM004 (Done OA)"/>
    <m/>
    <m/>
  </r>
  <r>
    <n v="406"/>
    <x v="2"/>
    <x v="5"/>
    <n v="8"/>
    <s v="BBR222"/>
    <s v="BBR222"/>
    <s v="24TS05C0003"/>
    <n v="0"/>
    <s v="24TS05C0003"/>
    <s v="24TS05C0003"/>
    <s v="MTH_UNLAM_BANJARBARU1"/>
    <n v="114.84287740000001"/>
    <n v="-3.443495"/>
    <x v="0"/>
    <m/>
    <m/>
    <s v="MITRATEL"/>
    <s v="Mitratel"/>
    <d v="2015-07-23T00:00:00"/>
    <d v="2025-07-22T00:00:00"/>
    <d v="2025-10-20T00:00:00"/>
    <s v="Terminate"/>
    <m/>
    <s v="Terminate"/>
    <x v="0"/>
    <e v="#N/A"/>
    <e v="#N/A"/>
    <m/>
    <x v="1"/>
    <s v="Terminate"/>
    <s v="Aktual RFI Colo di eksisting MTEL beda coverage "/>
    <s v="Terminate"/>
    <m/>
    <m/>
  </r>
  <r>
    <n v="407"/>
    <x v="0"/>
    <x v="1"/>
    <n v="2"/>
    <s v="OKI316"/>
    <s v="OKI316"/>
    <m/>
    <e v="#N/A"/>
    <e v="#N/A"/>
    <s v="NY"/>
    <s v="POLE FAKULTAS TEKHNIK 1 UNSRI"/>
    <n v="104.64700000000001"/>
    <n v="-3.2166399999999999"/>
    <x v="2"/>
    <d v="1899-12-30T00:00:00"/>
    <m/>
    <s v="MITRATEL"/>
    <s v="Mitratel"/>
    <d v="2016-04-19T00:00:00"/>
    <d v="2026-04-18T00:00:00"/>
    <m/>
    <m/>
    <m/>
    <m/>
    <x v="1"/>
    <m/>
    <e v="#N/A"/>
    <m/>
    <x v="2"/>
    <m/>
    <s v=""/>
    <m/>
    <m/>
    <m/>
  </r>
  <r>
    <n v="408"/>
    <x v="0"/>
    <x v="1"/>
    <n v="2"/>
    <s v="OKI317"/>
    <s v="OKI317"/>
    <m/>
    <e v="#N/A"/>
    <e v="#N/A"/>
    <s v="NY"/>
    <s v="POLE FAKULTAS TEKHNIK 2 UNSRI"/>
    <n v="104.645"/>
    <n v="-3.2182499999999998"/>
    <x v="2"/>
    <d v="1899-12-30T00:00:00"/>
    <m/>
    <s v="MITRATEL"/>
    <s v="Mitratel"/>
    <d v="2016-04-19T00:00:00"/>
    <d v="2026-04-18T00:00:00"/>
    <m/>
    <m/>
    <m/>
    <m/>
    <x v="1"/>
    <m/>
    <e v="#N/A"/>
    <m/>
    <x v="2"/>
    <m/>
    <s v=""/>
    <m/>
    <m/>
    <m/>
  </r>
  <r>
    <n v="409"/>
    <x v="2"/>
    <x v="5"/>
    <n v="8"/>
    <s v="SMR461"/>
    <s v="SMR461"/>
    <m/>
    <s v="24TS08Z0006"/>
    <e v="#N/A"/>
    <s v="24TS08Z0006"/>
    <s v="MTH_UNMULSMD1"/>
    <n v="117.15146540000001"/>
    <n v="-0.46981573100000001"/>
    <x v="0"/>
    <m/>
    <m/>
    <s v="MITRATEL"/>
    <s v="Mitratel"/>
    <d v="2015-09-14T00:00:00"/>
    <d v="2025-09-13T00:00:00"/>
    <d v="2025-12-12T00:00:00"/>
    <d v="2026-01-31T00:00:00"/>
    <n v="-50"/>
    <s v="Out SLA"/>
    <x v="0"/>
    <e v="#N/A"/>
    <s v="08.SIS"/>
    <m/>
    <x v="3"/>
    <s v="BAN/BAK"/>
    <s v="4.12 BAN/BAK, menunggu tim asset negosiasi dengan pihak fakultas Unmul, Lahan Fasum, tidak bisa peninggian 10, bisanya 3m, tetap di titik eksisting"/>
    <s v="Hold"/>
    <s v="BTR"/>
    <m/>
  </r>
  <r>
    <n v="410"/>
    <x v="2"/>
    <x v="5"/>
    <n v="8"/>
    <s v="SMR436"/>
    <s v="SMR436"/>
    <m/>
    <s v="24TS08Z0004"/>
    <e v="#N/A"/>
    <s v="24TS08Z0004"/>
    <s v="MTH_GUBERNURANSMD2"/>
    <n v="117.141209"/>
    <n v="-0.50170199999999998"/>
    <x v="0"/>
    <m/>
    <m/>
    <s v="MITRATEL"/>
    <s v="Mitratel"/>
    <d v="2015-10-28T00:00:00"/>
    <d v="2025-10-27T00:00:00"/>
    <d v="2026-01-25T00:00:00"/>
    <d v="2026-01-31T00:00:00"/>
    <n v="-6"/>
    <s v="Out SLA"/>
    <x v="0"/>
    <e v="#N/A"/>
    <s v="08.SIS"/>
    <m/>
    <x v="5"/>
    <s v="Hunting"/>
    <s v="4.12 Rehunting, hard kandidat, waiting arahan tsel regional, Lahan Fasum, tidak bisa peninggian 10, bisanya 3m, tetap di titik eksisting"/>
    <s v="Hold"/>
    <s v="BTR"/>
    <m/>
  </r>
  <r>
    <n v="411"/>
    <x v="0"/>
    <x v="1"/>
    <n v="2"/>
    <s v="OKI318"/>
    <s v="OKI318"/>
    <m/>
    <e v="#N/A"/>
    <e v="#N/A"/>
    <s v="NY"/>
    <s v="POLE FAKULTAS EKONOMI UNSRI"/>
    <n v="104.651"/>
    <n v="-3.2175099999999999"/>
    <x v="2"/>
    <d v="1899-12-30T00:00:00"/>
    <m/>
    <s v="MITRATEL"/>
    <s v="Mitratel"/>
    <d v="2016-04-19T00:00:00"/>
    <d v="2026-04-18T00:00:00"/>
    <m/>
    <m/>
    <m/>
    <m/>
    <x v="1"/>
    <m/>
    <e v="#N/A"/>
    <m/>
    <x v="2"/>
    <m/>
    <s v=""/>
    <m/>
    <m/>
    <m/>
  </r>
  <r>
    <n v="412"/>
    <x v="0"/>
    <x v="1"/>
    <n v="2"/>
    <s v="PLG617"/>
    <s v="PLG617"/>
    <m/>
    <n v="0"/>
    <s v="NY"/>
    <s v="NY"/>
    <s v="KEMUNING POLDA PH3"/>
    <n v="104.734521"/>
    <n v="-2.9659"/>
    <x v="0"/>
    <m/>
    <m/>
    <s v="MITRATEL"/>
    <s v="Mitratel"/>
    <d v="2015-02-19T00:00:00"/>
    <d v="2025-02-18T00:00:00"/>
    <d v="2025-05-19T00:00:00"/>
    <s v="Terminate"/>
    <m/>
    <s v="Terminate"/>
    <x v="0"/>
    <e v="#N/A"/>
    <s v="08.SIS"/>
    <m/>
    <x v="1"/>
    <s v="Terminate"/>
    <m/>
    <s v="Terminate"/>
    <m/>
    <m/>
  </r>
  <r>
    <n v="413"/>
    <x v="0"/>
    <x v="1"/>
    <n v="2"/>
    <s v="PLG613"/>
    <s v="PLG613"/>
    <m/>
    <n v="0"/>
    <s v="NY"/>
    <s v="NY"/>
    <s v="SAKO SAPTAMARGA PH3"/>
    <n v="104.77882"/>
    <n v="-2.93987"/>
    <x v="0"/>
    <m/>
    <m/>
    <s v="MITRATEL"/>
    <s v="Mitratel"/>
    <d v="2015-09-14T00:00:00"/>
    <d v="2025-09-13T00:00:00"/>
    <d v="2025-12-12T00:00:00"/>
    <s v="Terminate"/>
    <m/>
    <s v="Terminate"/>
    <x v="0"/>
    <e v="#N/A"/>
    <s v="08.SIS"/>
    <m/>
    <x v="1"/>
    <s v="Terminate"/>
    <m/>
    <s v="Terminate"/>
    <m/>
    <m/>
  </r>
  <r>
    <n v="414"/>
    <x v="0"/>
    <x v="1"/>
    <n v="2"/>
    <s v="PLG628"/>
    <s v="PLG628"/>
    <m/>
    <n v="0"/>
    <s v="NY"/>
    <s v="NY"/>
    <s v="POLIGON PH3"/>
    <n v="104.72280000000001"/>
    <n v="-3.01261"/>
    <x v="0"/>
    <m/>
    <m/>
    <s v="MITRATEL"/>
    <s v="Mitratel"/>
    <d v="2015-12-08T00:00:00"/>
    <d v="2025-12-07T00:00:00"/>
    <d v="2026-03-07T00:00:00"/>
    <s v="Terminate"/>
    <m/>
    <s v="Terminate"/>
    <x v="0"/>
    <e v="#N/A"/>
    <s v="08.SIS"/>
    <m/>
    <x v="1"/>
    <s v="Terminate"/>
    <m/>
    <s v="Terminate"/>
    <m/>
    <m/>
  </r>
  <r>
    <n v="415"/>
    <x v="0"/>
    <x v="1"/>
    <n v="2"/>
    <s v="PLG630"/>
    <s v="PLG630"/>
    <m/>
    <n v="0"/>
    <s v="NY"/>
    <s v="NY"/>
    <s v="POLIGON PH5"/>
    <n v="104.71740699999999"/>
    <n v="-3.006529"/>
    <x v="0"/>
    <m/>
    <m/>
    <s v="MITRATEL"/>
    <s v="Mitratel"/>
    <d v="2015-12-08T00:00:00"/>
    <d v="2025-12-07T00:00:00"/>
    <d v="2026-03-07T00:00:00"/>
    <s v="Terminate"/>
    <m/>
    <s v="Terminate"/>
    <x v="0"/>
    <e v="#N/A"/>
    <s v="08.SIS"/>
    <m/>
    <x v="1"/>
    <s v="Terminate"/>
    <m/>
    <s v="Terminate"/>
    <m/>
    <m/>
  </r>
  <r>
    <n v="416"/>
    <x v="2"/>
    <x v="9"/>
    <n v="9"/>
    <s v="UPD764"/>
    <s v="UPD764"/>
    <s v="24TS02Z0005"/>
    <n v="0"/>
    <s v="24TS02Z0005"/>
    <s v="24TS02Z0005"/>
    <s v="BHT_UPD_ALAUDDIN1"/>
    <n v="119.42001999999999"/>
    <n v="-5.1674100000000003"/>
    <x v="0"/>
    <m/>
    <m/>
    <s v="MITRATEL"/>
    <s v="Mitratel"/>
    <d v="2015-10-14T00:00:00"/>
    <d v="2025-10-13T00:00:00"/>
    <d v="2026-01-11T00:00:00"/>
    <d v="2024-09-10T00:00:00"/>
    <n v="488"/>
    <s v="In SLA"/>
    <x v="0"/>
    <e v="#N/A"/>
    <e v="#N/A"/>
    <m/>
    <x v="0"/>
    <s v="RFI"/>
    <m/>
    <s v="done"/>
    <m/>
    <m/>
  </r>
  <r>
    <n v="417"/>
    <x v="2"/>
    <x v="9"/>
    <n v="9"/>
    <s v="UPD758"/>
    <s v="UPD758"/>
    <s v="24TS02Z0002"/>
    <n v="0"/>
    <s v="24TS02Z0002"/>
    <s v="24TS02Z0002"/>
    <s v="BHT_UPD_SUDIRMAN2"/>
    <n v="119.41503"/>
    <n v="-5.1427100000000001"/>
    <x v="0"/>
    <m/>
    <m/>
    <s v="MITRATEL"/>
    <s v="Mitratel"/>
    <d v="2015-10-27T00:00:00"/>
    <d v="2025-10-26T00:00:00"/>
    <d v="2026-01-24T00:00:00"/>
    <d v="2024-12-13T00:00:00"/>
    <n v="407"/>
    <s v="In SLA"/>
    <x v="0"/>
    <e v="#N/A"/>
    <e v="#N/A"/>
    <m/>
    <x v="0"/>
    <s v="RFI"/>
    <m/>
    <s v="done"/>
    <m/>
    <m/>
  </r>
  <r>
    <n v="418"/>
    <x v="2"/>
    <x v="9"/>
    <n v="9"/>
    <s v="UPD774"/>
    <s v="UPD774"/>
    <m/>
    <n v="0"/>
    <s v="24TS02Z0009"/>
    <s v="24TS02Z0009"/>
    <s v="BHT_UPD_MESJIDRAYA3"/>
    <n v="119.42663"/>
    <n v="-5.13171"/>
    <x v="0"/>
    <m/>
    <m/>
    <s v="MITRATEL"/>
    <s v="Mitratel"/>
    <d v="2015-11-13T00:00:00"/>
    <d v="2025-11-12T00:00:00"/>
    <d v="2026-02-10T00:00:00"/>
    <d v="2024-10-02T00:00:00"/>
    <n v="496"/>
    <s v="In SLA"/>
    <x v="0"/>
    <e v="#N/A"/>
    <e v="#N/A"/>
    <m/>
    <x v="0"/>
    <s v="RFI"/>
    <m/>
    <s v="done"/>
    <m/>
    <m/>
  </r>
  <r>
    <n v="419"/>
    <x v="1"/>
    <x v="2"/>
    <n v="3"/>
    <s v="JSX870"/>
    <s v="JSX870"/>
    <s v="25TS08N2000"/>
    <n v="0"/>
    <e v="#N/A"/>
    <s v="25TS08N2000"/>
    <s v="PESONARASUNAMENTENGPULODMT"/>
    <n v="106.83584"/>
    <n v="-6.2222299999999997"/>
    <x v="0"/>
    <m/>
    <m/>
    <s v="MITRATEL"/>
    <s v="Mitratel"/>
    <d v="2015-09-30T00:00:00"/>
    <d v="2025-09-29T00:00:00"/>
    <d v="2025-12-28T00:00:00"/>
    <s v="Terminate"/>
    <m/>
    <s v="Terminate"/>
    <x v="0"/>
    <e v="#N/A"/>
    <e v="#N/A"/>
    <m/>
    <x v="1"/>
    <s v="Terminate"/>
    <m/>
    <s v="Terminate"/>
    <m/>
    <m/>
  </r>
  <r>
    <n v="420"/>
    <x v="2"/>
    <x v="9"/>
    <n v="9"/>
    <s v="UPD772"/>
    <s v="UPD772"/>
    <s v="24TS02Z0013"/>
    <n v="0"/>
    <s v="24TS02Z0013"/>
    <s v="24TS02Z0013"/>
    <s v="BHT_UPD_MESJIDRAYA1"/>
    <n v="119.41914"/>
    <n v="-5.13131"/>
    <x v="0"/>
    <m/>
    <m/>
    <s v="MITRATEL"/>
    <s v="Mitratel"/>
    <d v="2015-12-14T00:00:00"/>
    <d v="2025-12-13T00:00:00"/>
    <d v="2026-03-13T00:00:00"/>
    <d v="2024-12-13T00:00:00"/>
    <n v="455"/>
    <s v="In SLA"/>
    <x v="0"/>
    <e v="#N/A"/>
    <e v="#N/A"/>
    <m/>
    <x v="0"/>
    <s v="RFI"/>
    <m/>
    <s v="done"/>
    <m/>
    <m/>
  </r>
  <r>
    <n v="421"/>
    <x v="2"/>
    <x v="9"/>
    <n v="9"/>
    <s v="UPD759"/>
    <s v="UPD759"/>
    <m/>
    <s v="24TS02B0001"/>
    <s v="24TS02B0001"/>
    <s v="24TS02B0001"/>
    <s v="BHT_UPD_RATULANGI1"/>
    <n v="119.41556"/>
    <n v="-5.1466099999999999"/>
    <x v="0"/>
    <m/>
    <m/>
    <s v="MITRATEL"/>
    <s v="Mitratel"/>
    <d v="2015-10-27T00:00:00"/>
    <d v="2025-10-26T00:00:00"/>
    <d v="2026-01-24T00:00:00"/>
    <d v="2025-08-22T00:00:00"/>
    <n v="155"/>
    <s v="In SLA"/>
    <x v="0"/>
    <e v="#N/A"/>
    <s v="03.RFI"/>
    <m/>
    <x v="0"/>
    <s v="RFI"/>
    <m/>
    <s v="done"/>
    <m/>
    <m/>
  </r>
  <r>
    <n v="422"/>
    <x v="2"/>
    <x v="9"/>
    <n v="9"/>
    <s v="UPD770"/>
    <s v="UPD770"/>
    <s v="24TS02Z0014"/>
    <n v="0"/>
    <s v="24TS02Z0014"/>
    <s v="24TS02Z0014"/>
    <s v="BHT_UPD_AYANI4"/>
    <n v="119.41372"/>
    <n v="-5.1328100000000001"/>
    <x v="0"/>
    <m/>
    <m/>
    <s v="MITRATEL"/>
    <s v="Mitratel"/>
    <d v="2015-12-14T00:00:00"/>
    <d v="2025-12-13T00:00:00"/>
    <d v="2026-03-13T00:00:00"/>
    <d v="2024-10-17T00:00:00"/>
    <n v="512"/>
    <s v="In SLA"/>
    <x v="0"/>
    <e v="#N/A"/>
    <e v="#N/A"/>
    <m/>
    <x v="0"/>
    <s v="RFI"/>
    <m/>
    <s v="done"/>
    <m/>
    <m/>
  </r>
  <r>
    <n v="423"/>
    <x v="2"/>
    <x v="9"/>
    <n v="9"/>
    <s v="UPD769"/>
    <s v="UPD769"/>
    <m/>
    <n v="0"/>
    <s v="24TS02Z0004"/>
    <s v="24TS02Z0004"/>
    <s v="BHT_UPD_AYANI3"/>
    <n v="119.41063"/>
    <n v="-5.1328100000000001"/>
    <x v="0"/>
    <m/>
    <m/>
    <s v="MITRATEL"/>
    <s v="Mitratel"/>
    <d v="2015-12-14T00:00:00"/>
    <d v="2025-12-13T00:00:00"/>
    <d v="2026-03-13T00:00:00"/>
    <d v="2024-10-17T00:00:00"/>
    <n v="512"/>
    <s v="In SLA"/>
    <x v="0"/>
    <e v="#N/A"/>
    <e v="#N/A"/>
    <m/>
    <x v="0"/>
    <s v="RFI"/>
    <m/>
    <s v="done"/>
    <m/>
    <m/>
  </r>
  <r>
    <n v="424"/>
    <x v="2"/>
    <x v="9"/>
    <n v="9"/>
    <s v="UPD741"/>
    <s v="UPD741"/>
    <s v="24TS01B0627"/>
    <s v="24TS01B0627"/>
    <s v="24TS01B0627"/>
    <s v="24TS01B0627"/>
    <s v="BHT_UPD_VETERAN2"/>
    <n v="119.42442"/>
    <n v="-5.1422100000000004"/>
    <x v="0"/>
    <m/>
    <m/>
    <s v="MITRATEL"/>
    <s v="Mitratel"/>
    <d v="2015-11-13T00:00:00"/>
    <d v="2025-11-12T00:00:00"/>
    <d v="2026-02-10T00:00:00"/>
    <d v="2025-10-27T00:00:00"/>
    <n v="106"/>
    <s v="In SLA"/>
    <x v="0"/>
    <e v="#N/A"/>
    <s v="03.RFI"/>
    <m/>
    <x v="0"/>
    <s v="RFI"/>
    <m/>
    <s v="done"/>
    <m/>
    <m/>
  </r>
  <r>
    <n v="425"/>
    <x v="2"/>
    <x v="9"/>
    <n v="9"/>
    <s v="UPD766"/>
    <s v="UPD766"/>
    <s v="24TS02Z0011"/>
    <n v="0"/>
    <s v="24TS02Z0011"/>
    <s v="24TS02Z0011"/>
    <s v="BHT_UPD_ALAUDDIN3"/>
    <n v="119.42718000000001"/>
    <n v="-5.1719099999999996"/>
    <x v="0"/>
    <m/>
    <m/>
    <s v="MITRATEL"/>
    <s v="Mitratel"/>
    <d v="2015-10-14T00:00:00"/>
    <d v="2025-10-13T00:00:00"/>
    <d v="2026-01-11T00:00:00"/>
    <d v="2024-09-10T00:00:00"/>
    <n v="488"/>
    <s v="In SLA"/>
    <x v="0"/>
    <e v="#N/A"/>
    <e v="#N/A"/>
    <m/>
    <x v="0"/>
    <s v="RFI"/>
    <m/>
    <s v="done"/>
    <m/>
    <m/>
  </r>
  <r>
    <n v="426"/>
    <x v="2"/>
    <x v="9"/>
    <n v="9"/>
    <s v="UPD705"/>
    <s v="UPD705"/>
    <s v="24TS01B0629"/>
    <s v="24TS01B0629"/>
    <s v="24TS01B0629"/>
    <s v="24TS01B0629"/>
    <s v="BHT_UPD_VETERAN1"/>
    <n v="119.42122999999999"/>
    <n v="-5.1325099999999999"/>
    <x v="0"/>
    <m/>
    <m/>
    <s v="MITRATEL"/>
    <s v="Mitratel"/>
    <d v="2015-11-13T00:00:00"/>
    <d v="2025-11-12T00:00:00"/>
    <d v="2026-02-10T00:00:00"/>
    <d v="2025-10-16T00:00:00"/>
    <n v="117"/>
    <s v="In SLA"/>
    <x v="0"/>
    <e v="#N/A"/>
    <s v="03.RFI"/>
    <m/>
    <x v="0"/>
    <s v="RFI"/>
    <m/>
    <s v="done"/>
    <m/>
    <m/>
  </r>
  <r>
    <n v="427"/>
    <x v="2"/>
    <x v="9"/>
    <n v="9"/>
    <s v="UPD765"/>
    <s v="UPD765"/>
    <m/>
    <s v="24TS02Z0003"/>
    <s v="24TS02Z0003"/>
    <s v="24TS02Z0003"/>
    <s v="BHT_UPD_ALAUDDIN2"/>
    <n v="119.42173"/>
    <n v="-5.1685100000000004"/>
    <x v="0"/>
    <m/>
    <m/>
    <s v="MITRATEL"/>
    <s v="Mitratel"/>
    <d v="2015-11-13T00:00:00"/>
    <d v="2025-11-12T00:00:00"/>
    <d v="2026-02-10T00:00:00"/>
    <d v="2025-08-22T00:00:00"/>
    <n v="172"/>
    <s v="In SLA"/>
    <x v="0"/>
    <e v="#N/A"/>
    <s v="03.RFI"/>
    <m/>
    <x v="0"/>
    <s v="RFI"/>
    <m/>
    <s v="done"/>
    <m/>
    <m/>
  </r>
  <r>
    <n v="428"/>
    <x v="2"/>
    <x v="9"/>
    <n v="9"/>
    <s v="UPD773"/>
    <s v="UPD773"/>
    <s v="24TS02B0003"/>
    <s v="24TS02B0003"/>
    <s v="24TS02B0003"/>
    <s v="24TS02B0003"/>
    <s v="BHT_UPD_MESJIDRAYA2"/>
    <n v="119.42359"/>
    <n v="-5.1309100000000001"/>
    <x v="0"/>
    <m/>
    <m/>
    <s v="MITRATEL"/>
    <s v="Mitratel"/>
    <d v="2015-11-13T00:00:00"/>
    <d v="2025-11-12T00:00:00"/>
    <d v="2026-02-10T00:00:00"/>
    <d v="2025-08-22T00:00:00"/>
    <n v="172"/>
    <s v="In SLA"/>
    <x v="0"/>
    <e v="#N/A"/>
    <s v="03.RFI"/>
    <m/>
    <x v="0"/>
    <s v="RFI"/>
    <m/>
    <s v="done"/>
    <m/>
    <m/>
  </r>
  <r>
    <n v="429"/>
    <x v="2"/>
    <x v="9"/>
    <n v="9"/>
    <s v="UPD742"/>
    <s v="UPD742"/>
    <s v="24TS01B0626"/>
    <s v="24TS01B0626"/>
    <s v="24TS01B0626"/>
    <s v="24TS01B0626"/>
    <s v="BHT_UPD_VETERAN3"/>
    <n v="119.42496"/>
    <n v="-5.1469100000000001"/>
    <x v="0"/>
    <m/>
    <m/>
    <s v="MITRATEL"/>
    <s v="Mitratel"/>
    <d v="2015-11-13T00:00:00"/>
    <d v="2025-11-12T00:00:00"/>
    <d v="2026-02-10T00:00:00"/>
    <s v="Terminate"/>
    <m/>
    <s v="Terminate"/>
    <x v="0"/>
    <e v="#N/A"/>
    <s v="11.Hold"/>
    <m/>
    <x v="1"/>
    <s v="Terminate"/>
    <m/>
    <s v="Terminate"/>
    <m/>
    <m/>
  </r>
  <r>
    <n v="430"/>
    <x v="0"/>
    <x v="1"/>
    <n v="2"/>
    <s v="PLG701"/>
    <s v="PLG701"/>
    <m/>
    <e v="#N/A"/>
    <e v="#N/A"/>
    <s v="NY"/>
    <s v="EKONOMI UNSRI"/>
    <n v="104.733"/>
    <n v="-2.9843099999999998"/>
    <x v="2"/>
    <d v="1899-12-30T00:00:00"/>
    <m/>
    <s v="MITRATEL"/>
    <s v="Mitratel"/>
    <d v="2016-04-25T00:00:00"/>
    <d v="2026-04-24T00:00:00"/>
    <m/>
    <m/>
    <m/>
    <m/>
    <x v="1"/>
    <m/>
    <e v="#N/A"/>
    <m/>
    <x v="2"/>
    <m/>
    <s v=""/>
    <m/>
    <m/>
    <m/>
  </r>
  <r>
    <n v="431"/>
    <x v="0"/>
    <x v="1"/>
    <n v="2"/>
    <s v="PLG705"/>
    <s v="PLG705"/>
    <m/>
    <e v="#N/A"/>
    <e v="#N/A"/>
    <s v="NY"/>
    <s v="TIRTA GARDE PLG"/>
    <n v="104.76900000000001"/>
    <n v="-2.9523899999999998"/>
    <x v="2"/>
    <d v="1899-12-30T00:00:00"/>
    <m/>
    <s v="MITRATEL"/>
    <s v="Mitratel"/>
    <d v="2016-05-10T00:00:00"/>
    <d v="2026-05-09T00:00:00"/>
    <m/>
    <m/>
    <m/>
    <m/>
    <x v="1"/>
    <m/>
    <e v="#N/A"/>
    <m/>
    <x v="2"/>
    <m/>
    <s v=""/>
    <m/>
    <m/>
    <m/>
  </r>
  <r>
    <n v="432"/>
    <x v="2"/>
    <x v="9"/>
    <n v="9"/>
    <s v="UPD757"/>
    <s v="UPD757"/>
    <s v="24TS02Z0006"/>
    <n v="0"/>
    <s v="24TS02Z0006"/>
    <s v="24TS02Z0006"/>
    <s v="BHT_UPD_SUDIRMAN1"/>
    <n v="119.41431"/>
    <n v="-5.1382099999999999"/>
    <x v="0"/>
    <m/>
    <m/>
    <s v="MITRATEL"/>
    <s v="Mitratel"/>
    <d v="2015-10-26T00:00:00"/>
    <d v="2025-10-25T00:00:00"/>
    <d v="2026-01-23T00:00:00"/>
    <d v="2024-10-02T00:00:00"/>
    <n v="478"/>
    <s v="In SLA"/>
    <x v="0"/>
    <e v="#N/A"/>
    <e v="#N/A"/>
    <m/>
    <x v="0"/>
    <s v="RFI"/>
    <m/>
    <s v="done"/>
    <m/>
    <m/>
  </r>
  <r>
    <n v="433"/>
    <x v="2"/>
    <x v="9"/>
    <n v="9"/>
    <s v="UPD763"/>
    <s v="UPD763"/>
    <s v="24TS02Z0001"/>
    <n v="0"/>
    <s v="24TS02Z0001"/>
    <s v="24TS02Z0001"/>
    <s v="BHT_UPD_RATULANGI5"/>
    <n v="119.41874"/>
    <n v="-5.1647100000000004"/>
    <x v="0"/>
    <m/>
    <m/>
    <s v="MITRATEL"/>
    <s v="Mitratel"/>
    <d v="2015-10-26T00:00:00"/>
    <d v="2025-10-25T00:00:00"/>
    <d v="2026-01-23T00:00:00"/>
    <d v="2024-09-10T00:00:00"/>
    <n v="500"/>
    <s v="In SLA"/>
    <x v="0"/>
    <e v="#N/A"/>
    <e v="#N/A"/>
    <m/>
    <x v="0"/>
    <s v="RFI"/>
    <m/>
    <s v="done"/>
    <m/>
    <m/>
  </r>
  <r>
    <n v="434"/>
    <x v="2"/>
    <x v="9"/>
    <n v="9"/>
    <s v="UPD761"/>
    <s v="UPD761"/>
    <s v="24TS02Z0010"/>
    <n v="0"/>
    <s v="24TS02Z0010"/>
    <s v="24TS02Z0010"/>
    <s v="BHT_UPD_RATULANGI3"/>
    <n v="119.41655"/>
    <n v="-5.1559100000000004"/>
    <x v="0"/>
    <m/>
    <m/>
    <s v="MITRATEL"/>
    <s v="Mitratel"/>
    <d v="2015-10-27T00:00:00"/>
    <d v="2025-10-26T00:00:00"/>
    <d v="2026-01-24T00:00:00"/>
    <d v="2024-09-10T00:00:00"/>
    <n v="501"/>
    <s v="In SLA"/>
    <x v="0"/>
    <e v="#N/A"/>
    <e v="#N/A"/>
    <m/>
    <x v="0"/>
    <s v="RFI"/>
    <m/>
    <s v="done"/>
    <m/>
    <m/>
  </r>
  <r>
    <n v="435"/>
    <x v="2"/>
    <x v="9"/>
    <n v="9"/>
    <s v="UPD768"/>
    <s v="UPD768"/>
    <s v="24TS02Z0007"/>
    <n v="0"/>
    <s v="24TS02Z0007"/>
    <s v="24TS02Z0007"/>
    <s v="BHT_UPD_AYANI2"/>
    <n v="119.407"/>
    <n v="-5.1319999999999997"/>
    <x v="0"/>
    <m/>
    <m/>
    <s v="MITRATEL"/>
    <s v="Mitratel"/>
    <d v="2015-12-14T00:00:00"/>
    <d v="2025-12-13T00:00:00"/>
    <d v="2026-03-13T00:00:00"/>
    <d v="2024-08-16T00:00:00"/>
    <n v="574"/>
    <s v="In SLA"/>
    <x v="0"/>
    <e v="#N/A"/>
    <e v="#N/A"/>
    <m/>
    <x v="0"/>
    <s v="RFI"/>
    <m/>
    <s v="done"/>
    <m/>
    <m/>
  </r>
  <r>
    <n v="436"/>
    <x v="2"/>
    <x v="9"/>
    <n v="9"/>
    <s v="UPD908"/>
    <s v="UPD908"/>
    <m/>
    <e v="#N/A"/>
    <e v="#N/A"/>
    <s v="NY"/>
    <s v="DMT BHT HERTASNING 3"/>
    <n v="119.44604"/>
    <n v="-5.1647100000000004"/>
    <x v="2"/>
    <d v="1899-12-30T00:00:00"/>
    <m/>
    <s v="MITRATEL"/>
    <s v="Mitratel"/>
    <d v="2016-07-11T00:00:00"/>
    <d v="2026-07-10T00:00:00"/>
    <m/>
    <m/>
    <m/>
    <m/>
    <x v="1"/>
    <m/>
    <e v="#N/A"/>
    <m/>
    <x v="2"/>
    <m/>
    <s v=""/>
    <m/>
    <m/>
    <m/>
  </r>
  <r>
    <n v="437"/>
    <x v="2"/>
    <x v="9"/>
    <n v="9"/>
    <s v="UPD911"/>
    <s v="UPD911"/>
    <m/>
    <e v="#N/A"/>
    <e v="#N/A"/>
    <s v="NY"/>
    <s v="DMT BHT BORONG INDAH"/>
    <n v="119.45407"/>
    <n v="-5.1687099999999999"/>
    <x v="1"/>
    <d v="2025-11-18T00:00:00"/>
    <m/>
    <s v="MITRATEL"/>
    <s v="Mitratel"/>
    <d v="2016-07-11T00:00:00"/>
    <d v="2026-07-10T00:00:00"/>
    <m/>
    <m/>
    <m/>
    <m/>
    <x v="1"/>
    <m/>
    <e v="#N/A"/>
    <m/>
    <x v="2"/>
    <m/>
    <s v="Add 3 RF Remove 1 RF Add 3 RRU Remove 6 RRU Final Sow Rescope: B2R To MCP"/>
    <m/>
    <m/>
    <m/>
  </r>
  <r>
    <n v="438"/>
    <x v="2"/>
    <x v="9"/>
    <n v="9"/>
    <s v="UPD909"/>
    <s v="UPD909"/>
    <m/>
    <e v="#N/A"/>
    <e v="#N/A"/>
    <s v="NY"/>
    <s v="DMT BHT HERTASNING 4"/>
    <n v="119.44811"/>
    <n v="-5.1672099999999999"/>
    <x v="1"/>
    <d v="2025-11-18T00:00:00"/>
    <m/>
    <s v="MITRATEL"/>
    <s v="Mitratel"/>
    <d v="2016-07-11T00:00:00"/>
    <d v="2026-07-10T00:00:00"/>
    <m/>
    <m/>
    <m/>
    <m/>
    <x v="1"/>
    <m/>
    <e v="#N/A"/>
    <m/>
    <x v="2"/>
    <m/>
    <s v="Add 3 RF Remove 1 RF Add 3 RRU Remove 6 RRU Final Sow Rescope: B2R To MCP"/>
    <m/>
    <m/>
    <m/>
  </r>
  <r>
    <n v="439"/>
    <x v="2"/>
    <x v="9"/>
    <n v="9"/>
    <s v="UPD910"/>
    <s v="UPD910"/>
    <m/>
    <e v="#N/A"/>
    <e v="#N/A"/>
    <s v="NY"/>
    <s v="DMT BHT HERTASNING 5"/>
    <n v="119.45071"/>
    <n v="-5.16981"/>
    <x v="1"/>
    <d v="2025-11-18T00:00:00"/>
    <m/>
    <s v="MITRATEL"/>
    <s v="Mitratel"/>
    <d v="2016-07-11T00:00:00"/>
    <d v="2026-07-10T00:00:00"/>
    <m/>
    <m/>
    <m/>
    <m/>
    <x v="1"/>
    <m/>
    <e v="#N/A"/>
    <m/>
    <x v="2"/>
    <m/>
    <s v="Add 3 RF Remove 1 RF Add 6 RRU Remove 6 RRU Final Sow Rescope: B2R To MCP"/>
    <m/>
    <m/>
    <m/>
  </r>
  <r>
    <n v="440"/>
    <x v="2"/>
    <x v="9"/>
    <n v="9"/>
    <s v="UPD907"/>
    <s v="UPD907"/>
    <m/>
    <e v="#N/A"/>
    <e v="#N/A"/>
    <s v="NY"/>
    <s v="DMT BHT HERTASNING 2"/>
    <n v="119.44229"/>
    <n v="-5.1625100000000002"/>
    <x v="2"/>
    <d v="1899-12-30T00:00:00"/>
    <m/>
    <s v="MITRATEL"/>
    <s v="Mitratel"/>
    <d v="2016-07-11T00:00:00"/>
    <d v="2026-07-10T00:00:00"/>
    <m/>
    <m/>
    <m/>
    <m/>
    <x v="1"/>
    <m/>
    <e v="#N/A"/>
    <m/>
    <x v="2"/>
    <m/>
    <s v=""/>
    <m/>
    <m/>
    <m/>
  </r>
  <r>
    <n v="441"/>
    <x v="2"/>
    <x v="9"/>
    <n v="9"/>
    <s v="UPD906"/>
    <s v="UPD906"/>
    <m/>
    <e v="#N/A"/>
    <e v="#N/A"/>
    <s v="NY"/>
    <s v="DMT BHT HERTASNING 1"/>
    <n v="119.43694000000001"/>
    <n v="-5.1651100000000003"/>
    <x v="2"/>
    <d v="1899-12-30T00:00:00"/>
    <m/>
    <s v="MITRATEL"/>
    <s v="Mitratel"/>
    <d v="2016-07-11T00:00:00"/>
    <d v="2026-07-10T00:00:00"/>
    <m/>
    <m/>
    <m/>
    <m/>
    <x v="1"/>
    <m/>
    <e v="#N/A"/>
    <m/>
    <x v="2"/>
    <m/>
    <s v=""/>
    <m/>
    <m/>
    <m/>
  </r>
  <r>
    <n v="442"/>
    <x v="0"/>
    <x v="1"/>
    <n v="2"/>
    <s v="PLG621"/>
    <s v="PLG621"/>
    <m/>
    <n v="0"/>
    <s v="NY"/>
    <s v="NY"/>
    <s v="ILIR BARAT PH1"/>
    <n v="104.72502"/>
    <n v="-2.9746000000000001"/>
    <x v="0"/>
    <m/>
    <m/>
    <s v="MITRATEL"/>
    <s v="Mitratel"/>
    <d v="2015-09-14T00:00:00"/>
    <d v="2025-09-13T00:00:00"/>
    <d v="2025-12-12T00:00:00"/>
    <s v="Terminate"/>
    <m/>
    <s v="Terminate"/>
    <x v="0"/>
    <e v="#N/A"/>
    <s v="08.SIS"/>
    <m/>
    <x v="1"/>
    <s v="Terminate"/>
    <m/>
    <s v="Terminate"/>
    <m/>
    <m/>
  </r>
  <r>
    <n v="443"/>
    <x v="2"/>
    <x v="9"/>
    <n v="9"/>
    <s v="UPD913"/>
    <s v="UPD913"/>
    <m/>
    <e v="#N/A"/>
    <e v="#N/A"/>
    <s v="NY"/>
    <s v="DMT BHT GRIYA PANAKKUKANG"/>
    <n v="119.44359"/>
    <n v="-5.1673099999999996"/>
    <x v="2"/>
    <d v="1899-12-30T00:00:00"/>
    <m/>
    <s v="MITRATEL"/>
    <s v="Mitratel"/>
    <d v="2016-07-28T00:00:00"/>
    <d v="2026-07-27T00:00:00"/>
    <m/>
    <m/>
    <m/>
    <m/>
    <x v="1"/>
    <m/>
    <e v="#N/A"/>
    <m/>
    <x v="2"/>
    <m/>
    <s v=""/>
    <m/>
    <m/>
    <m/>
  </r>
  <r>
    <n v="444"/>
    <x v="0"/>
    <x v="1"/>
    <n v="2"/>
    <s v="PLG631"/>
    <s v="PLG631"/>
    <m/>
    <n v="0"/>
    <s v="NY"/>
    <s v="NY"/>
    <s v="POLIGON PH6"/>
    <n v="104.72207"/>
    <n v="-3.0051600000000001"/>
    <x v="0"/>
    <m/>
    <m/>
    <s v="MITRATEL"/>
    <s v="Mitratel"/>
    <d v="2015-12-08T00:00:00"/>
    <d v="2025-12-07T00:00:00"/>
    <d v="2026-03-07T00:00:00"/>
    <s v="Terminate"/>
    <m/>
    <s v="Terminate"/>
    <x v="0"/>
    <e v="#N/A"/>
    <s v="08.SIS"/>
    <m/>
    <x v="1"/>
    <s v="Terminate"/>
    <m/>
    <s v="Terminate"/>
    <m/>
    <m/>
  </r>
  <r>
    <n v="445"/>
    <x v="0"/>
    <x v="1"/>
    <n v="2"/>
    <s v="PLG700"/>
    <s v="PLG700"/>
    <m/>
    <e v="#N/A"/>
    <e v="#N/A"/>
    <s v="NY"/>
    <s v="GRAHA UNSRI"/>
    <n v="104.73399999999999"/>
    <n v="-2.9864999999999999"/>
    <x v="2"/>
    <d v="1899-12-30T00:00:00"/>
    <m/>
    <s v="MITRATEL"/>
    <s v="Mitratel"/>
    <d v="2016-04-23T00:00:00"/>
    <d v="2026-04-22T00:00:00"/>
    <m/>
    <m/>
    <m/>
    <m/>
    <x v="1"/>
    <m/>
    <e v="#N/A"/>
    <m/>
    <x v="2"/>
    <m/>
    <s v=""/>
    <m/>
    <m/>
    <m/>
  </r>
  <r>
    <n v="446"/>
    <x v="0"/>
    <x v="1"/>
    <n v="2"/>
    <s v="PLG703"/>
    <s v="PLG703"/>
    <m/>
    <e v="#N/A"/>
    <e v="#N/A"/>
    <s v="NY"/>
    <s v="HBR MOTIK PLG"/>
    <n v="104.71"/>
    <n v="-2.9358200000000001"/>
    <x v="3"/>
    <e v="#N/A"/>
    <m/>
    <s v="MITRATEL"/>
    <s v="Mitratel"/>
    <d v="2016-07-11T00:00:00"/>
    <d v="2026-07-10T00:00:00"/>
    <m/>
    <m/>
    <m/>
    <m/>
    <x v="1"/>
    <m/>
    <e v="#N/A"/>
    <m/>
    <x v="2"/>
    <m/>
    <e v="#N/A"/>
    <m/>
    <m/>
    <m/>
  </r>
  <r>
    <n v="447"/>
    <x v="1"/>
    <x v="2"/>
    <n v="3"/>
    <s v="JUX356"/>
    <s v="JUX356"/>
    <m/>
    <e v="#N/A"/>
    <e v="#N/A"/>
    <s v="NY"/>
    <s v="PELABUHANMUARABARUDMT"/>
    <n v="106.90523"/>
    <n v="-6.1083100000000004"/>
    <x v="1"/>
    <d v="2025-11-18T00:00:00"/>
    <m/>
    <s v="MITRATEL"/>
    <s v="Mitratel"/>
    <d v="2018-02-13T00:00:00"/>
    <d v="2028-02-12T00:00:00"/>
    <m/>
    <m/>
    <m/>
    <m/>
    <x v="1"/>
    <m/>
    <e v="#N/A"/>
    <m/>
    <x v="2"/>
    <m/>
    <s v="Add 3 RF Add 3 RRU Final Sow Rescope: 1. (B2R to (MCP, Mini Macro, macro)"/>
    <m/>
    <s v="Extend Tower"/>
    <s v="Extend 3m"/>
  </r>
  <r>
    <n v="448"/>
    <x v="1"/>
    <x v="2"/>
    <n v="3"/>
    <s v="JUX363"/>
    <s v="JUX363"/>
    <m/>
    <e v="#N/A"/>
    <e v="#N/A"/>
    <s v="NY"/>
    <s v="GOLFISLANDMWDMT"/>
    <n v="106.92650999999999"/>
    <n v="-6.1228800000000003"/>
    <x v="1"/>
    <d v="2025-11-18T00:00:00"/>
    <m/>
    <s v="MITRATEL"/>
    <s v="Mitratel"/>
    <d v="2018-03-14T00:00:00"/>
    <d v="2028-03-13T00:00:00"/>
    <m/>
    <m/>
    <m/>
    <m/>
    <x v="1"/>
    <m/>
    <e v="#N/A"/>
    <m/>
    <x v="2"/>
    <m/>
    <s v="Add 3 RF Add 3 RRU Final Sow Rescope: 1. (B2R to (MCP, Mini Macro, macro)"/>
    <m/>
    <s v="B2S"/>
    <s v="290 degree arah 130m"/>
  </r>
  <r>
    <n v="449"/>
    <x v="1"/>
    <x v="2"/>
    <n v="3"/>
    <s v="JKP370"/>
    <s v="JKP370"/>
    <m/>
    <e v="#N/A"/>
    <e v="#N/A"/>
    <s v="NY"/>
    <s v="PARKIRTIMURGBK"/>
    <n v="106.80659300000001"/>
    <n v="-6.2180790000000004"/>
    <x v="1"/>
    <d v="2025-11-18T00:00:00"/>
    <m/>
    <s v="MITRATEL"/>
    <s v="Mitratel"/>
    <d v="2018-01-26T00:00:00"/>
    <d v="2028-01-25T00:00:00"/>
    <m/>
    <m/>
    <m/>
    <m/>
    <x v="1"/>
    <m/>
    <e v="#N/A"/>
    <m/>
    <x v="2"/>
    <m/>
    <s v="Add 3 RF Add 9 RRU Final Sow Rescope: 1. (B2R to (MCP, Mini Macro, macro)"/>
    <m/>
    <s v="Extend Tower"/>
    <s v="Extend 3m"/>
  </r>
  <r>
    <n v="450"/>
    <x v="1"/>
    <x v="2"/>
    <n v="3"/>
    <s v="JSX016"/>
    <s v="JSX016"/>
    <s v="24TS09B0439"/>
    <n v="0"/>
    <s v="24TS09B0439"/>
    <s v="24TS09B0439"/>
    <s v="ALAMSEGAR5DMT"/>
    <n v="106.78196800000001"/>
    <n v="-6.268014"/>
    <x v="0"/>
    <m/>
    <m/>
    <s v="MITRATEL"/>
    <s v="Mitratel"/>
    <d v="2015-02-27T00:00:00"/>
    <d v="2025-02-26T00:00:00"/>
    <d v="2025-05-27T00:00:00"/>
    <s v="Terminate"/>
    <m/>
    <s v="Terminate"/>
    <x v="0"/>
    <e v="#N/A"/>
    <s v="10.Cancel"/>
    <m/>
    <x v="1"/>
    <s v="Terminate"/>
    <m/>
    <s v="Terminate"/>
    <m/>
    <m/>
  </r>
  <r>
    <n v="451"/>
    <x v="1"/>
    <x v="2"/>
    <n v="3"/>
    <s v="JSX345"/>
    <s v="JSX345"/>
    <s v="24TS10B0025"/>
    <e v="#N/A"/>
    <e v="#N/A"/>
    <s v="24TS10B0025"/>
    <s v="JALANKUMBANGDMT"/>
    <n v="106.77625999999999"/>
    <n v="-6.2976400000000003"/>
    <x v="2"/>
    <d v="1899-12-30T00:00:00"/>
    <m/>
    <s v="MITRATEL"/>
    <s v="Mitratel"/>
    <d v="2016-04-13T00:00:00"/>
    <d v="2026-04-12T00:00:00"/>
    <m/>
    <m/>
    <m/>
    <m/>
    <x v="1"/>
    <m/>
    <s v="10.Cancel"/>
    <m/>
    <x v="2"/>
    <m/>
    <s v=""/>
    <m/>
    <m/>
    <m/>
  </r>
  <r>
    <n v="452"/>
    <x v="1"/>
    <x v="2"/>
    <n v="3"/>
    <s v="JTX107"/>
    <s v="JTX107"/>
    <s v="25TS08N2051"/>
    <e v="#N/A"/>
    <e v="#N/A"/>
    <s v="25TS08N2051"/>
    <s v="RELOKSUPERINDODMT"/>
    <n v="106.891131"/>
    <n v="-6.184831"/>
    <x v="2"/>
    <d v="1899-12-30T00:00:00"/>
    <m/>
    <s v="MITRATEL"/>
    <s v="Mitratel"/>
    <d v="2016-04-20T00:00:00"/>
    <d v="2026-04-19T00:00:00"/>
    <m/>
    <m/>
    <m/>
    <m/>
    <x v="1"/>
    <m/>
    <s v="10.Cancel"/>
    <m/>
    <x v="2"/>
    <m/>
    <s v=""/>
    <m/>
    <m/>
    <m/>
  </r>
  <r>
    <n v="453"/>
    <x v="0"/>
    <x v="7"/>
    <n v="10"/>
    <s v="PBR385"/>
    <s v="PBR385"/>
    <s v="25TS05Z0001"/>
    <e v="#N/A"/>
    <e v="#N/A"/>
    <s v="25TS05Z0001"/>
    <s v="PBR385HL1_SIMPANGTIGA2DMT"/>
    <n v="101.45359999999999"/>
    <n v="0.46394999999999997"/>
    <x v="0"/>
    <m/>
    <m/>
    <s v="MITRATEL"/>
    <s v="Mitratel"/>
    <d v="2015-07-10T00:00:00"/>
    <d v="2025-07-09T00:00:00"/>
    <d v="2025-10-07T00:00:00"/>
    <d v="2025-08-26T00:00:00"/>
    <n v="42"/>
    <s v="In SLA"/>
    <x v="0"/>
    <e v="#N/A"/>
    <s v="03.RFI"/>
    <s v="Type-5"/>
    <x v="0"/>
    <s v="RFI"/>
    <m/>
    <s v="done"/>
    <m/>
    <m/>
  </r>
  <r>
    <n v="454"/>
    <x v="0"/>
    <x v="7"/>
    <n v="10"/>
    <s v="PBR968"/>
    <s v="PBR968"/>
    <s v="25TS05Z0002"/>
    <e v="#N/A"/>
    <e v="#N/A"/>
    <s v="25TS05Z0002"/>
    <s v="PBR968HL1_JALANDURIANDMT"/>
    <n v="101.43697"/>
    <n v="0.51648000000000005"/>
    <x v="0"/>
    <m/>
    <m/>
    <s v="MITRATEL"/>
    <s v="Mitratel"/>
    <d v="2015-07-20T00:00:00"/>
    <d v="2025-07-19T00:00:00"/>
    <d v="2025-10-17T00:00:00"/>
    <d v="2025-08-26T00:00:00"/>
    <n v="52"/>
    <s v="In SLA"/>
    <x v="0"/>
    <e v="#N/A"/>
    <s v="03.RFI"/>
    <s v="Type-5"/>
    <x v="0"/>
    <s v="RFI"/>
    <m/>
    <s v="done"/>
    <m/>
    <m/>
  </r>
  <r>
    <n v="455"/>
    <x v="0"/>
    <x v="7"/>
    <n v="10"/>
    <s v="PAD381"/>
    <s v="PAD381"/>
    <m/>
    <e v="#N/A"/>
    <e v="#N/A"/>
    <s v="25TS05Z0003"/>
    <s v="STOPADANGAYANI3"/>
    <n v="100.35461429999999"/>
    <n v="-0.94293594400000003"/>
    <x v="0"/>
    <m/>
    <m/>
    <s v="MITRATEL"/>
    <s v="Mitratel"/>
    <d v="2015-07-22T00:00:00"/>
    <d v="2025-07-21T00:00:00"/>
    <d v="2025-10-19T00:00:00"/>
    <d v="2026-01-31T00:00:00"/>
    <n v="-104"/>
    <s v="Out SLA"/>
    <x v="0"/>
    <e v="#N/A"/>
    <s v="11.Hold"/>
    <s v="Type-5"/>
    <x v="7"/>
    <s v="RFC"/>
    <s v="4.12 Proposed ke Type 1 dari type 5_x000a_[30/10/25] Hold , Outstanding ELD_x000a_[20/10/25] [19/09/25] Proses KPKNL , penentuan harga_x000a_[08/08/2025] [28/07/2025] lahan TNI, need survey validasi"/>
    <m/>
    <s v="Type-5 =&gt;Type-1"/>
    <m/>
  </r>
  <r>
    <n v="456"/>
    <x v="0"/>
    <x v="7"/>
    <n v="10"/>
    <s v="PAD684"/>
    <s v="PAD684"/>
    <m/>
    <e v="#N/A"/>
    <e v="#N/A"/>
    <s v="25TS05Z0005"/>
    <s v="PAD684HWD_STO_PADANG_GANTING_2"/>
    <n v="100.370858"/>
    <n v="-0.95687299999999997"/>
    <x v="0"/>
    <m/>
    <m/>
    <s v="MITRATEL"/>
    <s v="Mitratel"/>
    <d v="2015-07-22T00:00:00"/>
    <d v="2025-07-21T00:00:00"/>
    <d v="2025-10-19T00:00:00"/>
    <d v="2026-01-31T00:00:00"/>
    <n v="-104"/>
    <s v="Out SLA"/>
    <x v="0"/>
    <e v="#N/A"/>
    <s v="11.Hold"/>
    <s v="Type-5"/>
    <x v="7"/>
    <s v="RFC"/>
    <s v="4.12 Proposed ke Type 1 dari type 5_x000a_[30/10/25] Hold , Outstanding ELD_x000a_[20/10/25] [08/08/2025] rehunting, lahan pemko, Survei Sept W4_x000a_[28/07/2025] Proses BAN/BAK,lahan pemko, need survey,_x000a_lahan pemko, need survey, proses BAN/BAK"/>
    <m/>
    <s v="Type-5 =&gt;Type-1"/>
    <m/>
  </r>
  <r>
    <n v="457"/>
    <x v="0"/>
    <x v="7"/>
    <n v="10"/>
    <s v="BTM846"/>
    <s v="BTM846"/>
    <s v="25TS05Z0006"/>
    <e v="#N/A"/>
    <e v="#N/A"/>
    <s v="25TS05Z0006"/>
    <s v="TIBANKAMPUNG1"/>
    <n v="103.986046"/>
    <n v="1.1092649999999999"/>
    <x v="0"/>
    <m/>
    <m/>
    <s v="MITRATEL"/>
    <s v="Mitratel"/>
    <d v="2015-08-05T00:00:00"/>
    <d v="2025-08-04T00:00:00"/>
    <d v="2025-11-02T00:00:00"/>
    <d v="2026-01-31T00:00:00"/>
    <n v="-90"/>
    <s v="Out SLA"/>
    <x v="0"/>
    <e v="#N/A"/>
    <s v="06.SITAC"/>
    <s v="Type-5"/>
    <x v="5"/>
    <s v="Validasi"/>
    <s v="[14/11/25] [04/11/25] IW OG_x000a_[29/10/25] Validasi Tenant OG_x000a_[13/10/25] [22/08/25] Rehunting_x000a_[08/08/2025] Rehunting, lokasi NOM berada di kawasan rumah liar, tidak bisa diakuisisi, propose 300m luar nom_x000a_[28/07/2025] rehunting"/>
    <s v="30 Feb 26"/>
    <s v="BTR"/>
    <m/>
  </r>
  <r>
    <n v="458"/>
    <x v="0"/>
    <x v="7"/>
    <n v="10"/>
    <s v="PBR971"/>
    <s v="PBR971"/>
    <s v="25TS05Z0007"/>
    <e v="#N/A"/>
    <e v="#N/A"/>
    <s v="25TS05Z0007"/>
    <s v="PBR971HW1_BUKITBARISAN5DMT"/>
    <n v="101.48658"/>
    <n v="0.49124000000000001"/>
    <x v="0"/>
    <m/>
    <m/>
    <s v="MITRATEL"/>
    <s v="Mitratel"/>
    <d v="2015-08-05T00:00:00"/>
    <d v="2025-08-04T00:00:00"/>
    <d v="2025-11-02T00:00:00"/>
    <d v="2026-01-31T00:00:00"/>
    <n v="-90"/>
    <s v="Out SLA"/>
    <x v="0"/>
    <e v="#N/A"/>
    <s v="08.SIS"/>
    <s v="Type-5"/>
    <x v="7"/>
    <s v="RFC"/>
    <s v="4.12 Proposed ke Type 1 dari type 5_x000a_[05/11/25] Hold- Change Type-1_x000a_[30/10/25] Hold ; Potensi Propose Change Type-1_x000a_[20/10/25] Rehunting ; Gagal IW Kandidat S_x000a_[01/10/25] Gagal IW Kandidat S_x000a_[19/09/25] Validasi Kandidat S_x000a_[22/08/2025] Reject Kandidat R, Rehunting sesuai arahan RTPE_x000a_[08/08/2025] Rehunting, gagal IW_x000a_[28/07/2025] validasi ulang, kandidat Q"/>
    <m/>
    <s v="Type-5 =&gt;Type-1"/>
    <m/>
  </r>
  <r>
    <n v="459"/>
    <x v="0"/>
    <x v="7"/>
    <n v="10"/>
    <s v="PBR973"/>
    <s v="PBR973"/>
    <s v="25TS05Z0008"/>
    <e v="#N/A"/>
    <e v="#N/A"/>
    <s v="25TS05Z0008"/>
    <s v="PBR973HW1_UNIVERSITASMUHAMMADIYAHRIAUDMT"/>
    <n v="101.41430200000001"/>
    <n v="0.49992599999999998"/>
    <x v="0"/>
    <m/>
    <m/>
    <s v="MITRATEL"/>
    <s v="Mitratel"/>
    <d v="2015-08-05T00:00:00"/>
    <d v="2025-08-04T00:00:00"/>
    <d v="2025-11-02T00:00:00"/>
    <d v="2025-11-30T00:00:00"/>
    <n v="-28"/>
    <s v="Out SLA"/>
    <x v="0"/>
    <e v="#N/A"/>
    <s v="04.SRFI"/>
    <s v="Type-5"/>
    <x v="0"/>
    <s v="RFI"/>
    <s v="05. RFI "/>
    <s v="done"/>
    <m/>
    <m/>
  </r>
  <r>
    <n v="460"/>
    <x v="0"/>
    <x v="7"/>
    <n v="10"/>
    <s v="PBR386"/>
    <s v="PBR386"/>
    <m/>
    <e v="#N/A"/>
    <e v="#N/A"/>
    <s v="25TS05Z0042"/>
    <s v="PBR386HL1_DELIMA4DMT"/>
    <n v="101.405337"/>
    <n v="0.47180800000000001"/>
    <x v="0"/>
    <m/>
    <m/>
    <s v="MITRATEL"/>
    <s v="Mitratel"/>
    <d v="2015-08-06T00:00:00"/>
    <d v="2025-08-05T00:00:00"/>
    <d v="2025-11-03T00:00:00"/>
    <d v="2025-11-30T00:00:00"/>
    <n v="-27"/>
    <s v="Out SLA"/>
    <x v="0"/>
    <e v="#N/A"/>
    <s v="04.SRFI"/>
    <s v="Type-5"/>
    <x v="0"/>
    <s v="RFI"/>
    <s v="05. RFI "/>
    <s v="done"/>
    <m/>
    <m/>
  </r>
  <r>
    <n v="461"/>
    <x v="0"/>
    <x v="7"/>
    <n v="10"/>
    <s v="PBR427"/>
    <s v="PBR427"/>
    <s v="25TS05Z0009"/>
    <e v="#N/A"/>
    <e v="#N/A"/>
    <s v="25TS05Z0009"/>
    <s v="PBR427HL1_KAWASANUIR2DMT"/>
    <n v="101.44765"/>
    <n v="0.43935000000000002"/>
    <x v="0"/>
    <m/>
    <m/>
    <s v="MITRATEL"/>
    <s v="Mitratel"/>
    <d v="2015-08-06T00:00:00"/>
    <d v="2025-08-05T00:00:00"/>
    <d v="2025-11-03T00:00:00"/>
    <d v="2025-08-26T00:00:00"/>
    <n v="69"/>
    <s v="In SLA"/>
    <x v="0"/>
    <e v="#N/A"/>
    <s v="03.RFI"/>
    <s v="Type-5"/>
    <x v="0"/>
    <s v="RFI"/>
    <m/>
    <s v="done"/>
    <m/>
    <m/>
  </r>
  <r>
    <n v="462"/>
    <x v="0"/>
    <x v="7"/>
    <n v="10"/>
    <s v="PBR389"/>
    <s v="PBR389"/>
    <m/>
    <e v="#N/A"/>
    <e v="#N/A"/>
    <s v="25TS05Z0010"/>
    <s v="PBR389HL1_JALANPAJAR2DMTHL1"/>
    <n v="101.408068"/>
    <n v="0.51427800000000001"/>
    <x v="0"/>
    <m/>
    <m/>
    <s v="MITRATEL"/>
    <s v="Mitratel"/>
    <d v="2015-08-07T00:00:00"/>
    <d v="2025-08-06T00:00:00"/>
    <d v="2025-11-04T00:00:00"/>
    <d v="2025-11-30T00:00:00"/>
    <n v="-26"/>
    <s v="Out SLA"/>
    <x v="0"/>
    <e v="#N/A"/>
    <s v="04.SRFI"/>
    <s v="Type-5"/>
    <x v="0"/>
    <s v="RFI"/>
    <s v="05. RFI "/>
    <s v="done"/>
    <m/>
    <m/>
  </r>
  <r>
    <n v="463"/>
    <x v="0"/>
    <x v="7"/>
    <n v="10"/>
    <s v="PBR426"/>
    <s v="PBR426"/>
    <s v="25TS05Z0011"/>
    <e v="#N/A"/>
    <e v="#N/A"/>
    <s v="25TS05Z0011"/>
    <s v="PBR426HL1_AIRDINGIN3DMT"/>
    <n v="101.45984"/>
    <n v="0.44663999999999998"/>
    <x v="0"/>
    <m/>
    <m/>
    <s v="MITRATEL"/>
    <s v="Mitratel"/>
    <d v="2015-08-12T00:00:00"/>
    <d v="2025-08-11T00:00:00"/>
    <d v="2025-11-09T00:00:00"/>
    <d v="2026-01-31T00:00:00"/>
    <n v="-83"/>
    <s v="Out SLA"/>
    <x v="0"/>
    <e v="#N/A"/>
    <s v="08.SIS"/>
    <s v="Type-5"/>
    <x v="7"/>
    <s v="RFC"/>
    <s v="4.12 Proposed ke Type 1 dari type 5_x000a_[05/11/25] Hold ; Change Type-1_x000a_[30/10/25] Hold ; Potensi Propose Change Type-1_x000a_[20/10/25] Rehunting ;_x000a_[19/09/25]  IW Done, Plan koordinasi ke TSEL (Tidak bisa dibangun 30m)_x000a_[22/08/2025] IW DONE, Pole 18m (Lokasi NOM sudah pemekaran 2016 menjadi Kel. Air Dingin, Lokasi Urban ketinggian pole 18m maks Perwako)_x000a_[08/08/2025] [28/07/2025] Rehunting, Lokasi arahan TSEL"/>
    <m/>
    <s v="Type-5 =&gt;Type-1"/>
    <m/>
  </r>
  <r>
    <n v="464"/>
    <x v="0"/>
    <x v="7"/>
    <n v="10"/>
    <s v="PBR438"/>
    <s v="PBR438"/>
    <s v="25TS05Z0012"/>
    <e v="#N/A"/>
    <e v="#N/A"/>
    <s v="25TS05Z0012"/>
    <s v="PBR438HL1_ARIFINAHMAD5DMT"/>
    <n v="101.43378"/>
    <n v="0.47965999999999998"/>
    <x v="0"/>
    <m/>
    <m/>
    <s v="MITRATEL"/>
    <s v="Mitratel"/>
    <d v="2015-08-13T00:00:00"/>
    <d v="2025-08-12T00:00:00"/>
    <d v="2025-11-10T00:00:00"/>
    <d v="2025-11-30T00:00:00"/>
    <n v="-20"/>
    <s v="Out SLA"/>
    <x v="0"/>
    <e v="#N/A"/>
    <s v="04.SRFI"/>
    <s v="Type-5"/>
    <x v="7"/>
    <s v="RFC"/>
    <s v="[14/11/25] Mounting; Rak Gendong Plan W3 Nov PKU --&gt; Remark Meeting: Propose Plan PLN Connect W3 Nov_x000a_[30/10/25] Plan W1 Des PLN Connect ; Eksekusi W2 Des_x000a_19/07/25 Dok. RFIN Done _x000a_Plan dibuatkan RFI Notice "/>
    <d v="2025-12-18T00:00:00"/>
    <m/>
    <m/>
  </r>
  <r>
    <n v="465"/>
    <x v="0"/>
    <x v="7"/>
    <n v="10"/>
    <s v="BTM848"/>
    <s v="BTM848"/>
    <m/>
    <e v="#N/A"/>
    <e v="#N/A"/>
    <s v="25TS05Z0013"/>
    <s v="RUSUNPEMDA"/>
    <n v="103.95396700000001"/>
    <n v="1.1135999999999999"/>
    <x v="0"/>
    <m/>
    <m/>
    <s v="MITRATEL"/>
    <s v="Mitratel"/>
    <d v="2015-08-14T00:00:00"/>
    <d v="2025-08-13T00:00:00"/>
    <d v="2025-11-11T00:00:00"/>
    <d v="2026-01-31T00:00:00"/>
    <n v="-81"/>
    <s v="Out SLA"/>
    <x v="0"/>
    <e v="#N/A"/>
    <s v="06.SITAC"/>
    <s v="Type-5"/>
    <x v="3"/>
    <s v="19. IP Proses"/>
    <s v="[25/11/25] IP Proses ; Baseframe OG Check_x000a_[03/10/25] [22/08/25] Rekom camat OG ; Material Pickup Ready_x000a_[08/08/2025] [28/07/2025] Proses BAN/BAK, Lahan BP Batam_x000a_jarak kandidat 5 m dari eksisting, lokasi lahan BP batam, proses persetujuan BP"/>
    <s v="30 Feb 26"/>
    <s v="BTR"/>
    <m/>
  </r>
  <r>
    <n v="466"/>
    <x v="3"/>
    <x v="6"/>
    <n v="6"/>
    <s v="MLG084"/>
    <s v="MLG084"/>
    <m/>
    <n v="0"/>
    <e v="#N/A"/>
    <s v="NY"/>
    <s v="GERLAKANGUB"/>
    <n v="112.61318"/>
    <n v="-7.95608"/>
    <x v="0"/>
    <m/>
    <m/>
    <s v="MITRATEL"/>
    <s v="Mitratel"/>
    <d v="2015-10-07T00:00:00"/>
    <d v="2025-10-06T00:00:00"/>
    <d v="2026-01-04T00:00:00"/>
    <s v="Terminate"/>
    <m/>
    <s v="Terminate"/>
    <x v="0"/>
    <e v="#N/A"/>
    <e v="#N/A"/>
    <m/>
    <x v="1"/>
    <s v="Terminate"/>
    <s v="Possibility B2R"/>
    <s v="Terminate"/>
    <m/>
    <m/>
  </r>
  <r>
    <n v="467"/>
    <x v="0"/>
    <x v="7"/>
    <n v="10"/>
    <s v="BTM844"/>
    <s v="BTM844"/>
    <s v="25TS05Z0014"/>
    <e v="#N/A"/>
    <e v="#N/A"/>
    <s v="25TS05Z0014"/>
    <s v="BTM844HWD_STO_BATAM_CENTER_ALEXANDRIA"/>
    <n v="104.044647"/>
    <n v="1.115745"/>
    <x v="0"/>
    <m/>
    <m/>
    <s v="MITRATEL"/>
    <s v="Mitratel"/>
    <d v="2015-08-20T00:00:00"/>
    <d v="2025-08-19T00:00:00"/>
    <d v="2025-11-17T00:00:00"/>
    <d v="2026-01-31T00:00:00"/>
    <n v="-75"/>
    <s v="Out SLA"/>
    <x v="0"/>
    <e v="#N/A"/>
    <s v="06.SITAC"/>
    <s v="Type-5"/>
    <x v="3"/>
    <s v="REKOM"/>
    <s v="[04/11/25] IW OG_x000a_[28/10/25] Validasi Kandidat Done ; Reheight 30m_x000a_[03/10/25] Kandidat Q ditolak BP Batam karna kena rencana pembangunan_x000a_[19/09/25] Validasi Ulang_x000a_[25/08/2025] [08/08/2025] BAN/BAK, Lahan BP Batam, FU Developer lahan_x000a_[08/08/2025] BAN/BAK, Lahan BP Batam, Wait persetujuan BP Batam_x000a_[28/07/2025] validasi"/>
    <s v="30 Feb 26"/>
    <s v="BTR"/>
    <m/>
  </r>
  <r>
    <n v="468"/>
    <x v="3"/>
    <x v="6"/>
    <n v="6"/>
    <s v="MLG965"/>
    <s v="MLG965"/>
    <s v="24TS08N0298"/>
    <e v="#N/A"/>
    <e v="#N/A"/>
    <s v="24TS08N0298"/>
    <s v="PETERNAKANUBHBTSDMT"/>
    <n v="112.61096999999999"/>
    <n v="-7.9510199999999998"/>
    <x v="2"/>
    <d v="1899-12-30T00:00:00"/>
    <m/>
    <s v="MITRATEL"/>
    <s v="Mitratel"/>
    <d v="2017-01-17T00:00:00"/>
    <d v="2027-01-16T00:00:00"/>
    <m/>
    <m/>
    <m/>
    <m/>
    <x v="1"/>
    <m/>
    <e v="#N/A"/>
    <m/>
    <x v="2"/>
    <m/>
    <s v=""/>
    <m/>
    <m/>
    <m/>
  </r>
  <r>
    <n v="469"/>
    <x v="0"/>
    <x v="7"/>
    <n v="10"/>
    <s v="PBR384"/>
    <s v="PBR384"/>
    <s v="25TS05Z0043"/>
    <e v="#N/A"/>
    <e v="#N/A"/>
    <s v="25TS05Z0043"/>
    <s v="PBR384HL1_KAWASANUNRI6DMT"/>
    <n v="101.38537599999999"/>
    <n v="0.47179599999999999"/>
    <x v="0"/>
    <m/>
    <m/>
    <s v="MITRATEL"/>
    <s v="Mitratel"/>
    <d v="2015-08-22T00:00:00"/>
    <d v="2025-08-21T00:00:00"/>
    <d v="2025-11-19T00:00:00"/>
    <d v="2026-01-31T00:00:00"/>
    <n v="-73"/>
    <s v="Out SLA"/>
    <x v="0"/>
    <e v="#N/A"/>
    <s v="08b.SIS Done"/>
    <s v="Type-5"/>
    <x v="7"/>
    <s v="RFC"/>
    <s v="4.12 Proposed ke Type 1 dari type 5_x000a_[05/11/25] Hold ; Change Type-1_x000a_[30/10/25] Hold ; Potensi Propose Change Type-1_x000a_[29/10/25] Rehunting_x000a_[01/10/25] Gagal IW Kandidat Q_x000a_[19/09/25] [22/08/2025] Rehunting, validasi kandidat Q_x000a_[08/08/2025] Rehunting, gagal IW_x000a_[28/07/2025] rehunting, gagal IW, kandidat P"/>
    <m/>
    <s v="Type-5 =&gt;Type-1"/>
    <m/>
  </r>
  <r>
    <n v="470"/>
    <x v="0"/>
    <x v="7"/>
    <n v="10"/>
    <s v="PBR440"/>
    <s v="PBR440"/>
    <s v="25TS05Z0044"/>
    <e v="#N/A"/>
    <e v="#N/A"/>
    <s v="25TS05Z0044"/>
    <s v="PBR440ML1_SIMPANGSKPDDMT"/>
    <n v="101.449586"/>
    <n v="0.56052500000000005"/>
    <x v="0"/>
    <m/>
    <m/>
    <s v="MITRATEL"/>
    <s v="Mitratel"/>
    <d v="2015-08-22T00:00:00"/>
    <d v="2025-08-21T00:00:00"/>
    <d v="2025-11-19T00:00:00"/>
    <d v="2025-08-26T00:00:00"/>
    <n v="85"/>
    <s v="In SLA"/>
    <x v="0"/>
    <e v="#N/A"/>
    <s v="02.BAUK"/>
    <s v="Type-5"/>
    <x v="0"/>
    <s v="RFI"/>
    <m/>
    <s v="done"/>
    <m/>
    <m/>
  </r>
  <r>
    <n v="471"/>
    <x v="0"/>
    <x v="7"/>
    <n v="10"/>
    <s v="PBR388"/>
    <s v="PBR388"/>
    <m/>
    <e v="#N/A"/>
    <e v="#N/A"/>
    <s v="25TS05Z0045"/>
    <s v="PBR388HL1_KAWASANUNRIREKTORATDMT"/>
    <n v="101.38785"/>
    <n v="0.45805000000000001"/>
    <x v="0"/>
    <m/>
    <m/>
    <s v="MITRATEL"/>
    <s v="Mitratel"/>
    <d v="2015-08-27T00:00:00"/>
    <d v="2025-08-26T00:00:00"/>
    <d v="2025-11-24T00:00:00"/>
    <d v="2025-12-31T00:00:00"/>
    <n v="-37"/>
    <s v="Out SLA"/>
    <x v="0"/>
    <e v="#N/A"/>
    <s v="06.SITAC"/>
    <s v="Type-5"/>
    <x v="0"/>
    <s v="RFI"/>
    <m/>
    <s v="done"/>
    <m/>
    <m/>
  </r>
  <r>
    <n v="472"/>
    <x v="3"/>
    <x v="6"/>
    <n v="6"/>
    <s v="MLG961"/>
    <s v="MLG961"/>
    <s v="24TS08N0299"/>
    <e v="#N/A"/>
    <e v="#N/A"/>
    <s v="24TS08N0299"/>
    <s v="ARSITEKTURUBHBTSDMT"/>
    <n v="112.61292"/>
    <n v="-7.94862"/>
    <x v="2"/>
    <d v="1899-12-30T00:00:00"/>
    <m/>
    <s v="MITRATEL"/>
    <s v="Mitratel"/>
    <d v="2017-02-09T00:00:00"/>
    <d v="2027-02-08T00:00:00"/>
    <m/>
    <m/>
    <m/>
    <m/>
    <x v="1"/>
    <m/>
    <e v="#N/A"/>
    <m/>
    <x v="2"/>
    <m/>
    <s v=""/>
    <m/>
    <m/>
    <m/>
  </r>
  <r>
    <n v="473"/>
    <x v="1"/>
    <x v="2"/>
    <n v="3"/>
    <s v="JSX257"/>
    <s v="JSX257"/>
    <m/>
    <e v="#N/A"/>
    <e v="#N/A"/>
    <s v="25TS11B0012"/>
    <s v="JERUKPURUTDALAMDMT"/>
    <n v="106.81432"/>
    <n v="-6.2844600000000002"/>
    <x v="0"/>
    <m/>
    <m/>
    <s v="MITRATEL"/>
    <s v="Mitratel"/>
    <d v="2015-10-16T00:00:00"/>
    <d v="2025-10-15T00:00:00"/>
    <d v="2026-01-13T00:00:00"/>
    <s v="Terminate"/>
    <m/>
    <s v="Terminate"/>
    <x v="0"/>
    <e v="#N/A"/>
    <e v="#N/A"/>
    <m/>
    <x v="1"/>
    <s v="Terminate"/>
    <m/>
    <s v="Terminate"/>
    <m/>
    <m/>
  </r>
  <r>
    <n v="474"/>
    <x v="0"/>
    <x v="7"/>
    <n v="10"/>
    <s v="BTM851"/>
    <s v="BTM851"/>
    <s v="25TS05Z0015"/>
    <e v="#N/A"/>
    <e v="#N/A"/>
    <s v="25TS05Z0015"/>
    <s v="INDAHINDUSTRIALPARK"/>
    <n v="104.02310369999999"/>
    <n v="1.137449741"/>
    <x v="0"/>
    <m/>
    <m/>
    <s v="MITRATEL"/>
    <s v="Mitratel"/>
    <d v="2015-09-01T00:00:00"/>
    <d v="2025-08-31T00:00:00"/>
    <d v="2025-11-29T00:00:00"/>
    <d v="2025-11-30T00:00:00"/>
    <n v="-1"/>
    <s v="Out SLA"/>
    <x v="0"/>
    <e v="#N/A"/>
    <s v="02.BAUK"/>
    <s v="Type-5"/>
    <x v="0"/>
    <s v="RFI"/>
    <s v="type rubah type 6, bangun site baru/collo site terdekat"/>
    <s v="done"/>
    <m/>
    <m/>
  </r>
  <r>
    <n v="475"/>
    <x v="0"/>
    <x v="7"/>
    <n v="10"/>
    <s v="PAD685"/>
    <s v="PAD685"/>
    <m/>
    <e v="#N/A"/>
    <e v="#N/A"/>
    <s v="25TS05Z0016"/>
    <s v="STOTELUKBAYURTELUKBAYUR3"/>
    <n v="100.38783069999999"/>
    <n v="-0.98560452499999995"/>
    <x v="0"/>
    <m/>
    <m/>
    <s v="MITRATEL"/>
    <s v="Mitratel"/>
    <d v="2015-09-04T00:00:00"/>
    <d v="2025-09-03T00:00:00"/>
    <d v="2025-12-02T00:00:00"/>
    <d v="2026-01-31T00:00:00"/>
    <n v="-60"/>
    <s v="Out SLA"/>
    <x v="0"/>
    <e v="#N/A"/>
    <s v="06.SITAC"/>
    <s v="Type-5"/>
    <x v="3"/>
    <s v="IW"/>
    <s v="[17/11/25] [14/11/25] IW OG_x000a_[20/10/2025] [28/07/2025] Proses BAN/BAK,  lahan pemko, Survei Sept W4_x000a_lahan pemko, need survey"/>
    <s v="30 Feb 26"/>
    <s v="BTR"/>
    <m/>
  </r>
  <r>
    <n v="476"/>
    <x v="0"/>
    <x v="7"/>
    <n v="10"/>
    <s v="PBR394"/>
    <s v="PBR394"/>
    <s v="25TS05Z0017"/>
    <e v="#N/A"/>
    <e v="#N/A"/>
    <s v="25TS05Z0017"/>
    <s v="PBR394HW1_PEKANBARUKOTA10DMT"/>
    <n v="101.42265"/>
    <n v="0.52697000000000005"/>
    <x v="0"/>
    <m/>
    <m/>
    <s v="MITRATEL"/>
    <s v="Mitratel"/>
    <d v="2015-09-04T00:00:00"/>
    <d v="2025-09-03T00:00:00"/>
    <d v="2025-12-02T00:00:00"/>
    <s v="Terminate"/>
    <m/>
    <s v="Terminate"/>
    <x v="0"/>
    <e v="#N/A"/>
    <s v="11.Hold"/>
    <s v="Type-5"/>
    <x v="1"/>
    <s v="Terminate"/>
    <m/>
    <s v="Terminate"/>
    <m/>
    <m/>
  </r>
  <r>
    <n v="477"/>
    <x v="0"/>
    <x v="7"/>
    <n v="10"/>
    <s v="BTM352"/>
    <s v="BTM352"/>
    <s v="25TS05Z0018"/>
    <e v="#N/A"/>
    <e v="#N/A"/>
    <s v="25TS05Z0018"/>
    <s v="STOSAGULUNGBATUAJIAVIARI"/>
    <n v="103.97169100000001"/>
    <n v="1.0492159999999999"/>
    <x v="0"/>
    <m/>
    <m/>
    <s v="MITRATEL"/>
    <s v="Mitratel"/>
    <d v="2015-09-07T00:00:00"/>
    <d v="2025-09-06T00:00:00"/>
    <d v="2025-12-05T00:00:00"/>
    <d v="2026-01-31T00:00:00"/>
    <n v="-57"/>
    <s v="Out SLA"/>
    <x v="0"/>
    <e v="#N/A"/>
    <s v="06.SITAC"/>
    <s v="Type-5"/>
    <x v="3"/>
    <s v="IW"/>
    <s v="[25/11/25] [22/08/25] IW OG ; HARD IW _x000a_[08/08/2025] Proses BAN/BAK, Lahan BP Batam_x000a_[28/07/2025] Proses BAN/BAK, Lahan Pemko_x000a_lahan pemko, need survey"/>
    <s v="30 Feb 26"/>
    <s v="BTR"/>
    <m/>
  </r>
  <r>
    <n v="478"/>
    <x v="0"/>
    <x v="7"/>
    <n v="10"/>
    <s v="PAD663"/>
    <s v="PAD663"/>
    <m/>
    <e v="#N/A"/>
    <e v="#N/A"/>
    <s v="25TS05Z0019"/>
    <s v="PAD663DDSITEB"/>
    <n v="100.37229499999999"/>
    <n v="-0.89425900000000003"/>
    <x v="0"/>
    <m/>
    <m/>
    <s v="MITRATEL"/>
    <s v="Mitratel"/>
    <d v="2015-09-07T00:00:00"/>
    <d v="2025-09-06T00:00:00"/>
    <d v="2025-12-05T00:00:00"/>
    <d v="2026-01-31T00:00:00"/>
    <n v="-57"/>
    <s v="Out SLA"/>
    <x v="0"/>
    <e v="#N/A"/>
    <s v="06.SITAC"/>
    <s v="Type-5"/>
    <x v="3"/>
    <s v="BAN/BAK"/>
    <s v="[17/11/25] [19/09/25] BAN/BAK ; Proses KPKNL , penentuan harga_x000a_[25/08/2025] [28/07/2025] Proses BAN/BAK, Lahan TNI, waiting survey_x000a_lahan pemko, need survey"/>
    <s v="30 Feb 26"/>
    <s v="BTR"/>
    <m/>
  </r>
  <r>
    <n v="479"/>
    <x v="0"/>
    <x v="7"/>
    <n v="10"/>
    <s v="PBR972"/>
    <s v="PBR972"/>
    <s v="25TS05Z0020"/>
    <e v="#N/A"/>
    <e v="#N/A"/>
    <s v="25TS05Z0020"/>
    <s v="PBR972HM1_UNIVERSITASRIAUGOBAHDMT"/>
    <n v="101.45258"/>
    <n v="0.52466999999999997"/>
    <x v="0"/>
    <m/>
    <m/>
    <s v="MITRATEL"/>
    <s v="Mitratel"/>
    <d v="2015-09-09T00:00:00"/>
    <d v="2025-09-08T00:00:00"/>
    <d v="2025-12-07T00:00:00"/>
    <d v="2025-11-30T00:00:00"/>
    <n v="7"/>
    <s v="In SLA"/>
    <x v="0"/>
    <e v="#N/A"/>
    <s v="03.RFI"/>
    <s v="Type-5"/>
    <x v="0"/>
    <s v="RFI"/>
    <s v="type 5 itu extend"/>
    <s v="done"/>
    <m/>
    <m/>
  </r>
  <r>
    <n v="480"/>
    <x v="3"/>
    <x v="6"/>
    <n v="6"/>
    <s v="MLG963"/>
    <s v="MLG963"/>
    <m/>
    <e v="#N/A"/>
    <e v="#N/A"/>
    <s v="NY"/>
    <s v="PEREMPATANSAINSUINDMT"/>
    <n v="112.60744"/>
    <n v="-7.9514399999999998"/>
    <x v="2"/>
    <d v="1899-12-30T00:00:00"/>
    <m/>
    <s v="MITRATEL"/>
    <s v="Mitratel"/>
    <d v="2017-02-14T00:00:00"/>
    <d v="2027-02-13T00:00:00"/>
    <m/>
    <m/>
    <m/>
    <m/>
    <x v="1"/>
    <m/>
    <e v="#N/A"/>
    <m/>
    <x v="2"/>
    <m/>
    <s v=""/>
    <m/>
    <m/>
    <m/>
  </r>
  <r>
    <n v="481"/>
    <x v="0"/>
    <x v="7"/>
    <n v="10"/>
    <s v="PBR392"/>
    <s v="PBR392"/>
    <s v="25TS05Z0046"/>
    <e v="#N/A"/>
    <e v="#N/A"/>
    <s v="25TS05Z0046"/>
    <s v="PBR392HM1_PERUMGRIYAARYADMT"/>
    <n v="101.38610799999999"/>
    <n v="0.45346500000000001"/>
    <x v="0"/>
    <m/>
    <m/>
    <s v="MITRATEL"/>
    <s v="Mitratel"/>
    <d v="2015-09-10T00:00:00"/>
    <d v="2025-09-09T00:00:00"/>
    <d v="2025-12-08T00:00:00"/>
    <d v="2025-12-31T00:00:00"/>
    <n v="-23"/>
    <s v="Out SLA"/>
    <x v="0"/>
    <e v="#N/A"/>
    <s v="09.Pro.Cancel"/>
    <s v="Type-5"/>
    <x v="10"/>
    <s v="32. Cancelled by Tenant"/>
    <s v="[07/11/25] [30/10/25] Drop by Tenant Hasil Meeting 30/10_x000a_[20/10/25] IW OG_x000a_[03/10/25] Rehunting; joint survey dengan pak Fery_x000a_[19/09/25] IW OG ; 100m dari tower TBG_x000a_[08/08/2025] Rehunting Gagal IW_x000a_[28/07/2025] validasi ulang kandidat Q_x000a_Kandidat terlalu dekat site eksisting DMT"/>
    <s v="drop"/>
    <m/>
    <m/>
  </r>
  <r>
    <n v="482"/>
    <x v="2"/>
    <x v="5"/>
    <n v="8"/>
    <s v="BBR223"/>
    <s v="BBR223"/>
    <s v="24TS02C0002"/>
    <n v="0"/>
    <s v="24TS02C0002"/>
    <s v="24TS02C0002"/>
    <s v="MTH_UNLAM_BANJARBARU2"/>
    <n v="114.84120369999999"/>
    <n v="-3.4447074"/>
    <x v="0"/>
    <m/>
    <m/>
    <s v="MITRATEL"/>
    <s v="Mitratel"/>
    <d v="2015-07-22T00:00:00"/>
    <d v="2025-07-21T00:00:00"/>
    <d v="2025-10-19T00:00:00"/>
    <s v="Terminate"/>
    <m/>
    <s v="Terminate"/>
    <x v="0"/>
    <e v="#N/A"/>
    <e v="#N/A"/>
    <m/>
    <x v="1"/>
    <s v="Terminate"/>
    <s v="Blacksite"/>
    <s v="Terminate"/>
    <m/>
    <m/>
  </r>
  <r>
    <n v="483"/>
    <x v="0"/>
    <x v="7"/>
    <n v="10"/>
    <s v="PBR983"/>
    <s v="PBR983"/>
    <s v="25TS05Z0021"/>
    <e v="#N/A"/>
    <e v="#N/A"/>
    <s v="25TS05Z0021"/>
    <s v="PBR983HL1_BANDAACEH3DMT"/>
    <n v="101.472114"/>
    <n v="0.50049299999999997"/>
    <x v="0"/>
    <m/>
    <m/>
    <s v="MITRATEL"/>
    <s v="Mitratel"/>
    <d v="2015-09-12T00:00:00"/>
    <d v="2025-09-11T00:00:00"/>
    <d v="2025-12-10T00:00:00"/>
    <d v="2025-11-30T00:00:00"/>
    <n v="10"/>
    <s v="In SLA"/>
    <x v="0"/>
    <e v="#N/A"/>
    <s v="03.RFI"/>
    <s v="Type-5"/>
    <x v="0"/>
    <s v="RFI"/>
    <m/>
    <s v="done"/>
    <m/>
    <m/>
  </r>
  <r>
    <n v="484"/>
    <x v="2"/>
    <x v="5"/>
    <n v="8"/>
    <s v="BJM314"/>
    <s v="BJM314"/>
    <s v="25TS05N0087"/>
    <n v="0"/>
    <s v="24TS02C0001"/>
    <s v="25TS05N0087"/>
    <s v="MT_UNLAM_BANJARMASIN2"/>
    <n v="114.58589000000001"/>
    <n v="-3.2977699999999999"/>
    <x v="0"/>
    <m/>
    <m/>
    <s v="MITRATEL"/>
    <s v="Mitratel"/>
    <d v="2015-08-11T00:00:00"/>
    <d v="2025-08-10T00:00:00"/>
    <d v="2025-11-08T00:00:00"/>
    <s v="Terminate"/>
    <m/>
    <s v="Terminate"/>
    <x v="0"/>
    <e v="#N/A"/>
    <e v="#N/A"/>
    <m/>
    <x v="1"/>
    <s v="Terminate"/>
    <s v="Blacksite"/>
    <s v="Terminate"/>
    <m/>
    <m/>
  </r>
  <r>
    <n v="485"/>
    <x v="0"/>
    <x v="7"/>
    <n v="10"/>
    <s v="BTM405"/>
    <s v="BTM405"/>
    <s v="25TS05Z0022"/>
    <e v="#N/A"/>
    <e v="#N/A"/>
    <s v="25TS05Z0022"/>
    <s v="STOKABILSMPSHARAPANUTAMA"/>
    <n v="104.123526"/>
    <n v="1.0708770000000001"/>
    <x v="0"/>
    <m/>
    <m/>
    <s v="MITRATEL"/>
    <s v="Mitratel"/>
    <d v="2015-09-13T00:00:00"/>
    <d v="2025-09-12T00:00:00"/>
    <d v="2025-12-11T00:00:00"/>
    <d v="2025-11-30T00:00:00"/>
    <n v="11"/>
    <s v="In SLA"/>
    <x v="0"/>
    <e v="#N/A"/>
    <s v="04.CME"/>
    <s v="Type-5"/>
    <x v="8"/>
    <s v="Excavation"/>
    <s v="[26/11/25] [04/11/25] Galian OG - Hold issue ahli waris ; Baseframe bawah_x000a_[02/11/25] Galian OG_x000a_[27/10/25] [03/10/25] Rekom Lurcam og_x000a_[19/09/25] IW Done, Wait Invoice &amp; PKS Lahan BP BATAM_x000a_[25/08/2025] [08/08/2025] Proses BAN/BAK, Lahan BP BATAM, Paralel IW Done_x000a_[28/07/2025] validasi_x000a_Negosiasi penambahan space"/>
    <d v="2025-12-30T00:00:00"/>
    <s v="BTR"/>
    <m/>
  </r>
  <r>
    <n v="486"/>
    <x v="2"/>
    <x v="5"/>
    <n v="8"/>
    <s v="SMR434"/>
    <s v="SMR434"/>
    <m/>
    <n v="0"/>
    <s v="24TS08Z0003"/>
    <s v="24TS08Z0003"/>
    <s v="MTH_GUBERNURANSMD1"/>
    <n v="117.148354"/>
    <n v="-0.494363"/>
    <x v="0"/>
    <m/>
    <m/>
    <s v="MITRATEL"/>
    <s v="Mitratel"/>
    <d v="2015-10-22T00:00:00"/>
    <d v="2025-10-21T00:00:00"/>
    <d v="2026-01-19T00:00:00"/>
    <s v="Terminate"/>
    <m/>
    <s v="Terminate"/>
    <x v="0"/>
    <e v="#N/A"/>
    <e v="#N/A"/>
    <m/>
    <x v="1"/>
    <s v="Terminate"/>
    <s v="Blacksite"/>
    <s v="Terminate"/>
    <m/>
    <m/>
  </r>
  <r>
    <n v="487"/>
    <x v="0"/>
    <x v="7"/>
    <n v="10"/>
    <s v="BTM853"/>
    <s v="BTM853"/>
    <s v="25TS05Z0023"/>
    <e v="#N/A"/>
    <e v="#N/A"/>
    <s v="25TS05Z0023"/>
    <s v="STOBATAMCENTERWALAKAKAIPARK"/>
    <n v="104.04750110000001"/>
    <n v="1.1091363430000001"/>
    <x v="0"/>
    <m/>
    <m/>
    <s v="MITRATEL"/>
    <s v="Mitratel"/>
    <d v="2015-09-13T00:00:00"/>
    <d v="2025-09-12T00:00:00"/>
    <d v="2025-12-11T00:00:00"/>
    <d v="2026-01-31T00:00:00"/>
    <n v="-51"/>
    <s v="Out SLA"/>
    <x v="0"/>
    <e v="#N/A"/>
    <s v="04.CME"/>
    <s v="Type-5"/>
    <x v="8"/>
    <s v="HILTI"/>
    <s v="[25/11/25] Hilti OG ; MOS_x000a_[03/10/25] Rekom lurcam OG_x000a_[19/09/25] [08/08/2025] IW OG_x000a_[28/07/2025] Validasi"/>
    <d v="2025-12-30T00:00:00"/>
    <s v="BTR"/>
    <m/>
  </r>
  <r>
    <n v="488"/>
    <x v="0"/>
    <x v="7"/>
    <n v="10"/>
    <s v="PAD661"/>
    <s v="PAD661"/>
    <m/>
    <e v="#N/A"/>
    <e v="#N/A"/>
    <s v="25TS05Z0024"/>
    <s v="STOPADANGCENTERHOTELIBIS"/>
    <n v="100.363219"/>
    <n v="-0.92947100000000005"/>
    <x v="0"/>
    <m/>
    <m/>
    <s v="MITRATEL"/>
    <s v="Mitratel"/>
    <d v="2015-09-13T00:00:00"/>
    <d v="2025-09-12T00:00:00"/>
    <d v="2025-12-11T00:00:00"/>
    <d v="2026-01-31T00:00:00"/>
    <n v="-51"/>
    <s v="Out SLA"/>
    <x v="0"/>
    <e v="#N/A"/>
    <s v="06.SITAC"/>
    <s v="Type-5"/>
    <x v="3"/>
    <s v="BAN/BAK"/>
    <s v="[17/11/25] [19/09/25] Waiting Survei Pemprov _x000a_[25/08/25] [28/07/2025] Proses BAN/BAK, Lahan Pemprov_x000a_lahan pemko, need survey"/>
    <d v="2026-01-30T00:00:00"/>
    <s v="BTR"/>
    <m/>
  </r>
  <r>
    <n v="489"/>
    <x v="0"/>
    <x v="7"/>
    <n v="10"/>
    <s v="BTM859"/>
    <s v="BTM859"/>
    <s v="25TS05Z0025"/>
    <e v="#N/A"/>
    <e v="#N/A"/>
    <s v="25TS05Z0025"/>
    <s v="BTM859HWD_STO_KABIL_KABIL_INDUSTRIAL_ESTATE"/>
    <n v="104.13260200000001"/>
    <n v="1.112098"/>
    <x v="0"/>
    <m/>
    <m/>
    <s v="MITRATEL"/>
    <s v="Mitratel"/>
    <d v="2015-09-29T00:00:00"/>
    <d v="2025-09-28T00:00:00"/>
    <d v="2025-12-27T00:00:00"/>
    <d v="2025-11-30T00:00:00"/>
    <n v="27"/>
    <s v="In SLA"/>
    <x v="0"/>
    <e v="#N/A"/>
    <s v="04.CME"/>
    <s v="Type-5"/>
    <x v="8"/>
    <s v="13. Rebaring"/>
    <s v="[30/11/25] [26/11/25] Rebaring og, Wait Angkur &amp; Tamplate onsite_x000a_[23/11/25] [14/11/25] Lantai Kerja Done, Waiting Material Tower Onsite_x000a_[13/11/25] Lantai Kerja Done, Rebaring og_x000a_[09/11/25] Galian Bored Pile 9/9 Titik Done, Pembesian BP og_x000a_[04/11/25] [02/11/25] Site Opening &amp; Bowplank_x000a_[03/10/25] Rekom lurcam OG_x000a_[19/09/25] [28/07/25] validasi ulang, kandidat S_x000a_Negosiasi proposed MT 20 meter"/>
    <d v="2025-12-24T00:00:00"/>
    <s v="BTR"/>
    <m/>
  </r>
  <r>
    <n v="490"/>
    <x v="2"/>
    <x v="5"/>
    <n v="8"/>
    <s v="BBR225"/>
    <s v="BBR225"/>
    <m/>
    <e v="#N/A"/>
    <e v="#N/A"/>
    <s v="NY"/>
    <s v="MTH_LAPMURJANI1"/>
    <n v="114.83074379999999"/>
    <n v="-3.4424750999999998"/>
    <x v="2"/>
    <d v="1899-12-30T00:00:00"/>
    <m/>
    <s v="MITRATEL"/>
    <s v="Mitratel"/>
    <d v="2016-08-02T00:00:00"/>
    <d v="2026-08-01T00:00:00"/>
    <m/>
    <m/>
    <m/>
    <m/>
    <x v="1"/>
    <m/>
    <e v="#N/A"/>
    <m/>
    <x v="2"/>
    <m/>
    <s v=""/>
    <m/>
    <m/>
    <m/>
  </r>
  <r>
    <n v="491"/>
    <x v="0"/>
    <x v="7"/>
    <n v="10"/>
    <s v="PAD384"/>
    <s v="PAD384"/>
    <s v="25TS05Z0026"/>
    <e v="#N/A"/>
    <e v="#N/A"/>
    <s v="25TS05Z0026"/>
    <s v="PAD384HWD_STO_PADANG_CENTRUM_KAMPUNG_NIAS_2"/>
    <n v="100.371201"/>
    <n v="-0.96399699999999999"/>
    <x v="0"/>
    <m/>
    <m/>
    <s v="MITRATEL"/>
    <s v="Mitratel"/>
    <d v="2015-10-05T00:00:00"/>
    <d v="2025-10-04T00:00:00"/>
    <d v="2026-01-02T00:00:00"/>
    <d v="2026-01-31T00:00:00"/>
    <n v="-29"/>
    <s v="Out SLA"/>
    <x v="0"/>
    <e v="#N/A"/>
    <s v="06.SITAC"/>
    <s v="Type-5"/>
    <x v="3"/>
    <s v="BAN/BAK"/>
    <s v="[28/11/2025] Propose change to type-1 temporary_x000a_[17/11/2025] [28/07/2025] Proses BAN/BAK, Lahan Pemko, Plan survei W4_x000a_lahan pemko, need survey"/>
    <d v="2026-01-30T00:00:00"/>
    <s v="BTR"/>
    <m/>
  </r>
  <r>
    <n v="492"/>
    <x v="0"/>
    <x v="7"/>
    <n v="10"/>
    <s v="PAD666"/>
    <s v="PAD666"/>
    <m/>
    <e v="#N/A"/>
    <e v="#N/A"/>
    <s v="25TS05Z0027"/>
    <s v="STOPADCENTRUMUNIVPUTRAINDONESIA"/>
    <n v="100.397159"/>
    <n v="-0.96005399999999996"/>
    <x v="0"/>
    <m/>
    <m/>
    <s v="MITRATEL"/>
    <s v="Mitratel"/>
    <d v="2015-10-05T00:00:00"/>
    <d v="2025-10-04T00:00:00"/>
    <d v="2026-01-02T00:00:00"/>
    <d v="2026-01-31T00:00:00"/>
    <n v="-29"/>
    <s v="Out SLA"/>
    <x v="0"/>
    <e v="#N/A"/>
    <s v="11.Hold"/>
    <s v="Type-5"/>
    <x v="7"/>
    <s v="RFC"/>
    <s v="4.12 Proposed ke Type 1 dari type 5_x000a_[30/10/25] Hold by tenant_x000a_[29/10/25] Rehunting_x000a_[19/09/25] Proses IW di site Existing_x000a_[08/08/2025] Rehunting, Gagal IW_x000a_[28/07/2025] Gagal IW, Kandidat Q, Rehunting"/>
    <m/>
    <s v="Type-5 =&gt;Type-1"/>
    <m/>
  </r>
  <r>
    <n v="493"/>
    <x v="0"/>
    <x v="7"/>
    <n v="10"/>
    <s v="PBR970"/>
    <s v="PBR970"/>
    <m/>
    <e v="#N/A"/>
    <e v="#N/A"/>
    <s v="25TS05Z0028"/>
    <s v="PBR970HL1_NANGKA5DMT"/>
    <n v="101.442834"/>
    <n v="0.50814599999999999"/>
    <x v="0"/>
    <m/>
    <m/>
    <s v="MITRATEL"/>
    <s v="Mitratel"/>
    <d v="2015-10-05T00:00:00"/>
    <d v="2025-10-04T00:00:00"/>
    <d v="2026-01-02T00:00:00"/>
    <s v="Terminate"/>
    <m/>
    <s v="Terminate"/>
    <x v="0"/>
    <e v="#N/A"/>
    <s v="11.Hold"/>
    <s v="Type-5"/>
    <x v="1"/>
    <s v="Terminate"/>
    <m/>
    <s v="Terminate"/>
    <m/>
    <m/>
  </r>
  <r>
    <n v="494"/>
    <x v="0"/>
    <x v="7"/>
    <n v="10"/>
    <s v="PBR967"/>
    <s v="PBR967"/>
    <s v="25TS05Z0029"/>
    <e v="#N/A"/>
    <e v="#N/A"/>
    <s v="25TS05Z0029"/>
    <s v="N_PBR967ML1_MASJIDALIRSYADDMT"/>
    <n v="101.44479"/>
    <n v="0.52753000000000005"/>
    <x v="0"/>
    <m/>
    <m/>
    <s v="MITRATEL"/>
    <s v="Mitratel"/>
    <d v="2015-10-06T00:00:00"/>
    <d v="2025-10-05T00:00:00"/>
    <d v="2026-01-03T00:00:00"/>
    <d v="2025-11-30T00:00:00"/>
    <n v="34"/>
    <s v="In SLA"/>
    <x v="0"/>
    <e v="#N/A"/>
    <s v="04.SRFI"/>
    <s v="Type-5"/>
    <x v="0"/>
    <s v="RFI"/>
    <s v="05. RFI "/>
    <s v="done"/>
    <m/>
    <m/>
  </r>
  <r>
    <n v="495"/>
    <x v="0"/>
    <x v="7"/>
    <n v="10"/>
    <s v="BTM308"/>
    <s v="BTM308"/>
    <m/>
    <n v="0"/>
    <e v="#N/A"/>
    <s v="NY"/>
    <s v="STOSAGULUNGTOP100BATUAJI"/>
    <n v="103.99986509999999"/>
    <n v="1.0400533679999999"/>
    <x v="0"/>
    <m/>
    <m/>
    <s v="MITRATEL"/>
    <s v="Mitratel"/>
    <d v="2015-10-07T00:00:00"/>
    <d v="2025-10-06T00:00:00"/>
    <d v="2026-01-04T00:00:00"/>
    <s v="Terminate"/>
    <m/>
    <s v="Terminate"/>
    <x v="0"/>
    <e v="#N/A"/>
    <e v="#N/A"/>
    <m/>
    <x v="1"/>
    <s v="Terminate"/>
    <m/>
    <s v="Terminate"/>
    <m/>
    <m/>
  </r>
  <r>
    <n v="496"/>
    <x v="0"/>
    <x v="7"/>
    <n v="10"/>
    <s v="BTM856"/>
    <s v="BTM856"/>
    <s v="25TS05Z0030"/>
    <e v="#N/A"/>
    <e v="#N/A"/>
    <s v="25TS05Z0030"/>
    <s v="BTM856HWD_BATAMCENTER_EXECUTIVE_INDUSTRIAL_PARK"/>
    <n v="104.058466"/>
    <n v="1.115327"/>
    <x v="0"/>
    <m/>
    <m/>
    <s v="MITRATEL"/>
    <s v="Mitratel"/>
    <d v="2015-10-07T00:00:00"/>
    <d v="2025-10-06T00:00:00"/>
    <d v="2026-01-04T00:00:00"/>
    <d v="2026-01-31T00:00:00"/>
    <n v="-27"/>
    <s v="Out SLA"/>
    <x v="0"/>
    <e v="#N/A"/>
    <s v="06.SITAC"/>
    <s v="Type-5"/>
    <x v="3"/>
    <s v="REKOM"/>
    <s v="[25/11/25] [03/10/25] Rekom lurcam OG_x000a_[19/09/25] IW OG_x000a_[25/08/2025] [22/08/2025] Validasi kandidat S. Paralel BAN BAK &amp; IW_x000a_[21/08/2025] Validasi Kandidat P_x000a_[08/08/2025] Rehunting, _x000a_[28/07/2025] validasi"/>
    <d v="2026-01-30T00:00:00"/>
    <s v="BTR"/>
    <m/>
  </r>
  <r>
    <n v="497"/>
    <x v="0"/>
    <x v="7"/>
    <n v="10"/>
    <s v="BTM350"/>
    <s v="BTM350"/>
    <m/>
    <e v="#N/A"/>
    <e v="#N/A"/>
    <s v="25TS05Z0031"/>
    <s v="STOBATUAMPARSIMPANGMELCEM"/>
    <n v="104.02130099999999"/>
    <n v="1.172007"/>
    <x v="0"/>
    <m/>
    <m/>
    <s v="MITRATEL"/>
    <s v="Mitratel"/>
    <d v="2015-10-13T00:00:00"/>
    <d v="2025-10-12T00:00:00"/>
    <d v="2026-01-10T00:00:00"/>
    <d v="2026-01-31T00:00:00"/>
    <n v="-21"/>
    <s v="Out SLA"/>
    <x v="0"/>
    <e v="#N/A"/>
    <s v="06.SITAC"/>
    <s v="Type-5"/>
    <x v="3"/>
    <s v="19. IP Proses"/>
    <s v="[25/11/25] [20/10/25] Rekom Lurcam OG_x000a_[23/09/25] IW Done_x000a_[19/09/25] IW OG_x000a_[22/08/2025] Rehunting_x000a_[28/07/2025] rehunting, lokasi greenfield"/>
    <d v="2026-01-30T00:00:00"/>
    <s v="BTR"/>
    <m/>
  </r>
  <r>
    <n v="498"/>
    <x v="2"/>
    <x v="9"/>
    <n v="9"/>
    <s v="UPD703"/>
    <s v="UPD703"/>
    <s v="24TS02Z0008"/>
    <n v="0"/>
    <s v="24TS02Z0008"/>
    <s v="24TS02Z0008"/>
    <s v="BHT_UPD_BANDANG"/>
    <n v="119.42018"/>
    <n v="-5.1288099999999996"/>
    <x v="0"/>
    <m/>
    <m/>
    <s v="MITRATEL"/>
    <s v="Mitratel"/>
    <d v="2015-10-26T00:00:00"/>
    <d v="2025-10-25T00:00:00"/>
    <d v="2026-01-23T00:00:00"/>
    <d v="2025-05-15T00:00:00"/>
    <n v="253"/>
    <s v="In SLA"/>
    <x v="0"/>
    <e v="#N/A"/>
    <s v="03.RFI"/>
    <m/>
    <x v="0"/>
    <s v="RFI"/>
    <m/>
    <s v="done"/>
    <m/>
    <m/>
  </r>
  <r>
    <n v="499"/>
    <x v="1"/>
    <x v="2"/>
    <n v="3"/>
    <s v="JPX050"/>
    <s v="JPX050"/>
    <m/>
    <e v="#N/A"/>
    <e v="#N/A"/>
    <s v="NY"/>
    <s v="PROKLAMASICIKINIDMT"/>
    <n v="106.846001"/>
    <n v="-6.2003009999999996"/>
    <x v="3"/>
    <e v="#N/A"/>
    <m/>
    <s v="MITRATEL"/>
    <s v="Mitratel"/>
    <d v="2017-05-13T00:00:00"/>
    <d v="2027-05-12T00:00:00"/>
    <m/>
    <m/>
    <m/>
    <m/>
    <x v="1"/>
    <m/>
    <e v="#N/A"/>
    <m/>
    <x v="2"/>
    <m/>
    <e v="#N/A"/>
    <m/>
    <m/>
    <m/>
  </r>
  <r>
    <n v="500"/>
    <x v="0"/>
    <x v="7"/>
    <n v="10"/>
    <s v="PAD664"/>
    <s v="PAD664"/>
    <m/>
    <e v="#N/A"/>
    <e v="#N/A"/>
    <s v="25TS05Z0032"/>
    <s v="STOULAKKARANGUNIVBUNGHATTA"/>
    <n v="100.355515"/>
    <n v="-0.91059900000000005"/>
    <x v="0"/>
    <m/>
    <m/>
    <s v="MITRATEL"/>
    <s v="Mitratel"/>
    <d v="2015-10-13T00:00:00"/>
    <d v="2025-10-12T00:00:00"/>
    <d v="2026-01-10T00:00:00"/>
    <d v="2026-01-31T00:00:00"/>
    <n v="-21"/>
    <s v="Out SLA"/>
    <x v="0"/>
    <e v="#N/A"/>
    <s v="06.SITAC"/>
    <s v="Type-5"/>
    <x v="3"/>
    <s v="IW"/>
    <s v="[17/11/25] [14/11/25] IW OG ; Lahan Pemko_x000a_[20/10/25] Proses Bank/Bak ; Lahan Pemko_x000a_[03/10/25]  Surat Permohonan survey pemanfaatan media jalan untuk pembangunan menara sdh submit list nya ke PU. Dan saat ini waiting feedback dari PU. Sesuai aturan yg diinfo oleh PU bahwa utk dilahan fasum, dan selama posisi tower yg akan dibangun masih di posisi yg berdekatan, maka masih diperbolehkan. _x000a_[19/08/2025] [28/07/2025] Proses BAN/BAK,  lahan pemko, Survei Sept W4_x000a_lahan pemko, need survey"/>
    <s v="30 Feb 26"/>
    <s v="BTR"/>
    <m/>
  </r>
  <r>
    <n v="501"/>
    <x v="0"/>
    <x v="7"/>
    <n v="10"/>
    <s v="PAD678"/>
    <s v="PAD678"/>
    <m/>
    <e v="#N/A"/>
    <e v="#N/A"/>
    <s v="25TS05Z0033"/>
    <s v="STOPADANGPURUS"/>
    <n v="100.35139599999999"/>
    <n v="-0.93920199999999998"/>
    <x v="0"/>
    <m/>
    <m/>
    <s v="MITRATEL"/>
    <s v="Mitratel"/>
    <d v="2015-10-13T00:00:00"/>
    <d v="2025-10-12T00:00:00"/>
    <d v="2026-01-10T00:00:00"/>
    <d v="2026-01-31T00:00:00"/>
    <n v="-21"/>
    <s v="Out SLA"/>
    <x v="0"/>
    <e v="#N/A"/>
    <s v="06.SITAC"/>
    <s v="Type-5"/>
    <x v="3"/>
    <s v="IW"/>
    <s v="[17/11/25] [14/11/25] IW OG; Lahan Pemko_x000a_[20/10/25] [03/10/25] Proses BAN/BAK,  lahan pemko_x000a_[19/08/2025] [28/07/2025] Proses BAN/BAK,  lahan pemko, Survei Sept W4_x000a_lahan pemko, need survey"/>
    <s v="30 Feb 26"/>
    <s v="BTR"/>
    <m/>
  </r>
  <r>
    <n v="502"/>
    <x v="0"/>
    <x v="7"/>
    <n v="10"/>
    <s v="PAD679"/>
    <s v="PAD679"/>
    <s v="25TS05Z0034"/>
    <e v="#N/A"/>
    <e v="#N/A"/>
    <s v="25TS05Z0034"/>
    <s v="STOULAKARANGTABING3"/>
    <n v="100.34804800000001"/>
    <n v="-0.88678100000000004"/>
    <x v="0"/>
    <m/>
    <m/>
    <s v="MITRATEL"/>
    <s v="Mitratel"/>
    <d v="2015-10-13T00:00:00"/>
    <d v="2025-10-12T00:00:00"/>
    <d v="2026-01-10T00:00:00"/>
    <d v="2025-11-03T00:00:00"/>
    <n v="68"/>
    <s v="In SLA"/>
    <x v="0"/>
    <e v="#N/A"/>
    <s v="02.BAUK"/>
    <s v="Type-5"/>
    <x v="0"/>
    <s v="RFI"/>
    <m/>
    <s v="done"/>
    <m/>
    <m/>
  </r>
  <r>
    <n v="503"/>
    <x v="0"/>
    <x v="7"/>
    <n v="10"/>
    <s v="PAD681"/>
    <s v="PAD681"/>
    <m/>
    <e v="#N/A"/>
    <e v="#N/A"/>
    <s v="25TS05Z0035"/>
    <s v="STOSITEBAPASARSITEBA2"/>
    <n v="100.36098699999999"/>
    <n v="-0.88950600000000002"/>
    <x v="0"/>
    <m/>
    <m/>
    <s v="MITRATEL"/>
    <s v="Mitratel"/>
    <d v="2015-10-13T00:00:00"/>
    <d v="2025-10-12T00:00:00"/>
    <d v="2026-01-10T00:00:00"/>
    <d v="2026-01-31T00:00:00"/>
    <n v="-21"/>
    <s v="Out SLA"/>
    <x v="0"/>
    <e v="#N/A"/>
    <s v="06.SITAC"/>
    <s v="Type-5"/>
    <x v="3"/>
    <s v="IW"/>
    <s v="[17/11/25] [14/11/25] IW OG_x000a_[20/10/25] [03/10/25] Proses BAN/BAK,  lahan pemko_x000a_[19/08/2025] [28/07/2025] Proses BAN/BAK,  lahan pemko, Survei Sept W4_x000a_lahan pemko, need survey"/>
    <s v="30 Feb 26"/>
    <s v="BTR"/>
    <m/>
  </r>
  <r>
    <n v="504"/>
    <x v="2"/>
    <x v="9"/>
    <n v="9"/>
    <s v="UPD756"/>
    <s v="UPD756"/>
    <s v="24TS02Z0012"/>
    <n v="0"/>
    <s v="24TS02Z0012"/>
    <s v="24TS02Z0012"/>
    <s v="BHT_UPD_KARTINI1"/>
    <n v="119.41059"/>
    <n v="-5.1360099999999997"/>
    <x v="0"/>
    <m/>
    <m/>
    <s v="MITRATEL"/>
    <s v="Mitratel"/>
    <d v="2015-10-27T00:00:00"/>
    <d v="2025-10-26T00:00:00"/>
    <d v="2026-01-24T00:00:00"/>
    <d v="2025-05-15T00:00:00"/>
    <n v="254"/>
    <s v="In SLA"/>
    <x v="0"/>
    <e v="#N/A"/>
    <s v="03.RFI"/>
    <m/>
    <x v="0"/>
    <s v="RFI"/>
    <m/>
    <s v="done"/>
    <m/>
    <m/>
  </r>
  <r>
    <n v="505"/>
    <x v="2"/>
    <x v="9"/>
    <n v="9"/>
    <s v="UPD767"/>
    <s v="UPD767"/>
    <s v="25TS08N1269"/>
    <n v="0"/>
    <s v="24TS01B0628"/>
    <s v="25TS08N1269"/>
    <s v="BHT_UPD_AYANI1"/>
    <n v="119.40712000000001"/>
    <n v="-5.1326099999999997"/>
    <x v="0"/>
    <m/>
    <m/>
    <s v="MITRATEL"/>
    <s v="Mitratel"/>
    <d v="2015-12-14T00:00:00"/>
    <d v="2025-12-13T00:00:00"/>
    <d v="2026-03-13T00:00:00"/>
    <s v="Terminate"/>
    <m/>
    <s v="Terminate"/>
    <x v="0"/>
    <e v="#N/A"/>
    <s v="11.Hold"/>
    <m/>
    <x v="1"/>
    <s v="Terminate"/>
    <m/>
    <s v="Terminate"/>
    <m/>
    <m/>
  </r>
  <r>
    <n v="506"/>
    <x v="0"/>
    <x v="7"/>
    <n v="10"/>
    <s v="PBR976"/>
    <s v="PBR976"/>
    <s v="25TS05Z0036"/>
    <e v="#N/A"/>
    <e v="#N/A"/>
    <s v="25TS05Z0036"/>
    <s v="PBR976HL1_RUMAHSAKITAYANIDMT"/>
    <n v="101.45548100000001"/>
    <n v="0.49607600000000002"/>
    <x v="0"/>
    <m/>
    <m/>
    <s v="MITRATEL"/>
    <s v="Mitratel"/>
    <d v="2015-10-13T00:00:00"/>
    <d v="2025-10-12T00:00:00"/>
    <d v="2026-01-10T00:00:00"/>
    <d v="2025-11-30T00:00:00"/>
    <n v="41"/>
    <s v="In SLA"/>
    <x v="0"/>
    <e v="#N/A"/>
    <s v="03.RFI"/>
    <s v="Type-5"/>
    <x v="0"/>
    <s v="RFI"/>
    <m/>
    <s v="done"/>
    <m/>
    <m/>
  </r>
  <r>
    <n v="507"/>
    <x v="2"/>
    <x v="9"/>
    <n v="9"/>
    <s v="UPD771"/>
    <s v="UPD771"/>
    <s v="25TS08U0739"/>
    <n v="0"/>
    <s v="24TS02B0002"/>
    <s v="25TS08U0739"/>
    <s v="BHT_UPD_BULUSARAUNG"/>
    <n v="119.41556"/>
    <n v="-5.1323100000000004"/>
    <x v="0"/>
    <m/>
    <m/>
    <s v="MITRATEL"/>
    <s v="Mitratel"/>
    <d v="2015-12-14T00:00:00"/>
    <d v="2025-12-13T00:00:00"/>
    <d v="2026-03-13T00:00:00"/>
    <d v="2025-08-22T00:00:00"/>
    <n v="203"/>
    <s v="In SLA"/>
    <x v="0"/>
    <e v="#N/A"/>
    <s v="03.RFI"/>
    <m/>
    <x v="0"/>
    <s v="RFI"/>
    <m/>
    <s v="done"/>
    <m/>
    <m/>
  </r>
  <r>
    <n v="508"/>
    <x v="0"/>
    <x v="7"/>
    <n v="10"/>
    <s v="PBR377"/>
    <s v="PBR377"/>
    <m/>
    <n v="0"/>
    <e v="#N/A"/>
    <s v="NY"/>
    <s v="PBR377HW1_PASARARENGKADMT"/>
    <n v="101.41792"/>
    <n v="0.46371000000000001"/>
    <x v="0"/>
    <m/>
    <m/>
    <s v="MITRATEL"/>
    <s v="Mitratel"/>
    <d v="2015-10-14T00:00:00"/>
    <d v="2025-10-13T00:00:00"/>
    <d v="2026-01-11T00:00:00"/>
    <s v="Terminate"/>
    <m/>
    <s v="Terminate"/>
    <x v="0"/>
    <e v="#N/A"/>
    <e v="#N/A"/>
    <m/>
    <x v="1"/>
    <s v="Terminate"/>
    <m/>
    <s v="Terminate"/>
    <m/>
    <m/>
  </r>
  <r>
    <n v="509"/>
    <x v="0"/>
    <x v="7"/>
    <n v="10"/>
    <s v="PBR378"/>
    <s v="PBR378"/>
    <s v="25TS05Z0037"/>
    <e v="#N/A"/>
    <e v="#N/A"/>
    <s v="25TS05Z0037"/>
    <s v="PBR378HL1_JALANRIAU4DMT"/>
    <n v="101.42043"/>
    <n v="0.54100000000000004"/>
    <x v="0"/>
    <m/>
    <m/>
    <s v="MITRATEL"/>
    <s v="Mitratel"/>
    <d v="2015-10-14T00:00:00"/>
    <d v="2025-10-13T00:00:00"/>
    <d v="2026-01-11T00:00:00"/>
    <d v="2026-01-31T00:00:00"/>
    <n v="-20"/>
    <s v="Out SLA"/>
    <x v="0"/>
    <e v="#N/A"/>
    <s v="08.SIS"/>
    <s v="Type-5"/>
    <x v="7"/>
    <s v="RFC"/>
    <s v="4.12 Proposed ke Type 1 dari type 5_x000a_[05/11/25] Hold ; Change Type-1_x000a_[30/10/25] Hold ; Potensi Propose Change Type-1_x000a_[20/10/25] [28/07/25] rehunting, Lokasi arahan TSEL_x000a_akan menemui pihak developer"/>
    <m/>
    <s v="Type-5 =&gt;Type-1"/>
    <m/>
  </r>
  <r>
    <n v="510"/>
    <x v="0"/>
    <x v="7"/>
    <n v="10"/>
    <s v="PAD670"/>
    <s v="PAD670"/>
    <m/>
    <e v="#N/A"/>
    <e v="#N/A"/>
    <s v="25TS05Z0038"/>
    <s v="STOPADANGCENTRUMDOBI2"/>
    <n v="100.357468"/>
    <n v="-0.96114299999999997"/>
    <x v="0"/>
    <m/>
    <m/>
    <s v="MITRATEL"/>
    <s v="Mitratel"/>
    <d v="2015-10-27T00:00:00"/>
    <d v="2025-10-26T00:00:00"/>
    <d v="2026-01-24T00:00:00"/>
    <d v="2026-01-31T00:00:00"/>
    <n v="-7"/>
    <s v="Out SLA"/>
    <x v="0"/>
    <e v="#N/A"/>
    <s v="06.SITAC"/>
    <s v="Type-5"/>
    <x v="3"/>
    <s v="BAN/BAK"/>
    <s v="[17/11/25] [14/11/25] BAN/BAK, Lahan Pemko_x000a_[20/10/2025] [28/07/2025] Proses BAN/BAK,  lahan pemko, Survei Sept W4_x000a_lahan pemko, need survey"/>
    <s v="30 Feb 26"/>
    <s v="BTR"/>
    <m/>
  </r>
  <r>
    <n v="511"/>
    <x v="0"/>
    <x v="7"/>
    <n v="10"/>
    <s v="PBR990"/>
    <s v="PBR990"/>
    <m/>
    <e v="#N/A"/>
    <e v="#N/A"/>
    <s v="25TS05Z0039"/>
    <s v="PBR990HL1_JALANTIUNGDMT"/>
    <n v="101.429171"/>
    <n v="0.50916300000000003"/>
    <x v="0"/>
    <m/>
    <m/>
    <s v="MITRATEL"/>
    <s v="Mitratel"/>
    <d v="2015-11-09T00:00:00"/>
    <d v="2025-11-08T00:00:00"/>
    <d v="2026-02-06T00:00:00"/>
    <d v="2025-11-30T00:00:00"/>
    <n v="68"/>
    <s v="In SLA"/>
    <x v="0"/>
    <e v="#N/A"/>
    <s v="04.SRFI"/>
    <s v="Type-5"/>
    <x v="0"/>
    <s v="RFI"/>
    <s v="05. RFI "/>
    <s v="done"/>
    <m/>
    <m/>
  </r>
  <r>
    <n v="512"/>
    <x v="0"/>
    <x v="7"/>
    <n v="10"/>
    <s v="PAD688"/>
    <s v="PAD688"/>
    <s v="25TS05Z0040"/>
    <e v="#N/A"/>
    <e v="#N/A"/>
    <s v="25TS05Z0040"/>
    <s v="PAD688HWD_STO_TELUK_BAYUR_SPLIT_PEGAMBIRAN"/>
    <n v="100.392146"/>
    <n v="-0.96840999999999999"/>
    <x v="0"/>
    <m/>
    <m/>
    <s v="MITRATEL"/>
    <s v="Mitratel"/>
    <d v="2015-12-21T00:00:00"/>
    <d v="2025-12-20T00:00:00"/>
    <d v="2026-03-20T00:00:00"/>
    <d v="2025-11-30T00:00:00"/>
    <n v="110"/>
    <s v="In SLA"/>
    <x v="0"/>
    <e v="#N/A"/>
    <s v="04.CME"/>
    <s v="Type-5"/>
    <x v="8"/>
    <s v="Excavation"/>
    <s v="[21/11/25] [14/10/25] HOLD Sementara - Pemuda Setempat_x000a_[11/09/25] Pek. DPT, Dinding penahan tanah done, Plan Lantai kerja og_x000a_[07/09/2025] Pek. DPT mengatasi longsor og_x000a_[02/09/2025] GalianTapak pondasi og, Terkendala longsor, Perubahan APD, Material Tower Onsite_x000a_[29/08/2025] [22/08/2025] Galian manual tapak pondasi og, Barbending og, Material Tower Delivery_x000a_[21/08/2025] Galian Bored Pile 3/5 og, Material Tower Delivery_x000a_[19/08/2025] Tim CME &amp; Tim Bored pile Onsite, Pembongkaran Dapur LL_x000a_[18/08/2025] Plan start CME 19/8 _x000a_[16/08/2025] Plan start CME 18/8_x000a_[11/08/2025] [26/07/2025] Site Opening, Bouwplank Done"/>
    <s v="Hold, Commcase_x000a_"/>
    <s v="BTR"/>
    <m/>
  </r>
  <r>
    <n v="513"/>
    <x v="0"/>
    <x v="7"/>
    <n v="10"/>
    <s v="PAD668"/>
    <s v="PAD668"/>
    <m/>
    <e v="#N/A"/>
    <e v="#N/A"/>
    <s v="NY"/>
    <s v="STOPADANGCENTRUMSTASIUNPADANG"/>
    <n v="100.3738403"/>
    <n v="-0.94215273899999996"/>
    <x v="1"/>
    <d v="2025-11-18T00:00:00"/>
    <m/>
    <s v="MITRATEL"/>
    <s v="Mitratel"/>
    <d v="2016-01-04T00:00:00"/>
    <d v="2026-01-03T00:00:00"/>
    <m/>
    <m/>
    <m/>
    <m/>
    <x v="1"/>
    <m/>
    <e v="#N/A"/>
    <s v="Type-5"/>
    <x v="2"/>
    <m/>
    <s v="Add 3 RF Add 3 RRU Final Sow Rescope: B2R to Mini Macro"/>
    <m/>
    <m/>
    <m/>
  </r>
  <r>
    <n v="514"/>
    <x v="0"/>
    <x v="7"/>
    <n v="10"/>
    <s v="PAD680"/>
    <s v="PAD680"/>
    <m/>
    <e v="#N/A"/>
    <e v="#N/A"/>
    <s v="NY"/>
    <s v="PAD680DDGULA2"/>
    <n v="100.3886897"/>
    <n v="-0.95603000000000005"/>
    <x v="1"/>
    <d v="2025-11-18T00:00:00"/>
    <m/>
    <s v="MITRATEL"/>
    <s v="Mitratel"/>
    <d v="2016-01-20T00:00:00"/>
    <d v="2026-01-19T00:00:00"/>
    <m/>
    <m/>
    <m/>
    <m/>
    <x v="1"/>
    <m/>
    <e v="#N/A"/>
    <s v="Type-5"/>
    <x v="2"/>
    <m/>
    <s v="Add 3 RF Add 6 RRU Final Sow Rescope: B2R to Mini Macro"/>
    <m/>
    <m/>
    <m/>
  </r>
  <r>
    <n v="515"/>
    <x v="0"/>
    <x v="7"/>
    <n v="10"/>
    <s v="PBR379"/>
    <s v="PBR379"/>
    <m/>
    <e v="#N/A"/>
    <e v="#N/A"/>
    <s v="NY"/>
    <s v="PBR379HW1_MAJESTICHOTELDMT"/>
    <n v="101.446848"/>
    <n v="0.54065799999999997"/>
    <x v="1"/>
    <d v="2025-11-18T00:00:00"/>
    <m/>
    <s v="MITRATEL"/>
    <s v="Mitratel"/>
    <d v="2016-01-20T00:00:00"/>
    <d v="2026-01-19T00:00:00"/>
    <m/>
    <m/>
    <m/>
    <m/>
    <x v="1"/>
    <m/>
    <e v="#N/A"/>
    <s v="Type-5"/>
    <x v="2"/>
    <m/>
    <s v="Add 3 RF Add 3 RRU Final Sow Rescope: B2R to MCP"/>
    <m/>
    <m/>
    <m/>
  </r>
  <r>
    <n v="516"/>
    <x v="0"/>
    <x v="7"/>
    <n v="10"/>
    <s v="PBR997"/>
    <s v="PBR997"/>
    <m/>
    <e v="#N/A"/>
    <e v="#N/A"/>
    <s v="NY"/>
    <s v="PBR997ML1_JLPEMBANGUNAN2DMT"/>
    <n v="101.43766100000001"/>
    <n v="0.56377600000000005"/>
    <x v="1"/>
    <d v="2025-11-18T00:00:00"/>
    <m/>
    <s v="MITRATEL"/>
    <s v="Mitratel"/>
    <d v="2016-01-20T00:00:00"/>
    <d v="2026-01-19T00:00:00"/>
    <m/>
    <m/>
    <m/>
    <m/>
    <x v="1"/>
    <m/>
    <e v="#N/A"/>
    <s v="Type-5"/>
    <x v="2"/>
    <m/>
    <s v="Add 3 RF Add 6 RRU Final Sow Rescope: Type-1"/>
    <m/>
    <s v="Type-1"/>
    <m/>
  </r>
  <r>
    <n v="517"/>
    <x v="0"/>
    <x v="7"/>
    <n v="10"/>
    <s v="PAD687"/>
    <s v="PAD687"/>
    <m/>
    <e v="#N/A"/>
    <e v="#N/A"/>
    <s v="NY"/>
    <s v="STOTELUKBAYUR4"/>
    <n v="100.3851056"/>
    <n v="-0.99458455999999995"/>
    <x v="1"/>
    <d v="2025-11-18T00:00:00"/>
    <m/>
    <s v="MITRATEL"/>
    <s v="Mitratel"/>
    <d v="2016-01-21T00:00:00"/>
    <d v="2026-01-20T00:00:00"/>
    <m/>
    <m/>
    <m/>
    <m/>
    <x v="1"/>
    <m/>
    <e v="#N/A"/>
    <s v="Type-5"/>
    <x v="2"/>
    <m/>
    <s v="Add 3 RF Add 6 RRU Final Sow Rescope: B2R to Mini Macro"/>
    <m/>
    <m/>
    <m/>
  </r>
  <r>
    <n v="518"/>
    <x v="0"/>
    <x v="7"/>
    <n v="10"/>
    <s v="PAD689"/>
    <s v="PAD689"/>
    <m/>
    <e v="#N/A"/>
    <e v="#N/A"/>
    <s v="NY"/>
    <s v="STOTELUKBAYURRAWANGJONDUL2"/>
    <n v="100.3792906"/>
    <n v="-0.98531484599999997"/>
    <x v="1"/>
    <d v="2025-11-18T00:00:00"/>
    <m/>
    <s v="MITRATEL"/>
    <s v="Mitratel"/>
    <d v="2016-01-21T00:00:00"/>
    <d v="2026-01-20T00:00:00"/>
    <m/>
    <m/>
    <m/>
    <m/>
    <x v="1"/>
    <m/>
    <e v="#N/A"/>
    <s v="Type-5"/>
    <x v="2"/>
    <m/>
    <s v="Add 3 RF Add 6 RRU Final Sow Rescope: B2R to Mini Macro"/>
    <m/>
    <m/>
    <m/>
  </r>
  <r>
    <n v="519"/>
    <x v="0"/>
    <x v="7"/>
    <n v="10"/>
    <s v="BTM843"/>
    <s v="BTM843"/>
    <m/>
    <e v="#N/A"/>
    <e v="#N/A"/>
    <s v="25TS09Z0020"/>
    <s v="PERUMPJB"/>
    <n v="103.94510510000001"/>
    <n v="1.044838428"/>
    <x v="1"/>
    <d v="2025-11-18T00:00:00"/>
    <m/>
    <s v="MITRATEL"/>
    <s v="Mitratel"/>
    <d v="2016-03-04T00:00:00"/>
    <d v="2026-03-03T00:00:00"/>
    <m/>
    <m/>
    <m/>
    <m/>
    <x v="1"/>
    <m/>
    <s v="03.RFI"/>
    <s v="Type-1"/>
    <x v="2"/>
    <m/>
    <s v="Add 3 RF Add 12 RRU Final Sow Rescope: Type-1"/>
    <m/>
    <s v="Type-1"/>
    <m/>
  </r>
  <r>
    <n v="520"/>
    <x v="0"/>
    <x v="7"/>
    <n v="10"/>
    <s v="BTM524"/>
    <s v="BTM524"/>
    <m/>
    <e v="#N/A"/>
    <e v="#N/A"/>
    <s v="25TS09Z0010"/>
    <s v="KAWASANINDUSTRIBERIKAT"/>
    <n v="103.9223599"/>
    <n v="1.060352325"/>
    <x v="1"/>
    <d v="2025-11-18T00:00:00"/>
    <m/>
    <s v="MITRATEL"/>
    <s v="Mitratel"/>
    <d v="2016-05-25T00:00:00"/>
    <d v="2026-05-24T00:00:00"/>
    <m/>
    <m/>
    <m/>
    <m/>
    <x v="1"/>
    <m/>
    <s v="06.SITAC"/>
    <s v="Type-5"/>
    <x v="3"/>
    <s v="SITAC"/>
    <s v="Add 3 RF Add 6 RRU Final Sow Rescope: B2R to Mini Macro"/>
    <m/>
    <s v="BTR"/>
    <m/>
  </r>
  <r>
    <n v="521"/>
    <x v="0"/>
    <x v="7"/>
    <n v="10"/>
    <s v="BTM526"/>
    <s v="BTM526"/>
    <m/>
    <e v="#N/A"/>
    <e v="#N/A"/>
    <s v="25TS09Z0011"/>
    <s v="STOBATAMCENTREMARCELIA2"/>
    <n v="104.0325665"/>
    <n v="1.1119258400000001"/>
    <x v="1"/>
    <d v="2025-11-18T00:00:00"/>
    <m/>
    <s v="MITRATEL"/>
    <s v="Mitratel"/>
    <d v="2016-06-10T00:00:00"/>
    <d v="2026-06-09T00:00:00"/>
    <m/>
    <m/>
    <m/>
    <m/>
    <x v="1"/>
    <m/>
    <s v="08b.SIS Done"/>
    <s v="Type-5"/>
    <x v="5"/>
    <s v="SIS"/>
    <s v="Add 3 RF Add 6 RRU Final Sow Rescope: B2R to Mini Macro"/>
    <m/>
    <m/>
    <m/>
  </r>
  <r>
    <n v="522"/>
    <x v="0"/>
    <x v="7"/>
    <n v="10"/>
    <s v="PBR395"/>
    <s v="PBR395"/>
    <m/>
    <e v="#N/A"/>
    <e v="#N/A"/>
    <s v="NY"/>
    <s v="PBR395HW1_UNRI1DMT"/>
    <n v="101.37767599999999"/>
    <n v="0.47472999999999999"/>
    <x v="1"/>
    <d v="2025-11-18T00:00:00"/>
    <m/>
    <s v="MITRATEL"/>
    <s v="Mitratel"/>
    <d v="2016-06-14T00:00:00"/>
    <d v="2026-06-13T00:00:00"/>
    <m/>
    <m/>
    <m/>
    <m/>
    <x v="1"/>
    <m/>
    <e v="#N/A"/>
    <s v="Type-5"/>
    <x v="2"/>
    <m/>
    <s v="Add 3 RF Add 6 RRU Final Sow Rescope: B2R to Mini Macro"/>
    <m/>
    <m/>
    <m/>
  </r>
  <r>
    <n v="523"/>
    <x v="0"/>
    <x v="7"/>
    <n v="10"/>
    <s v="PBR988"/>
    <s v="PBR988"/>
    <m/>
    <e v="#N/A"/>
    <e v="#N/A"/>
    <s v="NY"/>
    <s v="PBR988HL1_UNRI2DMT"/>
    <n v="101.37907"/>
    <n v="0.47817999999999999"/>
    <x v="1"/>
    <d v="2025-11-18T00:00:00"/>
    <m/>
    <s v="MITRATEL"/>
    <s v="Mitratel"/>
    <d v="2016-06-14T00:00:00"/>
    <d v="2026-06-13T00:00:00"/>
    <m/>
    <m/>
    <m/>
    <m/>
    <x v="1"/>
    <m/>
    <e v="#N/A"/>
    <s v="Type-5"/>
    <x v="2"/>
    <m/>
    <s v="Add 3 RF Add 9 RRU Final Sow Rescope: B2R to Mini Macro"/>
    <m/>
    <m/>
    <m/>
  </r>
  <r>
    <n v="524"/>
    <x v="0"/>
    <x v="7"/>
    <n v="10"/>
    <s v="PBR994"/>
    <s v="PBR994"/>
    <m/>
    <e v="#N/A"/>
    <e v="#N/A"/>
    <s v="NY"/>
    <s v="PBR994HW1_DELIMA8DMT"/>
    <n v="101.41240500000001"/>
    <n v="0.48370400000000002"/>
    <x v="1"/>
    <d v="2025-11-18T00:00:00"/>
    <m/>
    <s v="MITRATEL"/>
    <s v="Mitratel"/>
    <d v="2016-06-15T00:00:00"/>
    <d v="2026-06-14T00:00:00"/>
    <m/>
    <m/>
    <m/>
    <m/>
    <x v="1"/>
    <m/>
    <e v="#N/A"/>
    <s v="Type-1"/>
    <x v="2"/>
    <m/>
    <s v="Add 3 RF Add 6 RRU Final Sow Rescope: Type-1"/>
    <m/>
    <s v="Type-1"/>
    <m/>
  </r>
  <r>
    <n v="525"/>
    <x v="0"/>
    <x v="0"/>
    <n v="1"/>
    <s v="BJI352"/>
    <s v="BJI352"/>
    <m/>
    <e v="#N/A"/>
    <e v="#N/A"/>
    <s v="NY"/>
    <s v="MCPERINTISKEMERDEKAANDMT"/>
    <n v="98.494529999999997"/>
    <n v="3.62683"/>
    <x v="1"/>
    <d v="2025-11-18T00:00:00"/>
    <m/>
    <s v="MITRATEL"/>
    <s v="Mitratel"/>
    <d v="2016-05-01T00:00:00"/>
    <d v="2026-04-30T00:00:00"/>
    <m/>
    <m/>
    <m/>
    <m/>
    <x v="1"/>
    <m/>
    <e v="#N/A"/>
    <m/>
    <x v="2"/>
    <m/>
    <s v="Add 3 RF Remove 3 RF Add 6 RRU Remove 6 RRU Final Sow Rescope: 1. B2R to Mini Macro"/>
    <m/>
    <m/>
    <m/>
  </r>
  <r>
    <n v="526"/>
    <x v="0"/>
    <x v="7"/>
    <n v="10"/>
    <s v="BTM356"/>
    <s v="BTM356"/>
    <m/>
    <e v="#N/A"/>
    <e v="#N/A"/>
    <s v="25TS09R0004"/>
    <s v="PERUMHANGLEKIR2"/>
    <n v="104.0488529"/>
    <n v="1.105445623"/>
    <x v="1"/>
    <d v="2025-11-18T00:00:00"/>
    <m/>
    <s v="MITRATEL"/>
    <s v="Mitratel"/>
    <d v="2016-07-08T00:00:00"/>
    <d v="2026-07-07T00:00:00"/>
    <m/>
    <m/>
    <m/>
    <m/>
    <x v="1"/>
    <m/>
    <s v="04.CME"/>
    <s v="Type-5"/>
    <x v="2"/>
    <m/>
    <s v="Add 3 RF Add 3 RRU Final Sow Rescope: Type-6 (Same TP)"/>
    <m/>
    <m/>
    <m/>
  </r>
  <r>
    <n v="527"/>
    <x v="2"/>
    <x v="9"/>
    <n v="9"/>
    <s v="UPD912"/>
    <s v="UPD912"/>
    <m/>
    <e v="#N/A"/>
    <e v="#N/A"/>
    <s v="NY"/>
    <s v="DMT BHT MINASAUPA"/>
    <n v="119.45916"/>
    <n v="-5.1798099999999998"/>
    <x v="3"/>
    <e v="#N/A"/>
    <m/>
    <s v="MITRATEL"/>
    <s v="Mitratel"/>
    <d v="2016-07-28T00:00:00"/>
    <d v="2026-07-27T00:00:00"/>
    <m/>
    <m/>
    <m/>
    <m/>
    <x v="1"/>
    <m/>
    <e v="#N/A"/>
    <m/>
    <x v="2"/>
    <m/>
    <e v="#N/A"/>
    <m/>
    <m/>
    <m/>
  </r>
  <r>
    <n v="528"/>
    <x v="0"/>
    <x v="7"/>
    <n v="10"/>
    <s v="BTM720"/>
    <s v="BTM720"/>
    <m/>
    <e v="#N/A"/>
    <e v="#N/A"/>
    <s v="25TS09Z0001"/>
    <s v="BTM720HW_PERUM_PERMATA_HIJAU"/>
    <n v="103.9593959"/>
    <n v="1.044409275"/>
    <x v="1"/>
    <d v="2025-11-18T00:00:00"/>
    <m/>
    <s v="MITRATEL"/>
    <s v="Mitratel"/>
    <d v="2016-07-08T00:00:00"/>
    <d v="2026-07-07T00:00:00"/>
    <m/>
    <m/>
    <m/>
    <m/>
    <x v="1"/>
    <m/>
    <s v="03.RFI"/>
    <s v="Type-1"/>
    <x v="0"/>
    <s v="RFI"/>
    <s v="Add 3 RF Add 8 RRU Final Sow Rescope: Type-1"/>
    <m/>
    <s v="Type-1"/>
    <m/>
  </r>
  <r>
    <n v="529"/>
    <x v="0"/>
    <x v="7"/>
    <n v="10"/>
    <s v="BTM798"/>
    <s v="BTM798"/>
    <m/>
    <e v="#N/A"/>
    <e v="#N/A"/>
    <s v="25TS09Z0015"/>
    <s v="POLRESBATAM"/>
    <n v="104.01735309999999"/>
    <n v="1.1194467539999999"/>
    <x v="1"/>
    <d v="2025-11-18T00:00:00"/>
    <m/>
    <s v="MITRATEL"/>
    <s v="Mitratel"/>
    <d v="2016-07-08T00:00:00"/>
    <d v="2026-07-07T00:00:00"/>
    <m/>
    <m/>
    <m/>
    <m/>
    <x v="1"/>
    <m/>
    <s v="06.SITAC"/>
    <s v="Type-5"/>
    <x v="2"/>
    <m/>
    <s v="Add 3 RF Add 3 RRU Final Sow Rescope: B2R to Mini Macro"/>
    <m/>
    <m/>
    <m/>
  </r>
  <r>
    <n v="530"/>
    <x v="0"/>
    <x v="7"/>
    <n v="10"/>
    <s v="BTM897"/>
    <s v="BTM897"/>
    <s v="25TS02Z0001"/>
    <e v="#N/A"/>
    <e v="#N/A"/>
    <s v="25TS02Z0001"/>
    <s v="STOSAGULUNGTAMANSISWA"/>
    <n v="103.9811325"/>
    <n v="1.0511469840000001"/>
    <x v="1"/>
    <d v="2025-11-18T00:00:00"/>
    <m/>
    <s v="MITRATEL"/>
    <s v="Mitratel"/>
    <d v="2016-07-08T00:00:00"/>
    <d v="2026-07-07T00:00:00"/>
    <m/>
    <m/>
    <m/>
    <m/>
    <x v="1"/>
    <m/>
    <s v="02.BAUK"/>
    <s v="Type-5"/>
    <x v="0"/>
    <s v="RFI"/>
    <s v="Add 3 RF Add 3 RRU Final Sow Rescope: B2R to Mini Macro"/>
    <m/>
    <m/>
    <m/>
  </r>
  <r>
    <n v="531"/>
    <x v="0"/>
    <x v="7"/>
    <n v="10"/>
    <s v="PAD463"/>
    <s v="PAD463"/>
    <m/>
    <e v="#N/A"/>
    <e v="#N/A"/>
    <s v="NY"/>
    <s v="PAD463HWD_STO_TELUK_BAYUR_BANUARAN_7"/>
    <n v="100.38501979999999"/>
    <n v="-0.97530484200000001"/>
    <x v="1"/>
    <d v="2025-11-18T00:00:00"/>
    <m/>
    <s v="MITRATEL"/>
    <s v="Mitratel"/>
    <d v="2016-07-08T00:00:00"/>
    <d v="2026-07-07T00:00:00"/>
    <m/>
    <m/>
    <m/>
    <m/>
    <x v="1"/>
    <m/>
    <e v="#N/A"/>
    <s v="Type-1"/>
    <x v="2"/>
    <m/>
    <s v="Add 3 RF Add 8 RRU Final Sow Rescope: Type-1"/>
    <m/>
    <s v="Type-1"/>
    <m/>
  </r>
  <r>
    <n v="532"/>
    <x v="1"/>
    <x v="4"/>
    <n v="12"/>
    <s v="KRW846"/>
    <s v="KRW846"/>
    <m/>
    <e v="#N/A"/>
    <e v="#N/A"/>
    <s v="25TS01B0011"/>
    <s v="KIS11DMT"/>
    <n v="107.33253000000001"/>
    <n v="-6.3906999999999998"/>
    <x v="1"/>
    <d v="2025-11-18T00:00:00"/>
    <m/>
    <s v="MITRATEL"/>
    <s v="Mitratel"/>
    <d v="2016-06-22T00:00:00"/>
    <d v="2026-06-21T00:00:00"/>
    <m/>
    <m/>
    <m/>
    <m/>
    <x v="1"/>
    <m/>
    <s v="08.SIS"/>
    <m/>
    <x v="5"/>
    <s v="SIS"/>
    <s v="Add 3 RF Add 6 RRU Final Sow Rescope: BTR to Macro"/>
    <m/>
    <m/>
    <m/>
  </r>
  <r>
    <n v="533"/>
    <x v="0"/>
    <x v="7"/>
    <n v="10"/>
    <s v="PBR516"/>
    <s v="PBR516"/>
    <m/>
    <e v="#N/A"/>
    <e v="#N/A"/>
    <s v="NY"/>
    <s v="N_PBR516HL1_AIRHITAMDMT"/>
    <n v="101.3685"/>
    <n v="0.49975000000000003"/>
    <x v="1"/>
    <d v="2025-11-18T00:00:00"/>
    <m/>
    <s v="MITRATEL"/>
    <s v="Mitratel"/>
    <d v="2016-07-08T00:00:00"/>
    <d v="2026-07-07T00:00:00"/>
    <m/>
    <m/>
    <m/>
    <m/>
    <x v="1"/>
    <m/>
    <e v="#N/A"/>
    <s v="Type-1"/>
    <x v="2"/>
    <m/>
    <s v="Add 3 RF Add 6 RRU Final Sow Rescope: Type-1"/>
    <m/>
    <s v="Type-1"/>
    <m/>
  </r>
  <r>
    <n v="534"/>
    <x v="0"/>
    <x v="7"/>
    <n v="10"/>
    <s v="PBR530"/>
    <s v="PBR530"/>
    <m/>
    <e v="#N/A"/>
    <e v="#N/A"/>
    <s v="NY"/>
    <s v="PBR530HW1_POISMKKANSAIPEKANBARUDMT"/>
    <n v="101.40012"/>
    <n v="0.46797"/>
    <x v="1"/>
    <d v="2025-11-18T00:00:00"/>
    <m/>
    <s v="MITRATEL"/>
    <s v="Mitratel"/>
    <d v="2016-07-08T00:00:00"/>
    <d v="2026-07-07T00:00:00"/>
    <m/>
    <m/>
    <m/>
    <m/>
    <x v="1"/>
    <m/>
    <e v="#N/A"/>
    <s v="Type-5"/>
    <x v="2"/>
    <m/>
    <s v="Add 3 RF Add 6 RRU Final Sow Rescope: Type-1"/>
    <m/>
    <s v="Type-1"/>
    <m/>
  </r>
  <r>
    <n v="535"/>
    <x v="0"/>
    <x v="7"/>
    <n v="10"/>
    <s v="PBR531"/>
    <s v="PBR531"/>
    <m/>
    <e v="#N/A"/>
    <e v="#N/A"/>
    <s v="NY"/>
    <s v="PBR531HL1_PTINDOFOODDMT"/>
    <n v="101.43903"/>
    <n v="0.42581999999999998"/>
    <x v="1"/>
    <d v="2025-11-18T00:00:00"/>
    <m/>
    <s v="MITRATEL"/>
    <s v="Mitratel"/>
    <d v="2016-07-08T00:00:00"/>
    <d v="2026-07-07T00:00:00"/>
    <m/>
    <m/>
    <m/>
    <m/>
    <x v="1"/>
    <m/>
    <e v="#N/A"/>
    <s v="Type-5"/>
    <x v="2"/>
    <m/>
    <s v="Add 3 RF Add 6 RRU Final Sow Rescope: B2R to Mini Macro"/>
    <m/>
    <m/>
    <m/>
  </r>
  <r>
    <n v="536"/>
    <x v="0"/>
    <x v="7"/>
    <n v="10"/>
    <s v="PBR538"/>
    <s v="PBR538"/>
    <m/>
    <e v="#N/A"/>
    <e v="#N/A"/>
    <s v="NY"/>
    <s v="PBR538HL1_SMAN9PKUDMT"/>
    <n v="101.45912"/>
    <n v="0.52752500000000002"/>
    <x v="1"/>
    <d v="2025-11-18T00:00:00"/>
    <m/>
    <s v="MITRATEL"/>
    <s v="Mitratel"/>
    <d v="2016-07-08T00:00:00"/>
    <d v="2026-07-07T00:00:00"/>
    <m/>
    <m/>
    <m/>
    <m/>
    <x v="1"/>
    <m/>
    <e v="#N/A"/>
    <s v="Type-5"/>
    <x v="2"/>
    <m/>
    <s v="Add 3 RF Add 6 RRU Final Sow Rescope: Type-1"/>
    <m/>
    <s v="Type-1"/>
    <m/>
  </r>
  <r>
    <n v="537"/>
    <x v="0"/>
    <x v="7"/>
    <n v="10"/>
    <s v="PBR542"/>
    <s v="PBR542"/>
    <m/>
    <e v="#N/A"/>
    <e v="#N/A"/>
    <s v="NY"/>
    <s v="PBR542HL1_JLPAUSDMT"/>
    <n v="101.437974"/>
    <n v="0.48912099999999997"/>
    <x v="1"/>
    <d v="2025-11-18T00:00:00"/>
    <m/>
    <s v="MITRATEL"/>
    <s v="Mitratel"/>
    <d v="2016-07-08T00:00:00"/>
    <d v="2026-07-07T00:00:00"/>
    <m/>
    <m/>
    <m/>
    <m/>
    <x v="1"/>
    <m/>
    <e v="#N/A"/>
    <s v="Type-1"/>
    <x v="2"/>
    <m/>
    <s v="Add 3 RF Add 6 RRU Final Sow Rescope: Type-1"/>
    <m/>
    <s v="Type-1"/>
    <m/>
  </r>
  <r>
    <n v="538"/>
    <x v="0"/>
    <x v="7"/>
    <n v="10"/>
    <s v="BTM854"/>
    <s v="BTM854"/>
    <m/>
    <e v="#N/A"/>
    <e v="#N/A"/>
    <s v="25TS09Z0002"/>
    <s v="STOLUBUKBAJAMALINDO"/>
    <n v="104.01216030000001"/>
    <n v="1.1657094960000001"/>
    <x v="1"/>
    <d v="2025-11-18T00:00:00"/>
    <m/>
    <s v="MITRATEL"/>
    <s v="Mitratel"/>
    <d v="2016-07-08T00:00:00"/>
    <d v="2026-07-07T00:00:00"/>
    <m/>
    <m/>
    <m/>
    <m/>
    <x v="1"/>
    <m/>
    <s v="03.RFI"/>
    <s v="Type-1"/>
    <x v="2"/>
    <m/>
    <s v="Add 3 RF Add 6 RRU Final Sow Rescope: Type-1"/>
    <m/>
    <s v="Type-1"/>
    <m/>
  </r>
  <r>
    <n v="539"/>
    <x v="0"/>
    <x v="7"/>
    <n v="10"/>
    <s v="PAD464"/>
    <s v="PAD464"/>
    <m/>
    <e v="#N/A"/>
    <e v="#N/A"/>
    <s v="NY"/>
    <s v="STOULAKKARANGBELIBIS2"/>
    <n v="100.3476405"/>
    <n v="-0.90117931399999995"/>
    <x v="1"/>
    <d v="2025-11-18T00:00:00"/>
    <m/>
    <s v="MITRATEL"/>
    <s v="Mitratel"/>
    <d v="2016-07-11T00:00:00"/>
    <d v="2026-07-10T00:00:00"/>
    <m/>
    <m/>
    <m/>
    <m/>
    <x v="1"/>
    <m/>
    <e v="#N/A"/>
    <s v="Type-5"/>
    <x v="2"/>
    <m/>
    <s v="Add 3 RF Add 8 RRU Final Sow Rescope: B2R to Mini Macro"/>
    <m/>
    <m/>
    <m/>
  </r>
  <r>
    <n v="540"/>
    <x v="0"/>
    <x v="7"/>
    <n v="10"/>
    <s v="BTM506"/>
    <s v="BTM506"/>
    <m/>
    <e v="#N/A"/>
    <e v="#N/A"/>
    <s v="25TS09Z0021"/>
    <s v="BTM506GDBKBR2"/>
    <n v="104.03360000000001"/>
    <n v="1.1674997220000001"/>
    <x v="1"/>
    <d v="2025-11-18T00:00:00"/>
    <m/>
    <s v="MITRATEL"/>
    <s v="Mitratel"/>
    <d v="2016-07-14T00:00:00"/>
    <d v="2026-07-13T00:00:00"/>
    <m/>
    <m/>
    <m/>
    <m/>
    <x v="1"/>
    <m/>
    <s v="03.RFI"/>
    <s v="Type-1"/>
    <x v="0"/>
    <s v="RFI"/>
    <s v="Add 3 RF Add 6 RRU Final Sow Rescope: Type-1"/>
    <m/>
    <s v="Type-1"/>
    <m/>
  </r>
  <r>
    <n v="541"/>
    <x v="0"/>
    <x v="7"/>
    <n v="10"/>
    <s v="PAD484"/>
    <s v="PAD484"/>
    <m/>
    <e v="#N/A"/>
    <e v="#N/A"/>
    <s v="NY"/>
    <s v="ULAKKARANG3"/>
    <n v="100.34738299999999"/>
    <n v="-0.90666174899999996"/>
    <x v="1"/>
    <d v="2025-11-18T00:00:00"/>
    <m/>
    <s v="MITRATEL"/>
    <s v="Mitratel"/>
    <d v="2016-07-14T00:00:00"/>
    <d v="2026-07-13T00:00:00"/>
    <m/>
    <m/>
    <m/>
    <m/>
    <x v="1"/>
    <m/>
    <e v="#N/A"/>
    <s v="Type-5"/>
    <x v="2"/>
    <m/>
    <s v="Add 3 RF Add 3 RRU Final Sow Rescope: B2R to Mini Macro"/>
    <m/>
    <m/>
    <m/>
  </r>
  <r>
    <n v="542"/>
    <x v="0"/>
    <x v="7"/>
    <n v="10"/>
    <s v="BTM353"/>
    <s v="BTM353"/>
    <m/>
    <e v="#N/A"/>
    <e v="#N/A"/>
    <s v="25TS09Z0004"/>
    <s v="BTM353HWD_STO_SAGULUNG_PT_ASL"/>
    <n v="103.9041424"/>
    <n v="1.082206964"/>
    <x v="1"/>
    <d v="2025-11-18T00:00:00"/>
    <m/>
    <s v="MITRATEL"/>
    <s v="Mitratel"/>
    <d v="2016-07-19T00:00:00"/>
    <d v="2026-07-18T00:00:00"/>
    <m/>
    <m/>
    <m/>
    <m/>
    <x v="1"/>
    <m/>
    <s v="08.SIS"/>
    <s v="Type-5"/>
    <x v="5"/>
    <s v="SIS"/>
    <s v="Add 3 RF Add 9 RRU Final Sow Rescope: B2R to Mini Macro"/>
    <m/>
    <m/>
    <m/>
  </r>
  <r>
    <n v="543"/>
    <x v="0"/>
    <x v="7"/>
    <n v="10"/>
    <s v="BTM858"/>
    <s v="BTM858"/>
    <m/>
    <e v="#N/A"/>
    <e v="#N/A"/>
    <s v="25TS09Z0022"/>
    <s v="PANBILINDUSTRIALESTATE"/>
    <n v="104.0261722"/>
    <n v="1.0771000390000001"/>
    <x v="1"/>
    <d v="2025-11-18T00:00:00"/>
    <m/>
    <s v="MITRATEL"/>
    <s v="Mitratel"/>
    <d v="2016-07-19T00:00:00"/>
    <d v="2026-07-18T00:00:00"/>
    <m/>
    <m/>
    <m/>
    <m/>
    <x v="1"/>
    <m/>
    <s v="03.RFI"/>
    <s v="Type-1"/>
    <x v="0"/>
    <s v="RFI"/>
    <s v="Add 3 RF Add 9 RRU Final Sow Rescope: Type-1"/>
    <m/>
    <s v="Type-1"/>
    <m/>
  </r>
  <r>
    <n v="544"/>
    <x v="0"/>
    <x v="7"/>
    <n v="10"/>
    <s v="PAD386"/>
    <s v="PAD386"/>
    <m/>
    <e v="#N/A"/>
    <e v="#N/A"/>
    <s v="NY"/>
    <s v="JATI4"/>
    <n v="100.3693128"/>
    <n v="-0.93968510599999999"/>
    <x v="1"/>
    <d v="2025-11-18T00:00:00"/>
    <m/>
    <s v="MITRATEL"/>
    <s v="Mitratel"/>
    <d v="2016-07-25T00:00:00"/>
    <d v="2026-07-24T00:00:00"/>
    <m/>
    <m/>
    <m/>
    <m/>
    <x v="1"/>
    <m/>
    <e v="#N/A"/>
    <s v="Type-5"/>
    <x v="2"/>
    <m/>
    <s v="Add 3 RF Add 6 RRU Final Sow Rescope: B2R to Mini Macro"/>
    <m/>
    <m/>
    <m/>
  </r>
  <r>
    <n v="545"/>
    <x v="0"/>
    <x v="7"/>
    <n v="10"/>
    <s v="PAD667"/>
    <s v="PAD667"/>
    <m/>
    <e v="#N/A"/>
    <e v="#N/A"/>
    <s v="NY"/>
    <s v="STOPDGCENTRUMRSUMDJAMIL"/>
    <n v="100.3702784"/>
    <n v="-0.94304323199999995"/>
    <x v="1"/>
    <d v="2025-11-18T00:00:00"/>
    <m/>
    <s v="MITRATEL"/>
    <s v="Mitratel"/>
    <d v="2016-07-25T00:00:00"/>
    <d v="2026-07-24T00:00:00"/>
    <m/>
    <m/>
    <m/>
    <m/>
    <x v="1"/>
    <m/>
    <e v="#N/A"/>
    <s v="Type-1"/>
    <x v="2"/>
    <m/>
    <s v="Add 3 RF Add 7 RRU Final Sow Rescope: Type-1"/>
    <m/>
    <s v="Type-1"/>
    <m/>
  </r>
  <r>
    <n v="546"/>
    <x v="0"/>
    <x v="7"/>
    <n v="10"/>
    <s v="PAD487"/>
    <s v="PAD487"/>
    <m/>
    <e v="#N/A"/>
    <e v="#N/A"/>
    <s v="NY"/>
    <s v="STOULAKKARANGUNP2"/>
    <n v="100.3485417"/>
    <n v="-0.89465618099999999"/>
    <x v="1"/>
    <d v="2025-11-18T00:00:00"/>
    <m/>
    <s v="MITRATEL"/>
    <s v="Mitratel"/>
    <d v="2016-08-08T00:00:00"/>
    <d v="2026-08-07T00:00:00"/>
    <m/>
    <m/>
    <m/>
    <m/>
    <x v="1"/>
    <m/>
    <e v="#N/A"/>
    <s v="Type-5"/>
    <x v="2"/>
    <m/>
    <s v="Add 3 RF Add 6 RRU Final Sow Rescope: B2R to Mini Macro"/>
    <m/>
    <m/>
    <m/>
  </r>
  <r>
    <n v="547"/>
    <x v="0"/>
    <x v="7"/>
    <n v="10"/>
    <s v="PAD468"/>
    <s v="PAD468"/>
    <m/>
    <e v="#N/A"/>
    <e v="#N/A"/>
    <s v="NY"/>
    <s v="STOPADCENTRUMKANTORPOLDASUMBAR"/>
    <n v="100.3609228"/>
    <n v="-0.93658447300000003"/>
    <x v="1"/>
    <d v="2025-11-18T00:00:00"/>
    <m/>
    <s v="MITRATEL"/>
    <s v="Mitratel"/>
    <d v="2016-08-09T00:00:00"/>
    <d v="2026-08-08T00:00:00"/>
    <m/>
    <m/>
    <m/>
    <m/>
    <x v="1"/>
    <m/>
    <e v="#N/A"/>
    <s v="Type-5"/>
    <x v="2"/>
    <m/>
    <s v="Add 3 RF Add 6 RRU Final Sow Rescope: B2R to Mini Macro"/>
    <m/>
    <m/>
    <m/>
  </r>
  <r>
    <n v="548"/>
    <x v="0"/>
    <x v="7"/>
    <n v="10"/>
    <s v="BTM520"/>
    <s v="BTM520"/>
    <m/>
    <e v="#N/A"/>
    <e v="#N/A"/>
    <s v="25TS09Z0023"/>
    <s v="STONONGSAKAMPUNGPANGLONG"/>
    <n v="104.1194701"/>
    <n v="1.143468618"/>
    <x v="1"/>
    <d v="2025-11-18T00:00:00"/>
    <m/>
    <s v="MITRATEL"/>
    <s v="Mitratel"/>
    <d v="2016-08-14T00:00:00"/>
    <d v="2026-08-13T00:00:00"/>
    <m/>
    <m/>
    <m/>
    <m/>
    <x v="1"/>
    <m/>
    <s v="03.RFI"/>
    <s v="Type-1"/>
    <x v="2"/>
    <m/>
    <s v="Add 3 RF Add 6 RRU Final Sow Rescope: Type-1"/>
    <m/>
    <s v="Type-1"/>
    <m/>
  </r>
  <r>
    <n v="549"/>
    <x v="0"/>
    <x v="7"/>
    <n v="10"/>
    <s v="PBR517"/>
    <s v="PBR517"/>
    <m/>
    <e v="#N/A"/>
    <e v="#N/A"/>
    <s v="NY"/>
    <s v="PBR517HW1_AURAJAWALIDMT"/>
    <n v="101.43606800000001"/>
    <n v="0.45848299999999997"/>
    <x v="1"/>
    <d v="2025-11-18T00:00:00"/>
    <m/>
    <s v="MITRATEL"/>
    <s v="Mitratel"/>
    <d v="2016-08-14T00:00:00"/>
    <d v="2026-08-13T00:00:00"/>
    <m/>
    <m/>
    <m/>
    <m/>
    <x v="1"/>
    <m/>
    <e v="#N/A"/>
    <s v="Type-5"/>
    <x v="2"/>
    <m/>
    <s v="Add 3 RF Add 6 RRU Final Sow Rescope: Type-1"/>
    <m/>
    <s v="Type-1"/>
    <m/>
  </r>
  <r>
    <n v="550"/>
    <x v="0"/>
    <x v="7"/>
    <n v="10"/>
    <s v="PBR390"/>
    <s v="PBR390"/>
    <m/>
    <e v="#N/A"/>
    <e v="#N/A"/>
    <s v="NY"/>
    <s v="PBR390MM1_CIPTAKARYA3DMT"/>
    <n v="101.396396"/>
    <n v="0.439693"/>
    <x v="1"/>
    <d v="2025-11-18T00:00:00"/>
    <m/>
    <s v="MITRATEL"/>
    <s v="Mitratel"/>
    <d v="2016-09-12T00:00:00"/>
    <d v="2026-09-11T00:00:00"/>
    <m/>
    <m/>
    <m/>
    <m/>
    <x v="1"/>
    <m/>
    <e v="#N/A"/>
    <s v="Type-5"/>
    <x v="2"/>
    <m/>
    <s v="Add 3 RF Add 10 RRU Final Sow Rescope: B2R to Mini Macro"/>
    <m/>
    <m/>
    <m/>
  </r>
  <r>
    <n v="551"/>
    <x v="0"/>
    <x v="7"/>
    <n v="10"/>
    <s v="BTM521"/>
    <s v="BTM521"/>
    <m/>
    <e v="#N/A"/>
    <e v="#N/A"/>
    <s v="25TS09Z0009"/>
    <s v="STOSAGULUNGKAPLINGKAMBOJA"/>
    <n v="103.94474030000001"/>
    <n v="1.0361802579999999"/>
    <x v="1"/>
    <d v="2025-11-18T00:00:00"/>
    <m/>
    <s v="MITRATEL"/>
    <s v="Mitratel"/>
    <d v="2016-09-19T00:00:00"/>
    <d v="2026-09-18T00:00:00"/>
    <m/>
    <m/>
    <m/>
    <m/>
    <x v="1"/>
    <m/>
    <s v="08.SIS"/>
    <s v="Type-5"/>
    <x v="5"/>
    <s v="SIS"/>
    <s v="Add 3 RF Add 3 RRU Final Sow Rescope: B2R to Mini Macro"/>
    <m/>
    <m/>
    <m/>
  </r>
  <r>
    <n v="552"/>
    <x v="0"/>
    <x v="7"/>
    <n v="10"/>
    <s v="PAD665"/>
    <s v="PAD665"/>
    <m/>
    <e v="#N/A"/>
    <e v="#N/A"/>
    <s v="NY"/>
    <s v="STOULKKRGUNIVERSITASNEGERIPADANG"/>
    <n v="100.350945"/>
    <n v="-0.89928030999999997"/>
    <x v="1"/>
    <d v="2025-11-18T00:00:00"/>
    <m/>
    <s v="MITRATEL"/>
    <s v="Mitratel"/>
    <d v="2016-10-13T00:00:00"/>
    <d v="2026-10-12T00:00:00"/>
    <m/>
    <m/>
    <m/>
    <m/>
    <x v="1"/>
    <m/>
    <e v="#N/A"/>
    <s v="Type-5"/>
    <x v="2"/>
    <m/>
    <s v="Add 3 RF Add 9 RRU Final Sow Rescope: B2R to Mini Macro"/>
    <m/>
    <m/>
    <m/>
  </r>
  <r>
    <n v="553"/>
    <x v="0"/>
    <x v="7"/>
    <n v="10"/>
    <s v="BTM301"/>
    <s v="BTM301"/>
    <m/>
    <e v="#N/A"/>
    <e v="#N/A"/>
    <s v="25TS09Z0003"/>
    <s v="LEGENDABALI2"/>
    <n v="104.0236831"/>
    <n v="1.122922897"/>
    <x v="1"/>
    <d v="2025-11-18T00:00:00"/>
    <m/>
    <s v="MITRATEL"/>
    <s v="Mitratel"/>
    <d v="2016-10-24T00:00:00"/>
    <d v="2026-10-23T00:00:00"/>
    <m/>
    <m/>
    <m/>
    <m/>
    <x v="1"/>
    <m/>
    <s v="06.SITAC"/>
    <s v="Type-5"/>
    <x v="3"/>
    <s v="SITAC"/>
    <s v="Add 3 RF Add 6 RRU Final Sow Rescope: B2R to Mini Macro"/>
    <m/>
    <m/>
    <m/>
  </r>
  <r>
    <n v="554"/>
    <x v="0"/>
    <x v="7"/>
    <n v="10"/>
    <s v="BTM895"/>
    <s v="BTM895"/>
    <m/>
    <e v="#N/A"/>
    <e v="#N/A"/>
    <s v="25TS09Z0050"/>
    <s v="STOLUBUKBAJASTPIETER"/>
    <n v="104.0146494"/>
    <n v="1.135196686"/>
    <x v="1"/>
    <d v="2025-11-18T00:00:00"/>
    <m/>
    <s v="MITRATEL"/>
    <s v="Mitratel"/>
    <d v="2016-10-24T00:00:00"/>
    <d v="2026-10-23T00:00:00"/>
    <m/>
    <m/>
    <m/>
    <m/>
    <x v="1"/>
    <m/>
    <s v="08.SIS"/>
    <s v="Type-5"/>
    <x v="2"/>
    <m/>
    <s v="Add 3 RF Add 3 RRU Final Sow Rescope: B2R to Mini Macro"/>
    <m/>
    <m/>
    <m/>
  </r>
  <r>
    <n v="555"/>
    <x v="0"/>
    <x v="7"/>
    <n v="10"/>
    <s v="PBR534"/>
    <s v="PBR534"/>
    <m/>
    <e v="#N/A"/>
    <e v="#N/A"/>
    <s v="NY"/>
    <s v="PBR534HL1_SMACENDANAPEKANBARUTEL"/>
    <n v="101.43782"/>
    <n v="0.56896999999999998"/>
    <x v="1"/>
    <d v="2025-11-18T00:00:00"/>
    <m/>
    <s v="MITRATEL"/>
    <s v="Mitratel"/>
    <d v="2016-10-24T00:00:00"/>
    <d v="2026-10-23T00:00:00"/>
    <m/>
    <m/>
    <m/>
    <m/>
    <x v="1"/>
    <m/>
    <e v="#N/A"/>
    <s v="Type-5"/>
    <x v="2"/>
    <m/>
    <s v="Add 3 RF Add 6 RRU Final Sow Rescope: Type-1"/>
    <m/>
    <s v="Type-1"/>
    <m/>
  </r>
  <r>
    <n v="556"/>
    <x v="0"/>
    <x v="7"/>
    <n v="10"/>
    <s v="BTM510"/>
    <s v="BTM510"/>
    <m/>
    <e v="#N/A"/>
    <e v="#N/A"/>
    <s v="25TS09Z0006"/>
    <s v="STOBATAMCENTERCITRALAND"/>
    <n v="104.0625"/>
    <n v="1.126087904"/>
    <x v="1"/>
    <d v="2025-11-18T00:00:00"/>
    <m/>
    <s v="MITRATEL"/>
    <s v="Mitratel"/>
    <d v="2016-11-01T00:00:00"/>
    <d v="2026-10-31T00:00:00"/>
    <m/>
    <m/>
    <m/>
    <m/>
    <x v="1"/>
    <m/>
    <s v="08.SIS"/>
    <s v="Type-5"/>
    <x v="5"/>
    <s v="SIS"/>
    <s v="Add 3 RF Add 3 RRU Final Sow Rescope: B2R to Mini Macro"/>
    <m/>
    <m/>
    <m/>
  </r>
  <r>
    <n v="557"/>
    <x v="1"/>
    <x v="2"/>
    <n v="3"/>
    <s v="JPX172"/>
    <s v="JPX172"/>
    <m/>
    <e v="#N/A"/>
    <e v="#N/A"/>
    <s v="NY"/>
    <s v="JLHAJIFACHRUDINDMT"/>
    <n v="106.818061"/>
    <n v="-6.1836310000000001"/>
    <x v="3"/>
    <e v="#N/A"/>
    <m/>
    <s v="MITRATEL"/>
    <s v="Mitratel"/>
    <d v="2016-06-29T00:00:00"/>
    <d v="2026-06-28T00:00:00"/>
    <m/>
    <m/>
    <m/>
    <m/>
    <x v="1"/>
    <m/>
    <e v="#N/A"/>
    <m/>
    <x v="2"/>
    <m/>
    <e v="#N/A"/>
    <m/>
    <m/>
    <m/>
  </r>
  <r>
    <n v="558"/>
    <x v="0"/>
    <x v="7"/>
    <n v="10"/>
    <s v="PBR382"/>
    <s v="PBR382"/>
    <m/>
    <e v="#N/A"/>
    <e v="#N/A"/>
    <s v="NY"/>
    <s v="PBR382HL1_JALANRAYAPEKANBARU7TEL"/>
    <n v="101.44542199999999"/>
    <n v="0.52190700000000001"/>
    <x v="1"/>
    <d v="2025-11-18T00:00:00"/>
    <m/>
    <s v="MITRATEL"/>
    <s v="Mitratel"/>
    <d v="2016-12-07T00:00:00"/>
    <d v="2026-12-06T00:00:00"/>
    <m/>
    <m/>
    <m/>
    <m/>
    <x v="1"/>
    <m/>
    <e v="#N/A"/>
    <s v="Type-5"/>
    <x v="2"/>
    <m/>
    <s v="Add 3 RF Add 9 RRU Final Sow Rescope: Type-1"/>
    <m/>
    <s v="Type-1"/>
    <m/>
  </r>
  <r>
    <n v="559"/>
    <x v="0"/>
    <x v="7"/>
    <n v="10"/>
    <s v="BTM511"/>
    <s v="BTM511"/>
    <m/>
    <e v="#N/A"/>
    <e v="#N/A"/>
    <s v="25TS09Z0007"/>
    <s v="STONONGSACITRAMASINDAH"/>
    <n v="104.12807460000001"/>
    <n v="1.1550450329999999"/>
    <x v="1"/>
    <d v="2025-11-18T00:00:00"/>
    <m/>
    <s v="MITRATEL"/>
    <s v="Mitratel"/>
    <d v="2016-12-07T00:00:00"/>
    <d v="2026-12-06T00:00:00"/>
    <m/>
    <m/>
    <m/>
    <m/>
    <x v="1"/>
    <m/>
    <s v="06.SITAC"/>
    <s v="Type-5"/>
    <x v="3"/>
    <s v="SITAC"/>
    <s v="Add 3 RF Add 3 RRU Final Sow Rescope: B2R to Mini Macro"/>
    <m/>
    <m/>
    <m/>
  </r>
  <r>
    <n v="560"/>
    <x v="0"/>
    <x v="7"/>
    <n v="10"/>
    <s v="BTM509"/>
    <s v="BTM509"/>
    <m/>
    <e v="#N/A"/>
    <e v="#N/A"/>
    <s v="25TS09Z0005"/>
    <s v="BUNGARAYAUJUNG"/>
    <n v="103.9993715"/>
    <n v="1.1397993559999999"/>
    <x v="1"/>
    <d v="2025-11-18T00:00:00"/>
    <m/>
    <s v="MITRATEL"/>
    <s v="Mitratel"/>
    <d v="2016-12-09T00:00:00"/>
    <d v="2026-12-08T00:00:00"/>
    <m/>
    <m/>
    <m/>
    <m/>
    <x v="1"/>
    <m/>
    <s v="06.SITAC"/>
    <s v="Type-5"/>
    <x v="3"/>
    <s v="SITAC"/>
    <s v="Add 3 RF Add 3 RRU Final Sow Rescope: B2R to Mini Macro"/>
    <m/>
    <m/>
    <m/>
  </r>
  <r>
    <n v="561"/>
    <x v="0"/>
    <x v="7"/>
    <n v="10"/>
    <s v="BTM505"/>
    <s v="BTM505"/>
    <m/>
    <e v="#N/A"/>
    <e v="#N/A"/>
    <s v="25TS09Z0024"/>
    <s v="STOLUBUKBAJAASTON"/>
    <n v="104.0207219"/>
    <n v="1.142374277"/>
    <x v="1"/>
    <d v="2025-11-18T00:00:00"/>
    <m/>
    <s v="MITRATEL"/>
    <s v="Mitratel"/>
    <d v="2016-12-21T00:00:00"/>
    <d v="2026-12-20T00:00:00"/>
    <m/>
    <m/>
    <m/>
    <m/>
    <x v="1"/>
    <m/>
    <s v="03.RFI"/>
    <s v="Type-1"/>
    <x v="2"/>
    <m/>
    <s v="Add 3 RF Add 3 RRU Final Sow Rescope: Type-1"/>
    <m/>
    <s v="Type-1"/>
    <m/>
  </r>
  <r>
    <n v="562"/>
    <x v="0"/>
    <x v="7"/>
    <n v="10"/>
    <s v="BTM790"/>
    <s v="BTM790"/>
    <m/>
    <e v="#N/A"/>
    <e v="#N/A"/>
    <s v="25TS09Z0014"/>
    <s v="STOLUBUKBAJAPERUMVALENCIA"/>
    <n v="104.09045930000001"/>
    <n v="1.1223328109999999"/>
    <x v="1"/>
    <d v="2025-11-18T00:00:00"/>
    <m/>
    <s v="MITRATEL"/>
    <s v="Mitratel"/>
    <d v="2016-12-21T00:00:00"/>
    <d v="2026-12-20T00:00:00"/>
    <m/>
    <m/>
    <m/>
    <m/>
    <x v="1"/>
    <m/>
    <s v="08.SIS"/>
    <s v="Type-5"/>
    <x v="5"/>
    <s v="SIS"/>
    <s v="Add 3 RF Add 3 RRU Final Sow Rescope: B2R to Mini Macro"/>
    <m/>
    <m/>
    <m/>
  </r>
  <r>
    <n v="563"/>
    <x v="0"/>
    <x v="7"/>
    <n v="10"/>
    <s v="PBR537"/>
    <s v="PBR537"/>
    <m/>
    <e v="#N/A"/>
    <e v="#N/A"/>
    <s v="NY"/>
    <s v="PBR537HW1_SMAN12PEKANBARUTEL"/>
    <n v="101.36221399999999"/>
    <n v="0.49066300000000002"/>
    <x v="1"/>
    <d v="2025-11-18T00:00:00"/>
    <m/>
    <s v="MITRATEL"/>
    <s v="Mitratel"/>
    <d v="2016-12-21T00:00:00"/>
    <d v="2026-12-20T00:00:00"/>
    <m/>
    <m/>
    <m/>
    <m/>
    <x v="1"/>
    <m/>
    <e v="#N/A"/>
    <s v="Type-5"/>
    <x v="2"/>
    <m/>
    <s v="Add 3 RF Add 10 RRU Final Sow Rescope: B2R to Mini Macro"/>
    <m/>
    <m/>
    <m/>
  </r>
  <r>
    <n v="564"/>
    <x v="0"/>
    <x v="7"/>
    <n v="10"/>
    <s v="PBR396"/>
    <s v="PBR396"/>
    <m/>
    <e v="#N/A"/>
    <e v="#N/A"/>
    <s v="NY"/>
    <s v="PBR396HW1_JALANDUYUNG2TEL"/>
    <n v="101.43468"/>
    <n v="0.48832399999999998"/>
    <x v="1"/>
    <d v="2025-11-18T00:00:00"/>
    <m/>
    <s v="MITRATEL"/>
    <s v="Mitratel"/>
    <d v="2016-12-31T00:00:00"/>
    <d v="2026-12-30T00:00:00"/>
    <m/>
    <m/>
    <m/>
    <m/>
    <x v="1"/>
    <m/>
    <e v="#N/A"/>
    <s v="Type-5"/>
    <x v="2"/>
    <m/>
    <s v="Add 3 RF Add 3 RRU Final Sow Rescope: Type-1"/>
    <m/>
    <s v="Type-1"/>
    <m/>
  </r>
  <r>
    <n v="565"/>
    <x v="0"/>
    <x v="7"/>
    <n v="10"/>
    <s v="PBR543"/>
    <s v="PBR543"/>
    <m/>
    <e v="#N/A"/>
    <e v="#N/A"/>
    <s v="NY"/>
    <s v="PBR543HW1_MIEACEHAA2TEL"/>
    <n v="101.445063"/>
    <n v="0.48085"/>
    <x v="1"/>
    <d v="2025-11-18T00:00:00"/>
    <m/>
    <s v="MITRATEL"/>
    <s v="Mitratel"/>
    <d v="2017-01-30T00:00:00"/>
    <d v="2027-01-29T00:00:00"/>
    <m/>
    <m/>
    <m/>
    <m/>
    <x v="1"/>
    <m/>
    <e v="#N/A"/>
    <s v="Type-5"/>
    <x v="2"/>
    <m/>
    <s v="Add 3 RF Add 7 RRU Final Sow Rescope: Type-1"/>
    <m/>
    <s v="Type-1"/>
    <m/>
  </r>
  <r>
    <n v="566"/>
    <x v="0"/>
    <x v="7"/>
    <n v="10"/>
    <s v="BTM929"/>
    <s v="BTM929"/>
    <m/>
    <e v="#N/A"/>
    <e v="#N/A"/>
    <s v="25TS09Z0018"/>
    <s v="STOBUKITDANGASHARAPANSEKUPANG"/>
    <n v="103.94280910000001"/>
    <n v="1.1058855059999999"/>
    <x v="1"/>
    <d v="2025-11-18T00:00:00"/>
    <m/>
    <s v="MITRATEL"/>
    <s v="Mitratel"/>
    <d v="2017-03-22T00:00:00"/>
    <d v="2027-03-21T00:00:00"/>
    <m/>
    <m/>
    <m/>
    <m/>
    <x v="1"/>
    <m/>
    <s v="08.SIS"/>
    <s v="Type-5"/>
    <x v="3"/>
    <s v="SITAC"/>
    <s v="Add 3 RF Add 6 RRU Final Sow Rescope: B2R to Mini Macro"/>
    <m/>
    <m/>
    <m/>
  </r>
  <r>
    <n v="567"/>
    <x v="0"/>
    <x v="7"/>
    <n v="10"/>
    <s v="PAD469"/>
    <s v="PAD469"/>
    <m/>
    <e v="#N/A"/>
    <e v="#N/A"/>
    <s v="NY"/>
    <s v="PAD469HWD_STO_ULAK_KARANG_KANTOR_WALIKOTA_PDG"/>
    <n v="100.35562280000001"/>
    <n v="-0.92666029900000002"/>
    <x v="1"/>
    <d v="2025-11-18T00:00:00"/>
    <m/>
    <s v="MITRATEL"/>
    <s v="Mitratel"/>
    <d v="2017-04-05T00:00:00"/>
    <d v="2027-04-04T00:00:00"/>
    <m/>
    <m/>
    <m/>
    <m/>
    <x v="1"/>
    <m/>
    <e v="#N/A"/>
    <s v="Type-5"/>
    <x v="2"/>
    <m/>
    <s v="Add 3 RF Add 8 RRU Final Sow Rescope: B2R to Mini Macro"/>
    <m/>
    <m/>
    <m/>
  </r>
  <r>
    <n v="568"/>
    <x v="0"/>
    <x v="7"/>
    <n v="10"/>
    <s v="BTM924"/>
    <s v="BTM924"/>
    <m/>
    <e v="#N/A"/>
    <e v="#N/A"/>
    <s v="25TS09Z0025"/>
    <s v="SUPRAPTOAJI"/>
    <n v="103.9837933"/>
    <n v="1.0436582569999999"/>
    <x v="1"/>
    <d v="2025-11-18T00:00:00"/>
    <m/>
    <s v="MITRATEL"/>
    <s v="Mitratel"/>
    <d v="2017-04-27T00:00:00"/>
    <d v="2027-04-26T00:00:00"/>
    <m/>
    <m/>
    <m/>
    <m/>
    <x v="1"/>
    <m/>
    <s v="03.RFI"/>
    <s v="Type-1"/>
    <x v="2"/>
    <m/>
    <s v="Add 3 RF Add 9 RRU Final Sow Rescope: Type-1"/>
    <m/>
    <s v="Type-1"/>
    <m/>
  </r>
  <r>
    <n v="569"/>
    <x v="0"/>
    <x v="7"/>
    <n v="10"/>
    <s v="PAD470"/>
    <s v="PAD470"/>
    <m/>
    <e v="#N/A"/>
    <e v="#N/A"/>
    <s v="NY"/>
    <s v="PAD470HWD_STO_PADANG_CENTRUM_KELAWI_BARAT_2"/>
    <n v="100.394311"/>
    <n v="-0.91804504399999998"/>
    <x v="1"/>
    <d v="2025-11-18T00:00:00"/>
    <m/>
    <s v="MITRATEL"/>
    <s v="Mitratel"/>
    <d v="2017-05-03T00:00:00"/>
    <d v="2027-05-02T00:00:00"/>
    <m/>
    <m/>
    <m/>
    <m/>
    <x v="1"/>
    <m/>
    <e v="#N/A"/>
    <s v="Type-5"/>
    <x v="2"/>
    <m/>
    <s v="Add 3 RF Add 9 RRU Final Sow Rescope: B2R to Mini Macro"/>
    <m/>
    <m/>
    <m/>
  </r>
  <r>
    <n v="570"/>
    <x v="0"/>
    <x v="7"/>
    <n v="10"/>
    <s v="PBR987"/>
    <s v="PBR987"/>
    <m/>
    <e v="#N/A"/>
    <e v="#N/A"/>
    <s v="NY"/>
    <s v="PBR987MW1_JLTULIPTEL"/>
    <n v="101.437145"/>
    <n v="0.51953700000000003"/>
    <x v="1"/>
    <d v="2025-11-18T00:00:00"/>
    <m/>
    <s v="MITRATEL"/>
    <s v="Mitratel"/>
    <d v="2017-06-26T00:00:00"/>
    <d v="2027-06-25T00:00:00"/>
    <m/>
    <m/>
    <m/>
    <m/>
    <x v="1"/>
    <m/>
    <e v="#N/A"/>
    <s v="Type-5"/>
    <x v="2"/>
    <m/>
    <s v="Add 3 RF Add 6 RRU Final Sow Rescope: Type-1"/>
    <m/>
    <s v="Type-1"/>
    <m/>
  </r>
  <r>
    <n v="571"/>
    <x v="0"/>
    <x v="7"/>
    <n v="10"/>
    <s v="PAD472"/>
    <s v="PAD472"/>
    <m/>
    <e v="#N/A"/>
    <e v="#N/A"/>
    <s v="NY"/>
    <s v="PAD472HWD_STO_LUBUK_BUAYA_PADANG_SARAI_2"/>
    <n v="100.3153253"/>
    <n v="-0.80888986600000001"/>
    <x v="1"/>
    <d v="2025-11-18T00:00:00"/>
    <m/>
    <s v="MITRATEL"/>
    <s v="Mitratel"/>
    <d v="2017-06-26T00:00:00"/>
    <d v="2027-06-25T00:00:00"/>
    <m/>
    <m/>
    <m/>
    <m/>
    <x v="1"/>
    <m/>
    <e v="#N/A"/>
    <s v="Type-5"/>
    <x v="2"/>
    <m/>
    <s v="Add 3 RF Add 6 RRU Final Sow Rescope: B2R to Mini Macro"/>
    <m/>
    <m/>
    <m/>
  </r>
  <r>
    <n v="572"/>
    <x v="0"/>
    <x v="7"/>
    <n v="10"/>
    <s v="BTM921"/>
    <s v="BTM921"/>
    <m/>
    <e v="#N/A"/>
    <e v="#N/A"/>
    <s v="25TS09Z0026"/>
    <s v="BTM921HWD_STO_SAGULUNG_BATU_AJI_MARINA_3"/>
    <n v="103.93465519999999"/>
    <n v="1.0626912120000001"/>
    <x v="1"/>
    <d v="2025-11-18T00:00:00"/>
    <m/>
    <s v="MITRATEL"/>
    <s v="Mitratel"/>
    <d v="2017-07-06T00:00:00"/>
    <d v="2027-07-05T00:00:00"/>
    <m/>
    <m/>
    <m/>
    <m/>
    <x v="1"/>
    <m/>
    <s v="03.RFI"/>
    <s v="Type-1"/>
    <x v="2"/>
    <m/>
    <s v="Add 3 RF Add 6 RRU Final Sow Rescope: Type-1"/>
    <m/>
    <s v="Type-1"/>
    <m/>
  </r>
  <r>
    <n v="573"/>
    <x v="1"/>
    <x v="2"/>
    <n v="3"/>
    <s v="JTX086"/>
    <s v="JTX086"/>
    <s v="25TS08N1980"/>
    <e v="#N/A"/>
    <e v="#N/A"/>
    <s v="25TS08N1980"/>
    <s v="WIRABAKTICIPINANGDMT"/>
    <n v="106.91104"/>
    <n v="-6.2517300000000002"/>
    <x v="0"/>
    <m/>
    <m/>
    <s v="MITRATEL"/>
    <s v="Mitratel"/>
    <d v="2015-10-14T00:00:00"/>
    <d v="2025-10-13T00:00:00"/>
    <d v="2026-01-11T00:00:00"/>
    <d v="2026-01-31T00:00:00"/>
    <n v="-20"/>
    <s v="Out SLA"/>
    <x v="0"/>
    <s v="08.BAN/BAK"/>
    <s v="08.SIS"/>
    <m/>
    <x v="3"/>
    <s v="BAN/BAK"/>
    <s v="4.12 proses negosiasi sewa lahan, nilai 400 jt/5 thn, issue High capex"/>
    <d v="2026-02-24T00:00:00"/>
    <s v="BTR"/>
    <m/>
  </r>
  <r>
    <n v="574"/>
    <x v="0"/>
    <x v="7"/>
    <n v="10"/>
    <s v="PAD499"/>
    <s v="PAD499"/>
    <m/>
    <e v="#N/A"/>
    <e v="#N/A"/>
    <s v="NY"/>
    <s v="PAD499HWD_STO_LUBAY_SC_PAD104W_LESTARI_BUAYA"/>
    <n v="100.3149605"/>
    <n v="-0.81970453300000001"/>
    <x v="1"/>
    <d v="2025-11-18T00:00:00"/>
    <m/>
    <s v="MITRATEL"/>
    <s v="Mitratel"/>
    <d v="2017-07-31T00:00:00"/>
    <d v="2027-07-30T00:00:00"/>
    <m/>
    <m/>
    <m/>
    <m/>
    <x v="1"/>
    <m/>
    <e v="#N/A"/>
    <s v="Type-5"/>
    <x v="2"/>
    <m/>
    <s v="Add 3 RF Add 8 RRU Final Sow Rescope: B2R to Mini Macro"/>
    <m/>
    <m/>
    <m/>
  </r>
  <r>
    <n v="575"/>
    <x v="0"/>
    <x v="7"/>
    <n v="10"/>
    <s v="PAD524"/>
    <s v="PAD524"/>
    <m/>
    <e v="#N/A"/>
    <e v="#N/A"/>
    <s v="NY"/>
    <s v="PAD524HWD_STO_LUBUK_BUAYA_LUBAY_3"/>
    <n v="100.32802820000001"/>
    <n v="-0.82539081599999997"/>
    <x v="1"/>
    <d v="2025-11-18T00:00:00"/>
    <m/>
    <s v="MITRATEL"/>
    <s v="Mitratel"/>
    <d v="2017-07-31T00:00:00"/>
    <d v="2027-07-30T00:00:00"/>
    <m/>
    <m/>
    <m/>
    <m/>
    <x v="1"/>
    <m/>
    <e v="#N/A"/>
    <s v="Type-5"/>
    <x v="2"/>
    <m/>
    <s v="Add 3 RF Add 8 RRU Final Sow Rescope: B2R to Mini Macro"/>
    <m/>
    <m/>
    <m/>
  </r>
  <r>
    <n v="576"/>
    <x v="0"/>
    <x v="7"/>
    <n v="10"/>
    <s v="PBR564"/>
    <s v="PBR564"/>
    <m/>
    <e v="#N/A"/>
    <e v="#N/A"/>
    <s v="NY"/>
    <s v="PBR564ML1_RAYAKUBANGTEL"/>
    <n v="101.43007"/>
    <n v="0.41413"/>
    <x v="1"/>
    <d v="2025-11-18T00:00:00"/>
    <m/>
    <s v="MITRATEL"/>
    <s v="Mitratel"/>
    <d v="2017-08-04T00:00:00"/>
    <d v="2027-08-03T00:00:00"/>
    <m/>
    <m/>
    <m/>
    <m/>
    <x v="1"/>
    <m/>
    <e v="#N/A"/>
    <s v="Type-5"/>
    <x v="2"/>
    <m/>
    <s v="Add 3 RF Add 9 RRU Final Sow Rescope: B2R to Mini Macro"/>
    <m/>
    <m/>
    <m/>
  </r>
  <r>
    <n v="577"/>
    <x v="0"/>
    <x v="7"/>
    <n v="10"/>
    <s v="PBR573"/>
    <s v="PBR573"/>
    <m/>
    <e v="#N/A"/>
    <e v="#N/A"/>
    <s v="NY"/>
    <s v="PBR573MW1_PEPUTRA2TEL"/>
    <n v="101.46937"/>
    <n v="0.44966"/>
    <x v="1"/>
    <d v="2025-11-18T00:00:00"/>
    <m/>
    <s v="MITRATEL"/>
    <s v="Mitratel"/>
    <d v="2017-08-04T00:00:00"/>
    <d v="2027-08-03T00:00:00"/>
    <m/>
    <m/>
    <m/>
    <m/>
    <x v="1"/>
    <m/>
    <e v="#N/A"/>
    <s v="Type-5"/>
    <x v="2"/>
    <m/>
    <s v="Add 3 RF Add 6 RRU Final Sow Rescope: B2R to Mini Macro"/>
    <m/>
    <m/>
    <m/>
  </r>
  <r>
    <n v="578"/>
    <x v="0"/>
    <x v="7"/>
    <n v="10"/>
    <s v="PBR569"/>
    <s v="PBR569"/>
    <m/>
    <e v="#N/A"/>
    <e v="#N/A"/>
    <s v="NY"/>
    <s v="PBR569MW1_PERUMAHANTAMANRAYARUSSELIATEL"/>
    <n v="101.46664"/>
    <n v="0.57084999999999997"/>
    <x v="1"/>
    <d v="2025-11-18T00:00:00"/>
    <m/>
    <s v="MITRATEL"/>
    <s v="Mitratel"/>
    <d v="2017-08-09T00:00:00"/>
    <d v="2027-08-08T00:00:00"/>
    <m/>
    <m/>
    <m/>
    <m/>
    <x v="1"/>
    <m/>
    <e v="#N/A"/>
    <s v="Type-5"/>
    <x v="2"/>
    <m/>
    <s v="Add 3 RF Add 6 RRU Final Sow Rescope: B2R to Mini Macro"/>
    <m/>
    <m/>
    <m/>
  </r>
  <r>
    <n v="579"/>
    <x v="0"/>
    <x v="7"/>
    <n v="10"/>
    <s v="PBR574"/>
    <s v="PBR574"/>
    <m/>
    <e v="#N/A"/>
    <e v="#N/A"/>
    <s v="NY"/>
    <s v="PBR574MW1_PEMUDACITYWALKTEL"/>
    <n v="101.414625"/>
    <n v="0.54386000000000001"/>
    <x v="1"/>
    <d v="2025-11-18T00:00:00"/>
    <m/>
    <s v="MITRATEL"/>
    <s v="Mitratel"/>
    <d v="2017-08-11T00:00:00"/>
    <d v="2027-08-10T00:00:00"/>
    <m/>
    <m/>
    <m/>
    <m/>
    <x v="1"/>
    <m/>
    <e v="#N/A"/>
    <s v="Type-5"/>
    <x v="2"/>
    <m/>
    <s v="Add 3 RF Add 6 RRU Final Sow Rescope: B2R to Mini Macro"/>
    <m/>
    <m/>
    <m/>
  </r>
  <r>
    <n v="580"/>
    <x v="2"/>
    <x v="9"/>
    <n v="9"/>
    <s v="UPD760"/>
    <s v="UPD760"/>
    <m/>
    <e v="#N/A"/>
    <e v="#N/A"/>
    <s v="NY"/>
    <s v="BHT_UPD_RATULANGI2"/>
    <n v="119.41625999999999"/>
    <n v="-5.15191"/>
    <x v="1"/>
    <d v="2025-11-18T00:00:00"/>
    <m/>
    <s v="MITRATEL"/>
    <s v="Mitratel"/>
    <d v="2016-03-21T00:00:00"/>
    <d v="2026-03-20T00:00:00"/>
    <m/>
    <m/>
    <m/>
    <m/>
    <x v="1"/>
    <m/>
    <e v="#N/A"/>
    <m/>
    <x v="2"/>
    <m/>
    <s v="Add 3 RF Remove 3 RF Add 3 RRU Remove 6 RRU Final Sow Rescope: B2R To MCP"/>
    <m/>
    <m/>
    <m/>
  </r>
  <r>
    <n v="581"/>
    <x v="0"/>
    <x v="7"/>
    <n v="10"/>
    <s v="PBR568"/>
    <s v="PBR568"/>
    <m/>
    <e v="#N/A"/>
    <e v="#N/A"/>
    <s v="NY"/>
    <s v="PBR568MW1_SIDODAIMAHARATUDMT"/>
    <n v="101.4294"/>
    <n v="0.44280000000000003"/>
    <x v="1"/>
    <d v="2025-11-18T00:00:00"/>
    <m/>
    <s v="MITRATEL"/>
    <s v="Mitratel"/>
    <d v="2017-09-26T00:00:00"/>
    <d v="2027-09-25T00:00:00"/>
    <m/>
    <m/>
    <m/>
    <m/>
    <x v="1"/>
    <m/>
    <e v="#N/A"/>
    <s v="Type-5"/>
    <x v="2"/>
    <m/>
    <s v="Add 3 RF Add 6 RRU Final Sow Rescope: B2R to Mini Macro"/>
    <m/>
    <m/>
    <m/>
  </r>
  <r>
    <n v="582"/>
    <x v="0"/>
    <x v="7"/>
    <n v="10"/>
    <s v="PBR570"/>
    <s v="PBR570"/>
    <m/>
    <e v="#N/A"/>
    <e v="#N/A"/>
    <s v="NY"/>
    <s v="CENDANA3DMT"/>
    <n v="101.44542"/>
    <n v="0.56405000000000005"/>
    <x v="1"/>
    <d v="2025-11-18T00:00:00"/>
    <m/>
    <s v="MITRATEL"/>
    <s v="Mitratel"/>
    <d v="2017-11-02T00:00:00"/>
    <d v="2027-11-01T00:00:00"/>
    <m/>
    <m/>
    <m/>
    <m/>
    <x v="1"/>
    <m/>
    <e v="#N/A"/>
    <s v="Type-5"/>
    <x v="2"/>
    <m/>
    <s v="Add 3 RF Add 3 RRU Final Sow Rescope: B2R to Mini Macro"/>
    <m/>
    <m/>
    <m/>
  </r>
  <r>
    <n v="583"/>
    <x v="0"/>
    <x v="7"/>
    <n v="10"/>
    <s v="PAD479"/>
    <s v="PAD479"/>
    <m/>
    <e v="#N/A"/>
    <e v="#N/A"/>
    <s v="NY"/>
    <s v="PAD479HWD_STO_TELUK_BAYUR_PEGAMBIRAN_4"/>
    <n v="100.3996539"/>
    <n v="-0.98227858499999998"/>
    <x v="1"/>
    <d v="2025-11-18T00:00:00"/>
    <m/>
    <s v="MITRATEL"/>
    <s v="Mitratel"/>
    <d v="2018-01-02T00:00:00"/>
    <d v="2028-01-01T00:00:00"/>
    <m/>
    <m/>
    <m/>
    <m/>
    <x v="1"/>
    <m/>
    <e v="#N/A"/>
    <s v="Type-5"/>
    <x v="2"/>
    <m/>
    <s v="Add 3 RF Add 6 RRU Final Sow Rescope: B2R to Mini Macro"/>
    <m/>
    <m/>
    <m/>
  </r>
  <r>
    <n v="584"/>
    <x v="0"/>
    <x v="7"/>
    <n v="10"/>
    <s v="PAD471"/>
    <s v="PAD471"/>
    <m/>
    <e v="#N/A"/>
    <e v="#N/A"/>
    <s v="NY"/>
    <s v="PAD471HWD_STO_ULAK_KARANG_LINGGAR_JATI_2"/>
    <n v="100.3391218"/>
    <n v="-0.86818814300000002"/>
    <x v="1"/>
    <d v="2025-11-18T00:00:00"/>
    <m/>
    <s v="MITRATEL"/>
    <s v="Mitratel"/>
    <d v="2018-01-02T00:00:00"/>
    <d v="2028-01-01T00:00:00"/>
    <m/>
    <m/>
    <m/>
    <m/>
    <x v="1"/>
    <m/>
    <e v="#N/A"/>
    <s v="Type-5"/>
    <x v="2"/>
    <m/>
    <s v="Add 3 RF Add 3 RRU Final Sow Rescope: B2R to Mini Macro"/>
    <m/>
    <m/>
    <m/>
  </r>
  <r>
    <n v="585"/>
    <x v="0"/>
    <x v="7"/>
    <n v="10"/>
    <s v="BTM598"/>
    <s v="BTM598"/>
    <m/>
    <e v="#N/A"/>
    <e v="#N/A"/>
    <s v="25TS09Z0012"/>
    <s v="N_BTM598MDDPTEP"/>
    <n v="104.11123000000001"/>
    <n v="1.13486"/>
    <x v="1"/>
    <d v="2025-11-18T00:00:00"/>
    <m/>
    <s v="MITRATEL"/>
    <s v="Mitratel"/>
    <d v="2018-02-01T00:00:00"/>
    <d v="2028-01-31T00:00:00"/>
    <m/>
    <m/>
    <m/>
    <m/>
    <x v="1"/>
    <m/>
    <s v="08.SIS"/>
    <s v="Type-5"/>
    <x v="3"/>
    <s v="SITAC"/>
    <s v="Add 3 RF Add 6 RRU Final Sow Rescope: B2R to Mini Macro"/>
    <m/>
    <m/>
    <m/>
  </r>
  <r>
    <n v="586"/>
    <x v="0"/>
    <x v="7"/>
    <n v="10"/>
    <s v="PAD669"/>
    <s v="PAD669"/>
    <m/>
    <e v="#N/A"/>
    <e v="#N/A"/>
    <s v="NY"/>
    <s v="PAD669HWD_ST_SITEBA_TERMINAL_REGIONAL_BINGKUANG"/>
    <n v="100.38675790000001"/>
    <n v="-0.87579488800000005"/>
    <x v="1"/>
    <d v="2025-11-18T00:00:00"/>
    <m/>
    <s v="MITRATEL"/>
    <s v="Mitratel"/>
    <d v="2018-02-28T00:00:00"/>
    <d v="2028-02-27T00:00:00"/>
    <m/>
    <m/>
    <m/>
    <m/>
    <x v="1"/>
    <m/>
    <e v="#N/A"/>
    <s v="Type-5"/>
    <x v="2"/>
    <m/>
    <s v="Add 3 RF Add 3 RRU Final Sow Rescope: B2R to Mini Macro"/>
    <m/>
    <m/>
    <m/>
  </r>
  <r>
    <n v="587"/>
    <x v="0"/>
    <x v="7"/>
    <n v="10"/>
    <s v="PAD475"/>
    <s v="PAD475"/>
    <m/>
    <e v="#N/A"/>
    <e v="#N/A"/>
    <s v="NY"/>
    <s v="N_PAD475MDDPRUS"/>
    <n v="100.3505669"/>
    <n v="-0.93072083299999997"/>
    <x v="1"/>
    <d v="2025-11-18T00:00:00"/>
    <m/>
    <s v="MITRATEL"/>
    <s v="Mitratel"/>
    <d v="2018-02-28T00:00:00"/>
    <d v="2028-02-27T00:00:00"/>
    <m/>
    <m/>
    <m/>
    <m/>
    <x v="1"/>
    <m/>
    <e v="#N/A"/>
    <s v="Type-1"/>
    <x v="2"/>
    <m/>
    <s v="Add 3 RF Add 8 RRU Final Sow Rescope: Type-1"/>
    <m/>
    <s v="Type-1"/>
    <m/>
  </r>
  <r>
    <n v="588"/>
    <x v="0"/>
    <x v="7"/>
    <n v="10"/>
    <s v="PAD458"/>
    <s v="PAD458"/>
    <m/>
    <e v="#N/A"/>
    <e v="#N/A"/>
    <s v="NY"/>
    <s v="PAD458HWD_STO_PADANG_CENTRUM_AMPANG_INDAH_2"/>
    <n v="100.3841615"/>
    <n v="-0.92031955700000001"/>
    <x v="1"/>
    <d v="2025-11-18T00:00:00"/>
    <m/>
    <s v="MITRATEL"/>
    <s v="Mitratel"/>
    <d v="2018-06-06T00:00:00"/>
    <d v="2028-06-05T00:00:00"/>
    <m/>
    <m/>
    <m/>
    <m/>
    <x v="1"/>
    <m/>
    <e v="#N/A"/>
    <s v="Type-5"/>
    <x v="2"/>
    <m/>
    <s v="Add 3 RF Add 6 RRU Final Sow Rescope: B2R to Mini Macro"/>
    <m/>
    <m/>
    <m/>
  </r>
  <r>
    <n v="589"/>
    <x v="1"/>
    <x v="2"/>
    <n v="3"/>
    <s v="JKB865"/>
    <s v="JKB865"/>
    <m/>
    <n v="0"/>
    <e v="#N/A"/>
    <s v="NY"/>
    <s v="JALANMERUYAUTARADMT"/>
    <n v="106.739605"/>
    <n v="-6.2001879999999998"/>
    <x v="0"/>
    <m/>
    <m/>
    <s v="MITRATEL"/>
    <s v="Mitratel"/>
    <d v="2015-03-17T00:00:00"/>
    <d v="2025-03-16T00:00:00"/>
    <d v="2025-06-14T00:00:00"/>
    <s v="Terminate"/>
    <m/>
    <s v="Terminate"/>
    <x v="0"/>
    <e v="#N/A"/>
    <e v="#N/A"/>
    <s v="Reengineering"/>
    <x v="1"/>
    <s v="Terminate"/>
    <m/>
    <s v="Terminate"/>
    <m/>
    <m/>
  </r>
  <r>
    <n v="590"/>
    <x v="1"/>
    <x v="2"/>
    <n v="3"/>
    <s v="JTX476"/>
    <s v="JTX476"/>
    <m/>
    <e v="#N/A"/>
    <e v="#N/A"/>
    <s v="NY"/>
    <s v="KEMANDORAN7DMT"/>
    <n v="106.93674"/>
    <n v="-6.2058799999999996"/>
    <x v="1"/>
    <d v="2025-11-18T00:00:00"/>
    <m/>
    <s v="MITRATEL"/>
    <s v="Mitratel"/>
    <d v="2017-05-05T00:00:00"/>
    <d v="2027-05-04T00:00:00"/>
    <m/>
    <m/>
    <m/>
    <m/>
    <x v="1"/>
    <m/>
    <e v="#N/A"/>
    <m/>
    <x v="2"/>
    <m/>
    <s v="Add 3 RF Add 8 RRU Final Sow Rescope: 1. (B2R to (MCP, Mini Macro, macro)"/>
    <m/>
    <s v="collo"/>
    <s v="Reloc Ke Tower terdekat DMT (106.9368333 -6.20561115)"/>
  </r>
  <r>
    <n v="591"/>
    <x v="1"/>
    <x v="2"/>
    <n v="3"/>
    <s v="JSX745"/>
    <s v="JSX745"/>
    <m/>
    <e v="#N/A"/>
    <e v="#N/A"/>
    <s v="NY"/>
    <s v="PERDATAMTERUSANDMT"/>
    <n v="106.76810999999999"/>
    <n v="-6.2437100000000001"/>
    <x v="2"/>
    <d v="1899-12-30T00:00:00"/>
    <m/>
    <s v="MITRATEL"/>
    <s v="Mitratel"/>
    <d v="2017-06-05T00:00:00"/>
    <d v="2027-06-04T00:00:00"/>
    <m/>
    <m/>
    <m/>
    <m/>
    <x v="1"/>
    <m/>
    <e v="#N/A"/>
    <m/>
    <x v="2"/>
    <m/>
    <s v=""/>
    <m/>
    <m/>
    <m/>
  </r>
  <r>
    <n v="592"/>
    <x v="0"/>
    <x v="7"/>
    <n v="10"/>
    <s v="PAD659"/>
    <s v="PAD659"/>
    <s v="25TS05Z0004"/>
    <e v="#N/A"/>
    <e v="#N/A"/>
    <s v="25TS05Z0004"/>
    <s v="PAD659HWD_STO_PADANG_HOTEL_AXANA"/>
    <n v="100.358992"/>
    <n v="-0.953901"/>
    <x v="0"/>
    <m/>
    <m/>
    <s v="MITRATEL"/>
    <s v="Mitratel"/>
    <d v="2015-07-22T00:00:00"/>
    <d v="2025-07-21T00:00:00"/>
    <d v="2025-10-19T00:00:00"/>
    <d v="2026-01-31T00:00:00"/>
    <n v="-104"/>
    <s v="Out SLA"/>
    <x v="0"/>
    <e v="#N/A"/>
    <s v="11.Hold"/>
    <s v="Type-5"/>
    <x v="7"/>
    <s v="RFC"/>
    <s v="4.12 Proposed ke Type 1 dari type 5_x000a_[30/10/25] Hold , Outstanding ELD_x000a_[20/10/25] Ban/bak lahan pemko_x000a_[19/09/25] [08/08/25] rehunting dengan pemko, arahan TSEL, krn lokasi mendekati existing_x000a_[28/07/2025] rehunting, lokasi kandidat terlampau dekat dengan eksisting, reject by RTPE"/>
    <m/>
    <s v="Type-5 =&gt;Type-1"/>
    <m/>
  </r>
  <r>
    <n v="593"/>
    <x v="1"/>
    <x v="2"/>
    <n v="3"/>
    <s v="JSX535"/>
    <s v="JSX535"/>
    <m/>
    <e v="#N/A"/>
    <e v="#N/A"/>
    <s v="NY"/>
    <s v="PEMUKIMANPASARMINGGUDMT"/>
    <n v="106.84211000000001"/>
    <n v="-6.2924100000000003"/>
    <x v="1"/>
    <d v="2025-11-18T00:00:00"/>
    <m/>
    <s v="MITRATEL"/>
    <s v="Mitratel"/>
    <d v="2017-06-05T00:00:00"/>
    <d v="2027-06-04T00:00:00"/>
    <m/>
    <m/>
    <m/>
    <m/>
    <x v="1"/>
    <m/>
    <e v="#N/A"/>
    <m/>
    <x v="2"/>
    <m/>
    <s v="Add 3 RF Add 6 RRU Final Sow Rescope: 1. (B2R to (MCP, Mini Macro, macro)"/>
    <m/>
    <s v="B2S"/>
    <s v="150m arah 330 degree"/>
  </r>
  <r>
    <n v="594"/>
    <x v="1"/>
    <x v="2"/>
    <n v="3"/>
    <s v="JBX211"/>
    <s v="JBX211"/>
    <m/>
    <e v="#N/A"/>
    <e v="#N/A"/>
    <s v="NY"/>
    <s v="JLKUMBANGRAYADMT"/>
    <n v="106.69704"/>
    <n v="-6.1410799999999997"/>
    <x v="2"/>
    <d v="1899-12-30T00:00:00"/>
    <m/>
    <s v="MITRATEL"/>
    <s v="Mitratel"/>
    <d v="2017-06-13T00:00:00"/>
    <d v="2027-06-12T00:00:00"/>
    <m/>
    <m/>
    <m/>
    <m/>
    <x v="1"/>
    <m/>
    <e v="#N/A"/>
    <m/>
    <x v="2"/>
    <m/>
    <s v=""/>
    <m/>
    <m/>
    <m/>
  </r>
  <r>
    <n v="595"/>
    <x v="0"/>
    <x v="7"/>
    <n v="10"/>
    <s v="BTM928"/>
    <s v="BTM928"/>
    <m/>
    <e v="#N/A"/>
    <e v="#N/A"/>
    <s v="25TS09Z0017"/>
    <s v="TIBANKOPERASISTOBUKITDANGAS"/>
    <n v="103.96480320000001"/>
    <n v="1.1053383349999999"/>
    <x v="1"/>
    <d v="2025-11-18T00:00:00"/>
    <m/>
    <s v="MITRATEL"/>
    <s v="Mitratel"/>
    <d v="2017-04-03T00:00:00"/>
    <d v="2027-04-02T00:00:00"/>
    <m/>
    <m/>
    <m/>
    <m/>
    <x v="1"/>
    <m/>
    <s v="06.SITAC"/>
    <s v="Type-5"/>
    <x v="3"/>
    <s v="SITAC"/>
    <s v="Add 3 RF Add 3 RRU Final Sow Rescope: B2R to Mini Macro"/>
    <m/>
    <m/>
    <m/>
  </r>
  <r>
    <n v="596"/>
    <x v="1"/>
    <x v="4"/>
    <n v="12"/>
    <s v="BOO471"/>
    <s v="BOO471"/>
    <m/>
    <n v="0"/>
    <e v="#N/A"/>
    <s v="NY"/>
    <s v="PASADENADMT"/>
    <n v="106.88442999999999"/>
    <n v="-6.5835400000000002"/>
    <x v="0"/>
    <m/>
    <m/>
    <s v="MITRATEL"/>
    <s v="Mitratel"/>
    <d v="2015-01-08T00:00:00"/>
    <d v="2025-01-07T00:00:00"/>
    <d v="2025-04-07T00:00:00"/>
    <s v="Terminate"/>
    <m/>
    <s v="Terminate"/>
    <x v="0"/>
    <e v="#N/A"/>
    <e v="#N/A"/>
    <s v="Reengineering"/>
    <x v="1"/>
    <s v="Terminate"/>
    <m/>
    <s v="Terminate"/>
    <m/>
    <m/>
  </r>
  <r>
    <n v="597"/>
    <x v="1"/>
    <x v="4"/>
    <n v="12"/>
    <s v="BOO472"/>
    <s v="BOO472"/>
    <e v="#N/A"/>
    <n v="0"/>
    <e v="#N/A"/>
    <s v="NY"/>
    <s v="KEDATONDMT"/>
    <n v="106.89290099999999"/>
    <n v="-6.5900309999999998"/>
    <x v="0"/>
    <m/>
    <m/>
    <s v="MITRATEL"/>
    <s v="Mitratel"/>
    <d v="2015-01-08T00:00:00"/>
    <d v="2025-01-07T00:00:00"/>
    <d v="2025-04-07T00:00:00"/>
    <s v="Terminate"/>
    <m/>
    <s v="Terminate"/>
    <x v="0"/>
    <e v="#N/A"/>
    <e v="#N/A"/>
    <s v="Reengineering"/>
    <x v="1"/>
    <s v="Terminate"/>
    <m/>
    <s v="Terminate"/>
    <m/>
    <m/>
  </r>
  <r>
    <n v="598"/>
    <x v="1"/>
    <x v="4"/>
    <n v="12"/>
    <s v="BOO783"/>
    <s v="BOO783"/>
    <s v="25TS08N0746"/>
    <n v="0"/>
    <e v="#N/A"/>
    <s v="25TS08N0746"/>
    <s v="BEVERLYDMT"/>
    <n v="106.89279999999999"/>
    <n v="-6.5823499999999999"/>
    <x v="0"/>
    <m/>
    <m/>
    <s v="MITRATEL"/>
    <s v="Mitratel"/>
    <d v="2015-01-12T00:00:00"/>
    <d v="2025-01-11T00:00:00"/>
    <d v="2025-04-11T00:00:00"/>
    <s v="Terminate"/>
    <m/>
    <s v="Terminate"/>
    <x v="0"/>
    <e v="#N/A"/>
    <e v="#N/A"/>
    <s v="Reengineering"/>
    <x v="1"/>
    <s v="Terminate"/>
    <m/>
    <s v="Terminate"/>
    <m/>
    <m/>
  </r>
  <r>
    <n v="599"/>
    <x v="1"/>
    <x v="2"/>
    <n v="3"/>
    <s v="JTX314"/>
    <s v="JTX314"/>
    <m/>
    <e v="#N/A"/>
    <e v="#N/A"/>
    <s v="NY"/>
    <s v="ELANGMALINDOMKSDMT"/>
    <n v="106.90857"/>
    <n v="-6.2524100000000002"/>
    <x v="1"/>
    <d v="2025-11-18T00:00:00"/>
    <m/>
    <s v="MITRATEL"/>
    <s v="Mitratel"/>
    <d v="2017-06-14T00:00:00"/>
    <d v="2027-06-13T00:00:00"/>
    <m/>
    <m/>
    <m/>
    <m/>
    <x v="1"/>
    <m/>
    <e v="#N/A"/>
    <m/>
    <x v="2"/>
    <m/>
    <s v="Add 3 RF Add 6 RRU Final Sow Rescope: 1. (B2R to (MCP, Mini Macro, macro)"/>
    <m/>
    <s v="B2S"/>
    <s v="BTR"/>
  </r>
  <r>
    <n v="600"/>
    <x v="0"/>
    <x v="7"/>
    <n v="10"/>
    <s v="PAP223"/>
    <s v="PAP223"/>
    <m/>
    <e v="#N/A"/>
    <e v="#N/A"/>
    <s v="NY"/>
    <s v="PAP223GDLEAN1"/>
    <n v="100.3383297"/>
    <n v="-0.48422972199999997"/>
    <x v="1"/>
    <d v="2025-11-18T00:00:00"/>
    <m/>
    <s v="MITRATEL"/>
    <s v="Mitratel"/>
    <d v="2017-07-28T00:00:00"/>
    <d v="2027-07-27T00:00:00"/>
    <m/>
    <m/>
    <m/>
    <m/>
    <x v="1"/>
    <m/>
    <e v="#N/A"/>
    <s v="Type-1"/>
    <x v="2"/>
    <m/>
    <s v="Add 3 RF Add 6 RRU Final Sow Rescope: Type-1"/>
    <m/>
    <s v="Type-1"/>
    <m/>
  </r>
  <r>
    <n v="601"/>
    <x v="0"/>
    <x v="7"/>
    <n v="10"/>
    <s v="PBR418"/>
    <s v="PBR418"/>
    <m/>
    <n v="0"/>
    <e v="#N/A"/>
    <s v="NY"/>
    <s v="PBR418HL1_JALANHASANUDINDMT"/>
    <n v="101.45652"/>
    <n v="0.53385000000000005"/>
    <x v="0"/>
    <m/>
    <m/>
    <s v="MITRATEL"/>
    <s v="Mitratel"/>
    <d v="2015-07-13T00:00:00"/>
    <d v="2025-07-12T00:00:00"/>
    <d v="2025-10-10T00:00:00"/>
    <s v="Terminate"/>
    <m/>
    <s v="Terminate"/>
    <x v="0"/>
    <e v="#N/A"/>
    <e v="#N/A"/>
    <m/>
    <x v="1"/>
    <s v="Terminate"/>
    <m/>
    <s v="Terminate"/>
    <m/>
    <m/>
  </r>
  <r>
    <n v="602"/>
    <x v="0"/>
    <x v="7"/>
    <n v="10"/>
    <s v="BTM862"/>
    <s v="BTM862"/>
    <m/>
    <n v="0"/>
    <e v="#N/A"/>
    <s v="NY"/>
    <s v="BUKITDANGASKOMPLEKRUKOSEIHARAPAN"/>
    <n v="103.952731"/>
    <n v="1.1101460000000001"/>
    <x v="0"/>
    <m/>
    <m/>
    <s v="MITRATEL"/>
    <s v="Mitratel"/>
    <d v="2015-07-27T00:00:00"/>
    <d v="2025-07-26T00:00:00"/>
    <d v="2025-10-24T00:00:00"/>
    <s v="Terminate"/>
    <m/>
    <s v="Terminate"/>
    <x v="0"/>
    <e v="#N/A"/>
    <e v="#N/A"/>
    <m/>
    <x v="1"/>
    <s v="Terminate"/>
    <m/>
    <s v="Terminate"/>
    <m/>
    <m/>
  </r>
  <r>
    <n v="603"/>
    <x v="1"/>
    <x v="2"/>
    <n v="3"/>
    <s v="JTX412"/>
    <s v="JTX412"/>
    <m/>
    <e v="#N/A"/>
    <e v="#N/A"/>
    <s v="NY"/>
    <s v="CIBUBURRAYADMT"/>
    <n v="106.86916100000001"/>
    <n v="-6.3422609999999997"/>
    <x v="2"/>
    <d v="1899-12-30T00:00:00"/>
    <m/>
    <s v="MITRATEL"/>
    <s v="Mitratel"/>
    <d v="2017-12-04T00:00:00"/>
    <d v="2027-12-03T00:00:00"/>
    <m/>
    <m/>
    <m/>
    <m/>
    <x v="1"/>
    <m/>
    <e v="#N/A"/>
    <m/>
    <x v="2"/>
    <m/>
    <s v=""/>
    <m/>
    <m/>
    <m/>
  </r>
  <r>
    <n v="604"/>
    <x v="0"/>
    <x v="7"/>
    <n v="10"/>
    <s v="BTM839"/>
    <s v="BTM839"/>
    <m/>
    <n v="0"/>
    <e v="#N/A"/>
    <s v="NY"/>
    <s v="BTM839HWD_STO_SAGULUNG_SAGUBA"/>
    <n v="103.9492"/>
    <n v="1.0388299999999999"/>
    <x v="0"/>
    <m/>
    <m/>
    <s v="MITRATEL"/>
    <s v="Mitratel"/>
    <d v="2015-09-11T00:00:00"/>
    <d v="2025-09-10T00:00:00"/>
    <d v="2025-12-09T00:00:00"/>
    <s v="Terminate"/>
    <m/>
    <s v="Terminate"/>
    <x v="0"/>
    <e v="#N/A"/>
    <e v="#N/A"/>
    <m/>
    <x v="1"/>
    <s v="Terminate"/>
    <m/>
    <s v="Terminate"/>
    <m/>
    <m/>
  </r>
  <r>
    <n v="605"/>
    <x v="0"/>
    <x v="7"/>
    <n v="10"/>
    <s v="PBR989"/>
    <s v="PBR989"/>
    <m/>
    <n v="0"/>
    <e v="#N/A"/>
    <s v="NY"/>
    <s v="PBR989HL1_JALANRAYAPEKANBARU8DMT"/>
    <n v="101.385841"/>
    <n v="0.46204400000000001"/>
    <x v="0"/>
    <m/>
    <m/>
    <s v="MITRATEL"/>
    <s v="Mitratel"/>
    <d v="2015-09-12T00:00:00"/>
    <d v="2025-09-11T00:00:00"/>
    <d v="2025-12-10T00:00:00"/>
    <s v="Terminate"/>
    <m/>
    <s v="Terminate"/>
    <x v="0"/>
    <e v="#N/A"/>
    <e v="#N/A"/>
    <m/>
    <x v="1"/>
    <s v="Terminate"/>
    <m/>
    <s v="Terminate"/>
    <m/>
    <m/>
  </r>
  <r>
    <n v="606"/>
    <x v="1"/>
    <x v="4"/>
    <n v="12"/>
    <s v="KRW819"/>
    <s v="KRW819"/>
    <m/>
    <n v="0"/>
    <e v="#N/A"/>
    <s v="NY"/>
    <s v="KIIC15DMT"/>
    <n v="107.29421000000001"/>
    <n v="-6.3793600000000001"/>
    <x v="0"/>
    <m/>
    <m/>
    <s v="MITRATEL"/>
    <s v="Mitratel"/>
    <d v="2015-06-28T00:00:00"/>
    <d v="2025-06-27T00:00:00"/>
    <d v="2025-09-25T00:00:00"/>
    <s v="Terminate"/>
    <m/>
    <s v="Terminate"/>
    <x v="0"/>
    <e v="#N/A"/>
    <e v="#N/A"/>
    <m/>
    <x v="1"/>
    <s v="Terminate"/>
    <m/>
    <s v="Terminate"/>
    <m/>
    <m/>
  </r>
  <r>
    <n v="607"/>
    <x v="1"/>
    <x v="2"/>
    <n v="3"/>
    <s v="JBX385"/>
    <s v="JBX385"/>
    <e v="#N/A"/>
    <e v="#N/A"/>
    <e v="#N/A"/>
    <s v="NY"/>
    <s v="ANGKETAMBORADMT"/>
    <n v="106.80822000000001"/>
    <n v="-6.1581900000000003"/>
    <x v="1"/>
    <d v="2025-11-18T00:00:00"/>
    <m/>
    <s v="MITRATEL"/>
    <s v="Mitratel"/>
    <d v="2018-06-04T00:00:00"/>
    <d v="2028-06-03T00:00:00"/>
    <m/>
    <m/>
    <m/>
    <m/>
    <x v="1"/>
    <m/>
    <e v="#N/A"/>
    <m/>
    <x v="2"/>
    <m/>
    <s v="Add 3 RF Add 3 RRU Final Sow Rescope: 1. (B2R to (MCP, Mini Macro, macro)"/>
    <m/>
    <s v="BTR"/>
    <s v="BTR Arah 50m 180 Degree"/>
  </r>
  <r>
    <n v="608"/>
    <x v="1"/>
    <x v="2"/>
    <n v="3"/>
    <s v="JBX405"/>
    <s v="JBX405"/>
    <m/>
    <e v="#N/A"/>
    <e v="#N/A"/>
    <s v="NY"/>
    <s v="JLRAYAPREPEDANDMT"/>
    <n v="106.70668000000001"/>
    <n v="-6.1153700000000004"/>
    <x v="1"/>
    <d v="2025-11-18T00:00:00"/>
    <m/>
    <s v="MITRATEL"/>
    <s v="Mitratel"/>
    <d v="2018-08-03T00:00:00"/>
    <d v="2028-08-02T00:00:00"/>
    <m/>
    <m/>
    <m/>
    <m/>
    <x v="1"/>
    <m/>
    <e v="#N/A"/>
    <m/>
    <x v="2"/>
    <m/>
    <s v="Add 3 RF Add 3 RRU Final Sow Rescope: 1. (B2R to (MCP, Mini Macro, macro)"/>
    <m/>
    <s v="BTR"/>
    <s v="225' 250m"/>
  </r>
  <r>
    <n v="609"/>
    <x v="0"/>
    <x v="7"/>
    <n v="10"/>
    <s v="BTM863"/>
    <s v="BTM863"/>
    <m/>
    <n v="0"/>
    <e v="#N/A"/>
    <s v="NY"/>
    <s v="PELABUHANINTERNASIONALSEKUPANG"/>
    <n v="103.925707"/>
    <n v="1.1258729999999999"/>
    <x v="0"/>
    <m/>
    <m/>
    <s v="MITRATEL"/>
    <s v="Mitratel"/>
    <d v="2015-10-09T00:00:00"/>
    <d v="2025-10-08T00:00:00"/>
    <d v="2026-01-06T00:00:00"/>
    <s v="Terminate"/>
    <m/>
    <s v="Terminate"/>
    <x v="0"/>
    <e v="#N/A"/>
    <e v="#N/A"/>
    <m/>
    <x v="1"/>
    <s v="Terminate"/>
    <m/>
    <s v="Terminate"/>
    <m/>
    <m/>
  </r>
  <r>
    <n v="610"/>
    <x v="1"/>
    <x v="2"/>
    <n v="3"/>
    <s v="JTX490"/>
    <s v="JTX490"/>
    <m/>
    <e v="#N/A"/>
    <e v="#N/A"/>
    <s v="NY"/>
    <s v="KOMPANGGREKLOKADMT"/>
    <n v="106.89908"/>
    <n v="-6.3455500000000002"/>
    <x v="2"/>
    <d v="1899-12-30T00:00:00"/>
    <m/>
    <s v="MITRATEL"/>
    <s v="Mitratel"/>
    <d v="2018-08-17T00:00:00"/>
    <d v="2028-08-16T00:00:00"/>
    <m/>
    <m/>
    <m/>
    <m/>
    <x v="1"/>
    <m/>
    <e v="#N/A"/>
    <m/>
    <x v="2"/>
    <m/>
    <s v=""/>
    <m/>
    <m/>
    <m/>
  </r>
  <r>
    <n v="611"/>
    <x v="0"/>
    <x v="7"/>
    <n v="10"/>
    <s v="BTM841"/>
    <s v="BTM841"/>
    <m/>
    <n v="0"/>
    <e v="#N/A"/>
    <s v="NY"/>
    <s v="STOLUBUKBAJAIBNUSINA"/>
    <n v="104.016559"/>
    <n v="1.144808"/>
    <x v="0"/>
    <m/>
    <m/>
    <s v="MITRATEL"/>
    <s v="Mitratel"/>
    <d v="2015-10-13T00:00:00"/>
    <d v="2025-10-12T00:00:00"/>
    <d v="2026-01-10T00:00:00"/>
    <s v="Terminate"/>
    <m/>
    <s v="Terminate"/>
    <x v="0"/>
    <e v="#N/A"/>
    <e v="#N/A"/>
    <m/>
    <x v="1"/>
    <s v="Terminate"/>
    <m/>
    <s v="Terminate"/>
    <m/>
    <m/>
  </r>
  <r>
    <n v="612"/>
    <x v="1"/>
    <x v="2"/>
    <n v="3"/>
    <s v="JTX491"/>
    <s v="JTX491"/>
    <m/>
    <e v="#N/A"/>
    <e v="#N/A"/>
    <s v="NY"/>
    <s v="PAMITRANCIJANTUNGDMT"/>
    <n v="106.85706999999999"/>
    <n v="-6.3216799999999997"/>
    <x v="2"/>
    <d v="1899-12-30T00:00:00"/>
    <m/>
    <s v="MITRATEL"/>
    <s v="Mitratel"/>
    <d v="2018-08-20T00:00:00"/>
    <d v="2028-08-19T00:00:00"/>
    <m/>
    <m/>
    <m/>
    <m/>
    <x v="1"/>
    <m/>
    <e v="#N/A"/>
    <m/>
    <x v="2"/>
    <m/>
    <s v=""/>
    <m/>
    <m/>
    <m/>
  </r>
  <r>
    <n v="613"/>
    <x v="1"/>
    <x v="4"/>
    <n v="12"/>
    <s v="BOO782"/>
    <s v="BOO782"/>
    <m/>
    <n v="0"/>
    <e v="#N/A"/>
    <s v="NY"/>
    <s v="BALIHILDMT"/>
    <n v="106.88898"/>
    <n v="-6.5872299999999999"/>
    <x v="0"/>
    <m/>
    <m/>
    <s v="MITRATEL"/>
    <s v="Mitratel"/>
    <d v="2014-07-29T00:00:00"/>
    <d v="2024-07-28T00:00:00"/>
    <d v="2024-10-26T00:00:00"/>
    <s v="Terminate"/>
    <m/>
    <s v="Terminate"/>
    <x v="0"/>
    <e v="#N/A"/>
    <e v="#N/A"/>
    <s v="Reengineering"/>
    <x v="1"/>
    <s v="Terminate"/>
    <m/>
    <s v="Terminate"/>
    <m/>
    <m/>
  </r>
  <r>
    <n v="614"/>
    <x v="1"/>
    <x v="4"/>
    <n v="12"/>
    <m/>
    <s v="BOO784"/>
    <e v="#N/A"/>
    <n v="0"/>
    <e v="#N/A"/>
    <s v="NY"/>
    <s v="PARAHYANGAN"/>
    <n v="107.62389"/>
    <n v="-6.9225000000000003"/>
    <x v="0"/>
    <m/>
    <m/>
    <s v="MITRATEL"/>
    <s v="Mitratel"/>
    <d v="2012-08-14T00:00:00"/>
    <d v="2022-08-13T00:00:00"/>
    <d v="2022-11-11T00:00:00"/>
    <s v="Terminate"/>
    <m/>
    <s v="Terminate"/>
    <x v="0"/>
    <e v="#N/A"/>
    <e v="#N/A"/>
    <s v="Reengineering"/>
    <x v="1"/>
    <s v="Terminate"/>
    <m/>
    <s v="Terminate"/>
    <m/>
    <m/>
  </r>
  <r>
    <n v="615"/>
    <x v="1"/>
    <x v="4"/>
    <n v="12"/>
    <s v="BOO470"/>
    <s v="BOO470"/>
    <e v="#N/A"/>
    <n v="0"/>
    <e v="#N/A"/>
    <s v="NY"/>
    <s v="HELIPEDPLANNED2013"/>
    <e v="#N/A"/>
    <e v="#N/A"/>
    <x v="0"/>
    <m/>
    <m/>
    <s v="MITRATEL"/>
    <s v="Mitratel"/>
    <d v="2013-08-14T00:00:00"/>
    <d v="2023-08-13T00:00:00"/>
    <d v="2023-11-11T00:00:00"/>
    <s v="Terminate"/>
    <m/>
    <s v="Terminate"/>
    <x v="0"/>
    <e v="#N/A"/>
    <e v="#N/A"/>
    <s v="Reengineering"/>
    <x v="1"/>
    <s v="Terminate"/>
    <m/>
    <s v="Terminate"/>
    <m/>
    <m/>
  </r>
  <r>
    <n v="616"/>
    <x v="1"/>
    <x v="4"/>
    <n v="12"/>
    <s v="BOO837"/>
    <s v="BOO837"/>
    <m/>
    <n v="0"/>
    <e v="#N/A"/>
    <s v="NY"/>
    <s v="HELIPADNORTHBRIDGEDMT"/>
    <n v="106.87705"/>
    <n v="-6.5820600000000002"/>
    <x v="0"/>
    <m/>
    <m/>
    <s v="MITRATEL"/>
    <s v="Mitratel"/>
    <d v="2013-08-14T00:00:00"/>
    <d v="2023-08-13T00:00:00"/>
    <d v="2023-11-11T00:00:00"/>
    <s v="Terminate"/>
    <m/>
    <s v="Terminate"/>
    <x v="0"/>
    <e v="#N/A"/>
    <e v="#N/A"/>
    <s v="Reengineering"/>
    <x v="1"/>
    <s v="Terminate"/>
    <m/>
    <s v="Terminate"/>
    <m/>
    <m/>
  </r>
  <r>
    <n v="617"/>
    <x v="0"/>
    <x v="7"/>
    <n v="10"/>
    <s v="BTM517"/>
    <s v="BTM517"/>
    <m/>
    <e v="#N/A"/>
    <e v="#N/A"/>
    <s v="25TS09Z0008"/>
    <s v="BTM517HWD_JEMBATAN_BARELANG_2"/>
    <n v="104.0366497"/>
    <n v="0.98302972200000005"/>
    <x v="1"/>
    <d v="2025-11-18T00:00:00"/>
    <m/>
    <s v="MITRATEL"/>
    <s v="Mitratel"/>
    <d v="2017-08-14T00:00:00"/>
    <d v="2027-08-13T00:00:00"/>
    <m/>
    <m/>
    <m/>
    <m/>
    <x v="1"/>
    <m/>
    <s v="06.SITAC"/>
    <s v="Type-5"/>
    <x v="5"/>
    <s v="SIS"/>
    <s v="Add 3 RF Add 6 RRU Final Sow Rescope: B2R to Mini Macro"/>
    <m/>
    <m/>
    <m/>
  </r>
  <r>
    <n v="618"/>
    <x v="0"/>
    <x v="7"/>
    <n v="10"/>
    <s v="PAD674"/>
    <s v="PAD674"/>
    <m/>
    <e v="#N/A"/>
    <e v="#N/A"/>
    <s v="NY"/>
    <s v="STOPACENTRUMANDURINGEXSITEBA3"/>
    <n v="100.3881741"/>
    <n v="-0.93482494400000005"/>
    <x v="1"/>
    <d v="2025-11-18T00:00:00"/>
    <m/>
    <s v="MITRATEL"/>
    <s v="Mitratel"/>
    <d v="2016-10-07T00:00:00"/>
    <d v="2026-10-06T00:00:00"/>
    <m/>
    <m/>
    <m/>
    <m/>
    <x v="1"/>
    <m/>
    <e v="#N/A"/>
    <s v="Type-5"/>
    <x v="2"/>
    <m/>
    <s v="Add 3 RF Add 3 RRU Final Sow Rescope: B2R to Mini Macro"/>
    <m/>
    <m/>
    <m/>
  </r>
  <r>
    <n v="619"/>
    <x v="0"/>
    <x v="7"/>
    <n v="10"/>
    <s v="PBR439"/>
    <s v="PBR439"/>
    <m/>
    <n v="0"/>
    <e v="#N/A"/>
    <s v="NY"/>
    <s v="PBR439HL1_SUKAKARYA2DMT"/>
    <n v="101.38419"/>
    <n v="0.43724000000000002"/>
    <x v="0"/>
    <m/>
    <m/>
    <s v="MITRATEL"/>
    <s v="Mitratel"/>
    <d v="2015-10-13T00:00:00"/>
    <d v="2025-10-12T00:00:00"/>
    <d v="2026-01-10T00:00:00"/>
    <s v="Terminate"/>
    <m/>
    <s v="Terminate"/>
    <x v="0"/>
    <e v="#N/A"/>
    <e v="#N/A"/>
    <m/>
    <x v="1"/>
    <s v="Terminate"/>
    <m/>
    <s v="Terminate"/>
    <m/>
    <m/>
  </r>
  <r>
    <n v="620"/>
    <x v="0"/>
    <x v="7"/>
    <n v="10"/>
    <s v="BTM787"/>
    <s v="BTM787"/>
    <m/>
    <e v="#N/A"/>
    <e v="#N/A"/>
    <s v="NY"/>
    <s v="BTM787HWD_STO_BATAM_CENTER_MY_MART"/>
    <n v="104.0471148"/>
    <n v="1.129703522"/>
    <x v="2"/>
    <d v="1899-12-30T00:00:00"/>
    <m/>
    <s v="MITRATEL"/>
    <s v="Mitratel"/>
    <d v="2016-07-08T00:00:00"/>
    <d v="2026-07-07T00:00:00"/>
    <m/>
    <m/>
    <m/>
    <m/>
    <x v="1"/>
    <m/>
    <e v="#N/A"/>
    <m/>
    <x v="2"/>
    <m/>
    <s v=""/>
    <m/>
    <m/>
    <m/>
  </r>
  <r>
    <n v="621"/>
    <x v="1"/>
    <x v="2"/>
    <n v="3"/>
    <s v="JSX469"/>
    <s v="JSX469"/>
    <m/>
    <e v="#N/A"/>
    <e v="#N/A"/>
    <s v="NY"/>
    <s v="TEBETBARATBUKITDURIDMT"/>
    <n v="106.86536"/>
    <n v="-6.2211800000000004"/>
    <x v="3"/>
    <e v="#N/A"/>
    <m/>
    <s v="MITRATEL"/>
    <s v="Mitratel"/>
    <d v="2017-06-07T00:00:00"/>
    <d v="2027-06-06T00:00:00"/>
    <m/>
    <m/>
    <m/>
    <m/>
    <x v="1"/>
    <m/>
    <e v="#N/A"/>
    <m/>
    <x v="2"/>
    <m/>
    <e v="#N/A"/>
    <m/>
    <m/>
    <m/>
  </r>
  <r>
    <n v="622"/>
    <x v="0"/>
    <x v="7"/>
    <n v="10"/>
    <s v="BTM518"/>
    <s v="BTM518"/>
    <m/>
    <e v="#N/A"/>
    <e v="#N/A"/>
    <s v="NY"/>
    <s v="STOLUBUKBAJAJODOHAREA"/>
    <n v="104.0094352"/>
    <n v="1.1600983140000001"/>
    <x v="2"/>
    <d v="1899-12-30T00:00:00"/>
    <m/>
    <s v="MITRATEL"/>
    <s v="Mitratel"/>
    <d v="2016-12-02T00:00:00"/>
    <d v="2026-12-01T00:00:00"/>
    <m/>
    <m/>
    <m/>
    <m/>
    <x v="1"/>
    <m/>
    <e v="#N/A"/>
    <m/>
    <x v="2"/>
    <m/>
    <s v=""/>
    <m/>
    <m/>
    <m/>
  </r>
  <r>
    <n v="623"/>
    <x v="0"/>
    <x v="7"/>
    <n v="10"/>
    <s v="PBR541"/>
    <s v="PBR541"/>
    <m/>
    <e v="#N/A"/>
    <e v="#N/A"/>
    <s v="NY"/>
    <s v="N_PBR541HL1_WATERBOOMLABERSATEL"/>
    <n v="101.47726"/>
    <n v="0.447602"/>
    <x v="2"/>
    <d v="1899-12-30T00:00:00"/>
    <m/>
    <s v="MITRATEL"/>
    <s v="Mitratel"/>
    <d v="2016-12-12T00:00:00"/>
    <d v="2026-12-11T00:00:00"/>
    <m/>
    <m/>
    <m/>
    <m/>
    <x v="1"/>
    <m/>
    <e v="#N/A"/>
    <m/>
    <x v="2"/>
    <m/>
    <s v=""/>
    <m/>
    <m/>
    <m/>
  </r>
  <r>
    <n v="624"/>
    <x v="2"/>
    <x v="9"/>
    <n v="9"/>
    <s v="UPD762"/>
    <s v="UPD762"/>
    <s v="24TS01B0625"/>
    <n v="0"/>
    <s v="24TS01B0625"/>
    <s v="24TS01B0625"/>
    <s v="BHT_UPD_RATULANGI4"/>
    <n v="119.41874"/>
    <n v="-5.1647100000000004"/>
    <x v="0"/>
    <m/>
    <m/>
    <s v="MITRATEL"/>
    <s v="Mitratel"/>
    <d v="2015-10-26T00:00:00"/>
    <d v="2025-10-25T00:00:00"/>
    <d v="2026-01-23T00:00:00"/>
    <s v="Terminate"/>
    <m/>
    <s v="Terminate"/>
    <x v="0"/>
    <e v="#N/A"/>
    <s v="11.Hold"/>
    <m/>
    <x v="1"/>
    <s v="Terminate"/>
    <m/>
    <s v="Terminate"/>
    <m/>
    <m/>
  </r>
  <r>
    <n v="625"/>
    <x v="0"/>
    <x v="7"/>
    <n v="10"/>
    <s v="BTM608"/>
    <s v="BTM608"/>
    <m/>
    <e v="#N/A"/>
    <e v="#N/A"/>
    <s v="25TS09Z0013"/>
    <s v="STOSAGULUNGPERUMAVIARI"/>
    <n v="103.9587951"/>
    <n v="1.049913168"/>
    <x v="1"/>
    <d v="2025-11-18T00:00:00"/>
    <m/>
    <s v="MITRATEL"/>
    <s v="Mitratel"/>
    <d v="2016-07-08T00:00:00"/>
    <d v="2026-07-07T00:00:00"/>
    <m/>
    <m/>
    <m/>
    <m/>
    <x v="1"/>
    <m/>
    <s v="06.SITAC"/>
    <s v="Type-5"/>
    <x v="3"/>
    <s v="SITAC"/>
    <s v="Add 3 RF Add 6 RRU Final Sow Rescope: B2R to Mini Macro"/>
    <m/>
    <m/>
    <m/>
  </r>
  <r>
    <n v="626"/>
    <x v="0"/>
    <x v="7"/>
    <n v="10"/>
    <s v="BTM926"/>
    <s v="BTM926"/>
    <m/>
    <e v="#N/A"/>
    <e v="#N/A"/>
    <s v="NY"/>
    <s v="YANINIAGA"/>
    <n v="104.03668639999999"/>
    <n v="1.0995876790000001"/>
    <x v="2"/>
    <d v="1899-12-30T00:00:00"/>
    <m/>
    <s v="MITRATEL"/>
    <s v="Mitratel"/>
    <d v="2017-06-13T00:00:00"/>
    <d v="2027-06-12T00:00:00"/>
    <m/>
    <m/>
    <m/>
    <m/>
    <x v="1"/>
    <m/>
    <e v="#N/A"/>
    <m/>
    <x v="2"/>
    <m/>
    <s v=""/>
    <m/>
    <m/>
    <m/>
  </r>
  <r>
    <n v="627"/>
    <x v="1"/>
    <x v="3"/>
    <n v="4"/>
    <s v="BDK533"/>
    <s v="BDK533"/>
    <m/>
    <n v="0"/>
    <e v="#N/A"/>
    <s v="NY"/>
    <s v="KEBONTERONG"/>
    <n v="107.7169"/>
    <n v="-6.9341999999999997"/>
    <x v="0"/>
    <m/>
    <m/>
    <s v="MITRATEL"/>
    <s v="Mitratel"/>
    <d v="2015-08-22T00:00:00"/>
    <d v="2025-08-21T00:00:00"/>
    <d v="2025-11-19T00:00:00"/>
    <s v="Terminate"/>
    <m/>
    <s v="Terminate"/>
    <x v="0"/>
    <e v="#N/A"/>
    <e v="#N/A"/>
    <m/>
    <x v="1"/>
    <s v="Terminate"/>
    <m/>
    <s v="Terminate"/>
    <m/>
    <m/>
  </r>
  <r>
    <n v="628"/>
    <x v="0"/>
    <x v="7"/>
    <n v="10"/>
    <s v="PAD523"/>
    <s v="PAD523"/>
    <m/>
    <e v="#N/A"/>
    <e v="#N/A"/>
    <s v="NY"/>
    <s v="PAD523HWD_STO_LUBUK_BUAYA_SAPEK_RAYA"/>
    <n v="100.33041"/>
    <n v="-0.83752512899999998"/>
    <x v="2"/>
    <d v="1899-12-30T00:00:00"/>
    <m/>
    <s v="MITRATEL"/>
    <s v="Mitratel"/>
    <d v="2017-12-27T00:00:00"/>
    <d v="2027-12-26T00:00:00"/>
    <m/>
    <m/>
    <m/>
    <m/>
    <x v="1"/>
    <m/>
    <e v="#N/A"/>
    <m/>
    <x v="2"/>
    <m/>
    <s v=""/>
    <m/>
    <m/>
    <m/>
  </r>
  <r>
    <n v="629"/>
    <x v="1"/>
    <x v="4"/>
    <n v="12"/>
    <s v="KRW831"/>
    <s v="KRW831"/>
    <s v="25TS01B0008"/>
    <m/>
    <s v="25TS01B0008"/>
    <s v="25TS01B0008"/>
    <s v="KIM9DMT"/>
    <n v="107.30831000000001"/>
    <n v="-6.3859300000000001"/>
    <x v="0"/>
    <m/>
    <m/>
    <s v="MITRATEL"/>
    <s v="Mitratel"/>
    <d v="2015-06-22T00:00:00"/>
    <d v="2025-06-21T00:00:00"/>
    <d v="2025-09-19T00:00:00"/>
    <d v="2026-01-31T00:00:00"/>
    <n v="-134"/>
    <s v="Out SLA"/>
    <x v="0"/>
    <e v="#N/A"/>
    <s v="06.SITAC"/>
    <m/>
    <x v="5"/>
    <s v="Hunting"/>
    <s v="4.12. plan macronisasi di site existing, upgrade perangkat (swap) type 1, per tahun per pole 300 Juta, need special price"/>
    <d v="2026-02-24T00:00:00"/>
    <m/>
    <m/>
  </r>
  <r>
    <n v="630"/>
    <x v="1"/>
    <x v="4"/>
    <n v="12"/>
    <s v="KRW185"/>
    <s v="KRW185"/>
    <s v="25TS01B0001"/>
    <e v="#N/A"/>
    <e v="#N/A"/>
    <s v="25TS01B0001"/>
    <s v="KIS4DMT"/>
    <n v="107.332781"/>
    <n v="-6.4067109999999996"/>
    <x v="1"/>
    <d v="2025-11-18T00:00:00"/>
    <m/>
    <s v="MITRATEL"/>
    <s v="Mitratel"/>
    <d v="2016-11-10T00:00:00"/>
    <d v="2026-11-09T00:00:00"/>
    <m/>
    <m/>
    <m/>
    <m/>
    <x v="1"/>
    <m/>
    <s v="06.SITAC"/>
    <m/>
    <x v="3"/>
    <s v="SITAC"/>
    <s v="Add 3 RF Add 6 RRU Final Sow Rescope: BTR to Macro"/>
    <m/>
    <m/>
    <m/>
  </r>
  <r>
    <n v="631"/>
    <x v="3"/>
    <x v="6"/>
    <n v="6"/>
    <s v="MLG083"/>
    <s v="MLG083"/>
    <s v="24TS08N0294"/>
    <e v="#N/A"/>
    <e v="#N/A"/>
    <s v="24TS08N0294"/>
    <s v="GLASSHOUSEUBMCP"/>
    <n v="112.61277699999999"/>
    <n v="-7.9516660000000003"/>
    <x v="0"/>
    <m/>
    <m/>
    <s v="MITRATEL"/>
    <s v="Mitratel"/>
    <d v="2015-10-07T00:00:00"/>
    <d v="2025-10-06T00:00:00"/>
    <d v="2026-01-04T00:00:00"/>
    <d v="2025-12-31T00:00:00"/>
    <n v="4"/>
    <s v="In SLA"/>
    <x v="0"/>
    <e v="#N/A"/>
    <e v="#N/A"/>
    <m/>
    <x v="5"/>
    <s v="DRM"/>
    <s v="UB Request Fasilitas Kampus (CSR), harus menyewa lahan yang didirikan bangunan fasum yang diatasnya dirikan tower"/>
    <s v="Hold"/>
    <m/>
    <m/>
  </r>
  <r>
    <n v="632"/>
    <x v="3"/>
    <x v="6"/>
    <n v="6"/>
    <s v="MLG085"/>
    <s v="MLG085"/>
    <s v="24TS08N0297"/>
    <e v="#N/A"/>
    <e v="#N/A"/>
    <s v="24TS08N0297"/>
    <s v="FAKULTASTEKNIKUBMCP"/>
    <n v="112.613477"/>
    <n v="-7.9498239999999996"/>
    <x v="0"/>
    <m/>
    <m/>
    <s v="MITRATEL"/>
    <s v="Mitratel"/>
    <d v="2015-10-07T00:00:00"/>
    <d v="2025-10-06T00:00:00"/>
    <d v="2026-01-04T00:00:00"/>
    <d v="2025-12-31T00:00:00"/>
    <n v="4"/>
    <s v="In SLA"/>
    <x v="0"/>
    <e v="#N/A"/>
    <e v="#N/A"/>
    <m/>
    <x v="5"/>
    <s v="DRM"/>
    <s v="UB Request Fasilitas Kampus (CSR), harus menyewa lahan yang didirikan bangunan fasum yang diatasnya dirikan tower"/>
    <s v="Hold"/>
    <m/>
    <m/>
  </r>
  <r>
    <n v="633"/>
    <x v="3"/>
    <x v="6"/>
    <n v="6"/>
    <s v="MLG940"/>
    <s v="MLG940"/>
    <m/>
    <e v="#N/A"/>
    <e v="#N/A"/>
    <s v="NY"/>
    <s v="MAHADPUTRAUINMCP"/>
    <n v="112.60787999999999"/>
    <n v="-7.9503899999999996"/>
    <x v="2"/>
    <d v="1899-12-30T00:00:00"/>
    <m/>
    <s v="MITRATEL"/>
    <s v="Mitratel"/>
    <d v="2016-09-09T00:00:00"/>
    <d v="2026-09-08T00:00:00"/>
    <m/>
    <m/>
    <m/>
    <m/>
    <x v="1"/>
    <m/>
    <e v="#N/A"/>
    <m/>
    <x v="2"/>
    <m/>
    <s v=""/>
    <m/>
    <m/>
    <m/>
  </r>
  <r>
    <n v="634"/>
    <x v="3"/>
    <x v="6"/>
    <n v="6"/>
    <s v="MLG960"/>
    <s v="MLG960"/>
    <m/>
    <e v="#N/A"/>
    <e v="#N/A"/>
    <s v="NY"/>
    <s v="GERLAKANGUB2HBTSDMT"/>
    <n v="112.6152"/>
    <n v="-7.9553799999999999"/>
    <x v="2"/>
    <d v="1899-12-30T00:00:00"/>
    <m/>
    <s v="MITRATEL"/>
    <s v="Mitratel"/>
    <d v="2017-01-17T00:00:00"/>
    <d v="2027-01-16T00:00:00"/>
    <m/>
    <m/>
    <m/>
    <m/>
    <x v="1"/>
    <m/>
    <e v="#N/A"/>
    <m/>
    <x v="2"/>
    <m/>
    <s v=""/>
    <m/>
    <m/>
    <m/>
  </r>
  <r>
    <n v="635"/>
    <x v="3"/>
    <x v="6"/>
    <n v="6"/>
    <s v="MLG964"/>
    <s v="MLG964"/>
    <m/>
    <e v="#N/A"/>
    <e v="#N/A"/>
    <s v="NY"/>
    <s v="REKTORATUB2HBTSDMT"/>
    <n v="112.61351000000001"/>
    <n v="-7.9525899999999998"/>
    <x v="2"/>
    <d v="1899-12-30T00:00:00"/>
    <m/>
    <s v="MITRATEL"/>
    <s v="Mitratel"/>
    <d v="2017-01-17T00:00:00"/>
    <d v="2027-01-16T00:00:00"/>
    <m/>
    <m/>
    <m/>
    <m/>
    <x v="1"/>
    <m/>
    <e v="#N/A"/>
    <m/>
    <x v="2"/>
    <m/>
    <s v=""/>
    <m/>
    <m/>
    <m/>
  </r>
  <r>
    <m/>
    <x v="4"/>
    <x v="10"/>
    <m/>
    <m/>
    <m/>
    <m/>
    <m/>
    <m/>
    <m/>
    <m/>
    <m/>
    <m/>
    <x v="0"/>
    <m/>
    <m/>
    <m/>
    <m/>
    <m/>
    <m/>
    <m/>
    <m/>
    <m/>
    <m/>
    <x v="2"/>
    <m/>
    <m/>
    <m/>
    <x v="11"/>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
  <r>
    <n v="1"/>
    <x v="0"/>
    <x v="0"/>
    <n v="1"/>
    <s v="LBP319"/>
    <s v="LBP319"/>
    <s v="24TS08Z0008"/>
    <n v="0"/>
    <s v="24TS08Z0008"/>
    <s v="24TS08Z0008"/>
    <s v="MC JL PAHLAWAN MORAWA"/>
    <n v="98.772041000000002"/>
    <n v="3.5241609999999999"/>
    <x v="0"/>
    <s v="Non MKT"/>
    <m/>
    <m/>
    <s v="MITRATEL"/>
    <s v="Mitratel"/>
    <d v="2014-09-11T00:00:00"/>
    <d v="2024-09-10T00:00:00"/>
    <d v="2024-12-09T00:00:00"/>
    <d v="2024-11-11T00:00:00"/>
    <n v="28"/>
    <s v="In SLA"/>
    <x v="0"/>
    <e v="#N/A"/>
    <e v="#N/A"/>
    <m/>
    <s v="RFI"/>
    <s v="RFI"/>
    <x v="0"/>
    <m/>
    <s v="done"/>
    <m/>
    <m/>
  </r>
  <r>
    <n v="2"/>
    <x v="0"/>
    <x v="0"/>
    <n v="1"/>
    <s v="LBP314"/>
    <s v="LBP314"/>
    <s v="25TS09C0001"/>
    <s v="24TS08Z0009"/>
    <s v="24TS08Z0009"/>
    <s v="25TS09C0001"/>
    <s v="MCLUCKYSWALAYAN"/>
    <n v="98.779500999999996"/>
    <n v="3.5229210000000002"/>
    <x v="0"/>
    <s v="Non MKT"/>
    <m/>
    <m/>
    <s v="MITRATEL"/>
    <s v="Mitratel"/>
    <d v="2014-10-24T00:00:00"/>
    <d v="2024-10-23T00:00:00"/>
    <d v="2025-01-21T00:00:00"/>
    <d v="2025-04-29T00:00:00"/>
    <n v="-98"/>
    <s v="Out SLA"/>
    <x v="0"/>
    <e v="#N/A"/>
    <s v="03.RFI"/>
    <m/>
    <s v="RFI"/>
    <s v="RFI"/>
    <x v="0"/>
    <s v="Aktual Colo wait Transport, Pemindahan PLN setelah perangkat ready"/>
    <s v="done"/>
    <m/>
    <m/>
  </r>
  <r>
    <n v="3"/>
    <x v="0"/>
    <x v="0"/>
    <n v="1"/>
    <s v="LBP315"/>
    <s v="LBP315"/>
    <s v="24TS08Z0010"/>
    <s v="24TS08Z0010"/>
    <s v="24TS08Z0010"/>
    <s v="24TS08Z0010"/>
    <s v="MCTOLTJMORAWA"/>
    <n v="98.776210000000006"/>
    <n v="3.5242599999999999"/>
    <x v="0"/>
    <s v="Non MKT"/>
    <m/>
    <m/>
    <s v="MITRATEL"/>
    <s v="Mitratel"/>
    <d v="2014-10-24T00:00:00"/>
    <d v="2024-10-23T00:00:00"/>
    <d v="2025-01-21T00:00:00"/>
    <d v="2025-11-30T00:00:00"/>
    <n v="-313"/>
    <s v="Out SLA"/>
    <x v="0"/>
    <e v="#N/A"/>
    <s v="03.RFI"/>
    <m/>
    <s v="RFI"/>
    <s v="RFI"/>
    <x v="0"/>
    <s v="Aktual B2R wait Relok"/>
    <s v="done"/>
    <m/>
    <m/>
  </r>
  <r>
    <n v="4"/>
    <x v="0"/>
    <x v="0"/>
    <n v="1"/>
    <s v="LBP320"/>
    <s v="LBP320"/>
    <m/>
    <n v="0"/>
    <e v="#N/A"/>
    <s v="NY"/>
    <s v="MC SOSRO"/>
    <n v="98.788318000000004"/>
    <n v="3.5214850000000002"/>
    <x v="0"/>
    <s v="Non MKT"/>
    <m/>
    <m/>
    <s v="MITRATEL"/>
    <s v="Mitratel"/>
    <d v="2014-10-24T00:00:00"/>
    <d v="2024-10-23T00:00:00"/>
    <d v="2025-01-21T00:00:00"/>
    <s v="Terminate"/>
    <m/>
    <s v="Terminate"/>
    <x v="0"/>
    <e v="#N/A"/>
    <e v="#N/A"/>
    <m/>
    <s v="Terminate"/>
    <s v="Terminate"/>
    <x v="1"/>
    <m/>
    <s v="Terminate"/>
    <m/>
    <m/>
  </r>
  <r>
    <n v="5"/>
    <x v="0"/>
    <x v="0"/>
    <n v="1"/>
    <s v="LBP317"/>
    <s v="LBP317"/>
    <s v="24TS02Z0034"/>
    <n v="0"/>
    <s v="24TS02Z0034"/>
    <s v="24TS02Z0034"/>
    <s v="MCLIMAUMANIS"/>
    <n v="98.773660000000007"/>
    <n v="3.5161500000000001"/>
    <x v="0"/>
    <s v="Non MKT"/>
    <m/>
    <m/>
    <s v="MITRATEL"/>
    <s v="Mitratel"/>
    <d v="2013-12-10T00:00:00"/>
    <d v="2023-12-09T00:00:00"/>
    <d v="2024-03-08T00:00:00"/>
    <d v="2024-07-17T00:00:00"/>
    <n v="-131"/>
    <s v="Out SLA"/>
    <x v="0"/>
    <e v="#N/A"/>
    <e v="#N/A"/>
    <m/>
    <s v="RFI"/>
    <s v="RFI"/>
    <x v="0"/>
    <m/>
    <s v="done"/>
    <m/>
    <m/>
  </r>
  <r>
    <n v="6"/>
    <x v="0"/>
    <x v="0"/>
    <n v="1"/>
    <s v="LBP318"/>
    <s v="LBP318"/>
    <s v="24TS02Z0035"/>
    <n v="0"/>
    <s v="24TS02Z0035"/>
    <s v="24TS02Z0035"/>
    <s v="MCPASAR14"/>
    <n v="98.770719999999997"/>
    <n v="3.5089299999999999"/>
    <x v="0"/>
    <s v="Non MKT"/>
    <m/>
    <m/>
    <s v="MITRATEL"/>
    <s v="Mitratel"/>
    <d v="2013-12-10T00:00:00"/>
    <d v="2023-12-09T00:00:00"/>
    <d v="2024-03-08T00:00:00"/>
    <d v="2024-07-19T00:00:00"/>
    <n v="-133"/>
    <s v="Out SLA"/>
    <x v="0"/>
    <e v="#N/A"/>
    <e v="#N/A"/>
    <m/>
    <s v="RFI"/>
    <s v="RFI"/>
    <x v="0"/>
    <m/>
    <s v="done"/>
    <m/>
    <m/>
  </r>
  <r>
    <n v="7"/>
    <x v="0"/>
    <x v="0"/>
    <n v="1"/>
    <s v="LBP321"/>
    <s v="LBP321"/>
    <s v="24TS02Z0036"/>
    <n v="0"/>
    <s v="24TS02Z0036"/>
    <s v="24TS02Z0036"/>
    <s v="MCPASARTJMORAWA2"/>
    <n v="98.791759999999996"/>
    <n v="3.51627"/>
    <x v="0"/>
    <s v="Non MKT"/>
    <m/>
    <m/>
    <s v="MITRATEL"/>
    <s v="Mitratel"/>
    <d v="2013-12-10T00:00:00"/>
    <d v="2023-12-09T00:00:00"/>
    <d v="2024-03-08T00:00:00"/>
    <d v="2024-10-25T00:00:00"/>
    <n v="-231"/>
    <s v="Out SLA"/>
    <x v="0"/>
    <e v="#N/A"/>
    <e v="#N/A"/>
    <m/>
    <s v="RFI"/>
    <s v="RFI"/>
    <x v="0"/>
    <m/>
    <s v="done"/>
    <m/>
    <m/>
  </r>
  <r>
    <n v="8"/>
    <x v="0"/>
    <x v="0"/>
    <n v="1"/>
    <s v="LBP323"/>
    <s v="LBP323"/>
    <s v="24TS02Z0037"/>
    <n v="0"/>
    <s v="24TS02Z0037"/>
    <s v="24TS02Z0037"/>
    <s v="MCKIMMORAWA"/>
    <n v="98.807329999999993"/>
    <n v="3.5294099999999999"/>
    <x v="0"/>
    <s v="Non MKT"/>
    <m/>
    <m/>
    <s v="MITRATEL"/>
    <s v="Mitratel"/>
    <d v="2013-12-10T00:00:00"/>
    <d v="2023-12-09T00:00:00"/>
    <d v="2024-03-08T00:00:00"/>
    <d v="2024-12-20T00:00:00"/>
    <n v="-287"/>
    <s v="Out SLA"/>
    <x v="0"/>
    <e v="#N/A"/>
    <s v="03.RFI"/>
    <m/>
    <s v="RFI"/>
    <s v="RFI"/>
    <x v="0"/>
    <m/>
    <s v="done"/>
    <m/>
    <m/>
  </r>
  <r>
    <n v="9"/>
    <x v="0"/>
    <x v="0"/>
    <n v="1"/>
    <s v="LBP325"/>
    <s v="LBP325"/>
    <m/>
    <n v="0"/>
    <s v="24TS02Z0038"/>
    <s v="24TS02Z0038"/>
    <s v="MCLIMAUMUNGKUR"/>
    <n v="98.790689999999998"/>
    <n v="3.5046300000000001"/>
    <x v="0"/>
    <s v="Non MKT"/>
    <m/>
    <m/>
    <s v="MITRATEL"/>
    <s v="Mitratel"/>
    <d v="2013-12-10T00:00:00"/>
    <d v="2023-12-09T00:00:00"/>
    <d v="2024-03-08T00:00:00"/>
    <d v="2024-07-08T00:00:00"/>
    <n v="-122"/>
    <s v="Out SLA"/>
    <x v="0"/>
    <e v="#N/A"/>
    <e v="#N/A"/>
    <m/>
    <s v="RFI"/>
    <s v="RFI"/>
    <x v="0"/>
    <m/>
    <s v="done"/>
    <m/>
    <m/>
  </r>
  <r>
    <n v="10"/>
    <x v="0"/>
    <x v="0"/>
    <n v="1"/>
    <s v="LBP316"/>
    <s v="LBP316"/>
    <m/>
    <n v="0"/>
    <e v="#N/A"/>
    <s v="NY"/>
    <s v="MCPASAR12"/>
    <n v="98.779150000000001"/>
    <n v="3.5189499999999998"/>
    <x v="0"/>
    <s v="Non MKT"/>
    <m/>
    <m/>
    <s v="MITRATEL"/>
    <s v="Mitratel"/>
    <d v="2013-12-10T00:00:00"/>
    <d v="2023-12-09T00:00:00"/>
    <d v="2024-03-08T00:00:00"/>
    <s v="Terminate"/>
    <m/>
    <s v="Terminate"/>
    <x v="0"/>
    <e v="#N/A"/>
    <e v="#N/A"/>
    <m/>
    <s v="Terminate"/>
    <s v="Terminate"/>
    <x v="1"/>
    <m/>
    <s v="Terminate"/>
    <m/>
    <m/>
  </r>
  <r>
    <n v="11"/>
    <x v="0"/>
    <x v="0"/>
    <n v="1"/>
    <s v="LBP322"/>
    <s v="LBP322"/>
    <s v="24TS11Z0003"/>
    <s v="24TS11Z0003"/>
    <s v="24TS11Z0003"/>
    <s v="24TS11Z0003"/>
    <s v="MCPASARTJMORAWA"/>
    <n v="98.791539999999998"/>
    <n v="3.5195099999999999"/>
    <x v="0"/>
    <s v="Non MKT"/>
    <m/>
    <m/>
    <s v="MITRATEL"/>
    <s v="Mitratel"/>
    <d v="2013-12-10T00:00:00"/>
    <d v="2023-12-09T00:00:00"/>
    <d v="2024-03-08T00:00:00"/>
    <d v="2025-04-29T00:00:00"/>
    <n v="-417"/>
    <s v="Out SLA"/>
    <x v="0"/>
    <e v="#N/A"/>
    <s v="03.RFI"/>
    <m/>
    <s v="RFI"/>
    <s v="RFI"/>
    <x v="0"/>
    <m/>
    <s v="done"/>
    <m/>
    <m/>
  </r>
  <r>
    <n v="12"/>
    <x v="0"/>
    <x v="0"/>
    <n v="1"/>
    <s v="LBP324"/>
    <s v="LBP324"/>
    <s v="25TS06N0352"/>
    <n v="0"/>
    <e v="#N/A"/>
    <s v="25TS06N0352"/>
    <s v="MCBATANGKUIS"/>
    <n v="98.783820000000006"/>
    <n v="3.5444"/>
    <x v="0"/>
    <s v="Non MKT"/>
    <m/>
    <m/>
    <s v="MITRATEL"/>
    <s v="Mitratel"/>
    <d v="2013-12-10T00:00:00"/>
    <d v="2023-12-09T00:00:00"/>
    <d v="2024-03-08T00:00:00"/>
    <s v="Terminate"/>
    <m/>
    <s v="Terminate"/>
    <x v="0"/>
    <e v="#N/A"/>
    <e v="#N/A"/>
    <m/>
    <s v="Terminate"/>
    <s v="Terminate"/>
    <x v="1"/>
    <m/>
    <s v="Terminate"/>
    <m/>
    <m/>
  </r>
  <r>
    <n v="13"/>
    <x v="0"/>
    <x v="0"/>
    <n v="1"/>
    <s v="BJI156"/>
    <s v="BJI156"/>
    <m/>
    <e v="#N/A"/>
    <e v="#N/A"/>
    <s v="NY"/>
    <s v="MCSUKARNOHATTADMT"/>
    <n v="98.519959999999998"/>
    <n v="3.6077499999999998"/>
    <x v="1"/>
    <s v="0004/MKT/DMT/XI/2025"/>
    <d v="2025-11-18T00:00:00"/>
    <m/>
    <s v="MITRATEL"/>
    <s v="Mitratel"/>
    <d v="2016-05-01T00:00:00"/>
    <d v="2026-04-30T00:00:00"/>
    <m/>
    <m/>
    <m/>
    <m/>
    <x v="1"/>
    <m/>
    <e v="#N/A"/>
    <s v="Type-6"/>
    <s v="Need DRM"/>
    <m/>
    <x v="2"/>
    <s v="Add 3 RF Remove 3 RF Add 6 RRU Remove 6 RRU Final Sow Rescope: 1. B2R to Mini Macro"/>
    <m/>
    <s v="BTR"/>
    <m/>
  </r>
  <r>
    <n v="14"/>
    <x v="0"/>
    <x v="0"/>
    <n v="1"/>
    <s v="BJI164"/>
    <s v="BJI164"/>
    <m/>
    <e v="#N/A"/>
    <e v="#N/A"/>
    <s v="NY"/>
    <s v="MCAMIRHAMZAHDMT"/>
    <n v="98.509469999999993"/>
    <n v="3.6287699999999998"/>
    <x v="1"/>
    <s v="0004/MKT/DMT/XI/2025"/>
    <d v="2025-11-18T00:00:00"/>
    <m/>
    <s v="MITRATEL"/>
    <s v="Mitratel"/>
    <d v="2016-05-01T00:00:00"/>
    <d v="2026-04-30T00:00:00"/>
    <m/>
    <m/>
    <m/>
    <m/>
    <x v="1"/>
    <m/>
    <e v="#N/A"/>
    <s v="Type-6"/>
    <s v="Need DRM"/>
    <m/>
    <x v="2"/>
    <s v="Add 3 RF Remove 3 RF Add 6 RRU Remove 6 RRU Final Sow Rescope: 1. B2R to MCP"/>
    <m/>
    <s v="BTR"/>
    <m/>
  </r>
  <r>
    <n v="15"/>
    <x v="0"/>
    <x v="0"/>
    <n v="1"/>
    <s v="BJI181"/>
    <s v="BJI181"/>
    <m/>
    <e v="#N/A"/>
    <e v="#N/A"/>
    <s v="NY"/>
    <s v="MCPERINTISKEMERDEKAAN2DMT"/>
    <n v="98.489170000000001"/>
    <n v="3.63401"/>
    <x v="1"/>
    <s v="0004/MKT/DMT/XI/2025"/>
    <d v="2025-11-18T00:00:00"/>
    <m/>
    <s v="MITRATEL"/>
    <s v="Mitratel"/>
    <d v="2016-05-01T00:00:00"/>
    <d v="2026-04-30T00:00:00"/>
    <m/>
    <m/>
    <m/>
    <m/>
    <x v="1"/>
    <m/>
    <e v="#N/A"/>
    <s v="Type-5"/>
    <s v="Need DRM"/>
    <m/>
    <x v="2"/>
    <s v="Add 3 RF Remove 3 RF Add 9 RRU Remove 6 RRU Final Sow Rescope: 3. reheight tower"/>
    <m/>
    <s v="Extend Tower"/>
    <m/>
  </r>
  <r>
    <n v="16"/>
    <x v="0"/>
    <x v="0"/>
    <n v="1"/>
    <s v="BJI188"/>
    <s v="BJI188"/>
    <m/>
    <e v="#N/A"/>
    <e v="#N/A"/>
    <s v="NY"/>
    <s v="MCAMIRHAMZAH2DMT"/>
    <n v="98.497439999999997"/>
    <n v="3.61591"/>
    <x v="1"/>
    <s v="0004/MKT/DMT/XI/2025"/>
    <d v="2025-11-18T00:00:00"/>
    <m/>
    <s v="MITRATEL"/>
    <s v="Mitratel"/>
    <d v="2016-05-01T00:00:00"/>
    <d v="2026-04-30T00:00:00"/>
    <m/>
    <m/>
    <m/>
    <m/>
    <x v="1"/>
    <m/>
    <e v="#N/A"/>
    <m/>
    <s v="Need DRM"/>
    <m/>
    <x v="2"/>
    <s v="Add 3 RF Remove 3 RF Add 8 RRU Remove 6 RRU Final Sow Rescope: 1. B2R to MCP"/>
    <m/>
    <s v="BTR"/>
    <m/>
  </r>
  <r>
    <n v="17"/>
    <x v="0"/>
    <x v="0"/>
    <n v="1"/>
    <s v="BJI201"/>
    <s v="BJI201"/>
    <m/>
    <e v="#N/A"/>
    <e v="#N/A"/>
    <s v="NY"/>
    <s v="MCSAMAHUDIDMT"/>
    <n v="98.478530000000006"/>
    <n v="3.5897000000000001"/>
    <x v="1"/>
    <s v="0004/MKT/DMT/XI/2025"/>
    <d v="2025-11-18T00:00:00"/>
    <m/>
    <s v="MITRATEL"/>
    <s v="Mitratel"/>
    <d v="2016-05-01T00:00:00"/>
    <d v="2026-04-30T00:00:00"/>
    <m/>
    <m/>
    <m/>
    <m/>
    <x v="1"/>
    <m/>
    <e v="#N/A"/>
    <m/>
    <s v="Need DRM"/>
    <m/>
    <x v="2"/>
    <s v="Add 3 RF Remove 3 RF Add 6 RRU Remove 6 RRU Final Sow Rescope: 3. reheight tower"/>
    <m/>
    <s v="Extend Tower"/>
    <m/>
  </r>
  <r>
    <n v="18"/>
    <x v="0"/>
    <x v="0"/>
    <n v="1"/>
    <s v="BJI205"/>
    <s v="BJI205"/>
    <m/>
    <e v="#N/A"/>
    <e v="#N/A"/>
    <s v="NY"/>
    <s v="MCSAMAHUDI2DMT"/>
    <n v="98.478830000000002"/>
    <n v="3.5954899999999999"/>
    <x v="1"/>
    <s v="0004/MKT/DMT/XI/2025"/>
    <d v="2025-11-18T00:00:00"/>
    <m/>
    <s v="MITRATEL"/>
    <s v="Mitratel"/>
    <d v="2016-05-01T00:00:00"/>
    <d v="2026-04-30T00:00:00"/>
    <m/>
    <m/>
    <m/>
    <m/>
    <x v="1"/>
    <m/>
    <e v="#N/A"/>
    <m/>
    <s v="Need DRM"/>
    <m/>
    <x v="2"/>
    <s v="Add 3 RF Remove 3 RF Add 6 RRU Remove 6 RRU Final Sow Rescope: 3. reheight tower"/>
    <m/>
    <s v="Extend Tower"/>
    <m/>
  </r>
  <r>
    <n v="19"/>
    <x v="0"/>
    <x v="0"/>
    <n v="1"/>
    <s v="BJI208"/>
    <s v="BJI208"/>
    <m/>
    <e v="#N/A"/>
    <e v="#N/A"/>
    <s v="NY"/>
    <s v="MCGATSUDMT"/>
    <n v="98.47345"/>
    <n v="3.6069100000000001"/>
    <x v="1"/>
    <s v="0004/MKT/DMT/XI/2025"/>
    <d v="2025-11-18T00:00:00"/>
    <m/>
    <s v="MITRATEL"/>
    <s v="Mitratel"/>
    <d v="2016-05-01T00:00:00"/>
    <d v="2026-04-30T00:00:00"/>
    <m/>
    <m/>
    <m/>
    <m/>
    <x v="1"/>
    <m/>
    <e v="#N/A"/>
    <m/>
    <s v="Need DRM"/>
    <m/>
    <x v="2"/>
    <s v="Add 3 RF Remove 4 RF Add 7 RRU Remove 7 RRU Final Sow Rescope: 1. B2R to MCP"/>
    <m/>
    <s v="BTR"/>
    <m/>
  </r>
  <r>
    <n v="20"/>
    <x v="0"/>
    <x v="0"/>
    <n v="1"/>
    <s v="BJI209"/>
    <s v="BJI209"/>
    <m/>
    <e v="#N/A"/>
    <e v="#N/A"/>
    <s v="NY"/>
    <s v="MCBINJAIKUALADMT"/>
    <n v="98.448419999999999"/>
    <n v="3.6056499999999998"/>
    <x v="1"/>
    <s v="0004/MKT/DMT/XI/2025"/>
    <d v="2025-11-18T00:00:00"/>
    <m/>
    <s v="MITRATEL"/>
    <s v="Mitratel"/>
    <d v="2016-05-01T00:00:00"/>
    <d v="2026-04-30T00:00:00"/>
    <m/>
    <m/>
    <m/>
    <m/>
    <x v="1"/>
    <m/>
    <e v="#N/A"/>
    <m/>
    <s v="Need DRM"/>
    <m/>
    <x v="2"/>
    <s v="Add 3 RF Remove 3 RF Add 6 RRU Remove 6 RRU Final Sow Rescope: 1. B2R to MCP"/>
    <m/>
    <s v="BTR"/>
    <m/>
  </r>
  <r>
    <n v="21"/>
    <x v="0"/>
    <x v="0"/>
    <n v="1"/>
    <s v="BJI210"/>
    <s v="BJI210"/>
    <m/>
    <e v="#N/A"/>
    <e v="#N/A"/>
    <s v="NY"/>
    <s v="MCSIMPANGKAPTMUSLIMDMT"/>
    <n v="98.492869999999996"/>
    <n v="3.6092300000000002"/>
    <x v="1"/>
    <s v="0004/MKT/DMT/XI/2025"/>
    <d v="2025-11-18T00:00:00"/>
    <m/>
    <s v="MITRATEL"/>
    <s v="Mitratel"/>
    <d v="2016-05-01T00:00:00"/>
    <d v="2026-04-30T00:00:00"/>
    <m/>
    <m/>
    <m/>
    <m/>
    <x v="1"/>
    <m/>
    <e v="#N/A"/>
    <m/>
    <s v="Need DRM"/>
    <m/>
    <x v="2"/>
    <s v="Add 3 RF Remove 3 RF Add 6 RRU Remove 6 RRU Final Sow Rescope: 3. reheight tower"/>
    <m/>
    <s v="Extend Tower"/>
    <m/>
  </r>
  <r>
    <n v="22"/>
    <x v="0"/>
    <x v="0"/>
    <n v="1"/>
    <s v="MDN993"/>
    <s v="MDN993"/>
    <m/>
    <e v="#N/A"/>
    <e v="#N/A"/>
    <s v="NY"/>
    <s v="SARI REJO 2"/>
    <n v="98.675989999999999"/>
    <n v="3.5520800000000001"/>
    <x v="1"/>
    <s v="0004/MKT/DMT/XI/2025"/>
    <d v="2025-11-18T00:00:00"/>
    <m/>
    <s v="MITRATEL"/>
    <s v="Mitratel"/>
    <d v="2016-05-23T00:00:00"/>
    <d v="2026-05-22T00:00:00"/>
    <m/>
    <m/>
    <m/>
    <m/>
    <x v="1"/>
    <m/>
    <e v="#N/A"/>
    <m/>
    <s v="Need DRM"/>
    <m/>
    <x v="2"/>
    <s v="Add 3 RF Remove 3 RF Add 3 RRU Remove 6 RRU Final Sow Rescope: 1. B2R to Mini Macro"/>
    <m/>
    <s v="BTR"/>
    <m/>
  </r>
  <r>
    <n v="23"/>
    <x v="0"/>
    <x v="0"/>
    <n v="1"/>
    <s v="LBP410"/>
    <s v="LBP410"/>
    <m/>
    <e v="#N/A"/>
    <e v="#N/A"/>
    <s v="NY"/>
    <s v="MCMTHARYONODMT"/>
    <n v="98.510189999999994"/>
    <n v="3.6430699999999998"/>
    <x v="1"/>
    <s v="0004/MKT/DMT/XI/2025"/>
    <d v="2025-11-18T00:00:00"/>
    <m/>
    <s v="MITRATEL"/>
    <s v="Mitratel"/>
    <d v="2016-05-01T00:00:00"/>
    <d v="2026-04-30T00:00:00"/>
    <m/>
    <m/>
    <m/>
    <m/>
    <x v="1"/>
    <m/>
    <e v="#N/A"/>
    <m/>
    <s v="Need DRM"/>
    <m/>
    <x v="2"/>
    <s v="Add 3 RF Remove 3 RF Add 9 RRU Remove 6 RRU Final Sow Rescope: 1. B2R to MCP"/>
    <m/>
    <s v="BTR"/>
    <m/>
  </r>
  <r>
    <n v="24"/>
    <x v="0"/>
    <x v="0"/>
    <n v="1"/>
    <s v="LBP411"/>
    <s v="LBP411"/>
    <m/>
    <e v="#N/A"/>
    <e v="#N/A"/>
    <s v="NY"/>
    <s v="MCROADTOSIMPMEGAWATIDMT"/>
    <n v="98.51003"/>
    <n v="3.65456"/>
    <x v="1"/>
    <s v="0004/MKT/DMT/XI/2025"/>
    <d v="2025-11-18T00:00:00"/>
    <m/>
    <s v="MITRATEL"/>
    <s v="Mitratel"/>
    <d v="2016-05-01T00:00:00"/>
    <d v="2026-04-30T00:00:00"/>
    <m/>
    <m/>
    <m/>
    <m/>
    <x v="1"/>
    <m/>
    <e v="#N/A"/>
    <m/>
    <s v="Need DRM"/>
    <m/>
    <x v="2"/>
    <s v="Add 3 RF Remove 3 RF Add 5 RRU Remove 6 RRU Final Sow Rescope: 1. B2R to MCP"/>
    <m/>
    <s v="BTR"/>
    <m/>
  </r>
  <r>
    <n v="25"/>
    <x v="0"/>
    <x v="0"/>
    <n v="1"/>
    <s v="MDN730"/>
    <s v="MDN730"/>
    <m/>
    <e v="#N/A"/>
    <e v="#N/A"/>
    <s v="NY"/>
    <s v="PERUM TNI AU KARANG SARI-I"/>
    <n v="98.681389999999993"/>
    <n v="3.5455899999999998"/>
    <x v="1"/>
    <s v="0004/MKT/DMT/XI/2025"/>
    <d v="2025-11-18T00:00:00"/>
    <m/>
    <s v="MITRATEL"/>
    <s v="Mitratel"/>
    <d v="2016-05-23T00:00:00"/>
    <d v="2026-05-22T00:00:00"/>
    <m/>
    <m/>
    <m/>
    <m/>
    <x v="1"/>
    <m/>
    <e v="#N/A"/>
    <m/>
    <s v="Need DRM"/>
    <m/>
    <x v="2"/>
    <s v="Add 3 RF Remove 3 RF Add 6 RRU Remove 6 RRU Final Sow Rescope: 1. B2R to Mini Macro"/>
    <m/>
    <s v="BTR"/>
    <m/>
  </r>
  <r>
    <n v="26"/>
    <x v="0"/>
    <x v="0"/>
    <n v="1"/>
    <s v="MDN757"/>
    <s v="MDN757"/>
    <m/>
    <e v="#N/A"/>
    <e v="#N/A"/>
    <s v="NY"/>
    <s v="MAWAR SARI REJO"/>
    <n v="98.674899999999994"/>
    <n v="3.5447000000000002"/>
    <x v="1"/>
    <s v="0004/MKT/DMT/XI/2025"/>
    <d v="2025-11-18T00:00:00"/>
    <m/>
    <s v="MITRATEL"/>
    <s v="Mitratel"/>
    <d v="2016-05-23T00:00:00"/>
    <d v="2026-05-22T00:00:00"/>
    <m/>
    <m/>
    <m/>
    <m/>
    <x v="1"/>
    <m/>
    <e v="#N/A"/>
    <m/>
    <s v="Need DRM"/>
    <m/>
    <x v="2"/>
    <s v="Add 3 RF Remove 3 RF Add 6 RRU Remove 6 RRU Final Sow Rescope: 1. B2R to MCP"/>
    <m/>
    <s v="BTR"/>
    <m/>
  </r>
  <r>
    <n v="27"/>
    <x v="0"/>
    <x v="0"/>
    <n v="1"/>
    <s v="MDX510"/>
    <s v="MDX510"/>
    <m/>
    <e v="#N/A"/>
    <e v="#N/A"/>
    <s v="NY"/>
    <s v="MC KIM BELAWAN-9"/>
    <n v="98.702890999999994"/>
    <n v="3.6815009999999999"/>
    <x v="1"/>
    <s v="0004/MKT/DMT/XI/2025"/>
    <d v="2025-11-18T00:00:00"/>
    <m/>
    <s v="MITRATEL"/>
    <s v="Mitratel"/>
    <d v="2016-11-11T00:00:00"/>
    <d v="2026-11-10T00:00:00"/>
    <m/>
    <m/>
    <m/>
    <m/>
    <x v="1"/>
    <m/>
    <e v="#N/A"/>
    <m/>
    <s v="Need DRM"/>
    <m/>
    <x v="2"/>
    <s v="Add 3 RF Remove 6 RF Add 8 RRU Remove 11 RRU Final Sow Rescope: 1. B2R to Mini Macro"/>
    <m/>
    <s v="BTR"/>
    <m/>
  </r>
  <r>
    <n v="28"/>
    <x v="0"/>
    <x v="0"/>
    <n v="1"/>
    <s v="BJI175"/>
    <s v="BJI175"/>
    <m/>
    <e v="#N/A"/>
    <e v="#N/A"/>
    <s v="NY"/>
    <s v="MCMTHARYONO2DMT"/>
    <n v="98.495270000000005"/>
    <n v="3.6400700000000001"/>
    <x v="1"/>
    <s v="0004/MKT/DMT/XI/2025"/>
    <d v="2025-11-18T00:00:00"/>
    <m/>
    <s v="MITRATEL"/>
    <s v="Mitratel"/>
    <d v="2016-06-07T00:00:00"/>
    <d v="2026-06-06T00:00:00"/>
    <m/>
    <m/>
    <m/>
    <m/>
    <x v="1"/>
    <m/>
    <e v="#N/A"/>
    <m/>
    <s v="Need DRM"/>
    <m/>
    <x v="2"/>
    <s v="Add 3 RF Remove 5 RF Add 7 RRU Remove 7 RRU Final Sow Rescope: 1. B2R to MCP"/>
    <m/>
    <s v="BTR"/>
    <m/>
  </r>
  <r>
    <n v="29"/>
    <x v="0"/>
    <x v="0"/>
    <n v="1"/>
    <s v="BJI212"/>
    <s v="BJI212"/>
    <m/>
    <e v="#N/A"/>
    <e v="#N/A"/>
    <s v="NY"/>
    <s v="MCSMRAJADMT"/>
    <n v="98.502160000000003"/>
    <n v="3.61294"/>
    <x v="1"/>
    <s v="0004/MKT/DMT/XI/2025"/>
    <d v="2025-11-18T00:00:00"/>
    <m/>
    <s v="MITRATEL"/>
    <s v="Mitratel"/>
    <d v="2016-06-07T00:00:00"/>
    <d v="2026-06-06T00:00:00"/>
    <m/>
    <m/>
    <m/>
    <m/>
    <x v="1"/>
    <m/>
    <e v="#N/A"/>
    <m/>
    <s v="Need DRM"/>
    <m/>
    <x v="2"/>
    <s v="Add 3 RF Remove 3 RF Add 6 RRU Remove 6 RRU Final Sow Rescope: 1. B2R to Mini Macro"/>
    <m/>
    <s v="BTR"/>
    <m/>
  </r>
  <r>
    <n v="30"/>
    <x v="0"/>
    <x v="0"/>
    <n v="1"/>
    <s v="MDN758"/>
    <s v="MDN758"/>
    <m/>
    <e v="#N/A"/>
    <e v="#N/A"/>
    <s v="NY"/>
    <s v="SARI REJO 3"/>
    <n v="98.667689999999993"/>
    <n v="3.5476399999999999"/>
    <x v="1"/>
    <s v="0004/MKT/DMT/XI/2025"/>
    <d v="2025-11-18T00:00:00"/>
    <m/>
    <s v="MITRATEL"/>
    <s v="Mitratel"/>
    <d v="2016-08-14T00:00:00"/>
    <d v="2026-08-13T00:00:00"/>
    <m/>
    <m/>
    <m/>
    <m/>
    <x v="1"/>
    <m/>
    <e v="#N/A"/>
    <m/>
    <s v="Need DRM"/>
    <m/>
    <x v="2"/>
    <s v="Add 3 RF Remove 3 RF Add 12 RRU Remove 12 RRU Final Sow Rescope: 1. B2R to MCP"/>
    <m/>
    <s v="BTR"/>
    <m/>
  </r>
  <r>
    <n v="31"/>
    <x v="0"/>
    <x v="0"/>
    <n v="1"/>
    <s v="MDX144"/>
    <s v="MDX144"/>
    <m/>
    <e v="#N/A"/>
    <e v="#N/A"/>
    <s v="NY"/>
    <s v="MC BELAWAN-4"/>
    <n v="98.702179999999998"/>
    <n v="3.7857699999999999"/>
    <x v="1"/>
    <s v="0004/MKT/DMT/XI/2025"/>
    <d v="2025-11-18T00:00:00"/>
    <m/>
    <s v="MITRATEL"/>
    <s v="Mitratel"/>
    <d v="2016-08-14T00:00:00"/>
    <d v="2026-08-13T00:00:00"/>
    <m/>
    <m/>
    <m/>
    <m/>
    <x v="1"/>
    <m/>
    <e v="#N/A"/>
    <m/>
    <s v="Need DRM"/>
    <m/>
    <x v="2"/>
    <s v="Add 3 RF Remove 3 RF Add 11 RRU Remove 9 RRU Final Sow Rescope: 1. B2R to MCP"/>
    <m/>
    <s v="BTR"/>
    <m/>
  </r>
  <r>
    <n v="32"/>
    <x v="0"/>
    <x v="0"/>
    <n v="1"/>
    <s v="BJI211"/>
    <s v="BJI211"/>
    <m/>
    <e v="#N/A"/>
    <e v="#N/A"/>
    <s v="NY"/>
    <s v="MCAMIRHAMZAH3DMT"/>
    <n v="98.498850000000004"/>
    <n v="3.6131799999999998"/>
    <x v="1"/>
    <s v="0004/MKT/DMT/XI/2025"/>
    <d v="2025-11-18T00:00:00"/>
    <m/>
    <s v="MITRATEL"/>
    <s v="Mitratel"/>
    <d v="2016-09-01T00:00:00"/>
    <d v="2026-08-31T00:00:00"/>
    <m/>
    <m/>
    <m/>
    <m/>
    <x v="1"/>
    <m/>
    <e v="#N/A"/>
    <m/>
    <s v="Need DRM"/>
    <m/>
    <x v="2"/>
    <s v="Add 3 RF Remove 3 RF Add 8 RRU Remove 9 RRU Final Sow Rescope: 1. B2R to MCP"/>
    <m/>
    <s v="BTR"/>
    <m/>
  </r>
  <r>
    <n v="33"/>
    <x v="0"/>
    <x v="0"/>
    <n v="1"/>
    <s v="MDX276"/>
    <s v="MDX276"/>
    <m/>
    <e v="#N/A"/>
    <e v="#N/A"/>
    <s v="NY"/>
    <s v="MC BELAWAN-9"/>
    <n v="98.678229999999999"/>
    <n v="3.77075"/>
    <x v="1"/>
    <s v="0004/MKT/DMT/XI/2025"/>
    <d v="2025-11-18T00:00:00"/>
    <m/>
    <s v="MITRATEL"/>
    <s v="Mitratel"/>
    <d v="2016-09-13T00:00:00"/>
    <d v="2026-09-12T00:00:00"/>
    <m/>
    <m/>
    <m/>
    <m/>
    <x v="1"/>
    <m/>
    <e v="#N/A"/>
    <m/>
    <s v="Need DRM"/>
    <m/>
    <x v="2"/>
    <s v="Add 3 RF Remove 5 RF Add 5 RRU Remove 5 RRU Final Sow Rescope: 1. B2R to MCP"/>
    <m/>
    <s v="BTR"/>
    <m/>
  </r>
  <r>
    <n v="34"/>
    <x v="0"/>
    <x v="0"/>
    <n v="1"/>
    <s v="BJI213"/>
    <s v="BJI213"/>
    <m/>
    <e v="#N/A"/>
    <e v="#N/A"/>
    <s v="NY"/>
    <s v="MCPALEMBANGDMT"/>
    <n v="98.489500000000007"/>
    <n v="3.5990000000000002"/>
    <x v="1"/>
    <s v="0004/MKT/DMT/XI/2025"/>
    <d v="2025-11-18T00:00:00"/>
    <m/>
    <s v="MITRATEL"/>
    <s v="Mitratel"/>
    <d v="2016-09-28T00:00:00"/>
    <d v="2026-09-27T00:00:00"/>
    <m/>
    <m/>
    <m/>
    <m/>
    <x v="1"/>
    <m/>
    <e v="#N/A"/>
    <m/>
    <s v="Need DRM"/>
    <m/>
    <x v="2"/>
    <s v="Add 3 RF Remove 3 RF Add 6 RRU Remove 6 RRU Final Sow Rescope: 1. B2R to MCP"/>
    <m/>
    <s v="BTR"/>
    <m/>
  </r>
  <r>
    <n v="35"/>
    <x v="0"/>
    <x v="0"/>
    <n v="1"/>
    <s v="MDX016"/>
    <s v="MDX016"/>
    <m/>
    <e v="#N/A"/>
    <e v="#N/A"/>
    <s v="NY"/>
    <s v="MC BELAWAN-3"/>
    <n v="98.707080000000005"/>
    <n v="3.7798099999999999"/>
    <x v="1"/>
    <s v="0004/MKT/DMT/XI/2025"/>
    <d v="2025-11-18T00:00:00"/>
    <m/>
    <s v="MITRATEL"/>
    <s v="Mitratel"/>
    <d v="2016-10-05T00:00:00"/>
    <d v="2026-10-04T00:00:00"/>
    <m/>
    <m/>
    <m/>
    <m/>
    <x v="1"/>
    <m/>
    <e v="#N/A"/>
    <m/>
    <s v="Need DRM"/>
    <m/>
    <x v="2"/>
    <s v="Add 3 RF Remove 3 RF Add 9 RRU Remove 6 RRU Final Sow Rescope: 1. B2R to MCP"/>
    <m/>
    <s v="BTR"/>
    <m/>
  </r>
  <r>
    <n v="36"/>
    <x v="0"/>
    <x v="1"/>
    <n v="2"/>
    <s v="OKI275"/>
    <s v="OKI275"/>
    <m/>
    <e v="#N/A"/>
    <e v="#N/A"/>
    <s v="NY"/>
    <s v="REKTORAT UNSRI"/>
    <n v="104.646"/>
    <n v="-3.2190699999999999"/>
    <x v="0"/>
    <s v="Non MKT"/>
    <d v="1899-12-30T00:00:00"/>
    <m/>
    <s v="MITRATEL"/>
    <s v="Mitratel"/>
    <d v="2016-04-08T00:00:00"/>
    <d v="2026-04-07T00:00:00"/>
    <m/>
    <m/>
    <m/>
    <m/>
    <x v="1"/>
    <m/>
    <e v="#N/A"/>
    <m/>
    <s v="Need DRM"/>
    <m/>
    <x v="2"/>
    <s v=""/>
    <m/>
    <m/>
    <m/>
  </r>
  <r>
    <n v="37"/>
    <x v="0"/>
    <x v="0"/>
    <n v="1"/>
    <s v="MDX028"/>
    <s v="MDX028"/>
    <m/>
    <e v="#N/A"/>
    <e v="#N/A"/>
    <s v="NY"/>
    <s v="MC BELAWAN-6"/>
    <n v="98.682419999999993"/>
    <n v="3.7867799999999998"/>
    <x v="1"/>
    <s v="0004/MKT/DMT/XI/2025"/>
    <d v="2025-11-18T00:00:00"/>
    <m/>
    <s v="MITRATEL"/>
    <s v="Mitratel"/>
    <d v="2016-10-05T00:00:00"/>
    <d v="2026-10-04T00:00:00"/>
    <m/>
    <m/>
    <m/>
    <m/>
    <x v="1"/>
    <m/>
    <e v="#N/A"/>
    <m/>
    <s v="Need DRM"/>
    <m/>
    <x v="2"/>
    <s v="Add 3 RF Remove 6 RF Add 12 RRU Remove 9 RRU Final Sow Rescope: 1. B2R to MCP"/>
    <m/>
    <s v="BTR"/>
    <m/>
  </r>
  <r>
    <n v="38"/>
    <x v="0"/>
    <x v="0"/>
    <n v="1"/>
    <s v="MDX048"/>
    <s v="MDX048"/>
    <m/>
    <e v="#N/A"/>
    <e v="#N/A"/>
    <s v="NY"/>
    <s v="MC BELAWAN-10"/>
    <n v="98.675809999999998"/>
    <n v="3.76742"/>
    <x v="1"/>
    <s v="0004/MKT/DMT/XI/2025"/>
    <d v="2025-11-18T00:00:00"/>
    <m/>
    <s v="MITRATEL"/>
    <s v="Mitratel"/>
    <d v="2016-10-05T00:00:00"/>
    <d v="2026-10-04T00:00:00"/>
    <m/>
    <m/>
    <m/>
    <m/>
    <x v="1"/>
    <m/>
    <e v="#N/A"/>
    <m/>
    <s v="Need DRM"/>
    <m/>
    <x v="2"/>
    <s v="Add 3 RF Remove 6 RF Add 9 RRU Remove 9 RRU Final Sow Rescope: 1. B2R to MCP"/>
    <m/>
    <s v="BTR"/>
    <m/>
  </r>
  <r>
    <n v="39"/>
    <x v="0"/>
    <x v="0"/>
    <n v="1"/>
    <s v="MDX502"/>
    <s v="MDX502"/>
    <m/>
    <e v="#N/A"/>
    <e v="#N/A"/>
    <s v="NY"/>
    <s v="MC KIM BELAWAN-3"/>
    <n v="98.698459999999997"/>
    <n v="3.6633300000000002"/>
    <x v="1"/>
    <s v="0004/MKT/DMT/XI/2025"/>
    <d v="2025-11-18T00:00:00"/>
    <m/>
    <s v="MITRATEL"/>
    <s v="Mitratel"/>
    <d v="2016-11-11T00:00:00"/>
    <d v="2026-11-10T00:00:00"/>
    <m/>
    <m/>
    <m/>
    <m/>
    <x v="1"/>
    <m/>
    <e v="#N/A"/>
    <m/>
    <s v="Need DRM"/>
    <m/>
    <x v="2"/>
    <s v="Add 3 RF Remove 3 RF Add 9 RRU Remove 6 RRU Final Sow Rescope: 3. reheight tower"/>
    <m/>
    <s v="Extend Tower"/>
    <m/>
  </r>
  <r>
    <n v="40"/>
    <x v="0"/>
    <x v="0"/>
    <n v="1"/>
    <s v="MDX504"/>
    <s v="MDX504"/>
    <m/>
    <e v="#N/A"/>
    <e v="#N/A"/>
    <s v="NY"/>
    <s v="MC KIM BELAWAN-5"/>
    <n v="98.688789999999997"/>
    <n v="3.6724299999999999"/>
    <x v="1"/>
    <s v="0004/MKT/DMT/XI/2025"/>
    <d v="2025-11-18T00:00:00"/>
    <m/>
    <s v="MITRATEL"/>
    <s v="Mitratel"/>
    <d v="2016-11-11T00:00:00"/>
    <d v="2026-11-10T00:00:00"/>
    <m/>
    <m/>
    <m/>
    <m/>
    <x v="1"/>
    <m/>
    <e v="#N/A"/>
    <m/>
    <s v="Need DRM"/>
    <m/>
    <x v="2"/>
    <s v="Add 3 RF Remove 3 RF Add 9 RRU Remove 8 RRU Final Sow Rescope: 3. reheight tower"/>
    <m/>
    <s v="Extend Tower"/>
    <m/>
  </r>
  <r>
    <n v="41"/>
    <x v="0"/>
    <x v="1"/>
    <n v="2"/>
    <s v="BDL407"/>
    <s v="BDL407"/>
    <m/>
    <e v="#N/A"/>
    <e v="#N/A"/>
    <s v="NY"/>
    <s v="POLE FAK MIPAUNILAH"/>
    <n v="105.244174"/>
    <n v="-5.3662609999999997"/>
    <x v="0"/>
    <s v="Non MKT"/>
    <d v="1899-12-30T00:00:00"/>
    <m/>
    <s v="MITRATEL"/>
    <s v="Mitratel"/>
    <d v="2016-08-30T00:00:00"/>
    <d v="2026-08-29T00:00:00"/>
    <m/>
    <m/>
    <m/>
    <m/>
    <x v="1"/>
    <m/>
    <e v="#N/A"/>
    <m/>
    <s v="Need DRM"/>
    <m/>
    <x v="2"/>
    <s v=""/>
    <m/>
    <m/>
    <m/>
  </r>
  <r>
    <n v="42"/>
    <x v="1"/>
    <x v="2"/>
    <n v="3"/>
    <s v="JBX077"/>
    <s v="JBX077"/>
    <s v="25TS08N2053"/>
    <n v="0"/>
    <e v="#N/A"/>
    <s v="25TS08N2053"/>
    <s v="PURIBETAUTARA"/>
    <n v="106.724344"/>
    <n v="-6.2237330000000002"/>
    <x v="0"/>
    <s v="Non MKT"/>
    <m/>
    <m/>
    <s v="MITRATEL"/>
    <s v="Mitratel"/>
    <d v="2015-09-08T00:00:00"/>
    <d v="2025-09-07T00:00:00"/>
    <d v="2025-12-06T00:00:00"/>
    <s v="Terminate"/>
    <m/>
    <s v="Terminate"/>
    <x v="0"/>
    <e v="#N/A"/>
    <e v="#N/A"/>
    <m/>
    <s v="Terminate"/>
    <s v="Terminate"/>
    <x v="1"/>
    <m/>
    <s v="Terminate"/>
    <m/>
    <m/>
  </r>
  <r>
    <n v="43"/>
    <x v="0"/>
    <x v="0"/>
    <n v="1"/>
    <m/>
    <s v="MDX509"/>
    <m/>
    <e v="#N/A"/>
    <e v="#N/A"/>
    <s v="NY"/>
    <s v="DMT_MC KIM Belawan-8"/>
    <n v="98.708479999999994"/>
    <n v="3.6669299999999998"/>
    <x v="1"/>
    <s v="0004/MKT/DMT/XI/2025"/>
    <d v="2025-11-18T00:00:00"/>
    <m/>
    <s v="MITRATEL"/>
    <s v="Mitratel"/>
    <d v="2016-11-11T00:00:00"/>
    <d v="2026-11-10T00:00:00"/>
    <m/>
    <m/>
    <m/>
    <m/>
    <x v="1"/>
    <m/>
    <e v="#N/A"/>
    <m/>
    <s v="Need DRM"/>
    <m/>
    <x v="2"/>
    <s v="Add 3 RF Remove 3 RF Add 9 RRU Remove 6 RRU Final Sow Rescope: 1. B2R to MCP"/>
    <m/>
    <s v="BTR"/>
    <m/>
  </r>
  <r>
    <n v="44"/>
    <x v="0"/>
    <x v="0"/>
    <n v="1"/>
    <s v="MDX508"/>
    <s v="MDX508"/>
    <m/>
    <e v="#N/A"/>
    <e v="#N/A"/>
    <s v="NY"/>
    <s v="MC KIM BELAWAN-14"/>
    <n v="98.686350000000004"/>
    <n v="3.6620300000000001"/>
    <x v="1"/>
    <s v="0004/MKT/DMT/XI/2025"/>
    <d v="2025-11-18T00:00:00"/>
    <m/>
    <s v="MITRATEL"/>
    <s v="Mitratel"/>
    <d v="2017-01-18T00:00:00"/>
    <d v="2027-01-17T00:00:00"/>
    <m/>
    <m/>
    <m/>
    <m/>
    <x v="1"/>
    <m/>
    <e v="#N/A"/>
    <m/>
    <s v="Need DRM"/>
    <m/>
    <x v="2"/>
    <s v="Add 3 RF Remove 3 RF Add 9 RRU Remove 6 RRU Final Sow Rescope: 3. reheight tower"/>
    <m/>
    <s v="Extend Tower"/>
    <m/>
  </r>
  <r>
    <n v="45"/>
    <x v="0"/>
    <x v="0"/>
    <n v="1"/>
    <s v="MDX506"/>
    <s v="MDX506"/>
    <m/>
    <e v="#N/A"/>
    <e v="#N/A"/>
    <s v="NY"/>
    <s v="MC KIM BELAWAN-13"/>
    <n v="98.679609999999997"/>
    <n v="3.6647400000000001"/>
    <x v="1"/>
    <s v="0004/MKT/DMT/XI/2025"/>
    <d v="2025-11-18T00:00:00"/>
    <m/>
    <s v="MITRATEL"/>
    <s v="Mitratel"/>
    <d v="2017-03-14T00:00:00"/>
    <d v="2027-03-13T00:00:00"/>
    <m/>
    <m/>
    <m/>
    <m/>
    <x v="1"/>
    <m/>
    <e v="#N/A"/>
    <m/>
    <s v="Need DRM"/>
    <m/>
    <x v="2"/>
    <s v="Add 3 RF Remove 3 RF Add 6 RRU Remove 6 RRU Final Sow Rescope: 1. B2R to Mini Macro"/>
    <m/>
    <s v="BTR"/>
    <m/>
  </r>
  <r>
    <n v="46"/>
    <x v="0"/>
    <x v="0"/>
    <n v="1"/>
    <s v="MDX035"/>
    <s v="MDX035"/>
    <m/>
    <e v="#N/A"/>
    <e v="#N/A"/>
    <s v="NY"/>
    <s v="MC BELAWAN-7"/>
    <n v="98.68571"/>
    <n v="3.7799800000000001"/>
    <x v="1"/>
    <s v="0004/MKT/DMT/XI/2025"/>
    <d v="2025-11-18T00:00:00"/>
    <m/>
    <s v="MITRATEL"/>
    <s v="Mitratel"/>
    <d v="2017-08-28T00:00:00"/>
    <d v="2027-08-27T00:00:00"/>
    <m/>
    <m/>
    <m/>
    <m/>
    <x v="1"/>
    <m/>
    <e v="#N/A"/>
    <m/>
    <s v="Need DRM"/>
    <m/>
    <x v="2"/>
    <s v="Add 3 RF Remove 3 RF Add 6 RRU Remove 6 RRU Final Sow Rescope: 1. B2R to MCP"/>
    <m/>
    <s v="BTR"/>
    <m/>
  </r>
  <r>
    <n v="47"/>
    <x v="0"/>
    <x v="0"/>
    <n v="1"/>
    <s v="MDN906"/>
    <s v="MDN906"/>
    <e v="#N/A"/>
    <e v="#N/A"/>
    <e v="#N/A"/>
    <s v="NY"/>
    <s v="TASBIH SELATAN"/>
    <n v="98.635819999999995"/>
    <n v="3.5633400000000002"/>
    <x v="1"/>
    <s v="0004/MKT/DMT/XI/2025"/>
    <d v="2025-11-18T00:00:00"/>
    <m/>
    <s v="GAMETRACO"/>
    <s v="Mitratel"/>
    <d v="2016-04-20T00:00:00"/>
    <d v="2026-04-19T00:00:00"/>
    <m/>
    <m/>
    <m/>
    <m/>
    <x v="1"/>
    <m/>
    <e v="#N/A"/>
    <m/>
    <s v="Need DRM"/>
    <m/>
    <x v="2"/>
    <s v="Add 3 RF Remove 3 RF Add 6 RRU Remove 6 RRU Final Sow Rescope: 1. B2R to Mini Macro"/>
    <m/>
    <s v="BTR"/>
    <m/>
  </r>
  <r>
    <n v="48"/>
    <x v="0"/>
    <x v="0"/>
    <n v="1"/>
    <s v="MDN051"/>
    <s v="MDN051"/>
    <e v="#N/A"/>
    <e v="#N/A"/>
    <e v="#N/A"/>
    <s v="NY"/>
    <s v="TASBIH UTARA"/>
    <n v="98.62921"/>
    <n v="3.56881"/>
    <x v="1"/>
    <s v="0004/MKT/DMT/XI/2025"/>
    <d v="2025-11-18T00:00:00"/>
    <m/>
    <s v="GAMETRACO"/>
    <s v="Mitratel"/>
    <d v="2016-04-20T00:00:00"/>
    <d v="2026-04-19T00:00:00"/>
    <m/>
    <m/>
    <m/>
    <m/>
    <x v="1"/>
    <m/>
    <e v="#N/A"/>
    <m/>
    <s v="Need DRM"/>
    <m/>
    <x v="2"/>
    <s v="Add 3 RF Remove 3 RF Add 6 RRU Remove 6 RRU Final Sow Rescope: 1. B2R to Mini Macro"/>
    <m/>
    <s v="BTR"/>
    <m/>
  </r>
  <r>
    <n v="49"/>
    <x v="0"/>
    <x v="0"/>
    <n v="1"/>
    <s v="MDX025"/>
    <s v="MDX025"/>
    <e v="#N/A"/>
    <e v="#N/A"/>
    <e v="#N/A"/>
    <s v="NY"/>
    <s v="MASJID TASBIH"/>
    <n v="98.636390000000006"/>
    <n v="3.5680900000000002"/>
    <x v="1"/>
    <s v="0004/MKT/DMT/XI/2025"/>
    <d v="2025-11-18T00:00:00"/>
    <m/>
    <s v="GAMETRACO"/>
    <s v="Mitratel"/>
    <d v="2016-04-24T00:00:00"/>
    <d v="2026-04-23T00:00:00"/>
    <m/>
    <m/>
    <m/>
    <m/>
    <x v="1"/>
    <m/>
    <e v="#N/A"/>
    <m/>
    <s v="Need DRM"/>
    <m/>
    <x v="2"/>
    <s v="Add 3 RF Remove 3 RF Add 6 RRU Remove 6 RRU Final Sow Rescope: 1. B2R to Mini Macro"/>
    <m/>
    <s v="BTR"/>
    <m/>
  </r>
  <r>
    <n v="50"/>
    <x v="0"/>
    <x v="0"/>
    <n v="1"/>
    <s v="MDN938"/>
    <s v="MDN938"/>
    <e v="#N/A"/>
    <e v="#N/A"/>
    <e v="#N/A"/>
    <s v="NY"/>
    <s v="TASBIH 4"/>
    <n v="98.630669999999995"/>
    <n v="3.5647899999999999"/>
    <x v="1"/>
    <s v="0004/MKT/DMT/XI/2025"/>
    <d v="2025-11-18T00:00:00"/>
    <m/>
    <s v="GAMETRACO"/>
    <s v="Mitratel"/>
    <d v="2016-04-30T00:00:00"/>
    <d v="2026-04-29T00:00:00"/>
    <m/>
    <m/>
    <m/>
    <m/>
    <x v="1"/>
    <m/>
    <e v="#N/A"/>
    <m/>
    <s v="Need DRM"/>
    <m/>
    <x v="2"/>
    <s v="Add 3 RF Remove 3 RF Add 6 RRU Remove 6 RRU Final Sow Rescope: 1. B2R to Mini Macro"/>
    <m/>
    <s v="BTR"/>
    <m/>
  </r>
  <r>
    <n v="51"/>
    <x v="0"/>
    <x v="0"/>
    <n v="1"/>
    <s v="MDX014"/>
    <s v="MDX014"/>
    <e v="#N/A"/>
    <e v="#N/A"/>
    <e v="#N/A"/>
    <s v="NY"/>
    <s v="TASBIH 5"/>
    <n v="98.632810000000006"/>
    <n v="3.5712100000000002"/>
    <x v="1"/>
    <s v="0004/MKT/DMT/XI/2025"/>
    <d v="2025-11-18T00:00:00"/>
    <m/>
    <s v="GAMETRACO"/>
    <s v="Mitratel"/>
    <d v="2016-04-30T00:00:00"/>
    <d v="2026-04-29T00:00:00"/>
    <m/>
    <m/>
    <m/>
    <m/>
    <x v="1"/>
    <m/>
    <e v="#N/A"/>
    <m/>
    <s v="Need DRM"/>
    <m/>
    <x v="2"/>
    <s v="Add 3 RF Remove 3 RF Add 6 RRU Remove 6 RRU Final Sow Rescope: 1. B2R to Mini Macro"/>
    <m/>
    <s v="BTR"/>
    <m/>
  </r>
  <r>
    <n v="52"/>
    <x v="0"/>
    <x v="1"/>
    <n v="2"/>
    <s v="PLG608"/>
    <s v="PLG608"/>
    <m/>
    <n v="0"/>
    <s v="24TS03N0146"/>
    <s v="24TS03N0146"/>
    <s v="KEMUNING POLDA PH1"/>
    <n v="104.73530100000001"/>
    <n v="-2.9647709999999998"/>
    <x v="0"/>
    <s v="Non MKT"/>
    <m/>
    <m/>
    <s v="MITRATEL"/>
    <s v="Mitratel"/>
    <d v="2015-02-19T00:00:00"/>
    <d v="2025-02-18T00:00:00"/>
    <d v="2025-05-19T00:00:00"/>
    <s v="Terminate"/>
    <m/>
    <s v="Terminate"/>
    <x v="0"/>
    <e v="#N/A"/>
    <s v="11.Hold"/>
    <m/>
    <s v="Terminate"/>
    <s v="Terminate"/>
    <x v="1"/>
    <m/>
    <s v="Terminate"/>
    <m/>
    <m/>
  </r>
  <r>
    <n v="53"/>
    <x v="0"/>
    <x v="1"/>
    <n v="2"/>
    <s v="PLG622"/>
    <s v="PLG622"/>
    <s v="25TS05N0258"/>
    <n v="0"/>
    <s v="24TS03N0150"/>
    <s v="25TS05N0258"/>
    <s v="ILIR BARAT PH2"/>
    <n v="104.73827"/>
    <n v="-2.9784600000000001"/>
    <x v="0"/>
    <s v="Non MKT"/>
    <m/>
    <m/>
    <s v="MITRATEL"/>
    <s v="Mitratel"/>
    <d v="2015-02-19T00:00:00"/>
    <d v="2025-02-18T00:00:00"/>
    <d v="2025-05-19T00:00:00"/>
    <s v="Terminate"/>
    <m/>
    <s v="Terminate"/>
    <x v="0"/>
    <e v="#N/A"/>
    <s v="11.Hold"/>
    <m/>
    <s v="Terminate"/>
    <s v="Terminate"/>
    <x v="1"/>
    <m/>
    <s v="Terminate"/>
    <m/>
    <m/>
  </r>
  <r>
    <n v="54"/>
    <x v="0"/>
    <x v="1"/>
    <n v="2"/>
    <s v="PLG624"/>
    <s v="PLG624"/>
    <s v="24TS03N0153"/>
    <n v="0"/>
    <s v="24TS03N0153"/>
    <s v="24TS03N0153"/>
    <s v="ILIR BARAT PH4"/>
    <n v="104.72713"/>
    <n v="-2.97377"/>
    <x v="0"/>
    <s v="Non MKT"/>
    <m/>
    <m/>
    <s v="MITRATEL"/>
    <s v="Mitratel"/>
    <d v="2015-03-06T00:00:00"/>
    <d v="2025-03-05T00:00:00"/>
    <d v="2025-06-03T00:00:00"/>
    <s v="Terminate"/>
    <m/>
    <s v="Terminate"/>
    <x v="0"/>
    <e v="#N/A"/>
    <s v="11.Hold"/>
    <m/>
    <s v="Terminate"/>
    <s v="Terminate"/>
    <x v="1"/>
    <m/>
    <s v="Terminate"/>
    <m/>
    <m/>
  </r>
  <r>
    <n v="55"/>
    <x v="0"/>
    <x v="1"/>
    <n v="2"/>
    <s v="PLG626"/>
    <s v="PLG626"/>
    <s v="24TS03N0149"/>
    <n v="0"/>
    <s v="24TS03N0149"/>
    <s v="24TS03N0149"/>
    <s v="SAKO SAPTAMARGA PH1"/>
    <n v="104.771331"/>
    <n v="-2.941821"/>
    <x v="0"/>
    <s v="Non MKT"/>
    <m/>
    <m/>
    <s v="MITRATEL"/>
    <s v="Mitratel"/>
    <d v="2015-09-14T00:00:00"/>
    <d v="2025-09-13T00:00:00"/>
    <d v="2025-12-12T00:00:00"/>
    <s v="Terminate"/>
    <m/>
    <s v="Terminate"/>
    <x v="0"/>
    <e v="#N/A"/>
    <s v="08.SIS"/>
    <m/>
    <s v="Terminate"/>
    <s v="Terminate"/>
    <x v="1"/>
    <m/>
    <s v="Terminate"/>
    <m/>
    <m/>
  </r>
  <r>
    <n v="56"/>
    <x v="0"/>
    <x v="1"/>
    <n v="2"/>
    <s v="OKI276"/>
    <s v="OKI276"/>
    <m/>
    <e v="#N/A"/>
    <e v="#N/A"/>
    <s v="NY"/>
    <s v="TERMINAL UNSRI"/>
    <n v="104.649"/>
    <n v="-3.2155100000000001"/>
    <x v="0"/>
    <s v="Non MKT"/>
    <d v="1899-12-30T00:00:00"/>
    <m/>
    <s v="MITRATEL"/>
    <s v="Mitratel"/>
    <d v="2016-04-08T00:00:00"/>
    <d v="2026-04-07T00:00:00"/>
    <m/>
    <m/>
    <m/>
    <m/>
    <x v="1"/>
    <m/>
    <e v="#N/A"/>
    <m/>
    <s v="Need DRM"/>
    <m/>
    <x v="2"/>
    <s v=""/>
    <m/>
    <m/>
    <m/>
  </r>
  <r>
    <n v="57"/>
    <x v="0"/>
    <x v="1"/>
    <n v="2"/>
    <s v="OKI277"/>
    <s v="OKI277"/>
    <m/>
    <e v="#N/A"/>
    <e v="#N/A"/>
    <s v="NY"/>
    <s v="FAKULTAS MIPA UNSRI"/>
    <n v="104.649"/>
    <n v="-3.2155100000000001"/>
    <x v="0"/>
    <s v="Non MKT"/>
    <d v="1899-12-30T00:00:00"/>
    <m/>
    <s v="MITRATEL"/>
    <s v="Mitratel"/>
    <d v="2016-04-08T00:00:00"/>
    <d v="2026-04-07T00:00:00"/>
    <m/>
    <m/>
    <m/>
    <m/>
    <x v="1"/>
    <m/>
    <e v="#N/A"/>
    <m/>
    <s v="Need DRM"/>
    <m/>
    <x v="2"/>
    <s v=""/>
    <m/>
    <m/>
    <m/>
  </r>
  <r>
    <n v="58"/>
    <x v="0"/>
    <x v="1"/>
    <n v="2"/>
    <s v="PLG629"/>
    <s v="PLG629"/>
    <m/>
    <n v="0"/>
    <s v="24TS03N0154"/>
    <s v="24TS03N0154"/>
    <s v="POLIGON PH4"/>
    <n v="104.71897"/>
    <n v="-3.0091600000000001"/>
    <x v="0"/>
    <s v="Non MKT"/>
    <m/>
    <m/>
    <s v="MITRATEL"/>
    <s v="Mitratel"/>
    <d v="2015-12-08T00:00:00"/>
    <d v="2025-12-07T00:00:00"/>
    <d v="2026-03-07T00:00:00"/>
    <s v="Terminate"/>
    <m/>
    <s v="Terminate"/>
    <x v="0"/>
    <e v="#N/A"/>
    <s v="08.SIS"/>
    <m/>
    <s v="Terminate"/>
    <s v="Terminate"/>
    <x v="1"/>
    <m/>
    <s v="Terminate"/>
    <m/>
    <m/>
  </r>
  <r>
    <n v="59"/>
    <x v="1"/>
    <x v="2"/>
    <n v="3"/>
    <s v="JKP372"/>
    <s v="JKP372"/>
    <m/>
    <e v="#N/A"/>
    <e v="#N/A"/>
    <s v="NY"/>
    <s v="PINTUUTARAGBK"/>
    <n v="106.80190899999999"/>
    <n v="-6.2156950000000002"/>
    <x v="1"/>
    <s v="0004/MKT/DMT/XI/2025"/>
    <d v="2025-11-18T00:00:00"/>
    <m/>
    <s v="MITRATEL"/>
    <s v="Mitratel"/>
    <d v="2018-01-26T00:00:00"/>
    <d v="2028-01-25T00:00:00"/>
    <m/>
    <m/>
    <m/>
    <m/>
    <x v="1"/>
    <m/>
    <e v="#N/A"/>
    <m/>
    <s v="Need DRM"/>
    <m/>
    <x v="2"/>
    <s v="Add 3 RF Add 9 RRU Final Sow Rescope: 1. (B2R to (MCP, Mini Macro, macro)"/>
    <m/>
    <s v="Extend Tower"/>
    <s v="Extend 3m"/>
  </r>
  <r>
    <n v="60"/>
    <x v="0"/>
    <x v="1"/>
    <n v="2"/>
    <s v="PLG610"/>
    <s v="PLG610"/>
    <s v="24TS10N0715"/>
    <n v="0"/>
    <s v="NY"/>
    <s v="24TS10N0715"/>
    <s v="JALAN DLD PH2"/>
    <n v="104.721"/>
    <n v="-2.98407"/>
    <x v="0"/>
    <s v="Non MKT"/>
    <m/>
    <m/>
    <s v="MITRATEL"/>
    <s v="Mitratel"/>
    <d v="2014-11-24T00:00:00"/>
    <d v="2024-11-23T00:00:00"/>
    <d v="2025-02-21T00:00:00"/>
    <s v="Terminate"/>
    <m/>
    <s v="Terminate"/>
    <x v="0"/>
    <e v="#N/A"/>
    <s v="08.SIS"/>
    <m/>
    <s v="Terminate"/>
    <s v="Terminate"/>
    <x v="1"/>
    <m/>
    <s v="Terminate"/>
    <m/>
    <m/>
  </r>
  <r>
    <n v="61"/>
    <x v="0"/>
    <x v="1"/>
    <n v="2"/>
    <s v="PLG614"/>
    <s v="PLG614"/>
    <m/>
    <n v="0"/>
    <s v="NY"/>
    <s v="NY"/>
    <s v="SAKO SAPTAMARGA PH4"/>
    <n v="104.7915"/>
    <n v="-2.92441"/>
    <x v="0"/>
    <s v="Non MKT"/>
    <m/>
    <m/>
    <s v="MITRATEL"/>
    <s v="Mitratel"/>
    <d v="2015-09-14T00:00:00"/>
    <d v="2025-09-13T00:00:00"/>
    <d v="2025-12-12T00:00:00"/>
    <s v="Terminate"/>
    <m/>
    <s v="Terminate"/>
    <x v="0"/>
    <e v="#N/A"/>
    <s v="08.SIS"/>
    <m/>
    <s v="Terminate"/>
    <s v="Terminate"/>
    <x v="1"/>
    <m/>
    <s v="Terminate"/>
    <m/>
    <m/>
  </r>
  <r>
    <n v="62"/>
    <x v="0"/>
    <x v="1"/>
    <n v="2"/>
    <s v="PLG620"/>
    <s v="PLG620"/>
    <m/>
    <n v="0"/>
    <s v="NY"/>
    <s v="NY"/>
    <s v="KEMUNING POLDA PH6"/>
    <n v="104.75584000000001"/>
    <n v="-2.9593699999999998"/>
    <x v="0"/>
    <s v="Non MKT"/>
    <m/>
    <m/>
    <s v="MITRATEL"/>
    <s v="Mitratel"/>
    <d v="2015-09-14T00:00:00"/>
    <d v="2025-09-13T00:00:00"/>
    <d v="2025-12-12T00:00:00"/>
    <s v="Terminate"/>
    <m/>
    <s v="Terminate"/>
    <x v="0"/>
    <e v="#N/A"/>
    <s v="08.SIS"/>
    <m/>
    <s v="Terminate"/>
    <s v="Terminate"/>
    <x v="1"/>
    <m/>
    <s v="Terminate"/>
    <m/>
    <m/>
  </r>
  <r>
    <n v="63"/>
    <x v="1"/>
    <x v="2"/>
    <n v="3"/>
    <s v="JBX273"/>
    <s v="JBX273"/>
    <m/>
    <e v="#N/A"/>
    <e v="#N/A"/>
    <s v="NY"/>
    <s v="CENDRAWASIHKEDAUNGKALIANGKEDMT"/>
    <n v="106.72505"/>
    <n v="-6.14527"/>
    <x v="1"/>
    <s v="0004/MKT/DMT/XI/2025"/>
    <d v="2025-11-18T00:00:00"/>
    <m/>
    <s v="MITRATEL"/>
    <s v="Mitratel"/>
    <d v="2018-06-14T00:00:00"/>
    <d v="2028-06-13T00:00:00"/>
    <m/>
    <m/>
    <m/>
    <m/>
    <x v="1"/>
    <m/>
    <e v="#N/A"/>
    <m/>
    <s v="Need DRM"/>
    <m/>
    <x v="2"/>
    <s v="Add 3 RF Add 3 RRU Final Sow Rescope: 1. (B2R to (MCP, Mini Macro, macro)"/>
    <m/>
    <s v="BTR"/>
    <s v="BTR Arah 100m 285 degree"/>
  </r>
  <r>
    <n v="64"/>
    <x v="0"/>
    <x v="1"/>
    <n v="2"/>
    <s v="PLG606"/>
    <s v="PLG606"/>
    <m/>
    <n v="0"/>
    <s v="NY"/>
    <s v="NY"/>
    <s v="SAKO SAPTAMARGA PH2"/>
    <n v="104.76743"/>
    <n v="-2.9444499999999998"/>
    <x v="0"/>
    <s v="Non MKT"/>
    <m/>
    <m/>
    <s v="MITRATEL"/>
    <s v="Mitratel"/>
    <d v="2015-11-10T00:00:00"/>
    <d v="2025-11-09T00:00:00"/>
    <d v="2026-02-07T00:00:00"/>
    <s v="Terminate"/>
    <m/>
    <s v="Terminate"/>
    <x v="0"/>
    <e v="#N/A"/>
    <s v="08.SIS"/>
    <m/>
    <s v="Terminate"/>
    <s v="Terminate"/>
    <x v="1"/>
    <m/>
    <s v="Terminate"/>
    <m/>
    <m/>
  </r>
  <r>
    <n v="65"/>
    <x v="1"/>
    <x v="2"/>
    <n v="3"/>
    <s v="JKT412"/>
    <s v="JKT412"/>
    <s v="25TS08N1972"/>
    <n v="0"/>
    <e v="#N/A"/>
    <s v="25TS08N1972"/>
    <s v="BLOKBERAMASDMT"/>
    <n v="106.94648100000001"/>
    <n v="-6.2041709999999997"/>
    <x v="0"/>
    <s v="Non MKT"/>
    <m/>
    <m/>
    <s v="MITRATEL"/>
    <s v="Mitratel"/>
    <d v="2015-01-31T00:00:00"/>
    <d v="2025-01-30T00:00:00"/>
    <d v="2025-04-30T00:00:00"/>
    <s v="Terminate"/>
    <m/>
    <s v="Terminate"/>
    <x v="0"/>
    <e v="#N/A"/>
    <e v="#N/A"/>
    <m/>
    <s v="Terminate"/>
    <s v="Terminate"/>
    <x v="1"/>
    <m/>
    <s v="Terminate"/>
    <m/>
    <m/>
  </r>
  <r>
    <n v="66"/>
    <x v="1"/>
    <x v="2"/>
    <n v="3"/>
    <s v="JKT424"/>
    <s v="JKT424"/>
    <s v="25TS08N2037"/>
    <n v="0"/>
    <s v="24TS09B0441"/>
    <s v="25TS08N2037"/>
    <s v="PERUMNASSUMARNODMT"/>
    <n v="106.95046000000001"/>
    <n v="-6.2101240000000004"/>
    <x v="0"/>
    <s v="Non MKT"/>
    <m/>
    <m/>
    <s v="MITRATEL"/>
    <s v="Mitratel"/>
    <d v="2015-02-26T00:00:00"/>
    <d v="2025-02-25T00:00:00"/>
    <d v="2025-05-26T00:00:00"/>
    <s v="Terminate"/>
    <m/>
    <s v="Terminate"/>
    <x v="0"/>
    <e v="#N/A"/>
    <s v="09.Pro.Cancel"/>
    <m/>
    <s v="Terminate"/>
    <s v="Terminate"/>
    <x v="1"/>
    <m/>
    <s v="Terminate"/>
    <m/>
    <m/>
  </r>
  <r>
    <n v="67"/>
    <x v="1"/>
    <x v="2"/>
    <n v="3"/>
    <s v="JKT430"/>
    <s v="JKT430"/>
    <s v="25TS08N1747"/>
    <n v="0"/>
    <s v="24TS09B0447"/>
    <s v="25TS08N1747"/>
    <s v="TOLCAKUNGUTARADMT"/>
    <n v="106.94255"/>
    <n v="-6.1735540000000002"/>
    <x v="0"/>
    <s v="Non MKT"/>
    <m/>
    <m/>
    <s v="MITRATEL"/>
    <s v="Mitratel"/>
    <d v="2015-02-03T00:00:00"/>
    <d v="2025-02-02T00:00:00"/>
    <d v="2025-05-03T00:00:00"/>
    <s v="Terminate"/>
    <m/>
    <s v="Terminate"/>
    <x v="0"/>
    <e v="#N/A"/>
    <s v="09.Pro.Cancel"/>
    <m/>
    <s v="Terminate"/>
    <s v="Terminate"/>
    <x v="1"/>
    <m/>
    <s v="Terminate"/>
    <m/>
    <m/>
  </r>
  <r>
    <n v="68"/>
    <x v="1"/>
    <x v="2"/>
    <n v="3"/>
    <s v="JTX061"/>
    <s v="JTX061"/>
    <s v="24TS09B0437"/>
    <s v="24TS09B0437"/>
    <s v="24TS09B0437"/>
    <s v="24TS09B0437"/>
    <s v="ISTANAANAKTAMINIDMT"/>
    <n v="106.89970099999999"/>
    <n v="-6.3007710000000001"/>
    <x v="0"/>
    <s v="Non MKT"/>
    <m/>
    <m/>
    <s v="MITRATEL"/>
    <s v="Mitratel"/>
    <d v="2015-07-14T00:00:00"/>
    <d v="2025-07-13T00:00:00"/>
    <d v="2025-10-11T00:00:00"/>
    <d v="2025-08-26T00:00:00"/>
    <n v="46"/>
    <s v="In SLA"/>
    <x v="0"/>
    <s v="16.RFI"/>
    <s v="03.RFI"/>
    <m/>
    <s v="RFI"/>
    <s v="RFI"/>
    <x v="0"/>
    <m/>
    <s v="done"/>
    <m/>
    <m/>
  </r>
  <r>
    <n v="69"/>
    <x v="1"/>
    <x v="2"/>
    <n v="3"/>
    <s v="JKU199"/>
    <s v="JKU199"/>
    <m/>
    <n v="0"/>
    <s v="24TS09B0451"/>
    <s v="24TS09B0451"/>
    <s v="HOTELDANAUSUNTERDMT"/>
    <n v="106.87891"/>
    <n v="-6.1465800000000002"/>
    <x v="0"/>
    <s v="Non MKT"/>
    <m/>
    <m/>
    <s v="MITRATEL"/>
    <s v="Mitratel"/>
    <d v="2015-09-19T00:00:00"/>
    <d v="2025-09-18T00:00:00"/>
    <d v="2025-12-17T00:00:00"/>
    <d v="2026-01-31T00:00:00"/>
    <n v="-45"/>
    <s v="Out SLA"/>
    <x v="0"/>
    <s v="08.BAN/BAK"/>
    <s v="08b.SIS Done"/>
    <m/>
    <s v="SITAC"/>
    <s v="BAN/BAK"/>
    <x v="2"/>
    <s v="4.12 proses negosiasi harga sewa pertahun 100 jt/thn untuk sewa per 5 tahun, Waiting Approval nilai"/>
    <d v="2026-02-13T00:00:00"/>
    <s v="BTR"/>
    <m/>
  </r>
  <r>
    <n v="70"/>
    <x v="1"/>
    <x v="2"/>
    <n v="3"/>
    <s v="JKP368"/>
    <s v="JKP368"/>
    <s v="25TS08N2032"/>
    <e v="#N/A"/>
    <e v="#N/A"/>
    <s v="25TS08N2032"/>
    <s v="MASJIDALBINAGBK"/>
    <n v="106.802381"/>
    <n v="-6.2221830000000002"/>
    <x v="0"/>
    <s v="Non MKT"/>
    <d v="1899-12-30T00:00:00"/>
    <m/>
    <s v="MITRATEL"/>
    <s v="Mitratel"/>
    <d v="2018-01-26T00:00:00"/>
    <d v="2028-01-25T00:00:00"/>
    <m/>
    <m/>
    <m/>
    <m/>
    <x v="1"/>
    <m/>
    <e v="#N/A"/>
    <m/>
    <s v="Need DRM"/>
    <m/>
    <x v="2"/>
    <s v=""/>
    <m/>
    <m/>
    <m/>
  </r>
  <r>
    <n v="71"/>
    <x v="1"/>
    <x v="2"/>
    <n v="3"/>
    <s v="JKP371"/>
    <s v="JKP371"/>
    <m/>
    <e v="#N/A"/>
    <e v="#N/A"/>
    <s v="NY"/>
    <s v="STADIONRENANGGBK"/>
    <n v="106.805981"/>
    <n v="-6.2158620000000004"/>
    <x v="1"/>
    <s v="0004/MKT/DMT/XI/2025"/>
    <d v="2025-11-18T00:00:00"/>
    <m/>
    <s v="MITRATEL"/>
    <s v="Mitratel"/>
    <d v="2018-01-26T00:00:00"/>
    <d v="2028-01-25T00:00:00"/>
    <m/>
    <m/>
    <m/>
    <m/>
    <x v="1"/>
    <m/>
    <e v="#N/A"/>
    <m/>
    <s v="Need DRM"/>
    <m/>
    <x v="2"/>
    <s v="Add 3 RF Add 9 RRU Final Sow Rescope: 1. (B2R to (MCP, Mini Macro, macro)"/>
    <m/>
    <s v="Extend Tower"/>
    <s v="Extend 3m"/>
  </r>
  <r>
    <n v="72"/>
    <x v="0"/>
    <x v="1"/>
    <n v="2"/>
    <s v="PLG612"/>
    <s v="PLG612"/>
    <s v="24TS03N0152"/>
    <s v="24TS03N0152"/>
    <s v="24TS03N0152"/>
    <s v="24TS03N0152"/>
    <s v="JALAN DLD PH4"/>
    <n v="104.736407"/>
    <n v="-2.9850789999999998"/>
    <x v="0"/>
    <s v="Non MKT"/>
    <m/>
    <m/>
    <s v="MITRATEL"/>
    <s v="Mitratel"/>
    <d v="2015-02-19T00:00:00"/>
    <d v="2025-02-18T00:00:00"/>
    <d v="2025-05-19T00:00:00"/>
    <s v="Terminate"/>
    <m/>
    <s v="Terminate"/>
    <x v="0"/>
    <e v="#N/A"/>
    <s v="06.SITAC"/>
    <m/>
    <s v="Terminate"/>
    <s v="Terminate"/>
    <x v="1"/>
    <s v="Proposed Drop, penolakan warga dalam radius, sudah tercover oleh tower lain"/>
    <s v="Terminate"/>
    <m/>
    <m/>
  </r>
  <r>
    <n v="73"/>
    <x v="1"/>
    <x v="2"/>
    <n v="3"/>
    <s v="JPX110"/>
    <s v="JPX110"/>
    <m/>
    <e v="#N/A"/>
    <e v="#N/A"/>
    <s v="NY"/>
    <s v="MENTENGJAKPUSDMT"/>
    <n v="106.83926"/>
    <n v="-6.2036899999999999"/>
    <x v="1"/>
    <s v="0004/MKT/DMT/XI/2025"/>
    <d v="2025-11-18T00:00:00"/>
    <m/>
    <s v="MITRATEL"/>
    <s v="Mitratel"/>
    <d v="2017-08-01T00:00:00"/>
    <d v="2027-07-31T00:00:00"/>
    <m/>
    <m/>
    <m/>
    <m/>
    <x v="1"/>
    <m/>
    <e v="#N/A"/>
    <m/>
    <s v="Need DRM"/>
    <m/>
    <x v="2"/>
    <s v="Add 3 RF Add 6 RRU Final Sow Rescope: 3. reheight tower"/>
    <m/>
    <s v="Extend Tower"/>
    <s v="Extend 3m"/>
  </r>
  <r>
    <n v="74"/>
    <x v="1"/>
    <x v="2"/>
    <n v="3"/>
    <s v="JPX166"/>
    <s v="JPX166"/>
    <s v="25TS03Z0004"/>
    <e v="#N/A"/>
    <e v="#N/A"/>
    <s v="25TS03Z0004"/>
    <s v="DUKUHPINGGIR5DMT"/>
    <n v="106.81457"/>
    <n v="-6.1979899999999999"/>
    <x v="0"/>
    <s v="Non MKT"/>
    <d v="1899-12-30T00:00:00"/>
    <m/>
    <s v="MITRATEL"/>
    <s v="Mitratel"/>
    <d v="2016-10-20T00:00:00"/>
    <d v="2026-10-19T00:00:00"/>
    <m/>
    <m/>
    <m/>
    <m/>
    <x v="1"/>
    <m/>
    <s v="04.CME"/>
    <m/>
    <s v="SRFI"/>
    <s v="SRFI"/>
    <x v="2"/>
    <s v=""/>
    <m/>
    <m/>
    <m/>
  </r>
  <r>
    <n v="75"/>
    <x v="0"/>
    <x v="1"/>
    <n v="2"/>
    <s v="PLG704"/>
    <s v="PLG704"/>
    <m/>
    <e v="#N/A"/>
    <e v="#N/A"/>
    <s v="NY"/>
    <s v="PERINTIS KEMERDEKAAN 2"/>
    <n v="104.77500000000001"/>
    <n v="-2.9775100000000001"/>
    <x v="0"/>
    <s v="Non MKT"/>
    <d v="1899-12-30T00:00:00"/>
    <m/>
    <s v="MITRATEL"/>
    <s v="Mitratel"/>
    <d v="2016-06-09T00:00:00"/>
    <d v="2026-06-08T00:00:00"/>
    <m/>
    <m/>
    <m/>
    <m/>
    <x v="1"/>
    <m/>
    <e v="#N/A"/>
    <m/>
    <s v="Need DRM"/>
    <m/>
    <x v="2"/>
    <s v=""/>
    <m/>
    <m/>
    <m/>
  </r>
  <r>
    <n v="76"/>
    <x v="0"/>
    <x v="1"/>
    <n v="2"/>
    <s v="PLG623"/>
    <s v="PLG623"/>
    <s v="24TS03N0147"/>
    <s v="24TS03N0147"/>
    <s v="24TS03N0147"/>
    <s v="24TS03N0147"/>
    <s v="ILIR BARAT PH3"/>
    <n v="104.72517999999999"/>
    <n v="-2.9660600000000001"/>
    <x v="0"/>
    <s v="Non MKT"/>
    <m/>
    <m/>
    <s v="MITRATEL"/>
    <s v="Mitratel"/>
    <d v="2015-09-14T00:00:00"/>
    <d v="2025-09-13T00:00:00"/>
    <d v="2025-12-12T00:00:00"/>
    <d v="2025-12-31T00:00:00"/>
    <n v="-19"/>
    <s v="Out SLA"/>
    <x v="0"/>
    <e v="#N/A"/>
    <s v="08.SIS"/>
    <m/>
    <s v="SITAC"/>
    <s v="BAN/BAK"/>
    <x v="2"/>
    <s v="need extend 3m plan stagging"/>
    <d v="2026-01-25T00:00:00"/>
    <m/>
    <m/>
  </r>
  <r>
    <n v="77"/>
    <x v="1"/>
    <x v="2"/>
    <n v="3"/>
    <s v="JPX169"/>
    <s v="JPX169"/>
    <s v="25TS08N1781"/>
    <e v="#N/A"/>
    <e v="#N/A"/>
    <s v="25TS08N1781"/>
    <s v="SIMPANGSENENRAYADMT"/>
    <n v="106.836811"/>
    <n v="-6.171011"/>
    <x v="0"/>
    <s v="Non MKT"/>
    <d v="1899-12-30T00:00:00"/>
    <m/>
    <s v="MITRATEL"/>
    <s v="Mitratel"/>
    <d v="2016-06-27T00:00:00"/>
    <d v="2026-06-26T00:00:00"/>
    <m/>
    <m/>
    <m/>
    <m/>
    <x v="1"/>
    <m/>
    <e v="#N/A"/>
    <m/>
    <s v="Need DRM"/>
    <m/>
    <x v="2"/>
    <s v=""/>
    <m/>
    <m/>
    <m/>
  </r>
  <r>
    <n v="78"/>
    <x v="1"/>
    <x v="2"/>
    <n v="3"/>
    <s v="JSX444"/>
    <s v="JSX444"/>
    <s v="25TS08N2005"/>
    <e v="#N/A"/>
    <e v="#N/A"/>
    <s v="25TS08N2005"/>
    <s v="KELKARETPEDURENANDMT"/>
    <n v="106.83302999999999"/>
    <n v="-6.2125700000000004"/>
    <x v="0"/>
    <s v="Non MKT"/>
    <d v="1899-12-30T00:00:00"/>
    <m/>
    <s v="MITRATEL"/>
    <s v="Mitratel"/>
    <d v="2016-10-24T00:00:00"/>
    <d v="2026-10-23T00:00:00"/>
    <m/>
    <m/>
    <m/>
    <m/>
    <x v="1"/>
    <m/>
    <e v="#N/A"/>
    <m/>
    <s v="Need DRM"/>
    <m/>
    <x v="2"/>
    <s v=""/>
    <m/>
    <m/>
    <m/>
  </r>
  <r>
    <n v="79"/>
    <x v="0"/>
    <x v="1"/>
    <n v="2"/>
    <s v="PLG609"/>
    <s v="PLG609"/>
    <m/>
    <n v="0"/>
    <s v="NY"/>
    <s v="NY"/>
    <s v="JALAN DLD PH1"/>
    <n v="104.72256"/>
    <n v="-2.9870800000000002"/>
    <x v="0"/>
    <s v="Non MKT"/>
    <m/>
    <m/>
    <s v="MITRATEL"/>
    <s v="Mitratel"/>
    <d v="2014-10-15T00:00:00"/>
    <d v="2024-10-14T00:00:00"/>
    <d v="2025-01-12T00:00:00"/>
    <s v="Terminate"/>
    <m/>
    <s v="Terminate"/>
    <x v="0"/>
    <e v="#N/A"/>
    <s v="08.SIS"/>
    <m/>
    <s v="Terminate"/>
    <s v="Terminate"/>
    <x v="1"/>
    <m/>
    <s v="Terminate"/>
    <m/>
    <m/>
  </r>
  <r>
    <n v="80"/>
    <x v="0"/>
    <x v="1"/>
    <n v="2"/>
    <s v="PLG611"/>
    <s v="PLG611"/>
    <m/>
    <n v="0"/>
    <s v="NY"/>
    <s v="NY"/>
    <s v="JALAN DLD PH3"/>
    <n v="104.72477000000001"/>
    <n v="-2.9786299999999999"/>
    <x v="0"/>
    <s v="Non MKT"/>
    <m/>
    <m/>
    <s v="MITRATEL"/>
    <s v="Mitratel"/>
    <d v="2014-11-24T00:00:00"/>
    <d v="2024-11-23T00:00:00"/>
    <d v="2025-02-21T00:00:00"/>
    <s v="Terminate"/>
    <m/>
    <s v="Terminate"/>
    <x v="0"/>
    <e v="#N/A"/>
    <s v="08.SIS"/>
    <m/>
    <s v="Terminate"/>
    <s v="Terminate"/>
    <x v="1"/>
    <m/>
    <s v="Terminate"/>
    <m/>
    <m/>
  </r>
  <r>
    <n v="81"/>
    <x v="0"/>
    <x v="1"/>
    <n v="2"/>
    <s v="PLG616"/>
    <s v="PLG616"/>
    <m/>
    <n v="0"/>
    <s v="NY"/>
    <s v="NY"/>
    <s v="KEMUNING POLDA PH2"/>
    <n v="104.74968"/>
    <n v="-2.95357"/>
    <x v="0"/>
    <s v="Non MKT"/>
    <m/>
    <m/>
    <s v="MITRATEL"/>
    <s v="Mitratel"/>
    <d v="2014-11-24T00:00:00"/>
    <d v="2024-11-23T00:00:00"/>
    <d v="2025-02-21T00:00:00"/>
    <s v="Terminate"/>
    <m/>
    <s v="Terminate"/>
    <x v="0"/>
    <e v="#N/A"/>
    <s v="08.SIS"/>
    <m/>
    <s v="Terminate"/>
    <s v="Terminate"/>
    <x v="1"/>
    <m/>
    <s v="Terminate"/>
    <m/>
    <m/>
  </r>
  <r>
    <n v="82"/>
    <x v="0"/>
    <x v="1"/>
    <n v="2"/>
    <s v="PLG618"/>
    <s v="PLG618"/>
    <s v="24TS03N0151"/>
    <s v="24TS03N0151"/>
    <s v="24TS03N0151"/>
    <s v="24TS03N0151"/>
    <s v="KEMUNING POLDA PH4"/>
    <n v="104.75569400000001"/>
    <n v="-2.959457"/>
    <x v="0"/>
    <s v="Non MKT"/>
    <m/>
    <m/>
    <s v="MITRATEL"/>
    <s v="Mitratel"/>
    <d v="2014-11-24T00:00:00"/>
    <d v="2024-11-23T00:00:00"/>
    <d v="2025-02-21T00:00:00"/>
    <d v="2025-05-24T00:00:00"/>
    <n v="-92"/>
    <s v="Out SLA"/>
    <x v="0"/>
    <e v="#N/A"/>
    <s v="03.RFI"/>
    <m/>
    <s v="RFI"/>
    <s v="RFI"/>
    <x v="0"/>
    <m/>
    <s v="done"/>
    <m/>
    <m/>
  </r>
  <r>
    <n v="83"/>
    <x v="0"/>
    <x v="1"/>
    <n v="2"/>
    <s v="PLG625"/>
    <s v="PLG625"/>
    <s v="24TS03N0148"/>
    <s v="24TS03N0148"/>
    <s v="24TS03N0148"/>
    <s v="24TS03N0148"/>
    <s v="ILIR BARAT PH5"/>
    <n v="104.73189000000001"/>
    <n v="-2.9707699999999999"/>
    <x v="0"/>
    <s v="Non MKT"/>
    <m/>
    <m/>
    <s v="MITRATEL"/>
    <s v="Mitratel"/>
    <d v="2014-11-24T00:00:00"/>
    <d v="2024-11-23T00:00:00"/>
    <d v="2025-02-21T00:00:00"/>
    <s v=""/>
    <m/>
    <s v="Out SLA"/>
    <x v="0"/>
    <e v="#N/A"/>
    <s v="06.SITAC"/>
    <m/>
    <s v="RFI"/>
    <s v="RFI"/>
    <x v="0"/>
    <s v="RFI MCP"/>
    <s v="done"/>
    <m/>
    <m/>
  </r>
  <r>
    <n v="84"/>
    <x v="0"/>
    <x v="1"/>
    <n v="2"/>
    <s v="PLG615"/>
    <s v="PLG615"/>
    <m/>
    <e v="#N/A"/>
    <e v="#N/A"/>
    <s v="NY"/>
    <s v="SAKO SAPTAMARGA PH5"/>
    <n v="104.78949"/>
    <n v="-2.9250500000000001"/>
    <x v="0"/>
    <s v="Non MKT"/>
    <d v="1899-12-30T00:00:00"/>
    <m/>
    <s v="MITRATEL"/>
    <s v="Mitratel"/>
    <d v="2016-01-12T00:00:00"/>
    <d v="2026-01-11T00:00:00"/>
    <m/>
    <m/>
    <m/>
    <m/>
    <x v="1"/>
    <m/>
    <e v="#N/A"/>
    <m/>
    <s v="Need DRM"/>
    <m/>
    <x v="2"/>
    <s v=""/>
    <m/>
    <m/>
    <m/>
  </r>
  <r>
    <n v="85"/>
    <x v="1"/>
    <x v="2"/>
    <n v="3"/>
    <s v="JTX249"/>
    <s v="JTX249"/>
    <s v="25TS08N2030"/>
    <e v="#N/A"/>
    <e v="#N/A"/>
    <s v="25TS08N2030"/>
    <s v="MAKASARMAKASAR12DMT"/>
    <n v="106.89023"/>
    <n v="-6.3006000000000002"/>
    <x v="1"/>
    <s v="0004/MKT/DMT/XI/2025"/>
    <d v="2025-11-18T00:00:00"/>
    <m/>
    <s v="MITRATEL"/>
    <s v="Mitratel"/>
    <d v="2016-05-31T00:00:00"/>
    <d v="2026-05-30T00:00:00"/>
    <m/>
    <m/>
    <m/>
    <m/>
    <x v="1"/>
    <m/>
    <e v="#N/A"/>
    <m/>
    <s v="Need DRM"/>
    <m/>
    <x v="2"/>
    <s v="Add 3 RF Add 6 RRU Final Sow Rescope: 1. (B2R to (MCP, Mini Macro, macro)"/>
    <m/>
    <s v="BTR"/>
    <s v="BTR"/>
  </r>
  <r>
    <n v="86"/>
    <x v="1"/>
    <x v="2"/>
    <n v="3"/>
    <s v="JSX784"/>
    <s v="JSX784"/>
    <m/>
    <e v="#N/A"/>
    <e v="#N/A"/>
    <s v="NY"/>
    <s v="MULIAPERDANA2DMT"/>
    <n v="106.75581"/>
    <n v="-6.2435499999999999"/>
    <x v="0"/>
    <s v="Non MKT"/>
    <d v="1899-12-30T00:00:00"/>
    <m/>
    <s v="MITRATEL"/>
    <s v="Mitratel"/>
    <d v="2016-01-06T00:00:00"/>
    <d v="2026-01-05T00:00:00"/>
    <m/>
    <m/>
    <m/>
    <m/>
    <x v="1"/>
    <m/>
    <e v="#N/A"/>
    <m/>
    <s v="Need DRM"/>
    <m/>
    <x v="2"/>
    <s v=""/>
    <m/>
    <m/>
    <m/>
  </r>
  <r>
    <n v="87"/>
    <x v="1"/>
    <x v="2"/>
    <n v="3"/>
    <s v="JTX285"/>
    <s v="JTX285"/>
    <s v="25TS08N1770"/>
    <e v="#N/A"/>
    <e v="#N/A"/>
    <s v="25TS08N1770"/>
    <s v="MANUNGGALCPMELAYUMAKASSARDMT"/>
    <n v="106.920041"/>
    <n v="-6.249701"/>
    <x v="1"/>
    <s v="0004/MKT/DMT/XI/2025"/>
    <d v="2025-11-18T00:00:00"/>
    <m/>
    <s v="MITRATEL"/>
    <s v="Mitratel"/>
    <d v="2016-08-13T00:00:00"/>
    <d v="2026-08-12T00:00:00"/>
    <m/>
    <m/>
    <m/>
    <m/>
    <x v="1"/>
    <m/>
    <e v="#N/A"/>
    <m/>
    <s v="Need DRM"/>
    <m/>
    <x v="2"/>
    <s v="Add 3 RF Add 5 RRU Final Sow Rescope: 1. (B2R to (MCP, Mini Macro, macro)"/>
    <m/>
    <s v="BTR"/>
    <s v="BTR"/>
  </r>
  <r>
    <n v="88"/>
    <x v="0"/>
    <x v="1"/>
    <n v="2"/>
    <s v="PLG619"/>
    <s v="PLG619"/>
    <s v="23TS12Z0001"/>
    <n v="0"/>
    <s v="23TS12Z0001"/>
    <s v="23TS12Z0001"/>
    <s v="KEMUNING POLDA PH5"/>
    <n v="104.75281"/>
    <n v="-2.9481600000000001"/>
    <x v="0"/>
    <s v="Non MKT"/>
    <m/>
    <m/>
    <s v="MITRATEL"/>
    <s v="Mitratel"/>
    <d v="2014-11-24T00:00:00"/>
    <d v="2024-11-23T00:00:00"/>
    <d v="2025-02-21T00:00:00"/>
    <s v="Terminate"/>
    <m/>
    <s v="Terminate"/>
    <x v="0"/>
    <e v="#N/A"/>
    <s v="09.Pro.Cancel"/>
    <m/>
    <s v="Terminate"/>
    <s v="Terminate"/>
    <x v="1"/>
    <m/>
    <s v="Terminate"/>
    <m/>
    <m/>
  </r>
  <r>
    <n v="89"/>
    <x v="1"/>
    <x v="2"/>
    <n v="3"/>
    <s v="JTX460"/>
    <s v="JTX460"/>
    <m/>
    <e v="#N/A"/>
    <e v="#N/A"/>
    <s v="NY"/>
    <s v="TMII6DMT"/>
    <n v="106.90197000000001"/>
    <n v="-6.3031800000000002"/>
    <x v="1"/>
    <s v="0004/MKT/DMT/XI/2025"/>
    <d v="2025-11-18T00:00:00"/>
    <m/>
    <s v="MITRATEL"/>
    <s v="Mitratel"/>
    <d v="2017-05-12T00:00:00"/>
    <d v="2027-05-11T00:00:00"/>
    <m/>
    <m/>
    <m/>
    <m/>
    <x v="1"/>
    <m/>
    <e v="#N/A"/>
    <m/>
    <s v="Need DRM"/>
    <m/>
    <x v="2"/>
    <s v="Add 3 RF Add 6 RRU Final Sow Rescope: 1. (B2R to (MCP, Mini Macro, macro)"/>
    <m/>
    <s v="BTR"/>
    <s v="BTR Monopole 25m"/>
  </r>
  <r>
    <n v="90"/>
    <x v="1"/>
    <x v="3"/>
    <n v="4"/>
    <s v="BDK844"/>
    <s v="BDK844"/>
    <m/>
    <n v="0"/>
    <e v="#N/A"/>
    <s v="NY"/>
    <s v="KAWALUYAANINDAH"/>
    <n v="107.66258000000001"/>
    <n v="-6.9348700000000001"/>
    <x v="0"/>
    <s v="Non MKT"/>
    <m/>
    <m/>
    <s v="MITRATEL"/>
    <s v="Mitratel"/>
    <d v="2015-08-22T00:00:00"/>
    <d v="2025-08-21T00:00:00"/>
    <d v="2025-11-19T00:00:00"/>
    <s v="Terminate"/>
    <m/>
    <s v="Terminate"/>
    <x v="0"/>
    <e v="#N/A"/>
    <e v="#N/A"/>
    <m/>
    <s v="Terminate"/>
    <s v="Terminate"/>
    <x v="1"/>
    <m/>
    <s v="Terminate"/>
    <m/>
    <m/>
  </r>
  <r>
    <n v="91"/>
    <x v="1"/>
    <x v="2"/>
    <n v="3"/>
    <s v="JPX144"/>
    <s v="JPX144"/>
    <m/>
    <e v="#N/A"/>
    <e v="#N/A"/>
    <s v="NY"/>
    <s v="PASARBARUTIMURSAHARIDMT"/>
    <n v="106.83795000000001"/>
    <n v="-6.16221"/>
    <x v="1"/>
    <s v="0004/MKT/DMT/XI/2025"/>
    <d v="2025-11-18T00:00:00"/>
    <m/>
    <s v="MITRATEL"/>
    <s v="Mitratel"/>
    <d v="2016-05-31T00:00:00"/>
    <d v="2026-05-30T00:00:00"/>
    <m/>
    <m/>
    <m/>
    <m/>
    <x v="1"/>
    <m/>
    <e v="#N/A"/>
    <m/>
    <s v="Need DRM"/>
    <m/>
    <x v="2"/>
    <s v="Add 3 RF Add 6 RRU Final Sow Rescope: 1. (B2R to (MCP, Mini Macro, macro)"/>
    <m/>
    <s v="collo"/>
    <s v="Reloc to existing MTEL"/>
  </r>
  <r>
    <n v="92"/>
    <x v="0"/>
    <x v="1"/>
    <n v="2"/>
    <s v="PLG702"/>
    <s v="PLG702"/>
    <m/>
    <e v="#N/A"/>
    <e v="#N/A"/>
    <s v="NY"/>
    <s v="PERUMAHAN MASKAREBET"/>
    <n v="104.69673"/>
    <n v="-2.9283399999999999"/>
    <x v="0"/>
    <s v="Non MKT"/>
    <d v="1899-12-30T00:00:00"/>
    <m/>
    <s v="MITRATEL"/>
    <s v="Mitratel"/>
    <d v="2016-07-11T00:00:00"/>
    <d v="2026-07-10T00:00:00"/>
    <m/>
    <m/>
    <m/>
    <m/>
    <x v="1"/>
    <m/>
    <e v="#N/A"/>
    <m/>
    <s v="Need DRM"/>
    <m/>
    <x v="2"/>
    <s v=""/>
    <m/>
    <m/>
    <m/>
  </r>
  <r>
    <n v="93"/>
    <x v="0"/>
    <x v="1"/>
    <n v="2"/>
    <s v="BDL406"/>
    <s v="BDL406"/>
    <m/>
    <e v="#N/A"/>
    <e v="#N/A"/>
    <s v="NY"/>
    <s v="POLE REKTORAT UNILAH"/>
    <n v="105.24250000000001"/>
    <n v="-5.36395"/>
    <x v="0"/>
    <s v="Non MKT"/>
    <d v="1899-12-30T00:00:00"/>
    <m/>
    <s v="MITRATEL"/>
    <s v="Mitratel"/>
    <d v="2016-08-30T00:00:00"/>
    <d v="2026-08-29T00:00:00"/>
    <m/>
    <m/>
    <m/>
    <m/>
    <x v="1"/>
    <m/>
    <e v="#N/A"/>
    <m/>
    <s v="Need DRM"/>
    <m/>
    <x v="2"/>
    <s v=""/>
    <m/>
    <m/>
    <m/>
  </r>
  <r>
    <n v="94"/>
    <x v="1"/>
    <x v="2"/>
    <n v="3"/>
    <s v="JBX165"/>
    <s v="JBX165"/>
    <m/>
    <e v="#N/A"/>
    <e v="#N/A"/>
    <s v="NY"/>
    <s v="DURISELATANTAMBORA3DMT"/>
    <n v="106.7953"/>
    <n v="-6.1520799999999998"/>
    <x v="0"/>
    <s v="Non MKT"/>
    <d v="1899-12-30T00:00:00"/>
    <m/>
    <s v="MITRATEL"/>
    <s v="Mitratel"/>
    <d v="2016-06-11T00:00:00"/>
    <d v="2026-06-10T00:00:00"/>
    <m/>
    <m/>
    <m/>
    <m/>
    <x v="1"/>
    <m/>
    <e v="#N/A"/>
    <m/>
    <s v="Need DRM"/>
    <m/>
    <x v="2"/>
    <s v=""/>
    <m/>
    <m/>
    <m/>
  </r>
  <r>
    <n v="95"/>
    <x v="1"/>
    <x v="4"/>
    <n v="12"/>
    <s v="KRW841"/>
    <s v="KRW841"/>
    <s v="25TS01B0010"/>
    <e v="#N/A"/>
    <e v="#N/A"/>
    <s v="25TS01B0010"/>
    <s v="KIS6DMT"/>
    <n v="107.32316"/>
    <n v="-6.38734"/>
    <x v="1"/>
    <s v="0004/MKT/DMT/XI/2025"/>
    <d v="2025-11-18T00:00:00"/>
    <m/>
    <s v="MITRATEL"/>
    <s v="Mitratel"/>
    <d v="2016-06-22T00:00:00"/>
    <d v="2026-06-21T00:00:00"/>
    <m/>
    <m/>
    <m/>
    <m/>
    <x v="1"/>
    <m/>
    <s v="08.SIS"/>
    <m/>
    <s v="SIS/SES"/>
    <s v="SIS"/>
    <x v="2"/>
    <s v="Add 3 RF Add 6 RRU Final Sow Rescope: BTR to Macro"/>
    <m/>
    <s v="BTR"/>
    <m/>
  </r>
  <r>
    <n v="96"/>
    <x v="1"/>
    <x v="2"/>
    <n v="3"/>
    <s v="JKT680"/>
    <s v="JKT680"/>
    <s v="24TS09B0455"/>
    <s v="24TS09B0455"/>
    <s v="24TS09B0455"/>
    <s v="24TS09B0455"/>
    <s v="RSISLAMPDKOPIDMT"/>
    <n v="106.94171"/>
    <n v="-6.2214299999999998"/>
    <x v="0"/>
    <s v="Non MKT"/>
    <m/>
    <m/>
    <s v="MITRATEL"/>
    <s v="Mitratel"/>
    <d v="2015-01-26T00:00:00"/>
    <d v="2025-01-25T00:00:00"/>
    <d v="2025-04-25T00:00:00"/>
    <d v="2026-01-31T00:00:00"/>
    <n v="-281"/>
    <s v="Out SLA"/>
    <x v="0"/>
    <e v="#N/A"/>
    <s v="08b.SIS Done"/>
    <m/>
    <s v="Proposed Drop"/>
    <s v="Hunting"/>
    <x v="3"/>
    <s v="4.12 hard kandidat, Hard Sitac, type 6, infonya tsel lock trial "/>
    <d v="2026-02-13T00:00:00"/>
    <s v="BTR"/>
    <m/>
  </r>
  <r>
    <n v="97"/>
    <x v="1"/>
    <x v="2"/>
    <n v="3"/>
    <s v="JKT411"/>
    <s v="JKT411"/>
    <s v="25TS08N1759"/>
    <s v="24TS09B0449"/>
    <s v="24TS09B0449"/>
    <s v="25TS08N1759"/>
    <s v="MSJDTAUBAHKOMPSNDNGDMT"/>
    <n v="106.91001"/>
    <n v="-6.2141500000000001"/>
    <x v="0"/>
    <s v="Non MKT"/>
    <m/>
    <m/>
    <s v="MITRATEL"/>
    <s v="Mitratel"/>
    <d v="2015-01-29T00:00:00"/>
    <d v="2025-01-28T00:00:00"/>
    <d v="2025-04-28T00:00:00"/>
    <d v="2026-01-31T00:00:00"/>
    <n v="-278"/>
    <s v="Out SLA"/>
    <x v="0"/>
    <s v="08.BAN/BAK"/>
    <s v="06.SITAC"/>
    <m/>
    <s v="SITAC"/>
    <s v="BAN/BAK"/>
    <x v="2"/>
    <s v="4.12 waiting nilai kompensasi pihak DKM (high price), Waiting Approval nilai"/>
    <d v="2026-02-26T00:00:00"/>
    <s v="Extend Tower"/>
    <s v="3m"/>
  </r>
  <r>
    <n v="98"/>
    <x v="1"/>
    <x v="2"/>
    <n v="3"/>
    <s v="JKT435"/>
    <s v="JKT435"/>
    <s v="25TS08N1756"/>
    <s v="24TS09B0448"/>
    <s v="24TS09B0448"/>
    <s v="25TS08N1756"/>
    <s v="PSRKLENDERNGURAHRAIDMT"/>
    <n v="106.905028"/>
    <n v="-6.2133669999999999"/>
    <x v="0"/>
    <s v="Non MKT"/>
    <m/>
    <m/>
    <s v="MITRATEL"/>
    <s v="Mitratel"/>
    <d v="2015-01-30T00:00:00"/>
    <d v="2025-01-29T00:00:00"/>
    <d v="2025-04-29T00:00:00"/>
    <d v="2026-01-31T00:00:00"/>
    <n v="-277"/>
    <s v="Out SLA"/>
    <x v="0"/>
    <s v="09.PROSES IW"/>
    <s v="06.SITAC"/>
    <m/>
    <s v="SITAC"/>
    <s v="IW"/>
    <x v="2"/>
    <s v="4.12 issue permintaan warga penambahan kompensasi 20 jt"/>
    <d v="2026-02-22T00:00:00"/>
    <s v="BTR"/>
    <m/>
  </r>
  <r>
    <n v="99"/>
    <x v="1"/>
    <x v="2"/>
    <n v="3"/>
    <s v="JKT414"/>
    <s v="JKT414"/>
    <s v="24TS09B0446"/>
    <n v="0"/>
    <s v="24TS09B0446"/>
    <s v="24TS09B0446"/>
    <s v="INSPEKSIKALIMALANGDMT"/>
    <n v="106.89870999999999"/>
    <n v="-6.2436499999999997"/>
    <x v="0"/>
    <s v="Non MKT"/>
    <m/>
    <m/>
    <s v="MITRATEL"/>
    <s v="Mitratel"/>
    <d v="2015-02-03T00:00:00"/>
    <d v="2025-02-02T00:00:00"/>
    <d v="2025-05-03T00:00:00"/>
    <d v="2025-03-16T00:00:00"/>
    <n v="48"/>
    <s v="In SLA"/>
    <x v="0"/>
    <s v="16.RFI"/>
    <s v="03.RFI"/>
    <m/>
    <s v="RFI"/>
    <s v="RFI"/>
    <x v="0"/>
    <m/>
    <s v="done"/>
    <m/>
    <m/>
  </r>
  <r>
    <n v="100"/>
    <x v="1"/>
    <x v="2"/>
    <n v="3"/>
    <s v="JPX190"/>
    <s v="JPX190"/>
    <m/>
    <e v="#N/A"/>
    <e v="#N/A"/>
    <s v="NY"/>
    <s v="JLNASIONALDMT"/>
    <n v="106.79633"/>
    <n v="-6.2103599999999997"/>
    <x v="0"/>
    <s v="Non MKT"/>
    <d v="1899-12-30T00:00:00"/>
    <m/>
    <s v="MITRATEL"/>
    <s v="Mitratel"/>
    <d v="2017-06-13T00:00:00"/>
    <d v="2027-06-12T00:00:00"/>
    <m/>
    <m/>
    <m/>
    <m/>
    <x v="1"/>
    <m/>
    <e v="#N/A"/>
    <m/>
    <s v="Need DRM"/>
    <m/>
    <x v="2"/>
    <s v=""/>
    <m/>
    <m/>
    <m/>
  </r>
  <r>
    <n v="101"/>
    <x v="1"/>
    <x v="2"/>
    <n v="3"/>
    <s v="JKU760"/>
    <s v="JKU760"/>
    <s v="24TS09B0442"/>
    <s v="24TS09B0442"/>
    <s v="24TS09B0442"/>
    <s v="24TS09B0442"/>
    <s v="PLUITUTARARAYADMT"/>
    <n v="106.792097"/>
    <n v="-6.1122180000000004"/>
    <x v="0"/>
    <s v="Non MKT"/>
    <m/>
    <m/>
    <s v="MITRATEL"/>
    <s v="Mitratel"/>
    <d v="2015-02-10T00:00:00"/>
    <d v="2025-02-09T00:00:00"/>
    <d v="2025-05-10T00:00:00"/>
    <s v="Terminate"/>
    <m/>
    <s v="Terminate"/>
    <x v="0"/>
    <e v="#N/A"/>
    <s v="09.Pro.Cancel"/>
    <m/>
    <s v="Terminate"/>
    <s v="Terminate"/>
    <x v="1"/>
    <s v="Arahan NBAE SAR 150m"/>
    <s v="Terminate"/>
    <m/>
    <m/>
  </r>
  <r>
    <n v="102"/>
    <x v="1"/>
    <x v="2"/>
    <n v="3"/>
    <s v="JKU832"/>
    <s v="JKU832"/>
    <s v="24TS09B0443"/>
    <s v="24TS09B0443"/>
    <s v="24TS09B0443"/>
    <s v="24TS09B0443"/>
    <s v="PLUITTIMURBARUDMT"/>
    <n v="106.79416999999999"/>
    <n v="-6.1206699999999996"/>
    <x v="0"/>
    <s v="Non MKT"/>
    <m/>
    <m/>
    <s v="MITRATEL"/>
    <s v="Mitratel"/>
    <d v="2015-02-10T00:00:00"/>
    <d v="2025-02-09T00:00:00"/>
    <d v="2025-05-10T00:00:00"/>
    <d v="2026-01-31T00:00:00"/>
    <n v="-266"/>
    <s v="Out SLA"/>
    <x v="0"/>
    <e v="#N/A"/>
    <s v="08.SIS"/>
    <m/>
    <s v="RFC"/>
    <s v="RFC"/>
    <x v="2"/>
    <s v="04.12 proses pabrikasi, target RFI 28 Dec, Lanjut MCP, Proses Design dan Perijinan Pole Extend"/>
    <d v="2025-12-28T00:00:00"/>
    <s v="Extend Tower"/>
    <s v="3m"/>
  </r>
  <r>
    <n v="103"/>
    <x v="1"/>
    <x v="2"/>
    <n v="3"/>
    <s v="JKU858"/>
    <s v="JKU858"/>
    <s v="24TS09B0444"/>
    <s v="24TS09B0444"/>
    <s v="24TS09B0444"/>
    <s v="24TS09B0444"/>
    <s v="PLUITKARANGBARATDMT"/>
    <n v="106.776794"/>
    <n v="-6.113918"/>
    <x v="0"/>
    <s v="Non MKT"/>
    <m/>
    <m/>
    <s v="MITRATEL"/>
    <s v="Mitratel"/>
    <d v="2015-02-10T00:00:00"/>
    <d v="2025-02-09T00:00:00"/>
    <d v="2025-05-10T00:00:00"/>
    <d v="2026-01-31T00:00:00"/>
    <n v="-266"/>
    <s v="Out SLA"/>
    <x v="0"/>
    <s v="08.BAN/BAK"/>
    <s v="08.SIS"/>
    <m/>
    <s v="RFC"/>
    <s v="RFC"/>
    <x v="2"/>
    <s v="04.12 proses pabrikasi, target RFI 28 Dec, Lanjut MCP, Proses Design dan Perijinan Pole Extend"/>
    <d v="2025-12-28T00:00:00"/>
    <s v="Extend Tower"/>
    <m/>
  </r>
  <r>
    <n v="104"/>
    <x v="1"/>
    <x v="2"/>
    <n v="3"/>
    <s v="JSX130"/>
    <s v="JSX130"/>
    <s v="25TS08N1769"/>
    <s v="24TS09B0445"/>
    <s v="24TS09B0445"/>
    <s v="25TS08N1769"/>
    <s v="PERCETAKAN2DMT"/>
    <n v="106.79418"/>
    <n v="-6.2482899999999999"/>
    <x v="0"/>
    <s v="Non MKT"/>
    <m/>
    <m/>
    <s v="MITRATEL"/>
    <s v="Mitratel"/>
    <d v="2015-02-10T00:00:00"/>
    <d v="2025-02-09T00:00:00"/>
    <d v="2025-05-10T00:00:00"/>
    <s v="Terminate"/>
    <m/>
    <s v="Terminate"/>
    <x v="0"/>
    <e v="#N/A"/>
    <s v="10.Cancel"/>
    <m/>
    <s v="Terminate"/>
    <s v="Terminate"/>
    <x v="1"/>
    <m/>
    <s v="Terminate"/>
    <m/>
    <m/>
  </r>
  <r>
    <n v="105"/>
    <x v="1"/>
    <x v="2"/>
    <n v="3"/>
    <s v="JSX032"/>
    <s v="JSX032"/>
    <s v="25TS08N1979"/>
    <s v="24TS09B0440"/>
    <s v="24TS09B0440"/>
    <s v="25TS08N1979"/>
    <s v="CAMATKEBAYORANLAMADMT"/>
    <n v="106.778311"/>
    <n v="-6.2487810000000001"/>
    <x v="0"/>
    <s v="Non MKT"/>
    <m/>
    <m/>
    <s v="MITRATEL"/>
    <s v="Mitratel"/>
    <d v="2015-02-27T00:00:00"/>
    <d v="2025-02-26T00:00:00"/>
    <d v="2025-05-27T00:00:00"/>
    <s v="Terminate"/>
    <m/>
    <s v="Terminate"/>
    <x v="0"/>
    <e v="#N/A"/>
    <s v="09.Pro.Cancel"/>
    <m/>
    <s v="Terminate"/>
    <s v="Terminate"/>
    <x v="1"/>
    <m/>
    <s v="Terminate"/>
    <m/>
    <m/>
  </r>
  <r>
    <n v="106"/>
    <x v="1"/>
    <x v="2"/>
    <n v="3"/>
    <s v="JSX998"/>
    <s v="JSX998"/>
    <s v="24TS10B0022"/>
    <e v="#N/A"/>
    <e v="#N/A"/>
    <s v="24TS10B0022"/>
    <s v="RELOCDANAMONDMT"/>
    <n v="106.797741"/>
    <n v="-6.2482810000000004"/>
    <x v="0"/>
    <s v="Non MKT"/>
    <d v="1899-12-30T00:00:00"/>
    <m/>
    <s v="MITRATEL"/>
    <s v="Mitratel"/>
    <d v="2016-09-13T00:00:00"/>
    <d v="2026-09-12T00:00:00"/>
    <m/>
    <m/>
    <m/>
    <m/>
    <x v="1"/>
    <m/>
    <s v="10.Cancel"/>
    <m/>
    <s v="Need DRM"/>
    <m/>
    <x v="2"/>
    <s v=""/>
    <m/>
    <m/>
    <m/>
  </r>
  <r>
    <n v="107"/>
    <x v="1"/>
    <x v="2"/>
    <n v="3"/>
    <s v="JKU977"/>
    <s v="JKU977"/>
    <m/>
    <s v="24TS09B0438"/>
    <s v="24TS09B0438"/>
    <s v="24TS09B0438"/>
    <s v="TELUKNIBUNGDMT"/>
    <n v="106.77471"/>
    <n v="-6.1274100000000002"/>
    <x v="0"/>
    <s v="Non MKT"/>
    <m/>
    <m/>
    <s v="MITRATEL"/>
    <s v="Mitratel"/>
    <d v="2015-04-24T00:00:00"/>
    <d v="2025-04-23T00:00:00"/>
    <d v="2025-07-22T00:00:00"/>
    <s v="Terminate"/>
    <m/>
    <s v="Terminate"/>
    <x v="0"/>
    <e v="#N/A"/>
    <s v="04.CME"/>
    <m/>
    <s v="Terminate"/>
    <s v="Terminate"/>
    <x v="1"/>
    <m/>
    <s v="Terminate"/>
    <m/>
    <m/>
  </r>
  <r>
    <n v="108"/>
    <x v="1"/>
    <x v="2"/>
    <n v="3"/>
    <m/>
    <s v="JTX505"/>
    <m/>
    <e v="#N/A"/>
    <e v="#N/A"/>
    <s v="NY"/>
    <s v="JENGKIKEBONPALA"/>
    <n v="106.882161"/>
    <n v="-6.2573109999999996"/>
    <x v="1"/>
    <s v="0004/MKT/DMT/XI/2025"/>
    <d v="2025-11-18T00:00:00"/>
    <m/>
    <s v="MITRATEL"/>
    <s v="Mitratel"/>
    <d v="2019-01-24T00:00:00"/>
    <d v="2029-01-23T00:00:00"/>
    <m/>
    <m/>
    <m/>
    <m/>
    <x v="1"/>
    <m/>
    <e v="#N/A"/>
    <m/>
    <s v="Need DRM"/>
    <m/>
    <x v="2"/>
    <s v="Add 3 RF Add 3 RRU Final Sow Rescope: 1. (B2R to (MCP, Mini Macro, macro)"/>
    <m/>
    <s v="BTR"/>
    <s v="300' 100m"/>
  </r>
  <r>
    <n v="109"/>
    <x v="1"/>
    <x v="2"/>
    <n v="3"/>
    <s v="JSX500"/>
    <s v="JSX500"/>
    <s v="25TS08N2036"/>
    <e v="#N/A"/>
    <e v="#N/A"/>
    <s v="25TS08N2036"/>
    <s v="JLNPANGERANANTASARIDMT"/>
    <n v="106.80728999999999"/>
    <n v="-6.2829899999999999"/>
    <x v="0"/>
    <s v="Non MKT"/>
    <d v="1899-12-30T00:00:00"/>
    <m/>
    <s v="MITRATEL"/>
    <s v="Mitratel"/>
    <d v="2016-11-07T00:00:00"/>
    <d v="2026-11-06T00:00:00"/>
    <m/>
    <m/>
    <m/>
    <m/>
    <x v="1"/>
    <m/>
    <e v="#N/A"/>
    <m/>
    <s v="Need DRM"/>
    <m/>
    <x v="2"/>
    <s v=""/>
    <m/>
    <m/>
    <m/>
  </r>
  <r>
    <n v="110"/>
    <x v="1"/>
    <x v="2"/>
    <n v="3"/>
    <s v="JKU959"/>
    <s v="JKU959"/>
    <m/>
    <s v="24TS09B0435"/>
    <s v="24TS09B0435"/>
    <s v="24TS09B0435"/>
    <s v="PASARIKANMUARAANGKEDMT"/>
    <n v="106.774601"/>
    <n v="-6.1060109999999996"/>
    <x v="0"/>
    <s v="Non MKT"/>
    <m/>
    <m/>
    <s v="MITRATEL"/>
    <s v="Mitratel"/>
    <d v="2015-07-15T00:00:00"/>
    <d v="2025-07-14T00:00:00"/>
    <d v="2025-10-12T00:00:00"/>
    <d v="2025-05-24T00:00:00"/>
    <n v="141"/>
    <s v="In SLA"/>
    <x v="0"/>
    <s v="16.RFI"/>
    <s v="03.RFI"/>
    <m/>
    <s v="RFI"/>
    <s v="RFI"/>
    <x v="0"/>
    <m/>
    <s v="done"/>
    <m/>
    <m/>
  </r>
  <r>
    <n v="111"/>
    <x v="1"/>
    <x v="2"/>
    <n v="3"/>
    <s v="JKU962"/>
    <s v="JKU962"/>
    <m/>
    <s v="24TS09B0432"/>
    <s v="24TS09B0432"/>
    <s v="24TS09B0432"/>
    <s v="PERUMMUARAANGKEDMT"/>
    <n v="106.768"/>
    <n v="-6.1070000000000002"/>
    <x v="0"/>
    <s v="Non MKT"/>
    <m/>
    <m/>
    <s v="MITRATEL"/>
    <s v="Mitratel"/>
    <d v="2015-07-23T00:00:00"/>
    <d v="2025-07-22T00:00:00"/>
    <d v="2025-10-20T00:00:00"/>
    <d v="2026-01-31T00:00:00"/>
    <n v="-103"/>
    <s v="Out SLA"/>
    <x v="0"/>
    <s v="07.SITAC"/>
    <s v="08b.SIS Done"/>
    <m/>
    <s v="Proposed Drop"/>
    <s v="Hunting"/>
    <x v="3"/>
    <s v="4.12 lahan pemda, ijin dari pemda tdk released, existing monopole 18m extend jadi 32m, proposed drop, hard sitac dan kandidat"/>
    <d v="2026-02-13T00:00:00"/>
    <s v="BTR"/>
    <m/>
  </r>
  <r>
    <n v="112"/>
    <x v="1"/>
    <x v="2"/>
    <n v="3"/>
    <s v="JSX768"/>
    <s v="JSX768"/>
    <m/>
    <s v="24TS09B0433"/>
    <s v="24TS09B0433"/>
    <s v="24TS09B0433"/>
    <s v="MESJIDPONDOKINDAHDMT"/>
    <n v="106.783"/>
    <n v="-6.2621799999999999"/>
    <x v="0"/>
    <s v="Non MKT"/>
    <m/>
    <m/>
    <s v="MITRATEL"/>
    <s v="Mitratel"/>
    <d v="2015-07-23T00:00:00"/>
    <d v="2025-07-22T00:00:00"/>
    <d v="2025-10-20T00:00:00"/>
    <d v="2026-01-31T00:00:00"/>
    <n v="-103"/>
    <s v="Out SLA"/>
    <x v="0"/>
    <s v="21.LOCK TRIAL"/>
    <s v="06.SITAC"/>
    <m/>
    <s v="Proposed Drop"/>
    <s v="Hunting"/>
    <x v="3"/>
    <s v="4.12 hard kandidat, Hard Sitac, type 6, infonya tsel lock trial "/>
    <d v="2026-02-13T00:00:00"/>
    <s v="BTR"/>
    <m/>
  </r>
  <r>
    <n v="113"/>
    <x v="1"/>
    <x v="2"/>
    <n v="3"/>
    <s v="JSX890"/>
    <s v="JSX890"/>
    <s v="25TS08N1991"/>
    <s v="24TS09B0434"/>
    <s v="24TS09B0434"/>
    <s v="25TS08N1991"/>
    <s v="KAIBALAIYASAMANGGARAIDMT"/>
    <n v="106.85231"/>
    <n v="-6.2152700000000003"/>
    <x v="0"/>
    <s v="Non MKT"/>
    <m/>
    <m/>
    <s v="MITRATEL"/>
    <s v="Mitratel"/>
    <d v="2015-07-23T00:00:00"/>
    <d v="2025-07-22T00:00:00"/>
    <d v="2025-10-20T00:00:00"/>
    <d v="2026-01-31T00:00:00"/>
    <n v="-103"/>
    <s v="Out SLA"/>
    <x v="0"/>
    <s v="08.BAN/BAK"/>
    <s v="06.SITAC"/>
    <m/>
    <s v="SITAC"/>
    <s v="IW"/>
    <x v="2"/>
    <s v="4.12 IW OG"/>
    <d v="2026-02-14T00:00:00"/>
    <s v="BTR"/>
    <m/>
  </r>
  <r>
    <n v="114"/>
    <x v="1"/>
    <x v="2"/>
    <n v="3"/>
    <s v="JKU944"/>
    <s v="JKU944"/>
    <s v="25TS08N1758"/>
    <s v="24TS09B0431"/>
    <s v="24TS09B0431"/>
    <s v="25TS08N1758"/>
    <s v="MENARAMITRABAHARIDMT"/>
    <n v="106.806811"/>
    <n v="-6.1280809999999999"/>
    <x v="0"/>
    <s v="Non MKT"/>
    <m/>
    <m/>
    <s v="MITRATEL"/>
    <s v="Mitratel"/>
    <d v="2015-07-23T00:00:00"/>
    <d v="2025-07-22T00:00:00"/>
    <d v="2025-10-20T00:00:00"/>
    <d v="2026-01-31T00:00:00"/>
    <n v="-103"/>
    <s v="Out SLA"/>
    <x v="0"/>
    <e v="#N/A"/>
    <s v="06.SITAC"/>
    <m/>
    <s v="Proposed Drop"/>
    <s v="Hunting"/>
    <x v="3"/>
    <s v="4.12 hard kandidat, Hard Sitac, type 6, infonya tsel lock trial "/>
    <d v="2026-02-13T00:00:00"/>
    <s v="BTR"/>
    <m/>
  </r>
  <r>
    <n v="115"/>
    <x v="1"/>
    <x v="2"/>
    <n v="3"/>
    <s v="JBX052"/>
    <s v="JBX052"/>
    <m/>
    <s v="24TS09B0427"/>
    <s v="24TS09B0427"/>
    <s v="24TS09B0427"/>
    <s v="KOMPLEKMIGASDMT"/>
    <n v="106.76945000000001"/>
    <n v="-6.20275"/>
    <x v="0"/>
    <s v="Non MKT"/>
    <m/>
    <m/>
    <s v="MITRATEL"/>
    <s v="Mitratel"/>
    <d v="2015-07-24T00:00:00"/>
    <d v="2025-07-23T00:00:00"/>
    <d v="2025-10-21T00:00:00"/>
    <d v="2026-01-31T00:00:00"/>
    <n v="-102"/>
    <s v="Out SLA"/>
    <x v="0"/>
    <s v="21.LOCK TRIAL"/>
    <s v="06.SITAC"/>
    <m/>
    <s v="Proposed Drop"/>
    <s v="Hunting"/>
    <x v="3"/>
    <s v="4.12 hard kandidat, Hard Sitac, type 6, infonya tsel lock trial "/>
    <d v="2026-02-14T00:00:00"/>
    <s v="BTR"/>
    <m/>
  </r>
  <r>
    <n v="116"/>
    <x v="1"/>
    <x v="2"/>
    <n v="3"/>
    <s v="JPX005"/>
    <s v="JPX005"/>
    <s v="24TS09B0428"/>
    <s v="24TS09B0428"/>
    <s v="24TS09B0428"/>
    <s v="24TS09B0428"/>
    <s v="KEBONKACANG4DMT"/>
    <n v="106.81741100000001"/>
    <n v="-6.1891109999999996"/>
    <x v="0"/>
    <s v="Non MKT"/>
    <m/>
    <m/>
    <s v="MITRATEL"/>
    <s v="Mitratel"/>
    <d v="2015-07-24T00:00:00"/>
    <d v="2025-07-23T00:00:00"/>
    <d v="2025-10-21T00:00:00"/>
    <d v="2026-01-31T00:00:00"/>
    <n v="-102"/>
    <s v="Out SLA"/>
    <x v="0"/>
    <s v="08.BAN/BAK"/>
    <s v="06.SITAC"/>
    <m/>
    <s v="CME"/>
    <s v="Erection OG"/>
    <x v="2"/>
    <s v="4.12 erection OG, Target RFI 14 dec"/>
    <d v="2025-12-14T00:00:00"/>
    <s v="Extend Tower"/>
    <m/>
  </r>
  <r>
    <n v="117"/>
    <x v="1"/>
    <x v="2"/>
    <n v="3"/>
    <s v="JPX017"/>
    <s v="JPX017"/>
    <s v="24TS09B0453"/>
    <s v="24TS09B0453"/>
    <s v="24TS09B0453"/>
    <s v="24TS09B0453"/>
    <s v="JALANCISADANECIKINIDMT"/>
    <n v="106.84272"/>
    <n v="-6.1944600000000003"/>
    <x v="0"/>
    <s v="Non MKT"/>
    <m/>
    <m/>
    <s v="MITRATEL"/>
    <s v="Mitratel"/>
    <d v="2015-07-24T00:00:00"/>
    <d v="2025-07-23T00:00:00"/>
    <d v="2025-10-21T00:00:00"/>
    <d v="2026-01-31T00:00:00"/>
    <n v="-102"/>
    <s v="Out SLA"/>
    <x v="0"/>
    <s v="08.BAN/BAK"/>
    <s v="08b.SIS Done"/>
    <m/>
    <s v="RFC"/>
    <s v="RFC"/>
    <x v="2"/>
    <s v="4.12 pabrikasi OG"/>
    <d v="2025-12-28T00:00:00"/>
    <s v="Extend Tower"/>
    <m/>
  </r>
  <r>
    <n v="118"/>
    <x v="1"/>
    <x v="2"/>
    <n v="3"/>
    <s v="JSX771"/>
    <s v="JSX771"/>
    <s v="24TS09B0430"/>
    <s v="24TS09B0430"/>
    <s v="24TS09B0430"/>
    <s v="24TS09B0430"/>
    <s v="KOMPLEKDEPSOSPDKINDHDMT"/>
    <n v="106.78790100000001"/>
    <n v="-6.2657509999999998"/>
    <x v="0"/>
    <s v="Non MKT"/>
    <m/>
    <m/>
    <s v="MITRATEL"/>
    <s v="Mitratel"/>
    <d v="2015-07-24T00:00:00"/>
    <d v="2025-07-23T00:00:00"/>
    <d v="2025-10-21T00:00:00"/>
    <d v="2026-01-31T00:00:00"/>
    <n v="-102"/>
    <s v="Out SLA"/>
    <x v="0"/>
    <s v="07.SITAC"/>
    <s v="06.SITAC"/>
    <m/>
    <s v="RFC"/>
    <s v="RFC"/>
    <x v="2"/>
    <s v="4.12 pabrikasi OG"/>
    <d v="2025-12-28T00:00:00"/>
    <s v="Extend Tower"/>
    <m/>
  </r>
  <r>
    <n v="119"/>
    <x v="1"/>
    <x v="2"/>
    <n v="3"/>
    <s v="JBX167"/>
    <s v="JBX167"/>
    <m/>
    <e v="#N/A"/>
    <e v="#N/A"/>
    <s v="NY"/>
    <s v="JLNANGKEJAYA10DMT"/>
    <n v="106.79391099999999"/>
    <n v="-6.1479109999999997"/>
    <x v="0"/>
    <s v="Non MKT"/>
    <d v="1899-12-30T00:00:00"/>
    <m/>
    <s v="MITRATEL"/>
    <s v="Mitratel"/>
    <d v="2016-11-30T00:00:00"/>
    <d v="2026-11-29T00:00:00"/>
    <m/>
    <m/>
    <m/>
    <m/>
    <x v="1"/>
    <m/>
    <e v="#N/A"/>
    <m/>
    <s v="Need DRM"/>
    <m/>
    <x v="2"/>
    <s v=""/>
    <m/>
    <m/>
    <m/>
  </r>
  <r>
    <n v="120"/>
    <x v="1"/>
    <x v="2"/>
    <n v="3"/>
    <s v="JPX028"/>
    <s v="JPX028"/>
    <s v="24TS09B0429"/>
    <s v="24TS09B0429"/>
    <s v="24TS09B0429"/>
    <s v="24TS09B0429"/>
    <s v="TANAHTINGGIDMT"/>
    <n v="106.84621"/>
    <n v="-6.1789699999999996"/>
    <x v="0"/>
    <s v="Non MKT"/>
    <m/>
    <m/>
    <s v="MITRATEL"/>
    <s v="Mitratel"/>
    <d v="2015-07-24T00:00:00"/>
    <d v="2025-07-23T00:00:00"/>
    <d v="2025-10-21T00:00:00"/>
    <d v="2026-01-31T00:00:00"/>
    <n v="-102"/>
    <s v="Out SLA"/>
    <x v="0"/>
    <s v="15.STR"/>
    <s v="08b.SIS Done"/>
    <m/>
    <s v="RFC"/>
    <s v="RFC"/>
    <x v="2"/>
    <s v="4.12 erection OG, Target RFI 14 dec"/>
    <d v="2025-12-14T00:00:00"/>
    <s v="Extend Tower"/>
    <m/>
  </r>
  <r>
    <n v="121"/>
    <x v="1"/>
    <x v="2"/>
    <n v="3"/>
    <s v="JTX091"/>
    <s v="JTX091"/>
    <s v="24TS09B0426"/>
    <s v="24TS09B0426"/>
    <s v="24TS09B0426"/>
    <s v="24TS09B0426"/>
    <s v="GRAHAWIDYAPATRADMT"/>
    <n v="106.90588"/>
    <n v="-6.3007900000000001"/>
    <x v="0"/>
    <s v="Non MKT"/>
    <m/>
    <m/>
    <s v="MITRATEL"/>
    <s v="Mitratel"/>
    <d v="2015-07-28T00:00:00"/>
    <d v="2025-07-27T00:00:00"/>
    <d v="2025-10-25T00:00:00"/>
    <d v="2025-08-26T00:00:00"/>
    <n v="60"/>
    <s v="In SLA"/>
    <x v="0"/>
    <s v="16.RFI"/>
    <s v="04.CME"/>
    <m/>
    <s v="RFI"/>
    <s v="RFI"/>
    <x v="0"/>
    <m/>
    <s v="done"/>
    <m/>
    <m/>
  </r>
  <r>
    <n v="122"/>
    <x v="1"/>
    <x v="2"/>
    <n v="3"/>
    <s v="JBX042"/>
    <s v="JBX042"/>
    <s v="24TS09B0425"/>
    <s v="24TS09B0425"/>
    <s v="24TS09B0425"/>
    <s v="24TS09B0425"/>
    <s v="PRISMARAYADMT"/>
    <n v="106.75840100000001"/>
    <n v="-6.1938409999999999"/>
    <x v="0"/>
    <s v="Non MKT"/>
    <m/>
    <m/>
    <s v="MITRATEL"/>
    <s v="Mitratel"/>
    <d v="2015-07-31T00:00:00"/>
    <d v="2025-07-30T00:00:00"/>
    <d v="2025-10-28T00:00:00"/>
    <d v="2026-01-31T00:00:00"/>
    <n v="-95"/>
    <s v="Out SLA"/>
    <x v="0"/>
    <s v="15.STR"/>
    <s v="08b.SIS Done"/>
    <m/>
    <s v="SIS/SES"/>
    <s v="Hunting"/>
    <x v="2"/>
    <s v="4.12 hard kandidat, Hard Sitac, lahan pemda tdk ada ijin, existing 20m extend to 3m"/>
    <d v="2026-02-14T00:00:00"/>
    <s v="Extend Tower"/>
    <m/>
  </r>
  <r>
    <n v="123"/>
    <x v="1"/>
    <x v="2"/>
    <n v="3"/>
    <s v="JBX021"/>
    <s v="JBX021"/>
    <m/>
    <s v="24TS09B0454"/>
    <s v="24TS09B0454"/>
    <s v="24TS09B0454"/>
    <s v="KEMBANGANBARUDMT"/>
    <n v="106.7501"/>
    <n v="-6.1804100000000002"/>
    <x v="0"/>
    <s v="Non MKT"/>
    <m/>
    <m/>
    <s v="MITRATEL"/>
    <s v="Mitratel"/>
    <d v="2015-08-13T00:00:00"/>
    <d v="2025-08-12T00:00:00"/>
    <d v="2025-11-10T00:00:00"/>
    <d v="2026-01-31T00:00:00"/>
    <n v="-82"/>
    <s v="Out SLA"/>
    <x v="0"/>
    <s v="21.LOCK TRIAL"/>
    <s v="08b.SIS Done"/>
    <m/>
    <s v="Proposed Drop"/>
    <s v="Hunting"/>
    <x v="3"/>
    <s v="4.12 hard kandidat, Hard Sitac, type 6, infonya tsel lock trial "/>
    <d v="2026-02-13T00:00:00"/>
    <s v="BTR"/>
    <m/>
  </r>
  <r>
    <n v="124"/>
    <x v="1"/>
    <x v="2"/>
    <n v="3"/>
    <s v="JBX016"/>
    <s v="JBX016"/>
    <s v="25TS08N1780"/>
    <s v="24TS09B0424"/>
    <s v="24TS09B0424"/>
    <s v="25TS08N1780"/>
    <s v="GLOBALNUSANTARASCHOOLDMT"/>
    <n v="106.739001"/>
    <n v="-6.1919009999999997"/>
    <x v="0"/>
    <s v="Non MKT"/>
    <m/>
    <m/>
    <s v="MITRATEL"/>
    <s v="Mitratel"/>
    <d v="2015-08-17T00:00:00"/>
    <d v="2025-08-16T00:00:00"/>
    <d v="2025-11-14T00:00:00"/>
    <d v="2026-01-31T00:00:00"/>
    <n v="-78"/>
    <s v="Out SLA"/>
    <x v="0"/>
    <s v="15.STR"/>
    <s v="06.SITAC"/>
    <m/>
    <s v="RFC"/>
    <s v="RFC"/>
    <x v="2"/>
    <s v="4.12 pabrikasi OG"/>
    <d v="2026-01-10T00:00:00"/>
    <s v="Extend Tower"/>
    <m/>
  </r>
  <r>
    <n v="125"/>
    <x v="1"/>
    <x v="2"/>
    <n v="3"/>
    <s v="JSX933"/>
    <s v="JSX933"/>
    <m/>
    <s v="24TS09B0452"/>
    <s v="24TS09B0452"/>
    <s v="24TS09B0452"/>
    <s v="KEMAJUANMULIA2DMT"/>
    <n v="106.754"/>
    <n v="-6.2391500000000004"/>
    <x v="0"/>
    <s v="Non MKT"/>
    <m/>
    <m/>
    <s v="MITRATEL"/>
    <s v="Mitratel"/>
    <d v="2015-08-28T00:00:00"/>
    <d v="2025-08-27T00:00:00"/>
    <d v="2025-11-25T00:00:00"/>
    <d v="2026-01-31T00:00:00"/>
    <n v="-67"/>
    <s v="Out SLA"/>
    <x v="0"/>
    <s v="21.LOCK TRIAL"/>
    <s v="06.SITAC"/>
    <m/>
    <s v="Proposed Drop"/>
    <s v="Hunting"/>
    <x v="3"/>
    <s v="4.12 hard kandidat, Hard Sitac, type 6, infonya tsel lock trial "/>
    <d v="2026-02-13T00:00:00"/>
    <s v="BTR"/>
    <m/>
  </r>
  <r>
    <n v="126"/>
    <x v="1"/>
    <x v="2"/>
    <n v="3"/>
    <s v="JPX029"/>
    <s v="JPX029"/>
    <m/>
    <s v="24TS09B0423"/>
    <s v="24TS09B0423"/>
    <s v="24TS09B0423"/>
    <s v="JALANBAKTIDMT"/>
    <n v="106.80631"/>
    <n v="-6.2012900000000002"/>
    <x v="0"/>
    <s v="Non MKT"/>
    <m/>
    <m/>
    <s v="MITRATEL"/>
    <s v="Mitratel"/>
    <d v="2015-08-31T00:00:00"/>
    <d v="2025-08-30T00:00:00"/>
    <d v="2025-11-28T00:00:00"/>
    <d v="2026-01-31T00:00:00"/>
    <n v="-64"/>
    <s v="Out SLA"/>
    <x v="0"/>
    <s v="21.LOCK TRIAL"/>
    <s v="08b.SIS Done"/>
    <m/>
    <s v="Proposed Drop"/>
    <s v="Hunting"/>
    <x v="3"/>
    <s v="4.12 hard kandidat, Hard Sitac, type 6, infonya tsel lock trial "/>
    <d v="2026-02-13T00:00:00"/>
    <s v="BTR"/>
    <m/>
  </r>
  <r>
    <n v="127"/>
    <x v="1"/>
    <x v="2"/>
    <n v="3"/>
    <s v="JSX741"/>
    <s v="JSX741"/>
    <s v="24TS09B0422"/>
    <s v="24TS09B0422"/>
    <s v="24TS09B0422"/>
    <s v="24TS09B0422"/>
    <s v="KEMANDORANPLUIS1DMT"/>
    <n v="106.79258"/>
    <n v="-6.2109399999999999"/>
    <x v="0"/>
    <s v="Non MKT"/>
    <m/>
    <m/>
    <s v="MITRATEL"/>
    <s v="Mitratel"/>
    <d v="2015-09-05T00:00:00"/>
    <d v="2025-09-04T00:00:00"/>
    <d v="2025-12-03T00:00:00"/>
    <d v="2025-12-31T00:00:00"/>
    <n v="-28"/>
    <s v="Out SLA"/>
    <x v="0"/>
    <s v="08.BAN/BAK"/>
    <s v="06.SITAC"/>
    <m/>
    <s v="RFI"/>
    <s v="RFI"/>
    <x v="0"/>
    <s v="Lanjut B2R"/>
    <s v="RFI"/>
    <m/>
    <m/>
  </r>
  <r>
    <n v="128"/>
    <x v="2"/>
    <x v="5"/>
    <n v="8"/>
    <s v="SMR460"/>
    <s v="SMR460"/>
    <m/>
    <n v="0"/>
    <s v="24TS06B0003"/>
    <s v="24TS06B0003"/>
    <s v="MTH_UNMULSMD2"/>
    <n v="117.1543193"/>
    <n v="-0.47070622400000001"/>
    <x v="0"/>
    <s v="Non MKT"/>
    <m/>
    <m/>
    <s v="MITRATEL"/>
    <s v="Mitratel"/>
    <d v="2015-08-19T00:00:00"/>
    <d v="2025-08-18T00:00:00"/>
    <d v="2025-11-16T00:00:00"/>
    <s v="Terminate"/>
    <m/>
    <s v="Terminate"/>
    <x v="0"/>
    <e v="#N/A"/>
    <e v="#N/A"/>
    <m/>
    <s v="Terminate"/>
    <s v="Terminate"/>
    <x v="1"/>
    <m/>
    <s v="Terminate"/>
    <m/>
    <m/>
  </r>
  <r>
    <n v="129"/>
    <x v="1"/>
    <x v="2"/>
    <n v="3"/>
    <s v="JBX084"/>
    <s v="JBX084"/>
    <s v="24TS09B0421"/>
    <s v="24TS09B0421"/>
    <s v="24TS09B0421"/>
    <s v="24TS09B0421"/>
    <s v="KOTABAMBUSELATANDMT"/>
    <n v="106.80214100000001"/>
    <n v="-6.1868910000000001"/>
    <x v="0"/>
    <s v="Non MKT"/>
    <m/>
    <m/>
    <s v="MITRATEL"/>
    <s v="Mitratel"/>
    <d v="2015-09-08T00:00:00"/>
    <d v="2025-09-07T00:00:00"/>
    <d v="2025-12-06T00:00:00"/>
    <d v="2025-12-31T00:00:00"/>
    <n v="-25"/>
    <s v="Out SLA"/>
    <x v="0"/>
    <s v="09.PROSES IW"/>
    <s v="06.SITAC"/>
    <m/>
    <s v="CME"/>
    <s v="Excavation"/>
    <x v="2"/>
    <s v="4.12 excavation stop LL minta DP sewa lahan, monopole 32m, Lanjut B2R"/>
    <d v="2025-12-21T00:00:00"/>
    <s v="BTR"/>
    <m/>
  </r>
  <r>
    <n v="130"/>
    <x v="1"/>
    <x v="2"/>
    <n v="3"/>
    <s v="JSX853"/>
    <s v="JSX853"/>
    <s v="24TS09B0420"/>
    <s v="24TS09B0420"/>
    <s v="24TS09B0420"/>
    <s v="24TS09B0420"/>
    <s v="KARETGUSURANDMT"/>
    <n v="106.82292099999999"/>
    <n v="-6.2140110000000002"/>
    <x v="0"/>
    <s v="Non MKT"/>
    <m/>
    <m/>
    <s v="MITRATEL"/>
    <s v="Mitratel"/>
    <d v="2015-09-16T00:00:00"/>
    <d v="2025-09-15T00:00:00"/>
    <d v="2025-12-14T00:00:00"/>
    <s v="Terminate"/>
    <m/>
    <s v="Terminate"/>
    <x v="0"/>
    <e v="#N/A"/>
    <s v="08b.SIS Done"/>
    <m/>
    <s v="Terminate"/>
    <s v="Terminate"/>
    <x v="1"/>
    <m/>
    <s v="Terminate"/>
    <m/>
    <m/>
  </r>
  <r>
    <n v="131"/>
    <x v="1"/>
    <x v="2"/>
    <n v="3"/>
    <s v="JBX060"/>
    <s v="JBX060"/>
    <s v="25TS08N2023"/>
    <s v="24TS09B0419"/>
    <s v="24TS09B0419"/>
    <s v="25TS08N2023"/>
    <s v="ARTABOGAPALMERAHDMT"/>
    <n v="106.790701"/>
    <n v="-6.2039609999999996"/>
    <x v="0"/>
    <s v="Non MKT"/>
    <m/>
    <m/>
    <s v="MITRATEL"/>
    <s v="Mitratel"/>
    <d v="2015-09-17T00:00:00"/>
    <d v="2025-09-16T00:00:00"/>
    <d v="2025-12-15T00:00:00"/>
    <d v="2026-01-31T00:00:00"/>
    <n v="-47"/>
    <s v="Out SLA"/>
    <x v="0"/>
    <s v="08.BAN/BAK"/>
    <s v="06.SITAC"/>
    <m/>
    <s v="Proposed Drop"/>
    <s v="Hunting"/>
    <x v="3"/>
    <s v="4.12 hard kandidat, Hard Sitac, type 6, infonya tsel lock trial "/>
    <d v="2026-02-14T00:00:00"/>
    <s v="BTR"/>
    <m/>
  </r>
  <r>
    <n v="132"/>
    <x v="2"/>
    <x v="5"/>
    <n v="8"/>
    <s v="BJM313"/>
    <s v="BJM313"/>
    <m/>
    <n v="0"/>
    <s v="24TS08Z0005"/>
    <s v="24TS08Z0005"/>
    <s v="MT_UNLAM_BANJARMASIN1"/>
    <n v="114.58866"/>
    <n v="-3.2980800000000001"/>
    <x v="0"/>
    <s v="Non MKT"/>
    <m/>
    <m/>
    <s v="MITRATEL"/>
    <s v="Mitratel"/>
    <d v="2015-08-19T00:00:00"/>
    <d v="2025-08-18T00:00:00"/>
    <d v="2025-11-16T00:00:00"/>
    <s v="Terminate"/>
    <m/>
    <s v="Terminate"/>
    <x v="0"/>
    <e v="#N/A"/>
    <e v="#N/A"/>
    <m/>
    <s v="Terminate"/>
    <s v="Terminate"/>
    <x v="1"/>
    <m/>
    <s v="Terminate"/>
    <m/>
    <m/>
  </r>
  <r>
    <n v="133"/>
    <x v="1"/>
    <x v="2"/>
    <n v="3"/>
    <s v="JSX693"/>
    <s v="JSX693"/>
    <s v="24TS09B0418"/>
    <s v="24TS09B0418"/>
    <s v="24TS09B0418"/>
    <s v="24TS09B0418"/>
    <s v="BANGKA11DMT"/>
    <n v="106.81925099999999"/>
    <n v="-6.2544310000000003"/>
    <x v="0"/>
    <s v="Non MKT"/>
    <m/>
    <m/>
    <s v="MITRATEL"/>
    <s v="Mitratel"/>
    <d v="2015-10-10T00:00:00"/>
    <d v="2025-10-09T00:00:00"/>
    <d v="2026-01-07T00:00:00"/>
    <d v="2026-01-31T00:00:00"/>
    <n v="-24"/>
    <s v="Out SLA"/>
    <x v="0"/>
    <e v="#N/A"/>
    <s v="06.SITAC"/>
    <m/>
    <s v="Proposed Drop"/>
    <s v="Hunting"/>
    <x v="3"/>
    <s v="4.12 hard kandidat, Hard Sitac, type 6, infonya tsel lock trial "/>
    <d v="2026-02-14T00:00:00"/>
    <s v="BTR"/>
    <m/>
  </r>
  <r>
    <n v="134"/>
    <x v="2"/>
    <x v="5"/>
    <n v="8"/>
    <s v="SMR435"/>
    <s v="SMR435"/>
    <m/>
    <n v="0"/>
    <s v="24TS06B0002"/>
    <s v="24TS06B0002"/>
    <s v="MTH_UNMULSMD3"/>
    <n v="117.15698"/>
    <n v="-0.46951532400000001"/>
    <x v="0"/>
    <s v="Non MKT"/>
    <m/>
    <m/>
    <s v="MITRATEL"/>
    <s v="Mitratel"/>
    <d v="2015-08-19T00:00:00"/>
    <d v="2025-08-18T00:00:00"/>
    <d v="2025-11-16T00:00:00"/>
    <s v="Terminate"/>
    <m/>
    <s v="Terminate"/>
    <x v="0"/>
    <e v="#N/A"/>
    <e v="#N/A"/>
    <m/>
    <s v="Terminate"/>
    <s v="Terminate"/>
    <x v="1"/>
    <m/>
    <s v="Terminate"/>
    <m/>
    <m/>
  </r>
  <r>
    <n v="135"/>
    <x v="1"/>
    <x v="2"/>
    <n v="3"/>
    <s v="JPX157"/>
    <s v="JPX157"/>
    <m/>
    <e v="#N/A"/>
    <e v="#N/A"/>
    <s v="NY"/>
    <s v="HONDAPECENONGANDALAMDMT"/>
    <n v="106.82487"/>
    <n v="-6.1610500000000004"/>
    <x v="0"/>
    <s v="Non MKT"/>
    <d v="1899-12-30T00:00:00"/>
    <m/>
    <s v="MITRATEL"/>
    <s v="Mitratel"/>
    <d v="2017-06-22T00:00:00"/>
    <d v="2027-06-21T00:00:00"/>
    <m/>
    <m/>
    <m/>
    <m/>
    <x v="1"/>
    <m/>
    <e v="#N/A"/>
    <m/>
    <s v="Need DRM"/>
    <m/>
    <x v="2"/>
    <s v=""/>
    <m/>
    <m/>
    <m/>
  </r>
  <r>
    <n v="136"/>
    <x v="1"/>
    <x v="2"/>
    <n v="3"/>
    <s v="JPX012"/>
    <s v="JPX012"/>
    <s v="25TS08N2047"/>
    <s v="24TS09B0417"/>
    <s v="24TS09B0417"/>
    <s v="25TS08N2047"/>
    <s v="SALEMBARESIDENCEDMT"/>
    <n v="106.8544"/>
    <n v="-6.1959600000000004"/>
    <x v="0"/>
    <s v="Non MKT"/>
    <m/>
    <m/>
    <s v="MITRATEL"/>
    <s v="Mitratel"/>
    <d v="2015-10-29T00:00:00"/>
    <d v="2025-10-28T00:00:00"/>
    <d v="2026-01-26T00:00:00"/>
    <s v=""/>
    <m/>
    <s v="Out SLA"/>
    <x v="0"/>
    <s v="16.RFI"/>
    <s v="08b.SIS Done"/>
    <m/>
    <s v="RFI"/>
    <s v="RFI"/>
    <x v="0"/>
    <s v="Lanjut MCP"/>
    <s v="done"/>
    <m/>
    <m/>
  </r>
  <r>
    <n v="137"/>
    <x v="1"/>
    <x v="2"/>
    <n v="3"/>
    <s v="JPX048"/>
    <s v="JPX048"/>
    <s v="24TS09B0415"/>
    <s v="24TS09B0415"/>
    <s v="24TS09B0415"/>
    <s v="24TS09B0415"/>
    <s v="KEBONSAYURMELATIDMT"/>
    <n v="106.81868"/>
    <n v="-6.20059"/>
    <x v="0"/>
    <s v="Non MKT"/>
    <m/>
    <m/>
    <s v="MITRATEL"/>
    <s v="Mitratel"/>
    <d v="2015-10-31T00:00:00"/>
    <d v="2025-10-30T00:00:00"/>
    <d v="2026-01-28T00:00:00"/>
    <d v="2026-01-31T00:00:00"/>
    <n v="-3"/>
    <s v="Out SLA"/>
    <x v="0"/>
    <s v="21.LOCK TRIAL"/>
    <s v="06.SITAC"/>
    <m/>
    <s v="Proposed Drop"/>
    <s v="Hunting"/>
    <x v="3"/>
    <s v="4.12 hard kandidat, Hard Sitac, type 6, infonya tsel lock trial "/>
    <d v="2026-02-13T00:00:00"/>
    <s v="BTR"/>
    <m/>
  </r>
  <r>
    <n v="138"/>
    <x v="1"/>
    <x v="2"/>
    <n v="3"/>
    <s v="JPX062"/>
    <s v="JPX062"/>
    <s v="24TS09B0416"/>
    <s v="24TS09B0416"/>
    <s v="24TS09B0416"/>
    <s v="24TS09B0416"/>
    <s v="KEBONKACANG9DMT"/>
    <n v="106.81874000000001"/>
    <n v="-6.1921400000000002"/>
    <x v="0"/>
    <s v="Non MKT"/>
    <m/>
    <m/>
    <s v="MITRATEL"/>
    <s v="Mitratel"/>
    <d v="2015-10-31T00:00:00"/>
    <d v="2025-10-30T00:00:00"/>
    <d v="2026-01-28T00:00:00"/>
    <d v="2026-01-31T00:00:00"/>
    <n v="-3"/>
    <s v="Out SLA"/>
    <x v="0"/>
    <s v="21.LOCK TRIAL"/>
    <s v="08b.SIS Done"/>
    <m/>
    <s v="SITAC"/>
    <s v="BAN/BAK"/>
    <x v="2"/>
    <s v="4.12 kandidat baru, proses BAN BAK"/>
    <d v="2026-02-14T00:00:00"/>
    <s v="BTR"/>
    <m/>
  </r>
  <r>
    <n v="139"/>
    <x v="1"/>
    <x v="2"/>
    <n v="3"/>
    <s v="JBX008"/>
    <s v="JBX008"/>
    <s v="24TS09B0414"/>
    <s v="24TS09B0414"/>
    <s v="24TS09B0414"/>
    <s v="24TS09B0414"/>
    <s v="JALANHDAUDDMT"/>
    <n v="106.775831"/>
    <n v="-6.2052209999999999"/>
    <x v="0"/>
    <s v="Non MKT"/>
    <m/>
    <m/>
    <s v="MITRATEL"/>
    <s v="Mitratel"/>
    <d v="2015-11-14T00:00:00"/>
    <d v="2025-11-13T00:00:00"/>
    <d v="2026-02-11T00:00:00"/>
    <d v="2026-01-31T00:00:00"/>
    <n v="11"/>
    <s v="In SLA"/>
    <x v="0"/>
    <s v="07.SITAC"/>
    <s v="06.SITAC"/>
    <m/>
    <s v="SIS/SES"/>
    <s v="Hunting"/>
    <x v="2"/>
    <s v="4.12 LL berubah pikiran tidak bersedia di extend"/>
    <d v="2026-02-13T00:00:00"/>
    <s v="BTR"/>
    <m/>
  </r>
  <r>
    <n v="140"/>
    <x v="1"/>
    <x v="2"/>
    <n v="3"/>
    <s v="JUX178"/>
    <s v="JUX178"/>
    <s v="24TS09B0413"/>
    <s v="24TS09B0413"/>
    <s v="24TS09B0413"/>
    <s v="24TS09B0413"/>
    <s v="SWASEMBADATIMUR21DMT"/>
    <n v="106.88773"/>
    <n v="-6.1188200000000004"/>
    <x v="0"/>
    <s v="Non MKT"/>
    <m/>
    <m/>
    <s v="MITRATEL"/>
    <s v="Mitratel"/>
    <d v="2015-11-21T00:00:00"/>
    <d v="2025-11-20T00:00:00"/>
    <d v="2026-02-18T00:00:00"/>
    <d v="2025-12-31T00:00:00"/>
    <n v="49"/>
    <s v="In SLA"/>
    <x v="0"/>
    <s v="08.BAN/BAK"/>
    <s v="08b.SIS Done"/>
    <m/>
    <s v="SITAC"/>
    <s v="REKOM"/>
    <x v="2"/>
    <s v="4.12 proses rekom, Lanjut B2R"/>
    <d v="2026-02-22T00:00:00"/>
    <s v="BTR"/>
    <m/>
  </r>
  <r>
    <n v="141"/>
    <x v="1"/>
    <x v="2"/>
    <n v="3"/>
    <s v="JUX318"/>
    <s v="JUX318"/>
    <s v="24TS09B0412"/>
    <s v="24TS09B0412"/>
    <s v="24TS09B0412"/>
    <s v="24TS09B0412"/>
    <s v="MESJIDPUSKESMASSUNTERDMT"/>
    <n v="106.860911"/>
    <n v="-6.1417210000000004"/>
    <x v="0"/>
    <s v="Non MKT"/>
    <m/>
    <m/>
    <s v="MITRATEL"/>
    <s v="Mitratel"/>
    <d v="2015-11-23T00:00:00"/>
    <d v="2025-11-22T00:00:00"/>
    <d v="2026-02-20T00:00:00"/>
    <d v="2026-01-31T00:00:00"/>
    <n v="20"/>
    <s v="In SLA"/>
    <x v="0"/>
    <s v="08.BAN/BAK"/>
    <s v="06.SITAC"/>
    <m/>
    <s v="CME"/>
    <s v="Erection OG"/>
    <x v="2"/>
    <s v="4.12 erection OG, Target RFI 14 dec"/>
    <d v="2025-12-14T00:00:00"/>
    <s v="BTR"/>
    <m/>
  </r>
  <r>
    <n v="142"/>
    <x v="1"/>
    <x v="2"/>
    <n v="3"/>
    <s v="JTX018"/>
    <s v="JTX018"/>
    <s v="24TS09B0411"/>
    <s v="24TS09B0411"/>
    <s v="24TS09B0411"/>
    <s v="24TS09B0411"/>
    <s v="RAYAPENGGILINGANDMT"/>
    <n v="106.93541999999999"/>
    <n v="-6.2028100000000004"/>
    <x v="0"/>
    <s v="Non MKT"/>
    <m/>
    <m/>
    <s v="MITRATEL"/>
    <s v="Mitratel"/>
    <d v="2015-11-24T00:00:00"/>
    <d v="2025-11-23T00:00:00"/>
    <d v="2026-02-21T00:00:00"/>
    <d v="2026-01-31T00:00:00"/>
    <n v="21"/>
    <s v="In SLA"/>
    <x v="0"/>
    <s v="08.BAN/BAK"/>
    <s v="08b.SIS Done"/>
    <m/>
    <s v="SITAC"/>
    <s v="IW"/>
    <x v="2"/>
    <s v="4.12 IW OG"/>
    <d v="2026-02-14T00:00:00"/>
    <s v="BTR"/>
    <m/>
  </r>
  <r>
    <n v="143"/>
    <x v="1"/>
    <x v="2"/>
    <n v="3"/>
    <s v="JSX802"/>
    <s v="JSX802"/>
    <s v="25TS08N2008"/>
    <s v="24TS09B0450"/>
    <s v="24TS09B0450"/>
    <s v="25TS08N2008"/>
    <s v="DEPSOS11DMT"/>
    <n v="106.76527"/>
    <n v="-6.2678799999999999"/>
    <x v="0"/>
    <s v="Non MKT"/>
    <m/>
    <m/>
    <s v="MITRATEL"/>
    <s v="Mitratel"/>
    <d v="2015-11-29T00:00:00"/>
    <d v="2025-11-28T00:00:00"/>
    <d v="2026-02-26T00:00:00"/>
    <d v="2026-01-31T00:00:00"/>
    <n v="26"/>
    <s v="In SLA"/>
    <x v="0"/>
    <s v="15.STR"/>
    <s v="08b.SIS Done"/>
    <m/>
    <s v="SITAC2"/>
    <s v="Soil Test"/>
    <x v="2"/>
    <s v="4.12 APD done, plan start cme 8 dec, monopole 32m"/>
    <d v="2026-01-10T00:00:00"/>
    <s v="BTR"/>
    <m/>
  </r>
  <r>
    <n v="144"/>
    <x v="1"/>
    <x v="2"/>
    <n v="3"/>
    <s v="JKU900"/>
    <s v="JKU900"/>
    <s v="25TS08N1988"/>
    <s v="24TS09B0410"/>
    <s v="24TS09B0410"/>
    <s v="25TS08N1988"/>
    <s v="SUNTERJAYATIMURDMT"/>
    <n v="106.87782"/>
    <n v="-6.1571600000000002"/>
    <x v="0"/>
    <s v="Non MKT"/>
    <m/>
    <m/>
    <s v="MITRATEL"/>
    <s v="Mitratel"/>
    <d v="2015-11-30T00:00:00"/>
    <d v="2025-11-29T00:00:00"/>
    <d v="2026-02-27T00:00:00"/>
    <d v="2026-01-31T00:00:00"/>
    <n v="27"/>
    <s v="In SLA"/>
    <x v="0"/>
    <e v="#N/A"/>
    <s v="06.SITAC"/>
    <m/>
    <s v="SITAC"/>
    <s v="IW"/>
    <x v="2"/>
    <s v="4.12 IW OG"/>
    <d v="2026-02-22T00:00:00"/>
    <s v="BTR"/>
    <m/>
  </r>
  <r>
    <n v="145"/>
    <x v="1"/>
    <x v="2"/>
    <n v="3"/>
    <s v="JPX041"/>
    <s v="JPX041"/>
    <s v="25TS08N2056"/>
    <s v="24TS09B0409"/>
    <s v="24TS09B0409"/>
    <s v="25TS08N2056"/>
    <s v="BENHIL15"/>
    <n v="106.811691"/>
    <n v="-6.2144110000000001"/>
    <x v="0"/>
    <s v="Non MKT"/>
    <m/>
    <m/>
    <s v="MITRATEL"/>
    <s v="Mitratel"/>
    <d v="2015-12-11T00:00:00"/>
    <d v="2025-12-10T00:00:00"/>
    <d v="2026-03-10T00:00:00"/>
    <d v="2026-01-31T00:00:00"/>
    <n v="38"/>
    <s v="In SLA"/>
    <x v="0"/>
    <s v="21.LOCK TRIAL"/>
    <s v="08b.SIS Done"/>
    <m/>
    <s v="SITAC"/>
    <s v="IW"/>
    <x v="2"/>
    <s v="4.12 IW OG"/>
    <d v="2026-02-13T00:00:00"/>
    <s v="BTR"/>
    <m/>
  </r>
  <r>
    <n v="146"/>
    <x v="1"/>
    <x v="2"/>
    <n v="3"/>
    <s v="JSX793"/>
    <s v="JSX793"/>
    <s v="24TS09B0408"/>
    <s v="24TS09B0408"/>
    <s v="24TS09B0408"/>
    <s v="24TS09B0408"/>
    <s v="PINANGSUASA3DMT"/>
    <n v="106.77985099999999"/>
    <n v="-6.2626710000000001"/>
    <x v="0"/>
    <s v="Non MKT"/>
    <m/>
    <m/>
    <s v="MITRATEL"/>
    <s v="Mitratel"/>
    <d v="2015-12-21T00:00:00"/>
    <d v="2025-12-20T00:00:00"/>
    <d v="2026-03-20T00:00:00"/>
    <d v="2026-01-31T00:00:00"/>
    <n v="48"/>
    <s v="In SLA"/>
    <x v="0"/>
    <s v="08.BAN/BAK"/>
    <s v="06.SITAC"/>
    <m/>
    <s v="SIS/SES"/>
    <s v="Hunting"/>
    <x v="2"/>
    <s v="4.12 hard kandidat, Hard Sitac, plan BTR gagal IW"/>
    <d v="2026-02-14T00:00:00"/>
    <s v="BTR"/>
    <m/>
  </r>
  <r>
    <n v="147"/>
    <x v="1"/>
    <x v="2"/>
    <n v="3"/>
    <s v="JKT433"/>
    <s v="JKT433"/>
    <m/>
    <s v="24TS09B0407"/>
    <s v="24TS09B0407"/>
    <s v="24TS09B0407"/>
    <s v="GANGSADARDMT"/>
    <n v="106.93980999999999"/>
    <n v="-6.2123900000000001"/>
    <x v="0"/>
    <s v="Non MKT"/>
    <m/>
    <m/>
    <s v="MITRATEL"/>
    <s v="Mitratel"/>
    <d v="2014-02-10T00:00:00"/>
    <d v="2024-02-09T00:00:00"/>
    <d v="2024-05-09T00:00:00"/>
    <s v="Terminate"/>
    <m/>
    <s v="Terminate"/>
    <x v="0"/>
    <e v="#N/A"/>
    <s v="09.Pro.Cancel"/>
    <m/>
    <s v="Terminate"/>
    <s v="Terminate"/>
    <x v="1"/>
    <m/>
    <s v="Terminate"/>
    <m/>
    <m/>
  </r>
  <r>
    <n v="148"/>
    <x v="1"/>
    <x v="2"/>
    <n v="3"/>
    <s v="JKB863"/>
    <s v="JKB863"/>
    <s v="25TS08N2018"/>
    <n v="0"/>
    <e v="#N/A"/>
    <s v="25TS08N2018"/>
    <s v="INTERSECTIONPSANGGRAHANDMT"/>
    <n v="106.75599099999999"/>
    <n v="-6.1903509999999997"/>
    <x v="0"/>
    <s v="Non MKT"/>
    <m/>
    <m/>
    <s v="MITRATEL"/>
    <s v="Mitratel"/>
    <d v="2014-02-10T00:00:00"/>
    <d v="2024-02-09T00:00:00"/>
    <d v="2024-05-09T00:00:00"/>
    <s v="Terminate"/>
    <m/>
    <s v="Terminate"/>
    <x v="0"/>
    <e v="#N/A"/>
    <e v="#N/A"/>
    <m/>
    <s v="Terminate"/>
    <s v="Terminate"/>
    <x v="1"/>
    <m/>
    <s v="Terminate"/>
    <m/>
    <m/>
  </r>
  <r>
    <n v="149"/>
    <x v="1"/>
    <x v="2"/>
    <n v="3"/>
    <s v="JKP922"/>
    <s v="JKP922"/>
    <s v="23TS03Z0018"/>
    <s v="23TS03Z0018"/>
    <s v="23TS03Z0018"/>
    <s v="23TS03Z0018"/>
    <s v="JALANTEUKUUMARDMT"/>
    <n v="106.83313"/>
    <n v="-6.1898"/>
    <x v="0"/>
    <s v="Non MKT"/>
    <m/>
    <m/>
    <s v="MITRATEL"/>
    <s v="Mitratel"/>
    <d v="2013-04-27T00:00:00"/>
    <d v="2023-04-26T00:00:00"/>
    <d v="2023-07-25T00:00:00"/>
    <d v="2025-10-14T00:00:00"/>
    <n v="-812"/>
    <s v="Out SLA"/>
    <x v="0"/>
    <s v="12.RFC"/>
    <s v="08b.SIS Done"/>
    <m/>
    <s v="RFI"/>
    <s v="RFI"/>
    <x v="0"/>
    <m/>
    <s v="done"/>
    <m/>
    <m/>
  </r>
  <r>
    <n v="150"/>
    <x v="1"/>
    <x v="2"/>
    <n v="3"/>
    <s v="JKP921"/>
    <s v="JKP921"/>
    <m/>
    <n v="0"/>
    <s v="23TS03Z0019"/>
    <s v="23TS03Z0019"/>
    <s v="HALTESALEMBAUIDMT"/>
    <n v="106.82505"/>
    <n v="-6.1832399999999996"/>
    <x v="0"/>
    <s v="Non MKT"/>
    <m/>
    <m/>
    <s v="MITRATEL"/>
    <s v="Mitratel"/>
    <d v="2013-04-30T00:00:00"/>
    <d v="2023-04-29T00:00:00"/>
    <d v="2023-07-28T00:00:00"/>
    <d v="2024-12-20T00:00:00"/>
    <n v="-511"/>
    <s v="Out SLA"/>
    <x v="0"/>
    <s v="16.RFI"/>
    <e v="#N/A"/>
    <m/>
    <s v="RFI"/>
    <s v="RFI"/>
    <x v="0"/>
    <m/>
    <s v="done"/>
    <m/>
    <m/>
  </r>
  <r>
    <n v="151"/>
    <x v="1"/>
    <x v="2"/>
    <n v="3"/>
    <s v="JKP920"/>
    <s v="JKP920"/>
    <m/>
    <n v="0"/>
    <s v="23TS03Z0022"/>
    <s v="23TS03Z0022"/>
    <s v="CITIWALKSUDIRMANDMT"/>
    <n v="106.8176"/>
    <n v="-6.20906"/>
    <x v="0"/>
    <s v="Non MKT"/>
    <m/>
    <m/>
    <s v="MITRATEL"/>
    <s v="Mitratel"/>
    <d v="2013-05-04T00:00:00"/>
    <d v="2023-05-03T00:00:00"/>
    <d v="2023-08-01T00:00:00"/>
    <d v="2024-06-03T00:00:00"/>
    <n v="-307"/>
    <s v="Out SLA"/>
    <x v="0"/>
    <s v="16.RFI"/>
    <e v="#N/A"/>
    <m/>
    <s v="RFI"/>
    <s v="RFI"/>
    <x v="0"/>
    <m/>
    <s v="done"/>
    <m/>
    <m/>
  </r>
  <r>
    <n v="152"/>
    <x v="1"/>
    <x v="2"/>
    <n v="3"/>
    <s v="JKP917"/>
    <s v="JKP917"/>
    <m/>
    <n v="0"/>
    <e v="#N/A"/>
    <s v="NY"/>
    <s v="TAMANSUROPATIDMT"/>
    <n v="106.83274"/>
    <n v="-6.19841"/>
    <x v="0"/>
    <s v="Non MKT"/>
    <m/>
    <m/>
    <s v="MITRATEL"/>
    <s v="Mitratel"/>
    <d v="2013-05-07T00:00:00"/>
    <d v="2023-05-06T00:00:00"/>
    <d v="2023-08-04T00:00:00"/>
    <s v="Terminate"/>
    <m/>
    <s v="Terminate"/>
    <x v="0"/>
    <e v="#N/A"/>
    <e v="#N/A"/>
    <m/>
    <s v="Terminate"/>
    <s v="Terminate"/>
    <x v="1"/>
    <m/>
    <s v="Terminate"/>
    <m/>
    <m/>
  </r>
  <r>
    <n v="153"/>
    <x v="1"/>
    <x v="2"/>
    <n v="3"/>
    <s v="JKP219"/>
    <s v="JKP219"/>
    <s v="25TS08N2001"/>
    <n v="0"/>
    <s v="23TS03Z0017"/>
    <s v="25TS08N2001"/>
    <s v="PENJERNIHANMAKRODMT"/>
    <n v="106.80519"/>
    <n v="-6.2039900000000001"/>
    <x v="0"/>
    <s v="Non MKT"/>
    <m/>
    <m/>
    <s v="MITRATEL"/>
    <s v="Mitratel"/>
    <d v="2013-06-23T00:00:00"/>
    <d v="2023-06-22T00:00:00"/>
    <d v="2023-09-20T00:00:00"/>
    <d v="2024-12-20T00:00:00"/>
    <n v="-457"/>
    <s v="Out SLA"/>
    <x v="0"/>
    <s v="16.RFI"/>
    <e v="#N/A"/>
    <m/>
    <s v="RFI"/>
    <s v="RFI"/>
    <x v="0"/>
    <m/>
    <s v="done"/>
    <m/>
    <m/>
  </r>
  <r>
    <n v="154"/>
    <x v="1"/>
    <x v="2"/>
    <n v="3"/>
    <s v="JKS399"/>
    <s v="JKS399"/>
    <m/>
    <n v="0"/>
    <s v="23TS03Z0020"/>
    <s v="23TS03Z0020"/>
    <s v="KNGNPRSDASPRBLOCKDMT"/>
    <n v="106.83343000000001"/>
    <n v="-6.2097340000000001"/>
    <x v="0"/>
    <s v="Non MKT"/>
    <m/>
    <m/>
    <s v="MITRATEL"/>
    <s v="Mitratel"/>
    <d v="2013-07-07T00:00:00"/>
    <d v="2023-07-06T00:00:00"/>
    <d v="2023-10-04T00:00:00"/>
    <d v="2024-12-20T00:00:00"/>
    <n v="-443"/>
    <s v="Out SLA"/>
    <x v="0"/>
    <s v="16.RFI"/>
    <e v="#N/A"/>
    <m/>
    <s v="RFI"/>
    <s v="RFI"/>
    <x v="0"/>
    <m/>
    <s v="done"/>
    <m/>
    <m/>
  </r>
  <r>
    <n v="155"/>
    <x v="1"/>
    <x v="2"/>
    <n v="3"/>
    <s v="JKP968"/>
    <s v="JKP968"/>
    <s v="23TS03Z0023"/>
    <n v="0"/>
    <s v="23TS03Z0023"/>
    <s v="23TS03Z0023"/>
    <s v="DIPONEGOROMENTENGDMT"/>
    <n v="106.8413"/>
    <n v="-6.2016299999999998"/>
    <x v="0"/>
    <s v="Non MKT"/>
    <m/>
    <m/>
    <s v="MITRATEL"/>
    <s v="Mitratel"/>
    <d v="2013-07-13T00:00:00"/>
    <d v="2023-07-12T00:00:00"/>
    <d v="2023-10-10T00:00:00"/>
    <d v="2025-05-24T00:00:00"/>
    <n v="-592"/>
    <s v="Out SLA"/>
    <x v="0"/>
    <s v="16.RFI"/>
    <s v="03.RFI"/>
    <m/>
    <s v="RFI"/>
    <s v="RFI"/>
    <x v="0"/>
    <m/>
    <s v="done"/>
    <m/>
    <m/>
  </r>
  <r>
    <n v="156"/>
    <x v="1"/>
    <x v="2"/>
    <n v="3"/>
    <s v="JSX028"/>
    <s v="JSX028"/>
    <s v="25TS08N2123"/>
    <n v="0"/>
    <s v="23TS03Z0024"/>
    <s v="25TS08N2123"/>
    <s v="GARUTMENTENGDMT"/>
    <n v="106.84126000000001"/>
    <n v="-6.2048699999999997"/>
    <x v="0"/>
    <s v="Non MKT"/>
    <m/>
    <m/>
    <s v="MITRATEL"/>
    <s v="Mitratel"/>
    <d v="2013-07-13T00:00:00"/>
    <d v="2023-07-12T00:00:00"/>
    <d v="2023-10-10T00:00:00"/>
    <d v="2024-12-20T00:00:00"/>
    <n v="-437"/>
    <s v="Out SLA"/>
    <x v="0"/>
    <s v="16.RFI"/>
    <e v="#N/A"/>
    <m/>
    <s v="RFI"/>
    <s v="RFI"/>
    <x v="0"/>
    <m/>
    <s v="done"/>
    <m/>
    <m/>
  </r>
  <r>
    <n v="157"/>
    <x v="1"/>
    <x v="2"/>
    <n v="3"/>
    <s v="JKP965"/>
    <s v="JKP965"/>
    <m/>
    <n v="0"/>
    <s v="23TS03Z0016"/>
    <s v="23TS03Z0016"/>
    <s v="SIRIHRAYARAVINDOEMAC"/>
    <n v="106.82505"/>
    <n v="-6.1832399999999996"/>
    <x v="0"/>
    <s v="Non MKT"/>
    <m/>
    <m/>
    <s v="MITRATEL"/>
    <s v="Mitratel"/>
    <d v="2013-07-17T00:00:00"/>
    <d v="2023-07-16T00:00:00"/>
    <d v="2023-10-14T00:00:00"/>
    <d v="2024-12-20T00:00:00"/>
    <n v="-433"/>
    <s v="Out SLA"/>
    <x v="0"/>
    <s v="16.RFI"/>
    <e v="#N/A"/>
    <m/>
    <s v="RFI"/>
    <s v="RFI"/>
    <x v="0"/>
    <m/>
    <s v="done"/>
    <m/>
    <m/>
  </r>
  <r>
    <n v="158"/>
    <x v="1"/>
    <x v="2"/>
    <n v="3"/>
    <s v="JKB874"/>
    <s v="JKB874"/>
    <m/>
    <n v="0"/>
    <e v="#N/A"/>
    <s v="NY"/>
    <s v="SIMPANGCIDENGTIMURDMT"/>
    <n v="106.8121"/>
    <n v="-6.1757499999999999"/>
    <x v="0"/>
    <s v="Non MKT"/>
    <m/>
    <m/>
    <s v="MITRATEL"/>
    <s v="Mitratel"/>
    <d v="2013-07-27T00:00:00"/>
    <d v="2023-07-26T00:00:00"/>
    <d v="2023-10-24T00:00:00"/>
    <s v="Terminate"/>
    <m/>
    <s v="Terminate"/>
    <x v="0"/>
    <e v="#N/A"/>
    <e v="#N/A"/>
    <m/>
    <s v="Terminate"/>
    <s v="Terminate"/>
    <x v="1"/>
    <m/>
    <s v="Terminate"/>
    <m/>
    <m/>
  </r>
  <r>
    <n v="159"/>
    <x v="1"/>
    <x v="2"/>
    <n v="3"/>
    <s v="JKB895"/>
    <s v="JKB895"/>
    <s v="25TS08U1375"/>
    <n v="0"/>
    <s v="23TS03Z0021"/>
    <s v="25TS08U1375"/>
    <s v="FACHERUDINDMT"/>
    <n v="106.81506"/>
    <n v="-6.1847899999999996"/>
    <x v="0"/>
    <s v="Non MKT"/>
    <m/>
    <m/>
    <s v="MITRATEL"/>
    <s v="Mitratel"/>
    <d v="2013-10-31T00:00:00"/>
    <d v="2023-10-30T00:00:00"/>
    <d v="2024-01-28T00:00:00"/>
    <d v="2024-12-20T00:00:00"/>
    <n v="-327"/>
    <s v="Out SLA"/>
    <x v="0"/>
    <s v="16.RFI"/>
    <e v="#N/A"/>
    <m/>
    <s v="RFI"/>
    <s v="RFI"/>
    <x v="0"/>
    <m/>
    <s v="done"/>
    <m/>
    <m/>
  </r>
  <r>
    <n v="160"/>
    <x v="1"/>
    <x v="2"/>
    <n v="3"/>
    <s v="JUX011"/>
    <s v="JUX011"/>
    <s v="24TS09B0436"/>
    <n v="0"/>
    <s v="24TS09B0436"/>
    <s v="24TS09B0436"/>
    <s v="PLUITSAMUDRA1DMT"/>
    <n v="106.79631999999999"/>
    <n v="-6.1088800000000001"/>
    <x v="0"/>
    <s v="Non MKT"/>
    <m/>
    <m/>
    <s v="MITRATEL"/>
    <s v="Mitratel"/>
    <d v="2015-07-15T00:00:00"/>
    <d v="2025-07-14T00:00:00"/>
    <d v="2025-10-12T00:00:00"/>
    <s v="Terminate"/>
    <m/>
    <s v="Terminate"/>
    <x v="0"/>
    <e v="#N/A"/>
    <s v="08.SIS"/>
    <m/>
    <s v="Terminate"/>
    <s v="Terminate"/>
    <x v="1"/>
    <m/>
    <s v="Terminate"/>
    <m/>
    <m/>
  </r>
  <r>
    <n v="161"/>
    <x v="1"/>
    <x v="2"/>
    <n v="3"/>
    <s v="JKB864"/>
    <s v="JKB864"/>
    <s v="25IS08N0109"/>
    <n v="0"/>
    <e v="#N/A"/>
    <s v="25IS08N0109"/>
    <s v="JALANARJUNAUTARADMT"/>
    <n v="106.783131"/>
    <n v="-6.1855510000000002"/>
    <x v="0"/>
    <s v="Non MKT"/>
    <m/>
    <m/>
    <s v="MITRATEL"/>
    <s v="Mitratel"/>
    <d v="2013-11-13T00:00:00"/>
    <d v="2023-11-12T00:00:00"/>
    <d v="2024-02-10T00:00:00"/>
    <s v="Terminate"/>
    <m/>
    <s v="Terminate"/>
    <x v="0"/>
    <e v="#N/A"/>
    <e v="#N/A"/>
    <m/>
    <s v="Terminate"/>
    <s v="Terminate"/>
    <x v="1"/>
    <m/>
    <s v="Terminate"/>
    <m/>
    <m/>
  </r>
  <r>
    <n v="162"/>
    <x v="0"/>
    <x v="0"/>
    <n v="1"/>
    <m/>
    <s v="MDX501"/>
    <m/>
    <e v="#N/A"/>
    <e v="#N/A"/>
    <s v="NY"/>
    <s v="MC KIM Belawan-2"/>
    <n v="98.702489999999997"/>
    <n v="3.67774"/>
    <x v="1"/>
    <s v="0004/MKT/DMT/XI/2025"/>
    <d v="2025-11-18T00:00:00"/>
    <m/>
    <s v="MITRATEL"/>
    <s v="Mitratel"/>
    <d v="2016-11-11T00:00:00"/>
    <d v="2026-11-10T00:00:00"/>
    <m/>
    <m/>
    <m/>
    <m/>
    <x v="1"/>
    <m/>
    <e v="#N/A"/>
    <m/>
    <s v="Need DRM"/>
    <m/>
    <x v="2"/>
    <s v="Add 3 RF Remove 3 RF Add 6 RRU Remove 6 RRU Final Sow Rescope: 1. B2R to Mini Macro"/>
    <m/>
    <s v="BTR"/>
    <m/>
  </r>
  <r>
    <n v="163"/>
    <x v="1"/>
    <x v="2"/>
    <n v="3"/>
    <s v="JTX084"/>
    <s v="JTX084"/>
    <s v="25TS08N1762"/>
    <e v="#N/A"/>
    <e v="#N/A"/>
    <s v="25TS08N1762"/>
    <s v="KAVALERICIPINANGDMT"/>
    <n v="106.9152"/>
    <n v="-6.2482300000000004"/>
    <x v="1"/>
    <s v="0004/MKT/DMT/XI/2025"/>
    <d v="2025-11-18T00:00:00"/>
    <m/>
    <s v="MITRATEL"/>
    <s v="Mitratel"/>
    <d v="2016-01-16T00:00:00"/>
    <d v="2026-01-15T00:00:00"/>
    <m/>
    <m/>
    <m/>
    <m/>
    <x v="1"/>
    <m/>
    <e v="#N/A"/>
    <m/>
    <s v="Need DRM"/>
    <m/>
    <x v="2"/>
    <s v="Add 3 RF Add 4 RRU Final Sow Rescope: 1. (B2R to (MCP, Mini Macro, macro)"/>
    <m/>
    <s v="B2S"/>
    <s v="150m utara"/>
  </r>
  <r>
    <n v="164"/>
    <x v="1"/>
    <x v="2"/>
    <n v="3"/>
    <s v="JTX041"/>
    <s v="JTX041"/>
    <m/>
    <e v="#N/A"/>
    <e v="#N/A"/>
    <s v="NY"/>
    <s v="INSPEKSIKAYUTINGGIDMT"/>
    <n v="106.94456"/>
    <n v="-6.18025"/>
    <x v="1"/>
    <s v="0004/MKT/DMT/XI/2025"/>
    <d v="2025-11-18T00:00:00"/>
    <m/>
    <s v="MITRATEL"/>
    <s v="Mitratel"/>
    <d v="2016-01-18T00:00:00"/>
    <d v="2026-01-17T00:00:00"/>
    <m/>
    <m/>
    <m/>
    <m/>
    <x v="1"/>
    <m/>
    <e v="#N/A"/>
    <m/>
    <s v="Need DRM"/>
    <m/>
    <x v="2"/>
    <s v="Add 3 RF Add 8 RRU Final Sow Rescope: 1. (B2R to (MCP, Mini Macro, macro)"/>
    <m/>
    <s v="B2S"/>
    <s v="Arah 250m 350 degree"/>
  </r>
  <r>
    <n v="165"/>
    <x v="1"/>
    <x v="2"/>
    <n v="3"/>
    <s v="JTX098"/>
    <s v="JTX098"/>
    <m/>
    <e v="#N/A"/>
    <e v="#N/A"/>
    <s v="NY"/>
    <s v="SQUADRONHALIM3DMT"/>
    <n v="106.88611"/>
    <n v="-6.2755599999999996"/>
    <x v="1"/>
    <s v="0004/MKT/DMT/XI/2025"/>
    <d v="2025-11-18T00:00:00"/>
    <m/>
    <s v="MITRATEL"/>
    <s v="Mitratel"/>
    <d v="2016-01-27T00:00:00"/>
    <d v="2026-01-26T00:00:00"/>
    <m/>
    <m/>
    <m/>
    <m/>
    <x v="1"/>
    <m/>
    <e v="#N/A"/>
    <m/>
    <s v="Need DRM"/>
    <m/>
    <x v="2"/>
    <s v="Add 3 RF Add 5 RRU Final Sow Rescope: 3. reheight tower"/>
    <m/>
    <s v="Extend Tower"/>
    <s v="Done DRM"/>
  </r>
  <r>
    <n v="166"/>
    <x v="1"/>
    <x v="2"/>
    <n v="3"/>
    <s v="JSX809"/>
    <s v="JSX809"/>
    <m/>
    <e v="#N/A"/>
    <e v="#N/A"/>
    <s v="NY"/>
    <s v="TAMANBINTAROCEMPAKA4DMT"/>
    <n v="106.75964"/>
    <n v="-6.2741899999999999"/>
    <x v="1"/>
    <s v="0004/MKT/DMT/XI/2025"/>
    <d v="2025-11-18T00:00:00"/>
    <m/>
    <s v="MITRATEL"/>
    <s v="Mitratel"/>
    <d v="2016-01-31T00:00:00"/>
    <d v="2026-01-30T00:00:00"/>
    <m/>
    <m/>
    <m/>
    <m/>
    <x v="1"/>
    <m/>
    <e v="#N/A"/>
    <m/>
    <s v="Need DRM"/>
    <m/>
    <x v="2"/>
    <s v="Add 3 RF Add 6 RRU Final Sow Rescope: 1. (B2R to (MCP, Mini Macro, macro)"/>
    <m/>
    <s v="BTR"/>
    <s v="150m arah 330 degree"/>
  </r>
  <r>
    <n v="167"/>
    <x v="1"/>
    <x v="2"/>
    <n v="3"/>
    <s v="JSX779"/>
    <s v="JSX779"/>
    <m/>
    <e v="#N/A"/>
    <e v="#N/A"/>
    <s v="NY"/>
    <s v="PENINGGARANTIMUR1DMT"/>
    <n v="106.77799"/>
    <n v="-6.2430000000000003"/>
    <x v="0"/>
    <s v="Non MKT"/>
    <d v="1899-12-30T00:00:00"/>
    <m/>
    <s v="MITRATEL"/>
    <s v="Mitratel"/>
    <d v="2016-01-31T00:00:00"/>
    <d v="2026-01-30T00:00:00"/>
    <m/>
    <m/>
    <m/>
    <m/>
    <x v="1"/>
    <m/>
    <e v="#N/A"/>
    <m/>
    <s v="Need DRM"/>
    <m/>
    <x v="2"/>
    <s v=""/>
    <m/>
    <m/>
    <m/>
  </r>
  <r>
    <n v="168"/>
    <x v="1"/>
    <x v="2"/>
    <n v="3"/>
    <s v="JSX833"/>
    <s v="JSX833"/>
    <m/>
    <e v="#N/A"/>
    <e v="#N/A"/>
    <s v="NY"/>
    <s v="STALENTENGAGUNGDMT"/>
    <n v="106.83548"/>
    <n v="-6.3313899999999999"/>
    <x v="0"/>
    <s v="Non MKT"/>
    <d v="1899-12-30T00:00:00"/>
    <m/>
    <s v="MITRATEL"/>
    <s v="Mitratel"/>
    <d v="2016-02-05T00:00:00"/>
    <d v="2026-02-04T00:00:00"/>
    <m/>
    <m/>
    <m/>
    <m/>
    <x v="1"/>
    <m/>
    <e v="#N/A"/>
    <m/>
    <s v="Need DRM"/>
    <m/>
    <x v="2"/>
    <s v=""/>
    <m/>
    <m/>
    <m/>
  </r>
  <r>
    <n v="169"/>
    <x v="1"/>
    <x v="2"/>
    <n v="3"/>
    <s v="JKU954"/>
    <s v="JKU954"/>
    <m/>
    <e v="#N/A"/>
    <e v="#N/A"/>
    <s v="NY"/>
    <s v="TELUKGONGSELATANFAJARDMT"/>
    <n v="106.78307"/>
    <n v="-6.1413700000000002"/>
    <x v="1"/>
    <s v="0004/MKT/DMT/XI/2025"/>
    <d v="2025-11-18T00:00:00"/>
    <m/>
    <s v="MITRATEL"/>
    <s v="Mitratel"/>
    <d v="2016-04-08T00:00:00"/>
    <d v="2026-04-07T00:00:00"/>
    <m/>
    <m/>
    <m/>
    <m/>
    <x v="1"/>
    <m/>
    <e v="#N/A"/>
    <m/>
    <s v="Need DRM"/>
    <m/>
    <x v="2"/>
    <s v="Add 3 RF Add 8 RRU Final Sow Rescope: 1. (B2R to (MCP, Mini Macro, macro)"/>
    <m/>
    <s v="BTR"/>
    <s v="BTR"/>
  </r>
  <r>
    <n v="170"/>
    <x v="1"/>
    <x v="2"/>
    <n v="3"/>
    <s v="JSX806"/>
    <s v="JSX806"/>
    <s v="24TS10B0024"/>
    <e v="#N/A"/>
    <e v="#N/A"/>
    <s v="24TS10B0024"/>
    <s v="CINDRAWASIH2DMT"/>
    <n v="106.75364999999999"/>
    <n v="-6.2686900000000003"/>
    <x v="0"/>
    <s v="Non MKT"/>
    <d v="1899-12-30T00:00:00"/>
    <m/>
    <s v="MITRATEL"/>
    <s v="Mitratel"/>
    <d v="2016-04-28T00:00:00"/>
    <d v="2026-04-27T00:00:00"/>
    <m/>
    <m/>
    <m/>
    <m/>
    <x v="1"/>
    <m/>
    <s v="08b.SIS Done"/>
    <m/>
    <s v="SIS/SES"/>
    <s v="SIS"/>
    <x v="2"/>
    <s v=""/>
    <m/>
    <m/>
    <m/>
  </r>
  <r>
    <n v="171"/>
    <x v="1"/>
    <x v="2"/>
    <n v="3"/>
    <s v="JSX754"/>
    <s v="JSX754"/>
    <s v="25TS08N2048"/>
    <e v="#N/A"/>
    <e v="#N/A"/>
    <s v="25TS08N2048"/>
    <s v="PERMATAHIJAUTOWNHOUSEDMT"/>
    <n v="106.780981"/>
    <n v="-6.2143610000000002"/>
    <x v="1"/>
    <s v="0004/MKT/DMT/XI/2025"/>
    <d v="2025-11-18T00:00:00"/>
    <m/>
    <s v="MITRATEL"/>
    <s v="Mitratel"/>
    <d v="2016-04-28T00:00:00"/>
    <d v="2026-04-27T00:00:00"/>
    <m/>
    <m/>
    <m/>
    <m/>
    <x v="1"/>
    <m/>
    <e v="#N/A"/>
    <m/>
    <s v="Need DRM"/>
    <m/>
    <x v="2"/>
    <s v="Add 3 RF Add 4 RRU Final Sow Rescope: 1. (B2R to (MCP, Mini Macro, macro)"/>
    <m/>
    <s v="BTR"/>
    <s v="BTR"/>
  </r>
  <r>
    <n v="172"/>
    <x v="1"/>
    <x v="2"/>
    <n v="3"/>
    <s v="JKU249"/>
    <s v="JKU249"/>
    <m/>
    <e v="#N/A"/>
    <e v="#N/A"/>
    <s v="NY"/>
    <s v="PLUITKARANGAYU1DMT"/>
    <n v="106.783221"/>
    <n v="-6.1122709999999998"/>
    <x v="1"/>
    <s v="0004/MKT/DMT/XI/2025"/>
    <d v="2025-11-18T00:00:00"/>
    <m/>
    <s v="MITRATEL"/>
    <s v="Mitratel"/>
    <d v="2016-05-02T00:00:00"/>
    <d v="2026-05-01T00:00:00"/>
    <m/>
    <m/>
    <m/>
    <m/>
    <x v="1"/>
    <m/>
    <e v="#N/A"/>
    <m/>
    <s v="Need DRM"/>
    <m/>
    <x v="2"/>
    <s v="Add 3 RF Add 9 RRU Final Sow Rescope: 1. (B2R to (MCP, Mini Macro, macro)"/>
    <m/>
    <s v="BTR"/>
    <s v="BTR"/>
  </r>
  <r>
    <n v="173"/>
    <x v="3"/>
    <x v="6"/>
    <n v="6"/>
    <s v="MLG569"/>
    <s v="MLG569"/>
    <s v="24TS08N0295"/>
    <e v="#N/A"/>
    <e v="#N/A"/>
    <s v="24TS08N0295"/>
    <s v="FIAUBMCP"/>
    <n v="112.61277699999999"/>
    <n v="-7.9516660000000003"/>
    <x v="0"/>
    <s v="Non MKT"/>
    <m/>
    <m/>
    <s v="MITRATEL"/>
    <s v="Mitratel"/>
    <d v="2015-10-07T00:00:00"/>
    <d v="2025-10-06T00:00:00"/>
    <d v="2026-01-04T00:00:00"/>
    <d v="2025-12-31T00:00:00"/>
    <n v="4"/>
    <s v="In SLA"/>
    <x v="0"/>
    <e v="#N/A"/>
    <e v="#N/A"/>
    <m/>
    <s v="SIS/SES"/>
    <s v="DRM"/>
    <x v="2"/>
    <s v="UB Request Fasilitas Kampus (CSR), harus menyewa lahan yang didirikan bangunan fasum yang diatasnya dirikan tower"/>
    <s v="NA"/>
    <m/>
    <m/>
  </r>
  <r>
    <n v="174"/>
    <x v="1"/>
    <x v="2"/>
    <n v="3"/>
    <s v="JUX263"/>
    <s v="JUX263"/>
    <m/>
    <e v="#N/A"/>
    <e v="#N/A"/>
    <s v="NY"/>
    <s v="SUNTERKARYAUTARADMT"/>
    <n v="106.86841"/>
    <n v="-6.1400499999999996"/>
    <x v="1"/>
    <s v="0004/MKT/DMT/XI/2025"/>
    <d v="2025-11-18T00:00:00"/>
    <m/>
    <s v="MITRATEL"/>
    <s v="Mitratel"/>
    <d v="2016-06-01T00:00:00"/>
    <d v="2026-05-31T00:00:00"/>
    <m/>
    <m/>
    <m/>
    <m/>
    <x v="1"/>
    <m/>
    <e v="#N/A"/>
    <m/>
    <s v="Need DRM"/>
    <m/>
    <x v="2"/>
    <s v="Add 3 RF Add 6 RRU Final Sow Rescope: 1. (B2R to (MCP, Mini Macro, macro)"/>
    <m/>
    <s v="BTR"/>
    <s v="ke gedung sebelah"/>
  </r>
  <r>
    <n v="175"/>
    <x v="1"/>
    <x v="2"/>
    <n v="3"/>
    <s v="JPX153"/>
    <s v="JPX153"/>
    <m/>
    <e v="#N/A"/>
    <e v="#N/A"/>
    <s v="NY"/>
    <s v="SDKENARIDMT"/>
    <n v="106.84344"/>
    <n v="-6.1853100000000003"/>
    <x v="1"/>
    <s v="0004/MKT/DMT/XI/2025"/>
    <d v="2025-11-18T00:00:00"/>
    <m/>
    <s v="MITRATEL"/>
    <s v="Mitratel"/>
    <d v="2016-06-09T00:00:00"/>
    <d v="2026-06-08T00:00:00"/>
    <m/>
    <m/>
    <m/>
    <m/>
    <x v="1"/>
    <m/>
    <e v="#N/A"/>
    <m/>
    <s v="Need DRM"/>
    <m/>
    <x v="2"/>
    <s v="Add 3 RF Add 7 RRU Final Sow Rescope: 1. (B2R to (MCP, Mini Macro, macro)"/>
    <m/>
    <s v="BTR"/>
    <s v="BTR"/>
  </r>
  <r>
    <n v="176"/>
    <x v="1"/>
    <x v="2"/>
    <n v="3"/>
    <s v="JSX782"/>
    <s v="JSX782"/>
    <m/>
    <e v="#N/A"/>
    <e v="#N/A"/>
    <s v="NY"/>
    <s v="BAKTIMURNILEBAKBULUSDMT"/>
    <n v="106.78651000000001"/>
    <n v="-6.3089700000000004"/>
    <x v="1"/>
    <s v="0004/MKT/DMT/XI/2025"/>
    <d v="2025-11-18T00:00:00"/>
    <m/>
    <s v="MITRATEL"/>
    <s v="Mitratel"/>
    <d v="2018-05-13T00:00:00"/>
    <d v="2028-05-12T00:00:00"/>
    <m/>
    <m/>
    <m/>
    <m/>
    <x v="1"/>
    <m/>
    <e v="#N/A"/>
    <m/>
    <s v="Need DRM"/>
    <m/>
    <x v="2"/>
    <s v="Add 3 RF Add 4 RRU Final Sow Rescope: 1. (B2R to (MCP, Mini Macro, macro)"/>
    <m/>
    <s v="Extend Tower"/>
    <s v="Extend 3m"/>
  </r>
  <r>
    <n v="177"/>
    <x v="1"/>
    <x v="2"/>
    <n v="3"/>
    <s v="JPX137"/>
    <s v="JPX137"/>
    <m/>
    <e v="#N/A"/>
    <e v="#N/A"/>
    <s v="NY"/>
    <s v="DANAUTONDANODMT"/>
    <n v="106.80853"/>
    <n v="-6.20655"/>
    <x v="1"/>
    <s v="0004/MKT/DMT/XI/2025"/>
    <d v="2025-11-18T00:00:00"/>
    <m/>
    <s v="MITRATEL"/>
    <s v="Mitratel"/>
    <d v="2016-06-14T00:00:00"/>
    <d v="2026-06-13T00:00:00"/>
    <m/>
    <m/>
    <m/>
    <m/>
    <x v="1"/>
    <m/>
    <e v="#N/A"/>
    <m/>
    <s v="Need DRM"/>
    <m/>
    <x v="2"/>
    <s v="Add 3 RF Add 6 RRU Final Sow Rescope: 1. (B2R to (MCP, Mini Macro, macro)"/>
    <m/>
    <s v="BTR"/>
    <s v="BTR"/>
  </r>
  <r>
    <n v="178"/>
    <x v="1"/>
    <x v="2"/>
    <n v="3"/>
    <s v="JPX156"/>
    <s v="JPX156"/>
    <m/>
    <e v="#N/A"/>
    <e v="#N/A"/>
    <s v="NY"/>
    <s v="KARETPSRBARUBARATDMT"/>
    <n v="106.81441100000001"/>
    <n v="-6.2093509999999998"/>
    <x v="0"/>
    <s v="Non MKT"/>
    <d v="1899-12-30T00:00:00"/>
    <m/>
    <s v="MITRATEL"/>
    <s v="Mitratel"/>
    <d v="2016-06-14T00:00:00"/>
    <d v="2026-06-13T00:00:00"/>
    <m/>
    <m/>
    <m/>
    <m/>
    <x v="1"/>
    <m/>
    <e v="#N/A"/>
    <m/>
    <s v="Need DRM"/>
    <m/>
    <x v="2"/>
    <s v=""/>
    <m/>
    <m/>
    <m/>
  </r>
  <r>
    <n v="179"/>
    <x v="1"/>
    <x v="2"/>
    <n v="3"/>
    <s v="JPX168"/>
    <s v="JPX168"/>
    <m/>
    <e v="#N/A"/>
    <e v="#N/A"/>
    <s v="NY"/>
    <s v="KEPUDALAMDMT"/>
    <n v="106.844071"/>
    <n v="-6.1620109999999997"/>
    <x v="1"/>
    <s v="0004/MKT/DMT/XI/2025"/>
    <d v="2025-11-18T00:00:00"/>
    <m/>
    <s v="MITRATEL"/>
    <s v="Mitratel"/>
    <d v="2016-06-14T00:00:00"/>
    <d v="2026-06-13T00:00:00"/>
    <m/>
    <m/>
    <m/>
    <m/>
    <x v="1"/>
    <m/>
    <e v="#N/A"/>
    <m/>
    <s v="Need DRM"/>
    <m/>
    <x v="2"/>
    <s v="Add 3 RF Add 6 RRU Final Sow Rescope: 3. reheight tower"/>
    <m/>
    <s v="Extend Tower"/>
    <s v="Extend Pole"/>
  </r>
  <r>
    <n v="180"/>
    <x v="1"/>
    <x v="2"/>
    <n v="3"/>
    <s v="JBX170"/>
    <s v="JBX170"/>
    <s v="25TS08N2009"/>
    <e v="#N/A"/>
    <e v="#N/A"/>
    <s v="25TS08N2009"/>
    <s v="PALMERAHBARAT4JAKARTADMT"/>
    <n v="106.786221"/>
    <n v="-6.206391"/>
    <x v="1"/>
    <s v="0004/MKT/DMT/XI/2025"/>
    <d v="2025-11-18T00:00:00"/>
    <m/>
    <s v="MITRATEL"/>
    <s v="Mitratel"/>
    <d v="2016-06-14T00:00:00"/>
    <d v="2026-06-13T00:00:00"/>
    <m/>
    <m/>
    <m/>
    <m/>
    <x v="1"/>
    <m/>
    <e v="#N/A"/>
    <m/>
    <s v="Need DRM"/>
    <m/>
    <x v="2"/>
    <s v="Add 3 RF Add 7 RRU Final Sow Rescope: 1. (B2R to (MCP, Mini Macro, macro)"/>
    <m/>
    <s v="BTR"/>
    <s v="BTR"/>
  </r>
  <r>
    <n v="181"/>
    <x v="1"/>
    <x v="2"/>
    <n v="3"/>
    <s v="JPX158"/>
    <s v="JPX158"/>
    <m/>
    <e v="#N/A"/>
    <e v="#N/A"/>
    <s v="NY"/>
    <s v="CEMPAKAPUTIHBRT2EDMT"/>
    <n v="106.861951"/>
    <n v="-6.1762309999999996"/>
    <x v="1"/>
    <s v="0004/MKT/DMT/XI/2025"/>
    <d v="2025-11-18T00:00:00"/>
    <m/>
    <s v="MITRATEL"/>
    <s v="Mitratel"/>
    <d v="2016-06-22T00:00:00"/>
    <d v="2026-06-21T00:00:00"/>
    <m/>
    <m/>
    <m/>
    <m/>
    <x v="1"/>
    <m/>
    <e v="#N/A"/>
    <m/>
    <s v="Need DRM"/>
    <m/>
    <x v="2"/>
    <s v="Add 3 RF Add 6 RRU Final Sow Rescope: 1. (B2R to (MCP, Mini Macro, macro)"/>
    <m/>
    <s v="BTR"/>
    <s v="BTR"/>
  </r>
  <r>
    <n v="182"/>
    <x v="1"/>
    <x v="2"/>
    <n v="3"/>
    <s v="JSX454"/>
    <s v="JSX454"/>
    <s v="25TS08N1765"/>
    <e v="#N/A"/>
    <e v="#N/A"/>
    <s v="25TS08N1765"/>
    <s v="JATIINDAHKEBLAMADMT"/>
    <n v="106.77460000000001"/>
    <n v="-6.2609000000000004"/>
    <x v="0"/>
    <s v="Non MKT"/>
    <d v="1899-12-30T00:00:00"/>
    <m/>
    <s v="MITRATEL"/>
    <s v="Mitratel"/>
    <d v="2016-06-22T00:00:00"/>
    <d v="2026-06-21T00:00:00"/>
    <m/>
    <m/>
    <m/>
    <m/>
    <x v="1"/>
    <m/>
    <e v="#N/A"/>
    <m/>
    <s v="Need DRM"/>
    <m/>
    <x v="2"/>
    <s v=""/>
    <m/>
    <m/>
    <m/>
  </r>
  <r>
    <n v="183"/>
    <x v="1"/>
    <x v="2"/>
    <n v="3"/>
    <s v="JSX467"/>
    <s v="JSX467"/>
    <s v="25TS08N1764"/>
    <e v="#N/A"/>
    <e v="#N/A"/>
    <s v="25TS08N1764"/>
    <s v="SAWOMANGGARAIDMT"/>
    <n v="106.845761"/>
    <n v="-6.2164510000000002"/>
    <x v="0"/>
    <s v="Non MKT"/>
    <d v="1899-12-30T00:00:00"/>
    <m/>
    <s v="MITRATEL"/>
    <s v="Mitratel"/>
    <d v="2016-06-22T00:00:00"/>
    <d v="2026-06-21T00:00:00"/>
    <m/>
    <m/>
    <m/>
    <m/>
    <x v="1"/>
    <m/>
    <e v="#N/A"/>
    <m/>
    <s v="Need DRM"/>
    <m/>
    <x v="2"/>
    <s v=""/>
    <m/>
    <m/>
    <m/>
  </r>
  <r>
    <n v="184"/>
    <x v="3"/>
    <x v="6"/>
    <n v="6"/>
    <s v="MLG089"/>
    <s v="MLG089"/>
    <s v="24TS08N0296"/>
    <e v="#N/A"/>
    <e v="#N/A"/>
    <s v="24TS08N0296"/>
    <s v="SAMANTHAUBDMTMCP"/>
    <n v="112.6156"/>
    <n v="-7.9522199999999996"/>
    <x v="0"/>
    <s v="Non MKT"/>
    <m/>
    <m/>
    <s v="MITRATEL"/>
    <s v="Mitratel"/>
    <d v="2015-10-07T00:00:00"/>
    <d v="2025-10-06T00:00:00"/>
    <d v="2026-01-04T00:00:00"/>
    <d v="2025-12-31T00:00:00"/>
    <n v="4"/>
    <s v="In SLA"/>
    <x v="0"/>
    <e v="#N/A"/>
    <e v="#N/A"/>
    <m/>
    <s v="SIS/SES"/>
    <s v="DRM"/>
    <x v="2"/>
    <s v="UB Request Fasilitas Kampus (CSR), harus menyewa lahan yang didirikan bangunan fasum yang diatasnya dirikan tower"/>
    <s v="NA"/>
    <m/>
    <m/>
  </r>
  <r>
    <n v="185"/>
    <x v="1"/>
    <x v="2"/>
    <n v="3"/>
    <s v="JPX146"/>
    <s v="JPX146"/>
    <s v="25TS08N2016"/>
    <e v="#N/A"/>
    <e v="#N/A"/>
    <s v="25TS08N2016"/>
    <s v="PASARSENENIMPRESSDMT"/>
    <n v="106.83842"/>
    <n v="-6.1739800000000002"/>
    <x v="0"/>
    <s v="Non MKT"/>
    <d v="1899-12-30T00:00:00"/>
    <m/>
    <s v="MITRATEL"/>
    <s v="Mitratel"/>
    <d v="2016-06-28T00:00:00"/>
    <d v="2026-06-27T00:00:00"/>
    <m/>
    <m/>
    <m/>
    <m/>
    <x v="1"/>
    <m/>
    <e v="#N/A"/>
    <m/>
    <s v="Need DRM"/>
    <m/>
    <x v="2"/>
    <s v=""/>
    <m/>
    <m/>
    <m/>
  </r>
  <r>
    <n v="186"/>
    <x v="1"/>
    <x v="2"/>
    <n v="3"/>
    <s v="JSX473"/>
    <s v="JSX473"/>
    <s v="25TS08N2043"/>
    <e v="#N/A"/>
    <e v="#N/A"/>
    <s v="25TS08N2043"/>
    <s v="PERTANIANLEBAKBULUSDMT"/>
    <n v="106.77755000000001"/>
    <n v="-6.3022099999999996"/>
    <x v="0"/>
    <s v="Non MKT"/>
    <d v="1899-12-30T00:00:00"/>
    <m/>
    <s v="MITRATEL"/>
    <s v="Mitratel"/>
    <d v="2016-06-28T00:00:00"/>
    <d v="2026-06-27T00:00:00"/>
    <m/>
    <m/>
    <m/>
    <m/>
    <x v="1"/>
    <m/>
    <s v="04.CME"/>
    <m/>
    <s v="RFC"/>
    <s v="RFC"/>
    <x v="2"/>
    <s v=""/>
    <m/>
    <m/>
    <m/>
  </r>
  <r>
    <n v="187"/>
    <x v="1"/>
    <x v="2"/>
    <n v="3"/>
    <s v="JKU792"/>
    <s v="JKU792"/>
    <m/>
    <e v="#N/A"/>
    <e v="#N/A"/>
    <s v="NY"/>
    <s v="ASRAMAHDMT"/>
    <n v="106.90313999999999"/>
    <n v="-6.1400199999999998"/>
    <x v="1"/>
    <s v="0004/MKT/DMT/XI/2025"/>
    <d v="2025-11-18T00:00:00"/>
    <m/>
    <s v="MITRATEL"/>
    <s v="Mitratel"/>
    <d v="2016-06-28T00:00:00"/>
    <d v="2026-06-27T00:00:00"/>
    <m/>
    <m/>
    <m/>
    <m/>
    <x v="1"/>
    <m/>
    <e v="#N/A"/>
    <m/>
    <s v="Need DRM"/>
    <m/>
    <x v="2"/>
    <s v="Add 3 RF Add 8 RRU Final Sow Rescope: 1. (B2R to (MCP, Mini Macro, macro)"/>
    <m/>
    <s v="BTR"/>
    <s v="BTR"/>
  </r>
  <r>
    <n v="188"/>
    <x v="1"/>
    <x v="2"/>
    <n v="3"/>
    <s v="JSX774"/>
    <s v="JSX774"/>
    <s v="25TS08N2026"/>
    <e v="#N/A"/>
    <e v="#N/A"/>
    <s v="25TS08N2026"/>
    <s v="SUBURPONDOKPINANGDMT"/>
    <n v="106.77112099999999"/>
    <n v="-6.275811"/>
    <x v="1"/>
    <s v="0004/MKT/DMT/XI/2025"/>
    <d v="2025-11-18T00:00:00"/>
    <m/>
    <s v="MITRATEL"/>
    <s v="Mitratel"/>
    <d v="2016-06-29T00:00:00"/>
    <d v="2026-06-28T00:00:00"/>
    <m/>
    <m/>
    <m/>
    <m/>
    <x v="1"/>
    <m/>
    <e v="#N/A"/>
    <m/>
    <s v="Need DRM"/>
    <m/>
    <x v="2"/>
    <s v="Add 3 RF Add 3 RRU Final Sow Rescope: 3. reheight tower"/>
    <m/>
    <s v="Extend Tower"/>
    <s v="Extend Pole"/>
  </r>
  <r>
    <n v="189"/>
    <x v="1"/>
    <x v="2"/>
    <n v="3"/>
    <s v="JPX071"/>
    <s v="JPX071"/>
    <m/>
    <e v="#N/A"/>
    <e v="#N/A"/>
    <s v="NY"/>
    <s v="RELOCKEDUBESAUSTRIADMT"/>
    <n v="106.838371"/>
    <n v="-6.201111"/>
    <x v="1"/>
    <s v="0004/MKT/DMT/XI/2025"/>
    <d v="2025-11-18T00:00:00"/>
    <m/>
    <s v="MITRATEL"/>
    <s v="Mitratel"/>
    <d v="2016-07-12T00:00:00"/>
    <d v="2026-07-11T00:00:00"/>
    <m/>
    <m/>
    <m/>
    <m/>
    <x v="1"/>
    <m/>
    <e v="#N/A"/>
    <m/>
    <s v="Need DRM"/>
    <m/>
    <x v="2"/>
    <s v="Add 3 RF Add 9 RRU Final Sow Rescope: 3. reheight tower"/>
    <m/>
    <s v="Extend Tower"/>
    <s v="Extend Pole"/>
  </r>
  <r>
    <n v="190"/>
    <x v="1"/>
    <x v="2"/>
    <n v="3"/>
    <s v="JBX232"/>
    <s v="JBX232"/>
    <s v="25TS08N1975"/>
    <e v="#N/A"/>
    <e v="#N/A"/>
    <s v="25TS08N1975"/>
    <s v="NUHRAYAASPARAGUSDMT"/>
    <n v="106.776511"/>
    <n v="-6.2109009999999998"/>
    <x v="0"/>
    <s v="Non MKT"/>
    <d v="1899-12-30T00:00:00"/>
    <m/>
    <s v="MITRATEL"/>
    <s v="Mitratel"/>
    <d v="2016-08-03T00:00:00"/>
    <d v="2026-08-02T00:00:00"/>
    <m/>
    <m/>
    <m/>
    <m/>
    <x v="1"/>
    <m/>
    <e v="#N/A"/>
    <m/>
    <s v="Need DRM"/>
    <m/>
    <x v="2"/>
    <s v=""/>
    <m/>
    <m/>
    <m/>
  </r>
  <r>
    <n v="191"/>
    <x v="1"/>
    <x v="2"/>
    <n v="3"/>
    <s v="JBX171"/>
    <s v="JBX171"/>
    <m/>
    <e v="#N/A"/>
    <e v="#N/A"/>
    <s v="NY"/>
    <s v="KSTUBUNSLIPIDMT"/>
    <n v="106.80403099999999"/>
    <n v="-6.1914009999999999"/>
    <x v="1"/>
    <s v="0004/MKT/DMT/XI/2025"/>
    <d v="2025-11-18T00:00:00"/>
    <m/>
    <s v="MITRATEL"/>
    <s v="Mitratel"/>
    <d v="2016-08-09T00:00:00"/>
    <d v="2026-08-08T00:00:00"/>
    <m/>
    <m/>
    <m/>
    <m/>
    <x v="1"/>
    <m/>
    <e v="#N/A"/>
    <m/>
    <s v="Need DRM"/>
    <m/>
    <x v="2"/>
    <s v="Add 3 RF Add 4 RRU Final Sow Rescope: 1. (B2R to (MCP, Mini Macro, macro)"/>
    <m/>
    <s v="BTR"/>
    <s v="BTR"/>
  </r>
  <r>
    <n v="192"/>
    <x v="1"/>
    <x v="2"/>
    <n v="3"/>
    <s v="JPX163"/>
    <s v="JPX163"/>
    <m/>
    <e v="#N/A"/>
    <e v="#N/A"/>
    <s v="NY"/>
    <s v="CEPMAKAPUTIHBARATDMT"/>
    <n v="106.86779"/>
    <n v="-6.1826800000000004"/>
    <x v="1"/>
    <s v="0004/MKT/DMT/XI/2025"/>
    <d v="2025-11-18T00:00:00"/>
    <m/>
    <s v="MITRATEL"/>
    <s v="Mitratel"/>
    <d v="2016-08-11T00:00:00"/>
    <d v="2026-08-10T00:00:00"/>
    <m/>
    <m/>
    <m/>
    <m/>
    <x v="1"/>
    <m/>
    <e v="#N/A"/>
    <m/>
    <s v="Need DRM"/>
    <m/>
    <x v="2"/>
    <s v="Add 3 RF Add 6 RRU Final Sow Rescope: 1. (B2R to (MCP, Mini Macro, macro)"/>
    <m/>
    <s v="BTR"/>
    <s v="BTR"/>
  </r>
  <r>
    <n v="193"/>
    <x v="1"/>
    <x v="2"/>
    <n v="3"/>
    <s v="JSX507"/>
    <s v="JSX507"/>
    <s v="25TS08N1779"/>
    <e v="#N/A"/>
    <e v="#N/A"/>
    <s v="25TS08N1779"/>
    <s v="SOUTHQUATERWESTDMT"/>
    <n v="106.78263099999999"/>
    <n v="-6.2953809999999999"/>
    <x v="0"/>
    <s v="Non MKT"/>
    <d v="1899-12-30T00:00:00"/>
    <m/>
    <s v="MITRATEL"/>
    <s v="Mitratel"/>
    <d v="2016-08-11T00:00:00"/>
    <d v="2026-08-10T00:00:00"/>
    <m/>
    <m/>
    <m/>
    <m/>
    <x v="1"/>
    <m/>
    <e v="#N/A"/>
    <m/>
    <s v="Need DRM"/>
    <m/>
    <x v="2"/>
    <s v=""/>
    <m/>
    <m/>
    <m/>
  </r>
  <r>
    <n v="194"/>
    <x v="1"/>
    <x v="2"/>
    <n v="3"/>
    <s v="JUX279"/>
    <s v="JUX279"/>
    <s v="25TS08N2004"/>
    <e v="#N/A"/>
    <e v="#N/A"/>
    <s v="25TS08N2004"/>
    <s v="JLTARIBALUSEDMT"/>
    <n v="106.91061000000001"/>
    <n v="-6.1692299999999998"/>
    <x v="1"/>
    <s v="0004/MKT/DMT/XI/2025"/>
    <d v="2025-11-18T00:00:00"/>
    <m/>
    <s v="MITRATEL"/>
    <s v="Mitratel"/>
    <d v="2016-08-11T00:00:00"/>
    <d v="2026-08-10T00:00:00"/>
    <m/>
    <m/>
    <m/>
    <m/>
    <x v="1"/>
    <m/>
    <e v="#N/A"/>
    <m/>
    <s v="Need DRM"/>
    <m/>
    <x v="2"/>
    <s v="Add 3 RF Add 6 RRU Final Sow Rescope: 1. (B2R to (MCP, Mini Macro, macro)"/>
    <m/>
    <s v="BTR"/>
    <s v="150m arah 0 degree"/>
  </r>
  <r>
    <n v="195"/>
    <x v="1"/>
    <x v="2"/>
    <n v="3"/>
    <s v="JTX255"/>
    <s v="JTX255"/>
    <m/>
    <e v="#N/A"/>
    <e v="#N/A"/>
    <s v="NY"/>
    <s v="SUMURUTARADURENSAWITDMT"/>
    <n v="106.91288"/>
    <n v="-6.2161900000000001"/>
    <x v="1"/>
    <s v="0004/MKT/DMT/XI/2025"/>
    <d v="2025-11-18T00:00:00"/>
    <m/>
    <s v="MITRATEL"/>
    <s v="Mitratel"/>
    <d v="2016-08-11T00:00:00"/>
    <d v="2026-08-10T00:00:00"/>
    <m/>
    <m/>
    <m/>
    <m/>
    <x v="1"/>
    <m/>
    <e v="#N/A"/>
    <m/>
    <s v="Need DRM"/>
    <m/>
    <x v="2"/>
    <s v="Add 3 RF Add 11 RRU Final Sow Rescope: 3. reheight tower"/>
    <m/>
    <s v="Extend Tower"/>
    <s v="Extend 3m"/>
  </r>
  <r>
    <n v="196"/>
    <x v="1"/>
    <x v="2"/>
    <n v="3"/>
    <s v="JPX167"/>
    <s v="JPX167"/>
    <s v="25TS08N2029"/>
    <e v="#N/A"/>
    <e v="#N/A"/>
    <s v="25TS08N2029"/>
    <s v="JLKARTINIPSBARUDMT"/>
    <n v="106.83846"/>
    <n v="-6.1511100000000001"/>
    <x v="1"/>
    <s v="0004/MKT/DMT/XI/2025"/>
    <d v="2025-11-18T00:00:00"/>
    <m/>
    <s v="MITRATEL"/>
    <s v="Mitratel"/>
    <d v="2016-08-11T00:00:00"/>
    <d v="2026-08-10T00:00:00"/>
    <m/>
    <m/>
    <m/>
    <m/>
    <x v="1"/>
    <m/>
    <e v="#N/A"/>
    <m/>
    <s v="Need DRM"/>
    <m/>
    <x v="2"/>
    <s v="Add 3 RF Add 10 RRU Final Sow Rescope: 1. (B2R to (MCP, Mini Macro, macro)"/>
    <m/>
    <s v="BTR"/>
    <s v="BTR"/>
  </r>
  <r>
    <n v="197"/>
    <x v="1"/>
    <x v="2"/>
    <n v="3"/>
    <s v="JBX234"/>
    <s v="JBX234"/>
    <s v="25TS08N2014"/>
    <e v="#N/A"/>
    <e v="#N/A"/>
    <s v="25TS08N2014"/>
    <s v="JLNLINGKARLUARDMT"/>
    <n v="106.728421"/>
    <n v="-6.1472410000000002"/>
    <x v="1"/>
    <s v="0004/MKT/DMT/XI/2025"/>
    <d v="2025-11-18T00:00:00"/>
    <m/>
    <s v="MITRATEL"/>
    <s v="Mitratel"/>
    <d v="2016-08-11T00:00:00"/>
    <d v="2026-08-10T00:00:00"/>
    <m/>
    <m/>
    <m/>
    <m/>
    <x v="1"/>
    <m/>
    <e v="#N/A"/>
    <m/>
    <s v="Need DRM"/>
    <m/>
    <x v="2"/>
    <s v="Add 3 RF Add 6 RRU Final Sow Rescope: 1. (B2R to (MCP, Mini Macro, macro)"/>
    <m/>
    <s v="BTR"/>
    <s v="BTR"/>
  </r>
  <r>
    <n v="198"/>
    <x v="1"/>
    <x v="2"/>
    <n v="3"/>
    <s v="BKX293"/>
    <s v="BKX293"/>
    <m/>
    <e v="#N/A"/>
    <e v="#N/A"/>
    <s v="NY"/>
    <s v="ANUGRAHRAYADMT"/>
    <n v="106.914851"/>
    <n v="-6.2521310000000003"/>
    <x v="1"/>
    <s v="0004/MKT/DMT/XI/2025"/>
    <d v="2025-11-18T00:00:00"/>
    <m/>
    <s v="MITRATEL"/>
    <s v="Mitratel"/>
    <d v="2016-08-11T00:00:00"/>
    <d v="2026-08-10T00:00:00"/>
    <m/>
    <m/>
    <m/>
    <m/>
    <x v="1"/>
    <m/>
    <e v="#N/A"/>
    <m/>
    <s v="Need DRM"/>
    <m/>
    <x v="2"/>
    <s v="Add 3 RF Add 9 RRU Final Sow Rescope: 3. reheight tower"/>
    <m/>
    <s v="Extend Tower"/>
    <s v="Extend Pole"/>
  </r>
  <r>
    <n v="199"/>
    <x v="1"/>
    <x v="2"/>
    <n v="3"/>
    <s v="JPX133"/>
    <s v="JPX133"/>
    <s v="25TS08N1993"/>
    <e v="#N/A"/>
    <e v="#N/A"/>
    <s v="25TS08N1993"/>
    <s v="SEGITIGAPASARSENENDMT"/>
    <n v="106.84101"/>
    <n v="-6.174601"/>
    <x v="0"/>
    <s v="Non MKT"/>
    <d v="1899-12-30T00:00:00"/>
    <m/>
    <s v="MITRATEL"/>
    <s v="Mitratel"/>
    <d v="2016-08-11T00:00:00"/>
    <d v="2026-08-10T00:00:00"/>
    <m/>
    <m/>
    <m/>
    <m/>
    <x v="1"/>
    <m/>
    <e v="#N/A"/>
    <m/>
    <s v="Need DRM"/>
    <m/>
    <x v="2"/>
    <s v=""/>
    <m/>
    <m/>
    <m/>
  </r>
  <r>
    <n v="200"/>
    <x v="1"/>
    <x v="2"/>
    <n v="3"/>
    <s v="JBX164"/>
    <s v="JBX164"/>
    <m/>
    <e v="#N/A"/>
    <e v="#N/A"/>
    <s v="NY"/>
    <s v="SUPENOPERMATAHIJAUDMT"/>
    <n v="106.776951"/>
    <n v="-6.2178310000000003"/>
    <x v="0"/>
    <s v="Non MKT"/>
    <d v="1899-12-30T00:00:00"/>
    <m/>
    <s v="MITRATEL"/>
    <s v="Mitratel"/>
    <d v="2016-08-11T00:00:00"/>
    <d v="2026-08-10T00:00:00"/>
    <m/>
    <m/>
    <m/>
    <m/>
    <x v="1"/>
    <m/>
    <e v="#N/A"/>
    <m/>
    <s v="Need DRM"/>
    <m/>
    <x v="2"/>
    <s v=""/>
    <m/>
    <m/>
    <m/>
  </r>
  <r>
    <n v="201"/>
    <x v="1"/>
    <x v="2"/>
    <n v="3"/>
    <s v="JUX264"/>
    <s v="JUX264"/>
    <s v="25TS08N1984"/>
    <e v="#N/A"/>
    <e v="#N/A"/>
    <s v="25TS08N1984"/>
    <s v="MASJIDALMANARDMT"/>
    <n v="106.884981"/>
    <n v="-6.1242010000000002"/>
    <x v="1"/>
    <s v="0004/MKT/DMT/XI/2025"/>
    <d v="2025-11-18T00:00:00"/>
    <m/>
    <s v="MITRATEL"/>
    <s v="Mitratel"/>
    <d v="2016-08-12T00:00:00"/>
    <d v="2026-08-11T00:00:00"/>
    <m/>
    <m/>
    <m/>
    <m/>
    <x v="1"/>
    <m/>
    <e v="#N/A"/>
    <m/>
    <s v="Need DRM"/>
    <m/>
    <x v="2"/>
    <s v="Add 3 RF Add 9 RRU Final Sow Rescope: 1. (B2R to (MCP, Mini Macro, macro)"/>
    <m/>
    <s v="BTR"/>
    <s v="Arah 160m 0 degree"/>
  </r>
  <r>
    <n v="202"/>
    <x v="1"/>
    <x v="2"/>
    <n v="3"/>
    <s v="JBX194"/>
    <s v="JBX194"/>
    <s v="25TS08N2017"/>
    <e v="#N/A"/>
    <e v="#N/A"/>
    <s v="25TS08N2017"/>
    <s v="HJPEENGDMT"/>
    <n v="106.776591"/>
    <n v="-6.1983309999999996"/>
    <x v="1"/>
    <s v="0004/MKT/DMT/XI/2025"/>
    <d v="2025-11-18T00:00:00"/>
    <m/>
    <s v="MITRATEL"/>
    <s v="Mitratel"/>
    <d v="2016-08-12T00:00:00"/>
    <d v="2026-08-11T00:00:00"/>
    <m/>
    <m/>
    <m/>
    <m/>
    <x v="1"/>
    <m/>
    <e v="#N/A"/>
    <m/>
    <s v="Need DRM"/>
    <m/>
    <x v="2"/>
    <s v="Add 3 RF Add 5 RRU Final Sow Rescope: 1. (B2R to (MCP, Mini Macro, macro)"/>
    <m/>
    <s v="BTR"/>
    <s v="BTR"/>
  </r>
  <r>
    <n v="203"/>
    <x v="1"/>
    <x v="2"/>
    <n v="3"/>
    <s v="JTX067"/>
    <s v="JTX067"/>
    <s v="25TS08N2006"/>
    <e v="#N/A"/>
    <e v="#N/A"/>
    <s v="25TS08N2006"/>
    <s v="SMP275DMT"/>
    <n v="106.893421"/>
    <n v="-6.2582709999999997"/>
    <x v="1"/>
    <s v="0004/MKT/DMT/XI/2025"/>
    <d v="2025-11-18T00:00:00"/>
    <m/>
    <s v="MITRATEL"/>
    <s v="Mitratel"/>
    <d v="2016-08-13T00:00:00"/>
    <d v="2026-08-12T00:00:00"/>
    <m/>
    <m/>
    <m/>
    <m/>
    <x v="1"/>
    <m/>
    <e v="#N/A"/>
    <m/>
    <s v="Need DRM"/>
    <m/>
    <x v="2"/>
    <s v="Add 3 RF Add 10 RRU Final Sow Rescope: 3. reheight tower"/>
    <m/>
    <s v="Extend Tower"/>
    <s v="Done DRM"/>
  </r>
  <r>
    <n v="204"/>
    <x v="1"/>
    <x v="2"/>
    <n v="3"/>
    <s v="JSA041"/>
    <s v="JSA041"/>
    <m/>
    <e v="#N/A"/>
    <e v="#N/A"/>
    <s v="NY"/>
    <s v="JLMANGGISMANGGARAIDMT"/>
    <n v="106.84844"/>
    <n v="-6.2195600000000004"/>
    <x v="1"/>
    <s v="0004/MKT/DMT/XI/2025"/>
    <d v="2025-11-18T00:00:00"/>
    <m/>
    <s v="MITRATEL"/>
    <s v="Mitratel"/>
    <d v="2018-07-10T00:00:00"/>
    <d v="2028-07-09T00:00:00"/>
    <m/>
    <m/>
    <m/>
    <m/>
    <x v="1"/>
    <m/>
    <e v="#N/A"/>
    <m/>
    <s v="Need DRM"/>
    <m/>
    <x v="2"/>
    <s v="Add 3 RF Add 6 RRU Final Sow Rescope: 1. (B2R to (MCP, Mini Macro, macro)"/>
    <m/>
    <s v="B2S"/>
    <s v="290' 80m"/>
  </r>
  <r>
    <n v="205"/>
    <x v="1"/>
    <x v="2"/>
    <n v="3"/>
    <s v="JTX283"/>
    <s v="JTX283"/>
    <m/>
    <e v="#N/A"/>
    <e v="#N/A"/>
    <s v="NY"/>
    <s v="JLUDOWOPONDOKGEDEDMT"/>
    <n v="106.893441"/>
    <n v="-6.2881910000000003"/>
    <x v="1"/>
    <s v="0004/MKT/DMT/XI/2025"/>
    <d v="2025-11-18T00:00:00"/>
    <m/>
    <s v="MITRATEL"/>
    <s v="Mitratel"/>
    <d v="2016-08-13T00:00:00"/>
    <d v="2026-08-12T00:00:00"/>
    <m/>
    <m/>
    <m/>
    <m/>
    <x v="1"/>
    <m/>
    <e v="#N/A"/>
    <m/>
    <s v="Need DRM"/>
    <m/>
    <x v="2"/>
    <s v="Add 3 RF Add 8 RRU Final Sow Rescope: 3. reheight tower"/>
    <m/>
    <s v="Extend Tower"/>
    <s v="Extend 3m"/>
  </r>
  <r>
    <n v="206"/>
    <x v="1"/>
    <x v="2"/>
    <n v="3"/>
    <s v="JTX241"/>
    <s v="JTX241"/>
    <m/>
    <e v="#N/A"/>
    <e v="#N/A"/>
    <s v="NY"/>
    <s v="JLERAMAS2000DMT"/>
    <n v="106.948261"/>
    <n v="-6.2074910000000001"/>
    <x v="1"/>
    <s v="0004/MKT/DMT/XI/2025"/>
    <d v="2025-11-18T00:00:00"/>
    <m/>
    <s v="MITRATEL"/>
    <s v="Mitratel"/>
    <d v="2016-08-26T00:00:00"/>
    <d v="2026-08-25T00:00:00"/>
    <m/>
    <m/>
    <m/>
    <m/>
    <x v="1"/>
    <m/>
    <e v="#N/A"/>
    <m/>
    <s v="Need DRM"/>
    <m/>
    <x v="2"/>
    <s v="Add 3 RF Add 6 RRU Final Sow Rescope: 1. (B2R to (MCP, Mini Macro, macro)"/>
    <m/>
    <s v="BTR"/>
    <s v="BTR"/>
  </r>
  <r>
    <n v="207"/>
    <x v="1"/>
    <x v="2"/>
    <n v="3"/>
    <s v="JPX155"/>
    <s v="JPX155"/>
    <m/>
    <e v="#N/A"/>
    <e v="#N/A"/>
    <s v="NY"/>
    <s v="JLPERNEGCEMPAKAPUTIHDMT"/>
    <n v="106.862081"/>
    <n v="-6.1900209999999998"/>
    <x v="1"/>
    <s v="0004/MKT/DMT/XI/2025"/>
    <d v="2025-11-18T00:00:00"/>
    <m/>
    <s v="MITRATEL"/>
    <s v="Mitratel"/>
    <d v="2016-09-13T00:00:00"/>
    <d v="2026-09-12T00:00:00"/>
    <m/>
    <m/>
    <m/>
    <m/>
    <x v="1"/>
    <m/>
    <e v="#N/A"/>
    <m/>
    <s v="Need DRM"/>
    <m/>
    <x v="2"/>
    <s v="Add 3 RF Add 11 RRU Final Sow Rescope: 1. (B2R to (MCP, Mini Macro, macro)"/>
    <m/>
    <s v="BTR"/>
    <s v="BTR"/>
  </r>
  <r>
    <n v="208"/>
    <x v="1"/>
    <x v="2"/>
    <n v="3"/>
    <s v="JTX257"/>
    <s v="JTX257"/>
    <m/>
    <e v="#N/A"/>
    <e v="#N/A"/>
    <s v="NY"/>
    <s v="JATINEGARAKAUMSELATANDMT"/>
    <n v="106.89841"/>
    <n v="-6.2087700000000003"/>
    <x v="1"/>
    <s v="0004/MKT/DMT/XI/2025"/>
    <d v="2025-11-18T00:00:00"/>
    <m/>
    <s v="MITRATEL"/>
    <s v="Mitratel"/>
    <d v="2016-09-13T00:00:00"/>
    <d v="2026-09-12T00:00:00"/>
    <m/>
    <m/>
    <m/>
    <m/>
    <x v="1"/>
    <m/>
    <e v="#N/A"/>
    <m/>
    <s v="Need DRM"/>
    <m/>
    <x v="2"/>
    <s v="Add 3 RF Add 9 RRU Final Sow Rescope: 3. reheight tower"/>
    <m/>
    <s v="Extend Tower"/>
    <s v="Extend 3m"/>
  </r>
  <r>
    <n v="209"/>
    <x v="1"/>
    <x v="2"/>
    <n v="3"/>
    <s v="JTX291"/>
    <s v="JTX291"/>
    <s v="25TS08N2013"/>
    <e v="#N/A"/>
    <e v="#N/A"/>
    <s v="25TS08N2013"/>
    <s v="TAMANDURENSAWITDMT"/>
    <n v="106.91026100000001"/>
    <n v="-6.243741"/>
    <x v="1"/>
    <s v="0004/MKT/DMT/XI/2025"/>
    <d v="2025-11-18T00:00:00"/>
    <m/>
    <s v="MITRATEL"/>
    <s v="Mitratel"/>
    <d v="2016-09-13T00:00:00"/>
    <d v="2026-09-12T00:00:00"/>
    <m/>
    <m/>
    <m/>
    <m/>
    <x v="1"/>
    <m/>
    <e v="#N/A"/>
    <m/>
    <s v="Need DRM"/>
    <m/>
    <x v="2"/>
    <s v="Add 3 RF Add 5 RRU Final Sow Rescope: 3. reheight tower"/>
    <m/>
    <s v="Extend Tower"/>
    <s v="Extend 3m"/>
  </r>
  <r>
    <n v="210"/>
    <x v="1"/>
    <x v="2"/>
    <n v="3"/>
    <s v="JSX351"/>
    <s v="JSX351"/>
    <m/>
    <e v="#N/A"/>
    <e v="#N/A"/>
    <s v="NY"/>
    <s v="RELOCSWADARMDMT"/>
    <n v="106.75718000000001"/>
    <n v="-6.2312900000000004"/>
    <x v="1"/>
    <s v="0004/MKT/DMT/XI/2025"/>
    <d v="2025-11-18T00:00:00"/>
    <m/>
    <s v="MITRATEL"/>
    <s v="Mitratel"/>
    <d v="2016-09-13T00:00:00"/>
    <d v="2026-09-12T00:00:00"/>
    <m/>
    <m/>
    <m/>
    <m/>
    <x v="1"/>
    <m/>
    <e v="#N/A"/>
    <m/>
    <s v="Need DRM"/>
    <m/>
    <x v="2"/>
    <s v="Add 3 RF Add 9 RRU Final Sow Rescope: 1. (B2R to (MCP, Mini Macro, macro)"/>
    <m/>
    <s v="BTR"/>
    <s v="BTR"/>
  </r>
  <r>
    <n v="211"/>
    <x v="1"/>
    <x v="2"/>
    <n v="3"/>
    <s v="JBX195"/>
    <s v="JBX195"/>
    <s v="25TS08N1992"/>
    <e v="#N/A"/>
    <e v="#N/A"/>
    <s v="25TS08N1992"/>
    <s v="POSPALMERAHBARATDMT"/>
    <n v="106.79689"/>
    <n v="-6.2080900000000003"/>
    <x v="0"/>
    <s v="Non MKT"/>
    <d v="1899-12-30T00:00:00"/>
    <m/>
    <s v="MITRATEL"/>
    <s v="Mitratel"/>
    <d v="2016-09-13T00:00:00"/>
    <d v="2026-09-12T00:00:00"/>
    <m/>
    <m/>
    <m/>
    <m/>
    <x v="1"/>
    <m/>
    <e v="#N/A"/>
    <m/>
    <s v="Need DRM"/>
    <m/>
    <x v="2"/>
    <s v=""/>
    <m/>
    <m/>
    <m/>
  </r>
  <r>
    <n v="212"/>
    <x v="1"/>
    <x v="2"/>
    <n v="3"/>
    <s v="JTX510"/>
    <s v="JTX510"/>
    <m/>
    <e v="#N/A"/>
    <e v="#N/A"/>
    <s v="NY"/>
    <s v="KOMPLEKKEBAKARANDMT"/>
    <n v="106.87905000000001"/>
    <n v="-6.3312799999999996"/>
    <x v="1"/>
    <s v="0004/MKT/DMT/XI/2025"/>
    <d v="2025-11-18T00:00:00"/>
    <m/>
    <s v="MITRATEL"/>
    <s v="Mitratel"/>
    <d v="2018-08-17T00:00:00"/>
    <d v="2028-08-16T00:00:00"/>
    <m/>
    <m/>
    <m/>
    <m/>
    <x v="1"/>
    <m/>
    <e v="#N/A"/>
    <m/>
    <s v="Need DRM"/>
    <m/>
    <x v="2"/>
    <s v="Add 3 RF Add 3 RRU Final Sow Rescope: 1. (B2R to (MCP, Mini Macro, macro)"/>
    <m/>
    <s v="BTR"/>
    <s v="BTR Arah 100m 250 Degree"/>
  </r>
  <r>
    <n v="213"/>
    <x v="1"/>
    <x v="2"/>
    <n v="3"/>
    <m/>
    <s v="JPX173"/>
    <m/>
    <e v="#N/A"/>
    <e v="#N/A"/>
    <s v="NY"/>
    <s v="CPPUTIHTENGAH27A"/>
    <n v="106.872191"/>
    <n v="-6.1741510000000002"/>
    <x v="0"/>
    <s v="Non MKT"/>
    <d v="1899-12-30T00:00:00"/>
    <m/>
    <s v="MITRATEL"/>
    <s v="Mitratel"/>
    <d v="2016-09-14T00:00:00"/>
    <d v="2026-09-13T00:00:00"/>
    <m/>
    <m/>
    <m/>
    <m/>
    <x v="1"/>
    <m/>
    <e v="#N/A"/>
    <m/>
    <s v="Need DRM"/>
    <m/>
    <x v="2"/>
    <s v=""/>
    <m/>
    <m/>
    <m/>
  </r>
  <r>
    <n v="214"/>
    <x v="1"/>
    <x v="2"/>
    <n v="3"/>
    <s v="JSX498"/>
    <s v="JSX498"/>
    <s v="25TS08N2035"/>
    <e v="#N/A"/>
    <e v="#N/A"/>
    <s v="25TS08N2035"/>
    <s v="KEMANGDALAMDMT"/>
    <n v="106.818991"/>
    <n v="-6.2712310000000002"/>
    <x v="1"/>
    <s v="0004/MKT/DMT/XI/2025"/>
    <d v="2025-11-18T00:00:00"/>
    <m/>
    <s v="MITRATEL"/>
    <s v="Mitratel"/>
    <d v="2016-09-22T00:00:00"/>
    <d v="2026-09-21T00:00:00"/>
    <m/>
    <m/>
    <m/>
    <m/>
    <x v="1"/>
    <m/>
    <e v="#N/A"/>
    <m/>
    <s v="Need DRM"/>
    <m/>
    <x v="2"/>
    <s v="Add 3 RF Add 3 RRU Final Sow Rescope: 1. (B2R to (MCP, Mini Macro, macro)"/>
    <m/>
    <s v="BTR"/>
    <s v="BTR"/>
  </r>
  <r>
    <n v="215"/>
    <x v="1"/>
    <x v="2"/>
    <n v="3"/>
    <s v="JTX211"/>
    <s v="JTX211"/>
    <m/>
    <e v="#N/A"/>
    <e v="#N/A"/>
    <s v="NY"/>
    <s v="KESATRIAN3DMT"/>
    <n v="106.86901"/>
    <n v="-6.2016900000000001"/>
    <x v="1"/>
    <s v="0004/MKT/DMT/XI/2025"/>
    <d v="2025-11-18T00:00:00"/>
    <m/>
    <s v="MITRATEL"/>
    <s v="Mitratel"/>
    <d v="2016-10-06T00:00:00"/>
    <d v="2026-10-05T00:00:00"/>
    <m/>
    <m/>
    <m/>
    <m/>
    <x v="1"/>
    <m/>
    <e v="#N/A"/>
    <m/>
    <s v="Need DRM"/>
    <m/>
    <x v="2"/>
    <s v="Add 3 RF Add 11 RRU Final Sow Rescope: 1. (B2R to (MCP, Mini Macro, macro)"/>
    <m/>
    <s v="BTR"/>
    <s v="170m arah 150 degree"/>
  </r>
  <r>
    <n v="216"/>
    <x v="1"/>
    <x v="2"/>
    <n v="3"/>
    <s v="JUX265"/>
    <s v="JUX265"/>
    <m/>
    <e v="#N/A"/>
    <e v="#N/A"/>
    <s v="NY"/>
    <s v="PERTAMINADEPOPLUMPANGDMT"/>
    <n v="106.901231"/>
    <n v="-6.1341510000000001"/>
    <x v="1"/>
    <s v="0004/MKT/DMT/XI/2025"/>
    <d v="2025-11-18T00:00:00"/>
    <m/>
    <s v="MITRATEL"/>
    <s v="Mitratel"/>
    <d v="2016-10-13T00:00:00"/>
    <d v="2026-10-12T00:00:00"/>
    <m/>
    <m/>
    <m/>
    <m/>
    <x v="1"/>
    <m/>
    <e v="#N/A"/>
    <m/>
    <s v="Need DRM"/>
    <m/>
    <x v="2"/>
    <s v="Add 3 RF Add 9 RRU Final Sow Rescope: 1. (B2R to (MCP, Mini Macro, macro)"/>
    <m/>
    <s v="BTR"/>
    <s v="Arah 200m 300 degree"/>
  </r>
  <r>
    <n v="217"/>
    <x v="1"/>
    <x v="2"/>
    <n v="3"/>
    <s v="JSX486"/>
    <s v="JSX486"/>
    <m/>
    <e v="#N/A"/>
    <e v="#N/A"/>
    <s v="NY"/>
    <s v="TANGKASPESANGGRAHANDMT"/>
    <n v="106.759511"/>
    <n v="-6.2486410000000001"/>
    <x v="1"/>
    <s v="0004/MKT/DMT/XI/2025"/>
    <d v="2025-11-18T00:00:00"/>
    <m/>
    <s v="MITRATEL"/>
    <s v="Mitratel"/>
    <d v="2016-10-18T00:00:00"/>
    <d v="2026-10-17T00:00:00"/>
    <m/>
    <m/>
    <m/>
    <m/>
    <x v="1"/>
    <m/>
    <e v="#N/A"/>
    <m/>
    <s v="Need DRM"/>
    <m/>
    <x v="2"/>
    <s v="Add 3 RF Add 8 RRU Final Sow Rescope: 1. (B2R to (MCP, Mini Macro, macro)"/>
    <m/>
    <s v="BTR"/>
    <s v="BTR"/>
  </r>
  <r>
    <n v="218"/>
    <x v="1"/>
    <x v="2"/>
    <n v="3"/>
    <s v="JUX247"/>
    <s v="JUX247"/>
    <m/>
    <e v="#N/A"/>
    <e v="#N/A"/>
    <s v="NY"/>
    <s v="JALANANANTARAYADMT"/>
    <n v="106.92263"/>
    <n v="-6.13225"/>
    <x v="1"/>
    <s v="0004/MKT/DMT/XI/2025"/>
    <d v="2025-11-18T00:00:00"/>
    <m/>
    <s v="MITRATEL"/>
    <s v="Mitratel"/>
    <d v="2016-10-19T00:00:00"/>
    <d v="2026-10-18T00:00:00"/>
    <m/>
    <m/>
    <m/>
    <m/>
    <x v="1"/>
    <m/>
    <e v="#N/A"/>
    <m/>
    <s v="Need DRM"/>
    <m/>
    <x v="2"/>
    <s v="Add 3 RF Add 6 RRU Final Sow Rescope: 3. reheight tower"/>
    <m/>
    <s v="Extend Tower"/>
    <s v="Extend 3m"/>
  </r>
  <r>
    <n v="219"/>
    <x v="1"/>
    <x v="2"/>
    <n v="3"/>
    <s v="JTX215"/>
    <s v="JTX215"/>
    <s v="25TS08N2044"/>
    <e v="#N/A"/>
    <e v="#N/A"/>
    <s v="25TS08N2044"/>
    <s v="ARABIKA8DMT"/>
    <n v="106.94501"/>
    <n v="-6.2311199999999998"/>
    <x v="1"/>
    <s v="0004/MKT/DMT/XI/2025"/>
    <d v="2025-11-18T00:00:00"/>
    <m/>
    <s v="MITRATEL"/>
    <s v="Mitratel"/>
    <d v="2016-10-24T00:00:00"/>
    <d v="2026-10-23T00:00:00"/>
    <m/>
    <m/>
    <m/>
    <m/>
    <x v="1"/>
    <m/>
    <e v="#N/A"/>
    <m/>
    <s v="Need DRM"/>
    <m/>
    <x v="2"/>
    <s v="Add 3 RF Add 6 RRU Final Sow Rescope: 3. reheight tower"/>
    <m/>
    <s v="Extend Tower"/>
    <s v="Extend 3m"/>
  </r>
  <r>
    <n v="220"/>
    <x v="1"/>
    <x v="2"/>
    <n v="3"/>
    <s v="JSX791"/>
    <s v="JSX791"/>
    <m/>
    <e v="#N/A"/>
    <e v="#N/A"/>
    <s v="NY"/>
    <s v="SEKOLAHDUTA2DMT"/>
    <n v="106.78925099999999"/>
    <n v="-6.2861909999999996"/>
    <x v="1"/>
    <s v="0004/MKT/DMT/XI/2025"/>
    <d v="2025-11-18T00:00:00"/>
    <m/>
    <s v="MITRATEL"/>
    <s v="Mitratel"/>
    <d v="2016-10-24T00:00:00"/>
    <d v="2026-10-23T00:00:00"/>
    <m/>
    <m/>
    <m/>
    <m/>
    <x v="1"/>
    <m/>
    <e v="#N/A"/>
    <m/>
    <s v="Need DRM"/>
    <m/>
    <x v="2"/>
    <s v="Add 3 RF Add 9 RRU Final Sow Rescope: 1. (B2R to (MCP, Mini Macro, macro)"/>
    <m/>
    <s v="BTR"/>
    <s v="BTR Arahan Quadran 2 &amp; 3 (dekat sekolah SAR 150m)"/>
  </r>
  <r>
    <n v="221"/>
    <x v="1"/>
    <x v="2"/>
    <n v="3"/>
    <s v="JBX235"/>
    <s v="JBX235"/>
    <m/>
    <e v="#N/A"/>
    <e v="#N/A"/>
    <s v="NY"/>
    <s v="BANDENGANUTARAGEDONGDMT"/>
    <n v="106.80368"/>
    <n v="-6.1347899999999997"/>
    <x v="1"/>
    <s v="0004/MKT/DMT/XI/2025"/>
    <d v="2025-11-18T00:00:00"/>
    <m/>
    <s v="MITRATEL"/>
    <s v="Mitratel"/>
    <d v="2016-10-25T00:00:00"/>
    <d v="2026-10-24T00:00:00"/>
    <m/>
    <m/>
    <m/>
    <m/>
    <x v="1"/>
    <m/>
    <e v="#N/A"/>
    <m/>
    <s v="Need DRM"/>
    <m/>
    <x v="2"/>
    <s v="Add 3 RF Add 12 RRU Final Sow Rescope: 1. (B2R to (MCP, Mini Macro, macro)"/>
    <m/>
    <s v="BTR"/>
    <s v="BTR"/>
  </r>
  <r>
    <n v="222"/>
    <x v="1"/>
    <x v="2"/>
    <n v="3"/>
    <s v="JBX202"/>
    <s v="JBX202"/>
    <m/>
    <e v="#N/A"/>
    <e v="#N/A"/>
    <s v="NY"/>
    <s v="JLMERUYAILIRRAYAUTARADMT"/>
    <n v="106.75330099999999"/>
    <n v="-6.1975309999999997"/>
    <x v="1"/>
    <s v="0004/MKT/DMT/XI/2025"/>
    <d v="2025-11-18T00:00:00"/>
    <m/>
    <s v="MITRATEL"/>
    <s v="Mitratel"/>
    <d v="2016-10-27T00:00:00"/>
    <d v="2026-10-26T00:00:00"/>
    <m/>
    <m/>
    <m/>
    <m/>
    <x v="1"/>
    <m/>
    <e v="#N/A"/>
    <m/>
    <s v="Need DRM"/>
    <m/>
    <x v="2"/>
    <s v="Add 3 RF Add 12 RRU Final Sow Rescope: 1. (B2R to (MCP, Mini Macro, macro)"/>
    <m/>
    <s v="BTR"/>
    <s v="BTR"/>
  </r>
  <r>
    <n v="223"/>
    <x v="1"/>
    <x v="2"/>
    <n v="3"/>
    <s v="JBX207"/>
    <s v="JBX207"/>
    <m/>
    <e v="#N/A"/>
    <e v="#N/A"/>
    <s v="NY"/>
    <s v="SATUMARETKALIDERESDMT"/>
    <n v="106.703841"/>
    <n v="-6.1291209999999996"/>
    <x v="1"/>
    <s v="0004/MKT/DMT/XI/2025"/>
    <d v="2025-11-18T00:00:00"/>
    <m/>
    <s v="MITRATEL"/>
    <s v="Mitratel"/>
    <d v="2016-11-02T00:00:00"/>
    <d v="2026-11-01T00:00:00"/>
    <m/>
    <m/>
    <m/>
    <m/>
    <x v="1"/>
    <m/>
    <e v="#N/A"/>
    <m/>
    <s v="Need DRM"/>
    <m/>
    <x v="2"/>
    <s v="Add 3 RF Add 7 RRU Final Sow Rescope: 1. (B2R to (MCP, Mini Macro, macro)"/>
    <m/>
    <s v="BTR"/>
    <s v="BTR"/>
  </r>
  <r>
    <n v="224"/>
    <x v="1"/>
    <x v="2"/>
    <n v="3"/>
    <s v="JBX178"/>
    <s v="JBX178"/>
    <m/>
    <e v="#N/A"/>
    <e v="#N/A"/>
    <s v="NY"/>
    <s v="JALANDAANMOGOTDMT"/>
    <n v="106.718701"/>
    <n v="-6.1531310000000001"/>
    <x v="1"/>
    <s v="0004/MKT/DMT/XI/2025"/>
    <d v="2025-11-18T00:00:00"/>
    <m/>
    <s v="MITRATEL"/>
    <s v="Mitratel"/>
    <d v="2016-11-03T00:00:00"/>
    <d v="2026-11-02T00:00:00"/>
    <m/>
    <m/>
    <m/>
    <m/>
    <x v="1"/>
    <m/>
    <e v="#N/A"/>
    <m/>
    <s v="Need DRM"/>
    <m/>
    <x v="2"/>
    <s v="Add 3 RF Add 7 RRU Final Sow Rescope: 3. reheight tower"/>
    <m/>
    <s v="Extend Tower"/>
    <s v="Extend Pole"/>
  </r>
  <r>
    <n v="225"/>
    <x v="1"/>
    <x v="2"/>
    <n v="3"/>
    <s v="JBX197"/>
    <s v="JBX197"/>
    <s v="25TS08N1973"/>
    <e v="#N/A"/>
    <e v="#N/A"/>
    <s v="25TS08N1973"/>
    <s v="BUDHIBATUSARIDMT"/>
    <n v="106.78173099999999"/>
    <n v="-6.187811"/>
    <x v="1"/>
    <s v="0004/MKT/DMT/XI/2025"/>
    <d v="2025-11-18T00:00:00"/>
    <m/>
    <s v="MITRATEL"/>
    <s v="Mitratel"/>
    <d v="2016-11-07T00:00:00"/>
    <d v="2026-11-06T00:00:00"/>
    <m/>
    <m/>
    <m/>
    <m/>
    <x v="1"/>
    <m/>
    <e v="#N/A"/>
    <m/>
    <s v="Need DRM"/>
    <m/>
    <x v="2"/>
    <s v="Add 3 RF Add 9 RRU Final Sow Rescope: 1. (B2R to (MCP, Mini Macro, macro)"/>
    <m/>
    <s v="BTR"/>
    <s v="BTR"/>
  </r>
  <r>
    <n v="226"/>
    <x v="1"/>
    <x v="2"/>
    <n v="3"/>
    <s v="JBX386"/>
    <s v="JBX386"/>
    <s v="24TS12N0420"/>
    <e v="#N/A"/>
    <e v="#N/A"/>
    <s v="24TS12N0420"/>
    <s v="STADIONCENDRAWASIHDMT"/>
    <n v="106.72007000000001"/>
    <n v="-6.1434100000000003"/>
    <x v="1"/>
    <s v="0004/MKT/DMT/XI/2025"/>
    <d v="2025-11-18T00:00:00"/>
    <m/>
    <s v="MITRATEL"/>
    <s v="Mitratel"/>
    <d v="2018-08-20T00:00:00"/>
    <d v="2028-08-19T00:00:00"/>
    <m/>
    <m/>
    <m/>
    <m/>
    <x v="1"/>
    <m/>
    <e v="#N/A"/>
    <m/>
    <s v="Need DRM"/>
    <m/>
    <x v="2"/>
    <s v="Add 3 RF Add 3 RRU Final Sow Rescope: 1. (B2R to (MCP, Mini Macro, macro)"/>
    <m/>
    <s v="BTR"/>
    <s v="310' 150m"/>
  </r>
  <r>
    <n v="227"/>
    <x v="1"/>
    <x v="2"/>
    <n v="3"/>
    <s v="JBX200"/>
    <s v="JBX200"/>
    <m/>
    <e v="#N/A"/>
    <e v="#N/A"/>
    <s v="NY"/>
    <s v="PURILINGKARLUARDMT"/>
    <n v="106.73604"/>
    <n v="-6.1911009999999997"/>
    <x v="1"/>
    <s v="0004/MKT/DMT/XI/2025"/>
    <d v="2025-11-18T00:00:00"/>
    <m/>
    <s v="MITRATEL"/>
    <s v="Mitratel"/>
    <d v="2016-11-21T00:00:00"/>
    <d v="2026-11-20T00:00:00"/>
    <m/>
    <m/>
    <m/>
    <m/>
    <x v="1"/>
    <m/>
    <e v="#N/A"/>
    <m/>
    <s v="Need DRM"/>
    <m/>
    <x v="2"/>
    <s v="Add 3 RF Add 10 RRU Final Sow Rescope: 3. reheight tower"/>
    <m/>
    <s v="Extend Tower"/>
    <s v="Extend Pole"/>
  </r>
  <r>
    <n v="228"/>
    <x v="1"/>
    <x v="2"/>
    <n v="3"/>
    <m/>
    <s v="JTX611"/>
    <e v="#N/A"/>
    <e v="#N/A"/>
    <e v="#N/A"/>
    <s v="NY"/>
    <s v="RELOCBATUAMPAR ex NUSA1KRAMATJATI"/>
    <n v="106.858"/>
    <n v="-6.2935100000000004"/>
    <x v="0"/>
    <s v="Non MKT"/>
    <d v="1899-12-30T00:00:00"/>
    <m/>
    <s v="MITRATEL"/>
    <s v="Mitratel"/>
    <d v="2018-09-19T00:00:00"/>
    <d v="2028-09-18T00:00:00"/>
    <m/>
    <m/>
    <m/>
    <m/>
    <x v="1"/>
    <m/>
    <e v="#N/A"/>
    <m/>
    <s v="Need DRM"/>
    <m/>
    <x v="2"/>
    <s v=""/>
    <m/>
    <m/>
    <m/>
  </r>
  <r>
    <n v="229"/>
    <x v="1"/>
    <x v="2"/>
    <n v="3"/>
    <s v="JUX209"/>
    <s v="JUX209"/>
    <m/>
    <e v="#N/A"/>
    <e v="#N/A"/>
    <s v="NY"/>
    <s v="JLWARAKAS4DMT"/>
    <n v="106.879721"/>
    <n v="-6.1207510000000003"/>
    <x v="1"/>
    <s v="0004/MKT/DMT/XI/2025"/>
    <d v="2025-11-18T00:00:00"/>
    <m/>
    <s v="MITRATEL"/>
    <s v="Mitratel"/>
    <d v="2016-12-06T00:00:00"/>
    <d v="2026-12-05T00:00:00"/>
    <m/>
    <m/>
    <m/>
    <m/>
    <x v="1"/>
    <m/>
    <e v="#N/A"/>
    <m/>
    <s v="Need DRM"/>
    <m/>
    <x v="2"/>
    <s v="Add 3 RF Add 9 RRU Final Sow Rescope: 3. reheight tower"/>
    <m/>
    <s v="Extend Tower"/>
    <s v="Done DRM"/>
  </r>
  <r>
    <n v="230"/>
    <x v="1"/>
    <x v="2"/>
    <n v="3"/>
    <s v="JTX471"/>
    <s v="JTX471"/>
    <m/>
    <e v="#N/A"/>
    <e v="#N/A"/>
    <s v="NY"/>
    <s v="DEPNAKER2DMT"/>
    <n v="106.851831"/>
    <n v="-6.2863110000000004"/>
    <x v="1"/>
    <s v="0004/MKT/DMT/XI/2025"/>
    <d v="2025-11-18T00:00:00"/>
    <m/>
    <s v="MITRATEL"/>
    <s v="Mitratel"/>
    <d v="2016-12-15T00:00:00"/>
    <d v="2026-12-14T00:00:00"/>
    <m/>
    <m/>
    <m/>
    <m/>
    <x v="1"/>
    <m/>
    <e v="#N/A"/>
    <m/>
    <s v="Need DRM"/>
    <m/>
    <x v="2"/>
    <s v="Add 3 RF Add 6 RRU Final Sow Rescope: 1. (B2R to (MCP, Mini Macro, macro)"/>
    <m/>
    <s v="BTR"/>
    <s v="BTR"/>
  </r>
  <r>
    <n v="231"/>
    <x v="0"/>
    <x v="7"/>
    <n v="10"/>
    <s v="PBR992"/>
    <s v="PBR992"/>
    <s v="25TS07Z0001"/>
    <n v="0"/>
    <e v="#N/A"/>
    <s v="25TS07Z0001"/>
    <s v="N_PBR992HL1_KAWASANUINSUSKA6DMT"/>
    <n v="101.36468000000001"/>
    <n v="0.46261000000000002"/>
    <x v="0"/>
    <s v="Non MKT"/>
    <m/>
    <m/>
    <s v="MITRATEL"/>
    <s v="Mitratel"/>
    <d v="2015-06-30T00:00:00"/>
    <d v="2025-06-29T00:00:00"/>
    <d v="2025-09-27T00:00:00"/>
    <d v="2025-10-27T00:00:00"/>
    <n v="-30"/>
    <s v="Out SLA"/>
    <x v="0"/>
    <e v="#N/A"/>
    <s v="03.RFI"/>
    <s v="Type-1"/>
    <s v="RFI"/>
    <s v="RFI"/>
    <x v="0"/>
    <m/>
    <s v="done"/>
    <m/>
    <m/>
  </r>
  <r>
    <n v="232"/>
    <x v="1"/>
    <x v="2"/>
    <n v="3"/>
    <s v="JTX359"/>
    <s v="JTX359"/>
    <m/>
    <e v="#N/A"/>
    <e v="#N/A"/>
    <s v="NY"/>
    <s v="PINTUUTAMATMIIDMT"/>
    <n v="106.886701"/>
    <n v="-6.301901"/>
    <x v="1"/>
    <s v="0004/MKT/DMT/XI/2025"/>
    <d v="2025-11-18T00:00:00"/>
    <m/>
    <s v="MITRATEL"/>
    <s v="Mitratel"/>
    <d v="2017-01-17T00:00:00"/>
    <d v="2027-01-16T00:00:00"/>
    <m/>
    <m/>
    <m/>
    <m/>
    <x v="1"/>
    <m/>
    <e v="#N/A"/>
    <m/>
    <s v="Need DRM"/>
    <m/>
    <x v="2"/>
    <s v="Add 3 RF Add 7 RRU Final Sow Rescope: 1. (B2R to (MCP, Mini Macro, macro)"/>
    <m/>
    <s v="BTR"/>
    <s v="BTR Monopole 25m"/>
  </r>
  <r>
    <n v="233"/>
    <x v="1"/>
    <x v="2"/>
    <n v="3"/>
    <s v="JTX294"/>
    <s v="JTX294"/>
    <m/>
    <e v="#N/A"/>
    <e v="#N/A"/>
    <s v="NY"/>
    <s v="JLNAMALIACAKUNGDMT"/>
    <n v="106.93267"/>
    <n v="-6.2092599999999996"/>
    <x v="1"/>
    <s v="0004/MKT/DMT/XI/2025"/>
    <d v="2025-11-18T00:00:00"/>
    <m/>
    <s v="MITRATEL"/>
    <s v="Mitratel"/>
    <d v="2017-03-31T00:00:00"/>
    <d v="2027-03-30T00:00:00"/>
    <m/>
    <m/>
    <m/>
    <m/>
    <x v="1"/>
    <m/>
    <e v="#N/A"/>
    <m/>
    <s v="Need DRM"/>
    <m/>
    <x v="2"/>
    <s v="Add 3 RF Add 3 RRU Final Sow Rescope: 1. (B2R to (MCP, Mini Macro, macro)"/>
    <m/>
    <s v="BTR"/>
    <s v="170m arah 140 degree"/>
  </r>
  <r>
    <n v="234"/>
    <x v="1"/>
    <x v="2"/>
    <n v="3"/>
    <s v="JTX398"/>
    <s v="JTX398"/>
    <m/>
    <e v="#N/A"/>
    <e v="#N/A"/>
    <s v="NY"/>
    <s v="LAPANGANKENANGADMT"/>
    <n v="106.89997"/>
    <n v="-6.3149300000000004"/>
    <x v="1"/>
    <s v="0004/MKT/DMT/XI/2025"/>
    <d v="2025-11-18T00:00:00"/>
    <m/>
    <s v="MITRATEL"/>
    <s v="Mitratel"/>
    <d v="2017-04-01T00:00:00"/>
    <d v="2027-03-31T00:00:00"/>
    <m/>
    <m/>
    <m/>
    <m/>
    <x v="1"/>
    <m/>
    <e v="#N/A"/>
    <m/>
    <s v="Need DRM"/>
    <m/>
    <x v="2"/>
    <s v="Add 3 RF Add 6 RRU Final Sow Rescope: 1. (B2R to (MCP, Mini Macro, macro)"/>
    <m/>
    <s v="BTR"/>
    <s v="200m arah 275 degree"/>
  </r>
  <r>
    <n v="235"/>
    <x v="1"/>
    <x v="2"/>
    <n v="3"/>
    <s v="JTX382"/>
    <s v="JTX382"/>
    <m/>
    <e v="#N/A"/>
    <e v="#N/A"/>
    <s v="NY"/>
    <s v="NUSAINDAHMALAKADMT"/>
    <n v="106.933361"/>
    <n v="-6.2178709999999997"/>
    <x v="1"/>
    <s v="0004/MKT/DMT/XI/2025"/>
    <d v="2025-11-18T00:00:00"/>
    <m/>
    <s v="MITRATEL"/>
    <s v="Mitratel"/>
    <d v="2017-04-04T00:00:00"/>
    <d v="2027-04-03T00:00:00"/>
    <m/>
    <m/>
    <m/>
    <m/>
    <x v="1"/>
    <m/>
    <e v="#N/A"/>
    <m/>
    <s v="Need DRM"/>
    <m/>
    <x v="2"/>
    <s v="Add 3 RF Add 9 RRU Final Sow Rescope: 1. (B2R to (MCP, Mini Macro, macro)"/>
    <m/>
    <s v="BTR"/>
    <s v="BTR Lahan Masjid"/>
  </r>
  <r>
    <n v="236"/>
    <x v="1"/>
    <x v="2"/>
    <n v="3"/>
    <s v="JBX286"/>
    <s v="JBX286"/>
    <m/>
    <e v="#N/A"/>
    <e v="#N/A"/>
    <s v="NY"/>
    <s v="JLPANJANGKODAYATURDMT"/>
    <n v="106.76289"/>
    <n v="-6.1618199999999996"/>
    <x v="1"/>
    <s v="0004/MKT/DMT/XI/2025"/>
    <d v="2025-11-18T00:00:00"/>
    <m/>
    <s v="MITRATEL"/>
    <s v="Mitratel"/>
    <d v="2017-04-10T00:00:00"/>
    <d v="2027-04-09T00:00:00"/>
    <m/>
    <m/>
    <m/>
    <m/>
    <x v="1"/>
    <m/>
    <e v="#N/A"/>
    <m/>
    <s v="Need DRM"/>
    <m/>
    <x v="2"/>
    <s v="Add 3 RF Add 4 RRU Final Sow Rescope: 1. (B2R to (MCP, Mini Macro, macro)"/>
    <m/>
    <s v="BTR"/>
    <s v="170m arah 230 degree"/>
  </r>
  <r>
    <n v="237"/>
    <x v="1"/>
    <x v="2"/>
    <n v="3"/>
    <s v="JKP233"/>
    <s v="JKP233"/>
    <m/>
    <e v="#N/A"/>
    <e v="#N/A"/>
    <s v="NY"/>
    <s v="CEMPAKAPUTIHRAYADMT"/>
    <n v="106.86830999999999"/>
    <n v="-6.1762899999999998"/>
    <x v="1"/>
    <s v="0004/MKT/DMT/XI/2025"/>
    <d v="2025-11-18T00:00:00"/>
    <m/>
    <s v="MITRATEL"/>
    <s v="Mitratel"/>
    <d v="2017-04-13T00:00:00"/>
    <d v="2027-04-12T00:00:00"/>
    <m/>
    <m/>
    <m/>
    <m/>
    <x v="1"/>
    <m/>
    <e v="#N/A"/>
    <m/>
    <s v="Need DRM"/>
    <m/>
    <x v="2"/>
    <s v="Add 3 RF Add 6 RRU Final Sow Rescope: 1. (B2R to (MCP, Mini Macro, macro)"/>
    <m/>
    <s v="BTR"/>
    <s v="150m arah 90 degree"/>
  </r>
  <r>
    <n v="238"/>
    <x v="0"/>
    <x v="7"/>
    <n v="10"/>
    <s v="PBR981"/>
    <s v="PBR981"/>
    <s v="25TS07Z0002"/>
    <n v="0"/>
    <e v="#N/A"/>
    <s v="25TS07Z0002"/>
    <s v="PBR981HM1_JLDIPONEGORODMT"/>
    <n v="101.45055499999999"/>
    <n v="0.52313500000000002"/>
    <x v="0"/>
    <s v="Non MKT"/>
    <m/>
    <m/>
    <s v="MITRATEL"/>
    <s v="Mitratel"/>
    <d v="2015-07-14T00:00:00"/>
    <d v="2025-07-13T00:00:00"/>
    <d v="2025-10-11T00:00:00"/>
    <d v="2025-10-27T00:00:00"/>
    <n v="-16"/>
    <s v="Out SLA"/>
    <x v="0"/>
    <e v="#N/A"/>
    <s v="03.RFI"/>
    <s v="Type-1"/>
    <s v="RFI"/>
    <s v="RFI"/>
    <x v="0"/>
    <m/>
    <s v="done"/>
    <m/>
    <m/>
  </r>
  <r>
    <n v="239"/>
    <x v="1"/>
    <x v="2"/>
    <n v="3"/>
    <s v="JTX381"/>
    <s v="JTX381"/>
    <s v="24TS08Z0002"/>
    <e v="#N/A"/>
    <e v="#N/A"/>
    <s v="24TS08Z0002"/>
    <s v="UTANKAYUUTRMATRAMANINDAHDMT"/>
    <n v="106.85950099999999"/>
    <n v="-6.1955309999999999"/>
    <x v="0"/>
    <s v="Non MKT"/>
    <d v="1899-12-30T00:00:00"/>
    <m/>
    <s v="MITRATEL"/>
    <s v="Mitratel"/>
    <d v="2017-05-13T00:00:00"/>
    <d v="2027-05-12T00:00:00"/>
    <m/>
    <m/>
    <m/>
    <m/>
    <x v="1"/>
    <m/>
    <e v="#N/A"/>
    <m/>
    <s v="Need DRM"/>
    <m/>
    <x v="2"/>
    <s v=""/>
    <m/>
    <m/>
    <m/>
  </r>
  <r>
    <n v="240"/>
    <x v="1"/>
    <x v="2"/>
    <n v="3"/>
    <s v="JTX207"/>
    <s v="JTX207"/>
    <m/>
    <e v="#N/A"/>
    <e v="#N/A"/>
    <s v="NY"/>
    <s v="JLMAKASARJAKTIMDMT"/>
    <n v="106.87629"/>
    <n v="-6.2687400000000002"/>
    <x v="1"/>
    <s v="0004/MKT/DMT/XI/2025"/>
    <d v="2025-11-18T00:00:00"/>
    <m/>
    <s v="MITRATEL"/>
    <s v="Mitratel"/>
    <d v="2017-05-13T00:00:00"/>
    <d v="2027-05-12T00:00:00"/>
    <m/>
    <m/>
    <m/>
    <m/>
    <x v="1"/>
    <m/>
    <e v="#N/A"/>
    <m/>
    <s v="Need DRM"/>
    <m/>
    <x v="2"/>
    <s v="Add 3 RF Add 11 RRU Final Sow Rescope: 1. (B2R to (MCP, Mini Macro, macro)"/>
    <m/>
    <s v="Extend Tower"/>
    <s v="Continue Renewal Eksisting (perizinan Bandara)"/>
  </r>
  <r>
    <n v="241"/>
    <x v="1"/>
    <x v="2"/>
    <n v="3"/>
    <s v="JTX206"/>
    <s v="JTX206"/>
    <m/>
    <e v="#N/A"/>
    <e v="#N/A"/>
    <s v="NY"/>
    <s v="JLMUSACIPINANGMUARADMT"/>
    <n v="106.88933"/>
    <n v="-6.2237799999999996"/>
    <x v="1"/>
    <s v="0004/MKT/DMT/XI/2025"/>
    <d v="2025-11-18T00:00:00"/>
    <m/>
    <s v="MITRATEL"/>
    <s v="Mitratel"/>
    <d v="2017-05-13T00:00:00"/>
    <d v="2027-05-12T00:00:00"/>
    <m/>
    <m/>
    <m/>
    <m/>
    <x v="1"/>
    <m/>
    <e v="#N/A"/>
    <m/>
    <s v="Need DRM"/>
    <m/>
    <x v="2"/>
    <s v="Add 3 RF Add 3 RRU Final Sow Rescope: 1. (B2R to (MCP, Mini Macro, macro)"/>
    <m/>
    <s v="BTR"/>
    <s v="150m arah 270 degree"/>
  </r>
  <r>
    <n v="242"/>
    <x v="1"/>
    <x v="2"/>
    <n v="3"/>
    <s v="JKT417"/>
    <s v="JKT417"/>
    <m/>
    <e v="#N/A"/>
    <e v="#N/A"/>
    <s v="NY"/>
    <s v="MASJIDANNURBUARANDMT"/>
    <n v="106.92111"/>
    <n v="-6.21889"/>
    <x v="1"/>
    <s v="0004/MKT/DMT/XI/2025"/>
    <d v="2025-11-18T00:00:00"/>
    <m/>
    <s v="MITRATEL"/>
    <s v="Mitratel"/>
    <d v="2017-05-24T00:00:00"/>
    <d v="2027-05-23T00:00:00"/>
    <m/>
    <m/>
    <m/>
    <m/>
    <x v="1"/>
    <m/>
    <e v="#N/A"/>
    <m/>
    <s v="Need DRM"/>
    <m/>
    <x v="2"/>
    <s v="Add 3 RF Add 3 RRU Final Sow Rescope: 1. (B2R to (MCP, Mini Macro, macro)"/>
    <m/>
    <s v="BTR"/>
    <s v="100m arah Selatan"/>
  </r>
  <r>
    <n v="243"/>
    <x v="0"/>
    <x v="7"/>
    <n v="10"/>
    <s v="PAD660"/>
    <s v="PAD660"/>
    <s v="25TS07Z0003"/>
    <n v="0"/>
    <e v="#N/A"/>
    <s v="25TS07Z0003"/>
    <s v="STOPADANGKANTORGUBERNUR"/>
    <n v="100.3621674"/>
    <n v="-0.93968510599999999"/>
    <x v="0"/>
    <s v="Non MKT"/>
    <m/>
    <m/>
    <s v="MITRATEL"/>
    <s v="Mitratel"/>
    <d v="2015-07-22T00:00:00"/>
    <d v="2025-07-21T00:00:00"/>
    <d v="2025-10-19T00:00:00"/>
    <d v="2025-11-30T00:00:00"/>
    <n v="-42"/>
    <s v="Out SLA"/>
    <x v="0"/>
    <e v="#N/A"/>
    <s v="04.SRFI"/>
    <s v="Type-1"/>
    <s v="RFC"/>
    <s v="RFC"/>
    <x v="2"/>
    <s v="[30/10/25] Plan Eksekusi W4 Nov _x000a_19/07/25 Wait Dok. RFIN Plan 21/07"/>
    <d v="2025-12-18T00:00:00"/>
    <s v="Type-1"/>
    <m/>
  </r>
  <r>
    <n v="244"/>
    <x v="1"/>
    <x v="2"/>
    <n v="3"/>
    <s v="JBX262"/>
    <s v="JBX262"/>
    <m/>
    <e v="#N/A"/>
    <e v="#N/A"/>
    <s v="NY"/>
    <s v="GOLDENARCHYSAKTIDMT"/>
    <n v="106.76276"/>
    <n v="-6.1538399999999998"/>
    <x v="1"/>
    <s v="0004/MKT/DMT/XI/2025"/>
    <d v="2025-11-18T00:00:00"/>
    <m/>
    <s v="MITRATEL"/>
    <s v="Mitratel"/>
    <d v="2017-06-13T00:00:00"/>
    <d v="2027-06-12T00:00:00"/>
    <m/>
    <m/>
    <m/>
    <m/>
    <x v="1"/>
    <m/>
    <e v="#N/A"/>
    <m/>
    <s v="Need DRM"/>
    <m/>
    <x v="2"/>
    <s v="[30/10/25] Plan Eksekusi W4 Nov _x000a_19/07/25 Wait Dok. RFIN Plan 21/07"/>
    <m/>
    <s v="BTR"/>
    <s v="BTR Ruko"/>
  </r>
  <r>
    <n v="245"/>
    <x v="1"/>
    <x v="2"/>
    <n v="3"/>
    <s v="JSX470"/>
    <s v="JSX470"/>
    <m/>
    <e v="#N/A"/>
    <e v="#N/A"/>
    <s v="NY"/>
    <s v="LEBAKSARITJBARATDMT"/>
    <n v="106.85339"/>
    <n v="-6.3024100000000001"/>
    <x v="1"/>
    <s v="0004/MKT/DMT/XI/2025"/>
    <d v="2025-11-18T00:00:00"/>
    <m/>
    <s v="MITRATEL"/>
    <s v="Mitratel"/>
    <d v="2017-06-13T00:00:00"/>
    <d v="2027-06-12T00:00:00"/>
    <m/>
    <m/>
    <m/>
    <m/>
    <x v="1"/>
    <m/>
    <e v="#N/A"/>
    <m/>
    <s v="Need DRM"/>
    <m/>
    <x v="2"/>
    <s v="[30/10/25] Plan Eksekusi W4 Nov _x000a_[9/09/25] Proses Fabrikan Ring mounting + Rack Gendong + Bracket Panel KWH + ACPDB_x000a_[20/07/2025] Submit Dok.RFIN done"/>
    <m/>
    <s v="BTR"/>
    <s v="280m arah 0 (106.852667 -6.298361 )"/>
  </r>
  <r>
    <n v="246"/>
    <x v="0"/>
    <x v="7"/>
    <n v="10"/>
    <s v="PBR441"/>
    <s v="PBR441"/>
    <s v="25TS07Z0004"/>
    <n v="0"/>
    <e v="#N/A"/>
    <s v="25TS07Z0004"/>
    <s v="PBR441HW1_KAWASANUINSUSKA5DMT"/>
    <n v="101.37529000000001"/>
    <n v="0.47552"/>
    <x v="0"/>
    <s v="Non MKT"/>
    <m/>
    <m/>
    <s v="MITRATEL"/>
    <s v="Mitratel"/>
    <d v="2015-07-23T00:00:00"/>
    <d v="2025-07-22T00:00:00"/>
    <d v="2025-10-20T00:00:00"/>
    <d v="2025-11-30T00:00:00"/>
    <n v="-41"/>
    <s v="Out SLA"/>
    <x v="0"/>
    <e v="#N/A"/>
    <s v="04.SRFI"/>
    <s v="Type-1"/>
    <s v="RFI"/>
    <s v="RFI"/>
    <x v="0"/>
    <s v="[30/10/25] Plan Eksekusi W4 Nov _x000a_[9/09/25] Proses Fabrikan Ring mounting + Rack Gendong + Bracket Panel KWH + ACPDB_x000a_[20/07/2025] Submit Dok.RFIN done"/>
    <s v="done"/>
    <m/>
    <m/>
  </r>
  <r>
    <n v="247"/>
    <x v="1"/>
    <x v="2"/>
    <n v="3"/>
    <s v="JPX188"/>
    <s v="JPX188"/>
    <m/>
    <e v="#N/A"/>
    <e v="#N/A"/>
    <s v="NY"/>
    <s v="JALANWAHIDHASYIMDMT"/>
    <n v="106.820111"/>
    <n v="-6.1870609999999999"/>
    <x v="1"/>
    <s v="0004/MKT/DMT/XI/2025"/>
    <d v="2025-11-18T00:00:00"/>
    <m/>
    <s v="MITRATEL"/>
    <s v="Mitratel"/>
    <d v="2017-06-13T00:00:00"/>
    <d v="2027-06-12T00:00:00"/>
    <m/>
    <m/>
    <m/>
    <m/>
    <x v="1"/>
    <m/>
    <e v="#N/A"/>
    <m/>
    <s v="Need DRM"/>
    <m/>
    <x v="2"/>
    <s v="[30/10/25] Plan Eksekusi W4 Nov _x000a_[9/09/25] Proses Fabrikan Ring mounting + Rack Gendong + Bracket Panel KWH + ACPDB_x000a_[20/07/2025] Submit Dok.RFIN done"/>
    <m/>
    <s v="collo"/>
    <s v="Reloc Ke Tower terdekat Need Panoramic site terdekat 16HC09W0004 Wahid Hasyim('106.81996 '-6.18664)"/>
  </r>
  <r>
    <n v="248"/>
    <x v="1"/>
    <x v="2"/>
    <n v="3"/>
    <s v="JBX239"/>
    <s v="JBX239"/>
    <m/>
    <e v="#N/A"/>
    <e v="#N/A"/>
    <s v="NY"/>
    <s v="CITRAGARDENCITYSECTOR6DMT"/>
    <n v="106.71532000000001"/>
    <n v="-6.1280099999999997"/>
    <x v="1"/>
    <s v="0004/MKT/DMT/XI/2025"/>
    <d v="2025-11-18T00:00:00"/>
    <m/>
    <s v="MITRATEL"/>
    <s v="Mitratel"/>
    <d v="2017-06-14T00:00:00"/>
    <d v="2027-06-13T00:00:00"/>
    <m/>
    <m/>
    <m/>
    <m/>
    <x v="1"/>
    <m/>
    <e v="#N/A"/>
    <m/>
    <s v="Need DRM"/>
    <m/>
    <x v="2"/>
    <s v="[30/10/25] Plan Eksekusi W4 Nov _x000a_[9/09/25] Proses Fabrikan Ring mounting + Rack Gendong + Bracket Panel KWH + ACPDB_x000a_[20/07/2025] Submit Dok.RFIN done"/>
    <m/>
    <s v="Extend Tower"/>
    <s v="Extend 3m"/>
  </r>
  <r>
    <n v="249"/>
    <x v="1"/>
    <x v="2"/>
    <n v="3"/>
    <s v="JPX186"/>
    <s v="JPX186"/>
    <m/>
    <e v="#N/A"/>
    <e v="#N/A"/>
    <s v="NY"/>
    <s v="JLPSGEMBRONGDMT"/>
    <n v="106.85457"/>
    <n v="-6.1804600000000001"/>
    <x v="1"/>
    <s v="0004/MKT/DMT/XI/2025"/>
    <d v="2025-11-18T00:00:00"/>
    <m/>
    <s v="MITRATEL"/>
    <s v="Mitratel"/>
    <d v="2017-07-04T00:00:00"/>
    <d v="2027-07-03T00:00:00"/>
    <m/>
    <m/>
    <m/>
    <m/>
    <x v="1"/>
    <m/>
    <e v="#N/A"/>
    <m/>
    <s v="Need DRM"/>
    <m/>
    <x v="2"/>
    <s v="Add 3 RF Add 5 RRU Final Sow Rescope: 1. (B2R to (MCP, Mini Macro, macro)"/>
    <m/>
    <s v="BTR"/>
    <s v="100m arah barat ruko depan alfamart"/>
  </r>
  <r>
    <n v="250"/>
    <x v="1"/>
    <x v="2"/>
    <n v="3"/>
    <s v="JBX294"/>
    <s v="JBX294"/>
    <m/>
    <e v="#N/A"/>
    <e v="#N/A"/>
    <s v="NY"/>
    <s v="DEPLUJOGLOJAKBARDMT"/>
    <n v="106.73281"/>
    <n v="-6.21854"/>
    <x v="1"/>
    <s v="0004/MKT/DMT/XI/2025"/>
    <d v="2025-11-18T00:00:00"/>
    <m/>
    <s v="MITRATEL"/>
    <s v="Mitratel"/>
    <d v="2017-07-04T00:00:00"/>
    <d v="2027-07-03T00:00:00"/>
    <m/>
    <m/>
    <m/>
    <m/>
    <x v="1"/>
    <m/>
    <e v="#N/A"/>
    <m/>
    <s v="Need DRM"/>
    <m/>
    <x v="2"/>
    <s v="Add 3 RF Add 6 RRU Final Sow Rescope: 1. (B2R to (MCP, Mini Macro, macro)"/>
    <m/>
    <s v="BTR"/>
    <s v="Need Survey Extend"/>
  </r>
  <r>
    <n v="251"/>
    <x v="1"/>
    <x v="2"/>
    <n v="3"/>
    <s v="JKP231"/>
    <s v="JKP231"/>
    <m/>
    <e v="#N/A"/>
    <e v="#N/A"/>
    <s v="NY"/>
    <s v="CEMPAKABARUBARATDMT"/>
    <n v="106.85851"/>
    <n v="-6.1716300000000004"/>
    <x v="1"/>
    <s v="0004/MKT/DMT/XI/2025"/>
    <d v="2025-11-18T00:00:00"/>
    <m/>
    <s v="MITRATEL"/>
    <s v="Mitratel"/>
    <d v="2017-07-04T00:00:00"/>
    <d v="2027-07-03T00:00:00"/>
    <m/>
    <m/>
    <m/>
    <m/>
    <x v="1"/>
    <m/>
    <e v="#N/A"/>
    <m/>
    <s v="Need DRM"/>
    <m/>
    <x v="2"/>
    <s v="Add 3 RF Add 8 RRU Final Sow Rescope: 1. (B2R to (MCP, Mini Macro, macro)"/>
    <m/>
    <s v="BTR"/>
    <s v="200m arah 90 degree"/>
  </r>
  <r>
    <n v="252"/>
    <x v="1"/>
    <x v="2"/>
    <n v="3"/>
    <s v="JTX410"/>
    <s v="JTX410"/>
    <m/>
    <e v="#N/A"/>
    <e v="#N/A"/>
    <s v="NY"/>
    <s v="PALEMKARTIKAKOMPLEKTNIADDMT"/>
    <n v="106.89924000000001"/>
    <n v="-6.3119500000000004"/>
    <x v="1"/>
    <s v="0004/MKT/DMT/XI/2025"/>
    <d v="2025-11-18T00:00:00"/>
    <m/>
    <s v="MITRATEL"/>
    <s v="Mitratel"/>
    <d v="2017-08-01T00:00:00"/>
    <d v="2027-07-31T00:00:00"/>
    <m/>
    <m/>
    <m/>
    <m/>
    <x v="1"/>
    <m/>
    <e v="#N/A"/>
    <m/>
    <s v="Need DRM"/>
    <m/>
    <x v="2"/>
    <s v="Add 3 RF Add 3 RRU Final Sow Rescope: 1. (B2R to (MCP, Mini Macro, macro)"/>
    <m/>
    <s v="BTR"/>
    <s v="300m arah 270 degree"/>
  </r>
  <r>
    <n v="253"/>
    <x v="1"/>
    <x v="2"/>
    <n v="3"/>
    <s v="JSX409"/>
    <s v="JSX409"/>
    <m/>
    <e v="#N/A"/>
    <e v="#N/A"/>
    <s v="NY"/>
    <s v="JLRAYAMAJADMT"/>
    <n v="106.79927000000001"/>
    <n v="-6.2663399999999996"/>
    <x v="1"/>
    <s v="0004/MKT/DMT/XI/2025"/>
    <d v="2025-11-18T00:00:00"/>
    <m/>
    <s v="MITRATEL"/>
    <s v="Mitratel"/>
    <d v="2017-08-01T00:00:00"/>
    <d v="2027-07-31T00:00:00"/>
    <m/>
    <m/>
    <m/>
    <m/>
    <x v="1"/>
    <m/>
    <e v="#N/A"/>
    <m/>
    <s v="Need DRM"/>
    <m/>
    <x v="2"/>
    <s v="Add 3 RF Add 6 RRU Final Sow Rescope: 3. reheight tower"/>
    <m/>
    <s v="Extend Tower"/>
    <s v="Extend 3m"/>
  </r>
  <r>
    <n v="254"/>
    <x v="1"/>
    <x v="2"/>
    <n v="3"/>
    <s v="JBX290"/>
    <s v="JBX290"/>
    <m/>
    <e v="#N/A"/>
    <e v="#N/A"/>
    <s v="NY"/>
    <s v="JLJERUKSEGARDMT"/>
    <n v="106.73598"/>
    <n v="-6.2034200000000004"/>
    <x v="1"/>
    <s v="0004/MKT/DMT/XI/2025"/>
    <d v="2025-11-18T00:00:00"/>
    <m/>
    <s v="MITRATEL"/>
    <s v="Mitratel"/>
    <d v="2017-08-04T00:00:00"/>
    <d v="2027-08-03T00:00:00"/>
    <m/>
    <m/>
    <m/>
    <m/>
    <x v="1"/>
    <m/>
    <e v="#N/A"/>
    <m/>
    <s v="Need DRM"/>
    <m/>
    <x v="2"/>
    <s v="Add 3 RF Add 7 RRU Final Sow Rescope: 3. reheight tower"/>
    <m/>
    <s v="Extend Tower"/>
    <s v="Extend 3m"/>
  </r>
  <r>
    <n v="255"/>
    <x v="1"/>
    <x v="2"/>
    <n v="3"/>
    <s v="JBX293"/>
    <s v="JBX293"/>
    <m/>
    <e v="#N/A"/>
    <e v="#N/A"/>
    <s v="NY"/>
    <s v="JLBENDAKAMALDMT"/>
    <n v="106.70027"/>
    <n v="-6.1075299999999997"/>
    <x v="1"/>
    <s v="0004/MKT/DMT/XI/2025"/>
    <d v="2025-11-18T00:00:00"/>
    <m/>
    <s v="MITRATEL"/>
    <s v="Mitratel"/>
    <d v="2017-08-04T00:00:00"/>
    <d v="2027-08-03T00:00:00"/>
    <m/>
    <m/>
    <m/>
    <m/>
    <x v="1"/>
    <m/>
    <e v="#N/A"/>
    <m/>
    <s v="Need DRM"/>
    <m/>
    <x v="2"/>
    <s v="Add 3 RF Add 6 RRU Final Sow Rescope: 1. (B2R to (MCP, Mini Macro, macro)"/>
    <m/>
    <s v="BTR"/>
    <s v="150m arah 0 degree"/>
  </r>
  <r>
    <n v="256"/>
    <x v="1"/>
    <x v="2"/>
    <n v="3"/>
    <s v="JTX310"/>
    <s v="JTX310"/>
    <m/>
    <e v="#N/A"/>
    <e v="#N/A"/>
    <s v="NY"/>
    <s v="KLENDERDURENSAWITDMT"/>
    <n v="106.90940999999999"/>
    <n v="-6.2178100000000001"/>
    <x v="1"/>
    <s v="0004/MKT/DMT/XI/2025"/>
    <d v="2025-11-18T00:00:00"/>
    <m/>
    <s v="MITRATEL"/>
    <s v="Mitratel"/>
    <d v="2017-08-04T00:00:00"/>
    <d v="2027-08-03T00:00:00"/>
    <m/>
    <m/>
    <m/>
    <m/>
    <x v="1"/>
    <m/>
    <e v="#N/A"/>
    <m/>
    <s v="Need DRM"/>
    <m/>
    <x v="2"/>
    <s v="Add 3 RF Add 8 RRU Final Sow Rescope: 1. (B2R to (MCP, Mini Macro, macro)"/>
    <m/>
    <s v="BTR"/>
    <s v="200m arah 180 degree"/>
  </r>
  <r>
    <n v="257"/>
    <x v="1"/>
    <x v="2"/>
    <n v="3"/>
    <s v="JPX187"/>
    <s v="JPX187"/>
    <m/>
    <e v="#N/A"/>
    <e v="#N/A"/>
    <s v="NY"/>
    <s v="JLLUMBALUMBADMT"/>
    <n v="106.86483"/>
    <n v="-6.1673299999999998"/>
    <x v="1"/>
    <s v="0004/MKT/DMT/XI/2025"/>
    <d v="2025-11-18T00:00:00"/>
    <m/>
    <s v="MITRATEL"/>
    <s v="Mitratel"/>
    <d v="2017-08-11T00:00:00"/>
    <d v="2027-08-10T00:00:00"/>
    <m/>
    <m/>
    <m/>
    <m/>
    <x v="1"/>
    <m/>
    <e v="#N/A"/>
    <m/>
    <s v="Need DRM"/>
    <m/>
    <x v="2"/>
    <s v="Add 3 RF Add 7 RRU Final Sow Rescope: 1. (B2R to (MCP, Mini Macro, macro)"/>
    <m/>
    <s v="BTR"/>
    <s v="BTR lapangan"/>
  </r>
  <r>
    <n v="258"/>
    <x v="1"/>
    <x v="2"/>
    <n v="3"/>
    <s v="JBX263"/>
    <s v="JBX263"/>
    <m/>
    <e v="#N/A"/>
    <e v="#N/A"/>
    <s v="NY"/>
    <s v="PASARDARURATKAPUKDMT"/>
    <n v="106.74612"/>
    <n v="-6.1350199999999999"/>
    <x v="0"/>
    <s v="Non MKT"/>
    <d v="1899-12-30T00:00:00"/>
    <m/>
    <s v="MITRATEL"/>
    <s v="Mitratel"/>
    <d v="2017-08-11T00:00:00"/>
    <d v="2027-08-10T00:00:00"/>
    <m/>
    <m/>
    <m/>
    <m/>
    <x v="1"/>
    <m/>
    <e v="#N/A"/>
    <m/>
    <s v="Need DRM"/>
    <m/>
    <x v="2"/>
    <s v=""/>
    <m/>
    <m/>
    <m/>
  </r>
  <r>
    <n v="259"/>
    <x v="1"/>
    <x v="2"/>
    <n v="3"/>
    <s v="JBX288"/>
    <s v="JBX288"/>
    <m/>
    <e v="#N/A"/>
    <e v="#N/A"/>
    <s v="NY"/>
    <s v="JLHSUAIBKBJERUKDMT"/>
    <n v="106.77242"/>
    <n v="-6.2006699999999997"/>
    <x v="1"/>
    <s v="0004/MKT/DMT/XI/2025"/>
    <d v="2025-11-18T00:00:00"/>
    <m/>
    <s v="MITRATEL"/>
    <s v="Mitratel"/>
    <d v="2017-08-14T00:00:00"/>
    <d v="2027-08-13T00:00:00"/>
    <m/>
    <m/>
    <m/>
    <m/>
    <x v="1"/>
    <m/>
    <e v="#N/A"/>
    <m/>
    <s v="Need DRM"/>
    <m/>
    <x v="2"/>
    <s v="Add 3 RF Add 8 RRU Final Sow Rescope: 1. (B2R to (MCP, Mini Macro, macro)"/>
    <m/>
    <s v="BTR"/>
    <s v="180m arah 270 degree"/>
  </r>
  <r>
    <n v="260"/>
    <x v="1"/>
    <x v="2"/>
    <n v="3"/>
    <s v="JTX383"/>
    <s v="JTX383"/>
    <m/>
    <e v="#N/A"/>
    <e v="#N/A"/>
    <s v="NY"/>
    <s v="MELATIASEMGEDEMATRAMANDMT"/>
    <n v="106.85608000000001"/>
    <n v="-6.2087700000000003"/>
    <x v="1"/>
    <s v="0004/MKT/DMT/XI/2025"/>
    <d v="2025-11-18T00:00:00"/>
    <m/>
    <s v="MITRATEL"/>
    <s v="Mitratel"/>
    <d v="2017-09-06T00:00:00"/>
    <d v="2027-09-05T00:00:00"/>
    <m/>
    <m/>
    <m/>
    <m/>
    <x v="1"/>
    <m/>
    <e v="#N/A"/>
    <m/>
    <s v="Need DRM"/>
    <m/>
    <x v="2"/>
    <s v="Add 3 RF Add 6 RRU Final Sow Rescope: 3. reheight tower"/>
    <m/>
    <s v="Extend Tower"/>
    <s v="Extend 3m"/>
  </r>
  <r>
    <n v="261"/>
    <x v="1"/>
    <x v="2"/>
    <n v="3"/>
    <s v="JSX395"/>
    <s v="JSX395"/>
    <m/>
    <e v="#N/A"/>
    <e v="#N/A"/>
    <s v="NY"/>
    <s v="LURAHKEBONBARUDMT"/>
    <n v="106.85966999999999"/>
    <n v="-6.23278"/>
    <x v="1"/>
    <s v="0004/MKT/DMT/XI/2025"/>
    <d v="2025-11-18T00:00:00"/>
    <m/>
    <s v="MITRATEL"/>
    <s v="Mitratel"/>
    <d v="2017-09-11T00:00:00"/>
    <d v="2027-09-10T00:00:00"/>
    <m/>
    <m/>
    <m/>
    <m/>
    <x v="1"/>
    <m/>
    <e v="#N/A"/>
    <m/>
    <s v="Need DRM"/>
    <m/>
    <x v="2"/>
    <s v="Add 3 RF Add 6 RRU Final Sow Rescope: 1. (B2R to (MCP, Mini Macro, macro)"/>
    <m/>
    <s v="BTR"/>
    <s v="150m arah 90 degree"/>
  </r>
  <r>
    <n v="262"/>
    <x v="1"/>
    <x v="2"/>
    <n v="3"/>
    <s v="JTX208"/>
    <s v="JTX208"/>
    <m/>
    <e v="#N/A"/>
    <e v="#N/A"/>
    <s v="NY"/>
    <s v="KEBUNBUNGADMT"/>
    <n v="106.93321"/>
    <n v="-6.2144700000000004"/>
    <x v="1"/>
    <s v="0004/MKT/DMT/XI/2025"/>
    <d v="2025-11-18T00:00:00"/>
    <m/>
    <s v="MITRATEL"/>
    <s v="Mitratel"/>
    <d v="2017-09-11T00:00:00"/>
    <d v="2027-09-10T00:00:00"/>
    <m/>
    <m/>
    <m/>
    <m/>
    <x v="1"/>
    <m/>
    <e v="#N/A"/>
    <m/>
    <s v="Need DRM"/>
    <m/>
    <x v="2"/>
    <s v="Add 3 RF Add 9 RRU Final Sow Rescope: 3. reheight tower"/>
    <m/>
    <s v="Extend Tower"/>
    <s v="Extend 3m"/>
  </r>
  <r>
    <n v="263"/>
    <x v="1"/>
    <x v="2"/>
    <n v="3"/>
    <s v="JTX327"/>
    <s v="JTX327"/>
    <m/>
    <e v="#N/A"/>
    <e v="#N/A"/>
    <s v="NY"/>
    <s v="POMADPASARREBODMT"/>
    <n v="106.84483"/>
    <n v="-6.32843"/>
    <x v="1"/>
    <s v="0004/MKT/DMT/XI/2025"/>
    <d v="2025-11-18T00:00:00"/>
    <m/>
    <s v="MITRATEL"/>
    <s v="Mitratel"/>
    <d v="2017-09-11T00:00:00"/>
    <d v="2027-09-10T00:00:00"/>
    <m/>
    <m/>
    <m/>
    <m/>
    <x v="1"/>
    <m/>
    <e v="#N/A"/>
    <m/>
    <s v="Need DRM"/>
    <m/>
    <x v="2"/>
    <s v="Add 3 RF Add 6 RRU Final Sow Rescope: 1. (B2R to (MCP, Mini Macro, macro)"/>
    <m/>
    <s v="BTR"/>
    <s v="200m arah 90 degree"/>
  </r>
  <r>
    <n v="264"/>
    <x v="1"/>
    <x v="2"/>
    <n v="3"/>
    <s v="JKB919"/>
    <s v="JKB919"/>
    <m/>
    <e v="#N/A"/>
    <e v="#N/A"/>
    <s v="NY"/>
    <s v="JLJATI1DMT"/>
    <n v="106.73610100000001"/>
    <n v="-6.1464410000000003"/>
    <x v="1"/>
    <s v="0004/MKT/DMT/XI/2025"/>
    <d v="2025-11-18T00:00:00"/>
    <m/>
    <s v="MITRATEL"/>
    <s v="Mitratel"/>
    <d v="2017-09-13T00:00:00"/>
    <d v="2027-09-12T00:00:00"/>
    <m/>
    <m/>
    <m/>
    <m/>
    <x v="1"/>
    <m/>
    <e v="#N/A"/>
    <m/>
    <s v="Need DRM"/>
    <m/>
    <x v="2"/>
    <s v="Add 3 RF Add 8 RRU Final Sow Rescope: 1. (B2R to (MCP, Mini Macro, macro)"/>
    <m/>
    <s v="BTR"/>
    <s v="150m arah 90 degree"/>
  </r>
  <r>
    <n v="265"/>
    <x v="1"/>
    <x v="2"/>
    <n v="3"/>
    <s v="JTX408"/>
    <s v="JTX408"/>
    <m/>
    <e v="#N/A"/>
    <e v="#N/A"/>
    <s v="NY"/>
    <s v="JAYASAKTI3DMT"/>
    <n v="106.85983"/>
    <n v="-6.3352399999999998"/>
    <x v="1"/>
    <s v="0004/MKT/DMT/XI/2025"/>
    <d v="2025-11-18T00:00:00"/>
    <m/>
    <s v="MITRATEL"/>
    <s v="Mitratel"/>
    <d v="2017-09-14T00:00:00"/>
    <d v="2027-09-13T00:00:00"/>
    <m/>
    <m/>
    <m/>
    <m/>
    <x v="1"/>
    <m/>
    <e v="#N/A"/>
    <m/>
    <s v="Need DRM"/>
    <m/>
    <x v="2"/>
    <s v="Add 3 RF Add 3 RRU Final Sow Rescope: 1. (B2R to (MCP, Mini Macro, macro)"/>
    <m/>
    <s v="BTR"/>
    <s v="200m arah 90 degree"/>
  </r>
  <r>
    <n v="266"/>
    <x v="1"/>
    <x v="2"/>
    <n v="3"/>
    <s v="JTX379"/>
    <s v="JTX379"/>
    <m/>
    <e v="#N/A"/>
    <e v="#N/A"/>
    <s v="NY"/>
    <s v="MAKASARKRAMATJATIDMT"/>
    <n v="106.873831"/>
    <n v="-6.2787709999999999"/>
    <x v="1"/>
    <s v="0004/MKT/DMT/XI/2025"/>
    <d v="2025-11-18T00:00:00"/>
    <m/>
    <s v="MITRATEL"/>
    <s v="Mitratel"/>
    <d v="2017-09-14T00:00:00"/>
    <d v="2027-09-13T00:00:00"/>
    <m/>
    <m/>
    <m/>
    <m/>
    <x v="1"/>
    <m/>
    <e v="#N/A"/>
    <m/>
    <s v="Need DRM"/>
    <m/>
    <x v="2"/>
    <s v="Add 3 RF Add 8 RRU Final Sow Rescope: 1. (B2R to (MCP, Mini Macro, macro)"/>
    <m/>
    <s v="BTR"/>
    <s v="200m arah 90 degree"/>
  </r>
  <r>
    <n v="267"/>
    <x v="1"/>
    <x v="2"/>
    <n v="3"/>
    <s v="JBX271"/>
    <s v="JBX271"/>
    <m/>
    <e v="#N/A"/>
    <e v="#N/A"/>
    <s v="NY"/>
    <s v="TAMANKOTAPEDONGKELANDMT"/>
    <n v="106.76003"/>
    <n v="-6.1596299999999999"/>
    <x v="1"/>
    <s v="0004/MKT/DMT/XI/2025"/>
    <d v="2025-11-18T00:00:00"/>
    <m/>
    <s v="MITRATEL"/>
    <s v="Mitratel"/>
    <d v="2017-10-12T00:00:00"/>
    <d v="2027-10-11T00:00:00"/>
    <m/>
    <m/>
    <m/>
    <m/>
    <x v="1"/>
    <m/>
    <e v="#N/A"/>
    <m/>
    <s v="Need DRM"/>
    <m/>
    <x v="2"/>
    <s v="Add 3 RF Add 6 RRU Final Sow Rescope: 1. (B2R to (MCP, Mini Macro, macro)"/>
    <m/>
    <s v="BTR"/>
    <s v="170m arah 150 degree"/>
  </r>
  <r>
    <n v="268"/>
    <x v="1"/>
    <x v="2"/>
    <n v="3"/>
    <s v="JUX051"/>
    <s v="JUX051"/>
    <m/>
    <e v="#N/A"/>
    <e v="#N/A"/>
    <s v="NY"/>
    <s v="PELABUHANKALIADEMPLUITDMT"/>
    <n v="106.77178000000001"/>
    <n v="-6.1051700000000002"/>
    <x v="1"/>
    <s v="0004/MKT/DMT/XI/2025"/>
    <d v="2025-11-18T00:00:00"/>
    <m/>
    <s v="MITRATEL"/>
    <s v="Mitratel"/>
    <d v="2017-10-18T00:00:00"/>
    <d v="2027-10-17T00:00:00"/>
    <m/>
    <m/>
    <m/>
    <m/>
    <x v="1"/>
    <m/>
    <e v="#N/A"/>
    <m/>
    <s v="Need DRM"/>
    <m/>
    <x v="2"/>
    <s v="Add 3 RF Add 8 RRU Final Sow Rescope: 1. (B2R to (MCP, Mini Macro, macro)"/>
    <m/>
    <s v="BTR"/>
    <s v="200m arah 300 degree"/>
  </r>
  <r>
    <n v="269"/>
    <x v="1"/>
    <x v="2"/>
    <n v="3"/>
    <s v="JSX574"/>
    <s v="JSX574"/>
    <m/>
    <e v="#N/A"/>
    <e v="#N/A"/>
    <s v="NY"/>
    <s v="TEGALPARANGUTARAMAMPANGDMT"/>
    <n v="106.81982000000001"/>
    <n v="-6.2612199999999998"/>
    <x v="0"/>
    <s v="Non MKT"/>
    <d v="1899-12-30T00:00:00"/>
    <m/>
    <s v="MITRATEL"/>
    <s v="Mitratel"/>
    <d v="2017-11-03T00:00:00"/>
    <d v="2027-11-02T00:00:00"/>
    <m/>
    <m/>
    <m/>
    <m/>
    <x v="1"/>
    <m/>
    <e v="#N/A"/>
    <m/>
    <s v="Need DRM"/>
    <m/>
    <x v="2"/>
    <s v=""/>
    <m/>
    <m/>
    <m/>
  </r>
  <r>
    <n v="270"/>
    <x v="1"/>
    <x v="2"/>
    <n v="3"/>
    <s v="JPX199"/>
    <s v="JPX199"/>
    <m/>
    <e v="#N/A"/>
    <e v="#N/A"/>
    <s v="NY"/>
    <s v="UTANPANJANGDMT"/>
    <n v="106.85536"/>
    <n v="-6.1641599999999999"/>
    <x v="0"/>
    <s v="Non MKT"/>
    <d v="1899-12-30T00:00:00"/>
    <m/>
    <s v="MITRATEL"/>
    <s v="Mitratel"/>
    <d v="2017-11-15T00:00:00"/>
    <d v="2027-11-14T00:00:00"/>
    <m/>
    <m/>
    <m/>
    <m/>
    <x v="1"/>
    <m/>
    <e v="#N/A"/>
    <m/>
    <s v="Need DRM"/>
    <m/>
    <x v="2"/>
    <s v=""/>
    <m/>
    <m/>
    <m/>
  </r>
  <r>
    <n v="271"/>
    <x v="1"/>
    <x v="2"/>
    <n v="3"/>
    <s v="JTX452"/>
    <s v="JTX452"/>
    <m/>
    <e v="#N/A"/>
    <e v="#N/A"/>
    <s v="NY"/>
    <s v="LAPANGANGOLFCILANGKAPDMT"/>
    <n v="106.89163000000001"/>
    <n v="-6.3168499999999996"/>
    <x v="1"/>
    <s v="0004/MKT/DMT/XI/2025"/>
    <d v="2025-11-18T00:00:00"/>
    <m/>
    <s v="MITRATEL"/>
    <s v="Mitratel"/>
    <d v="2017-12-14T00:00:00"/>
    <d v="2027-12-13T00:00:00"/>
    <m/>
    <m/>
    <m/>
    <m/>
    <x v="1"/>
    <m/>
    <e v="#N/A"/>
    <m/>
    <s v="Need DRM"/>
    <m/>
    <x v="2"/>
    <s v="Add 3 RF Add 3 RRU Final Sow Rescope: 1. (B2R to (MCP, Mini Macro, macro)"/>
    <m/>
    <s v="BTR"/>
    <s v="200m arah 90 degree"/>
  </r>
  <r>
    <n v="272"/>
    <x v="1"/>
    <x v="2"/>
    <n v="3"/>
    <s v="JPX211"/>
    <s v="JPX211"/>
    <m/>
    <e v="#N/A"/>
    <e v="#N/A"/>
    <s v="NY"/>
    <s v="JLKEBONSIRIHMENTENGDMT"/>
    <n v="106.82755"/>
    <n v="-6.1847700000000003"/>
    <x v="1"/>
    <s v="0004/MKT/DMT/XI/2025"/>
    <d v="2025-11-18T00:00:00"/>
    <m/>
    <s v="MITRATEL"/>
    <s v="Mitratel"/>
    <d v="2017-12-14T00:00:00"/>
    <d v="2027-12-13T00:00:00"/>
    <m/>
    <m/>
    <m/>
    <m/>
    <x v="1"/>
    <m/>
    <e v="#N/A"/>
    <m/>
    <s v="Need DRM"/>
    <m/>
    <x v="2"/>
    <s v="Add 3 RF Add 5 RRU Final Sow Rescope: 3. reheight tower"/>
    <m/>
    <s v="Extend Tower"/>
    <s v="Extend Pole 10m (Need Survey dan cek pondasi pole)"/>
  </r>
  <r>
    <n v="273"/>
    <x v="1"/>
    <x v="2"/>
    <n v="3"/>
    <s v="JUX377"/>
    <s v="JUX377"/>
    <m/>
    <e v="#N/A"/>
    <e v="#N/A"/>
    <s v="NY"/>
    <s v="GARDENMARBEL1DMT"/>
    <n v="106.91867000000001"/>
    <n v="-6.1343699999999997"/>
    <x v="1"/>
    <s v="0004/MKT/DMT/XI/2025"/>
    <d v="2025-11-18T00:00:00"/>
    <m/>
    <s v="MITRATEL"/>
    <s v="Mitratel"/>
    <d v="2017-12-14T00:00:00"/>
    <d v="2027-12-13T00:00:00"/>
    <m/>
    <m/>
    <m/>
    <m/>
    <x v="1"/>
    <m/>
    <e v="#N/A"/>
    <m/>
    <s v="Need DRM"/>
    <m/>
    <x v="2"/>
    <s v="Add 3 RF Add 3 RRU Final Sow Rescope: 1. (B2R to (MCP, Mini Macro, macro)"/>
    <m/>
    <s v="BTR"/>
    <s v="200m arah 270 degree"/>
  </r>
  <r>
    <n v="274"/>
    <x v="1"/>
    <x v="2"/>
    <n v="3"/>
    <s v="JUX369"/>
    <s v="JUX369"/>
    <m/>
    <e v="#N/A"/>
    <e v="#N/A"/>
    <s v="NY"/>
    <s v="MSJDALJIHADDMT"/>
    <n v="106.91116100000001"/>
    <n v="-6.1128910000000003"/>
    <x v="0"/>
    <s v="Non MKT"/>
    <d v="1899-12-30T00:00:00"/>
    <m/>
    <s v="MITRATEL"/>
    <s v="Mitratel"/>
    <d v="2017-12-29T00:00:00"/>
    <d v="2027-12-28T00:00:00"/>
    <m/>
    <m/>
    <m/>
    <m/>
    <x v="1"/>
    <m/>
    <e v="#N/A"/>
    <m/>
    <s v="Need DRM"/>
    <m/>
    <x v="2"/>
    <s v=""/>
    <m/>
    <m/>
    <m/>
  </r>
  <r>
    <n v="275"/>
    <x v="1"/>
    <x v="2"/>
    <n v="3"/>
    <s v="JTX396"/>
    <s v="JTX396"/>
    <m/>
    <e v="#N/A"/>
    <e v="#N/A"/>
    <s v="NY"/>
    <s v="RAWAGEMILANGLIMADMT"/>
    <n v="106.91136"/>
    <n v="-6.1998899999999999"/>
    <x v="0"/>
    <s v="Non MKT"/>
    <d v="1899-12-30T00:00:00"/>
    <s v="Non-HBTS"/>
    <s v="MITRATEL"/>
    <s v="Mitratel"/>
    <d v="2018-01-11T00:00:00"/>
    <d v="2028-01-10T00:00:00"/>
    <m/>
    <m/>
    <m/>
    <m/>
    <x v="1"/>
    <m/>
    <e v="#N/A"/>
    <m/>
    <s v="Need DRM"/>
    <m/>
    <x v="2"/>
    <s v=""/>
    <m/>
    <m/>
    <m/>
  </r>
  <r>
    <n v="276"/>
    <x v="1"/>
    <x v="2"/>
    <n v="3"/>
    <s v="JTX395"/>
    <s v="JTX395"/>
    <s v="25TS08N1768"/>
    <e v="#N/A"/>
    <e v="#N/A"/>
    <s v="25TS08N1768"/>
    <s v="KYOESTEELDMT"/>
    <n v="106.90915099999999"/>
    <n v="-6.1960709999999999"/>
    <x v="0"/>
    <s v="Non MKT"/>
    <d v="1899-12-30T00:00:00"/>
    <s v="Non-HBTS"/>
    <s v="MITRATEL"/>
    <s v="Mitratel"/>
    <d v="2018-01-12T00:00:00"/>
    <d v="2028-01-11T00:00:00"/>
    <m/>
    <m/>
    <m/>
    <m/>
    <x v="1"/>
    <m/>
    <e v="#N/A"/>
    <m/>
    <s v="Need DRM"/>
    <m/>
    <x v="2"/>
    <s v=""/>
    <m/>
    <m/>
    <m/>
  </r>
  <r>
    <n v="277"/>
    <x v="1"/>
    <x v="2"/>
    <n v="3"/>
    <s v="JTX391"/>
    <s v="JTX391"/>
    <m/>
    <e v="#N/A"/>
    <e v="#N/A"/>
    <s v="NY"/>
    <s v="RAWASUMURBARATDMT"/>
    <n v="106.91467"/>
    <n v="-6.2065799999999998"/>
    <x v="0"/>
    <s v="Non MKT"/>
    <d v="1899-12-30T00:00:00"/>
    <s v="Non-HBTS"/>
    <s v="MITRATEL"/>
    <s v="Mitratel"/>
    <d v="2018-01-12T00:00:00"/>
    <d v="2028-01-11T00:00:00"/>
    <m/>
    <m/>
    <m/>
    <m/>
    <x v="1"/>
    <m/>
    <e v="#N/A"/>
    <m/>
    <s v="Need DRM"/>
    <m/>
    <x v="2"/>
    <s v=""/>
    <m/>
    <m/>
    <m/>
  </r>
  <r>
    <n v="278"/>
    <x v="1"/>
    <x v="2"/>
    <n v="3"/>
    <s v="JTX388"/>
    <s v="JTX388"/>
    <m/>
    <e v="#N/A"/>
    <e v="#N/A"/>
    <s v="NY"/>
    <s v="RAWAPULOKAMBINGDMT"/>
    <n v="106.91061000000001"/>
    <n v="-6.19001"/>
    <x v="0"/>
    <s v="Non MKT"/>
    <d v="1899-12-30T00:00:00"/>
    <s v="Non-HBTS"/>
    <s v="MITRATEL"/>
    <s v="Mitratel"/>
    <d v="2018-01-12T00:00:00"/>
    <d v="2028-01-11T00:00:00"/>
    <m/>
    <m/>
    <m/>
    <m/>
    <x v="1"/>
    <m/>
    <e v="#N/A"/>
    <m/>
    <s v="Need DRM"/>
    <m/>
    <x v="2"/>
    <s v=""/>
    <m/>
    <m/>
    <m/>
  </r>
  <r>
    <n v="279"/>
    <x v="0"/>
    <x v="7"/>
    <n v="10"/>
    <s v="PBR985"/>
    <s v="PBR985"/>
    <s v="25TS07Z0021"/>
    <n v="0"/>
    <e v="#N/A"/>
    <s v="25TS07Z0021"/>
    <s v="PBR985HL1_SPLITPBR007GDMT"/>
    <n v="101.458465"/>
    <n v="0.51049500000000003"/>
    <x v="0"/>
    <s v="Non MKT"/>
    <m/>
    <m/>
    <s v="MITRATEL"/>
    <s v="Mitratel"/>
    <d v="2015-07-31T00:00:00"/>
    <d v="2025-07-30T00:00:00"/>
    <d v="2025-10-28T00:00:00"/>
    <d v="2025-11-30T00:00:00"/>
    <n v="-33"/>
    <s v="Out SLA"/>
    <x v="0"/>
    <e v="#N/A"/>
    <s v="04.SRFI"/>
    <s v="Type-1"/>
    <s v="RFI"/>
    <s v="RFI"/>
    <x v="0"/>
    <s v="05. RFI "/>
    <s v="done"/>
    <m/>
    <m/>
  </r>
  <r>
    <n v="280"/>
    <x v="0"/>
    <x v="7"/>
    <n v="10"/>
    <s v="PBR380"/>
    <s v="PBR380"/>
    <s v="25TS07Z0005"/>
    <n v="0"/>
    <e v="#N/A"/>
    <s v="25TS07Z0005"/>
    <s v="PBR380HL1_PASARBUAHDMT"/>
    <n v="101.41822000000001"/>
    <n v="0.46827000000000002"/>
    <x v="0"/>
    <s v="Non MKT"/>
    <m/>
    <m/>
    <s v="MITRATEL"/>
    <s v="Mitratel"/>
    <d v="2015-08-05T00:00:00"/>
    <d v="2025-08-04T00:00:00"/>
    <d v="2025-11-02T00:00:00"/>
    <d v="2025-11-30T00:00:00"/>
    <n v="-28"/>
    <s v="Out SLA"/>
    <x v="0"/>
    <e v="#N/A"/>
    <s v="04.SRFI"/>
    <s v="Type-1"/>
    <s v="RFI"/>
    <s v="RFI"/>
    <x v="0"/>
    <s v="05. RFI "/>
    <s v="done"/>
    <m/>
    <m/>
  </r>
  <r>
    <n v="281"/>
    <x v="0"/>
    <x v="7"/>
    <n v="10"/>
    <s v="PBR383"/>
    <s v="PBR383"/>
    <m/>
    <n v="0"/>
    <e v="#N/A"/>
    <s v="25TS07Z0006"/>
    <s v="PBR383HL1_JALANSUKARNOHATTADMT"/>
    <n v="101.419166"/>
    <n v="0.466111"/>
    <x v="0"/>
    <s v="Non MKT"/>
    <m/>
    <m/>
    <s v="MITRATEL"/>
    <s v="Mitratel"/>
    <d v="2015-08-14T00:00:00"/>
    <d v="2025-08-13T00:00:00"/>
    <d v="2025-11-11T00:00:00"/>
    <d v="2025-08-26T00:00:00"/>
    <n v="77"/>
    <s v="In SLA"/>
    <x v="0"/>
    <e v="#N/A"/>
    <s v="03.RFI"/>
    <s v="Type-1"/>
    <s v="RFI"/>
    <s v="RFI"/>
    <x v="0"/>
    <m/>
    <s v="done"/>
    <m/>
    <m/>
  </r>
  <r>
    <n v="282"/>
    <x v="0"/>
    <x v="7"/>
    <n v="10"/>
    <s v="PBR993"/>
    <s v="PBR993"/>
    <s v="25TS07Z0007"/>
    <n v="0"/>
    <e v="#N/A"/>
    <s v="25TS07Z0007"/>
    <s v="PBR993HL1_JALANSUKARNOHATTA3DMT"/>
    <n v="101.41974"/>
    <n v="0.51382000000000005"/>
    <x v="0"/>
    <s v="Non MKT"/>
    <m/>
    <m/>
    <s v="MITRATEL"/>
    <s v="Mitratel"/>
    <d v="2015-08-14T00:00:00"/>
    <d v="2025-08-13T00:00:00"/>
    <d v="2025-11-11T00:00:00"/>
    <d v="2025-08-26T00:00:00"/>
    <n v="77"/>
    <s v="In SLA"/>
    <x v="0"/>
    <e v="#N/A"/>
    <s v="03.RFI"/>
    <s v="Type-1"/>
    <s v="RFI"/>
    <s v="RFI"/>
    <x v="0"/>
    <m/>
    <s v="done"/>
    <m/>
    <m/>
  </r>
  <r>
    <n v="283"/>
    <x v="1"/>
    <x v="2"/>
    <n v="3"/>
    <s v="JTX419"/>
    <s v="JTX419"/>
    <m/>
    <e v="#N/A"/>
    <e v="#N/A"/>
    <s v="NY"/>
    <s v="HAJIYAHYAKPMELAYUDMT"/>
    <n v="106.87479"/>
    <n v="-6.3404100000000003"/>
    <x v="1"/>
    <s v="0004/MKT/DMT/XI/2025"/>
    <d v="2025-11-18T00:00:00"/>
    <m/>
    <s v="MITRATEL"/>
    <s v="Mitratel"/>
    <d v="2018-02-13T00:00:00"/>
    <d v="2028-02-12T00:00:00"/>
    <m/>
    <m/>
    <m/>
    <m/>
    <x v="1"/>
    <m/>
    <e v="#N/A"/>
    <m/>
    <s v="Need DRM"/>
    <m/>
    <x v="2"/>
    <s v="Add 3 RF Add 3 RRU Final Sow Rescope: 1. (B2R to (MCP, Mini Macro, macro)"/>
    <m/>
    <s v="BTR"/>
    <s v="BTR Arah 320m 0 degree"/>
  </r>
  <r>
    <n v="284"/>
    <x v="1"/>
    <x v="2"/>
    <n v="3"/>
    <s v="JTX418"/>
    <s v="JTX418"/>
    <m/>
    <e v="#N/A"/>
    <e v="#N/A"/>
    <s v="NY"/>
    <s v="RAYAJENGKIKEBONPALADMT"/>
    <n v="106.86928"/>
    <n v="-6.2505499999999996"/>
    <x v="1"/>
    <s v="0004/MKT/DMT/XI/2025"/>
    <d v="2025-11-18T00:00:00"/>
    <m/>
    <s v="MITRATEL"/>
    <s v="Mitratel"/>
    <d v="2018-02-13T00:00:00"/>
    <d v="2028-02-12T00:00:00"/>
    <m/>
    <m/>
    <m/>
    <m/>
    <x v="1"/>
    <m/>
    <e v="#N/A"/>
    <m/>
    <s v="Need DRM"/>
    <m/>
    <x v="2"/>
    <s v="Add 3 RF Add 8 RRU Final Sow Rescope: 1. (B2R to (MCP, Mini Macro, macro)"/>
    <m/>
    <s v="BTR"/>
    <s v="110 degree arah 120m"/>
  </r>
  <r>
    <n v="285"/>
    <x v="1"/>
    <x v="2"/>
    <n v="3"/>
    <s v="JUX053"/>
    <s v="JUX053"/>
    <m/>
    <e v="#N/A"/>
    <e v="#N/A"/>
    <s v="NY"/>
    <s v="ATTAQWATUGUPERMAIDMT"/>
    <n v="106.91042"/>
    <n v="-6.1268900000000004"/>
    <x v="1"/>
    <s v="0004/MKT/DMT/XI/2025"/>
    <d v="2025-11-18T00:00:00"/>
    <m/>
    <s v="MITRATEL"/>
    <s v="Mitratel"/>
    <d v="2018-04-05T00:00:00"/>
    <d v="2028-04-04T00:00:00"/>
    <m/>
    <m/>
    <m/>
    <m/>
    <x v="1"/>
    <m/>
    <e v="#N/A"/>
    <m/>
    <s v="Need DRM"/>
    <m/>
    <x v="2"/>
    <s v="Add 3 RF Add 6 RRU Final Sow Rescope: 1. (B2R to (MCP, Mini Macro, macro)"/>
    <m/>
    <s v="BTR"/>
    <s v="BTR Arah 100m 90 degree"/>
  </r>
  <r>
    <n v="286"/>
    <x v="1"/>
    <x v="2"/>
    <n v="3"/>
    <s v="JTX397"/>
    <s v="JTX397"/>
    <m/>
    <e v="#N/A"/>
    <e v="#N/A"/>
    <s v="NY"/>
    <s v="TOLBAMBUAPUSTIMURDUADMT"/>
    <n v="106.89847"/>
    <n v="-6.3091400000000002"/>
    <x v="1"/>
    <s v="0004/MKT/DMT/XI/2025"/>
    <d v="2025-11-18T00:00:00"/>
    <m/>
    <s v="MITRATEL"/>
    <s v="Mitratel"/>
    <d v="2018-04-06T00:00:00"/>
    <d v="2028-04-05T00:00:00"/>
    <m/>
    <m/>
    <m/>
    <m/>
    <x v="1"/>
    <m/>
    <e v="#N/A"/>
    <m/>
    <s v="Need DRM"/>
    <m/>
    <x v="2"/>
    <s v="Add 3 RF Add 6 RRU Final Sow Rescope: 1. (B2R to (MCP, Mini Macro, macro)"/>
    <m/>
    <s v="BTR"/>
    <s v="130 Degree 120m"/>
  </r>
  <r>
    <n v="287"/>
    <x v="1"/>
    <x v="2"/>
    <n v="3"/>
    <s v="JPX178"/>
    <s v="JPX178"/>
    <m/>
    <e v="#N/A"/>
    <e v="#N/A"/>
    <s v="NY"/>
    <s v="JLPERCETAKANNEGARADMT"/>
    <n v="106.85668"/>
    <n v="-6.1884600000000001"/>
    <x v="1"/>
    <s v="0004/MKT/DMT/XI/2025"/>
    <d v="2025-11-18T00:00:00"/>
    <m/>
    <s v="MITRATEL"/>
    <s v="Mitratel"/>
    <d v="2018-04-13T00:00:00"/>
    <d v="2028-04-12T00:00:00"/>
    <m/>
    <m/>
    <m/>
    <m/>
    <x v="1"/>
    <m/>
    <e v="#N/A"/>
    <m/>
    <s v="Need DRM"/>
    <m/>
    <x v="2"/>
    <s v="Add 3 RF Add 6 RRU Final Sow Rescope: 1. (B2R to (MCP, Mini Macro, macro)"/>
    <m/>
    <s v="Extend Tower"/>
    <s v="Extend 3m"/>
  </r>
  <r>
    <n v="288"/>
    <x v="1"/>
    <x v="2"/>
    <n v="3"/>
    <s v="JPX193"/>
    <s v="JPX193"/>
    <m/>
    <e v="#N/A"/>
    <e v="#N/A"/>
    <s v="NY"/>
    <s v="KRAMATLIMADMT"/>
    <n v="106.84377000000001"/>
    <n v="-6.18811"/>
    <x v="0"/>
    <s v="Non MKT"/>
    <d v="1899-12-30T00:00:00"/>
    <m/>
    <s v="MITRATEL"/>
    <s v="Mitratel"/>
    <d v="2018-04-13T00:00:00"/>
    <d v="2028-04-12T00:00:00"/>
    <m/>
    <m/>
    <m/>
    <m/>
    <x v="1"/>
    <m/>
    <e v="#N/A"/>
    <m/>
    <s v="Need DRM"/>
    <m/>
    <x v="2"/>
    <s v=""/>
    <m/>
    <m/>
    <m/>
  </r>
  <r>
    <n v="289"/>
    <x v="1"/>
    <x v="2"/>
    <n v="3"/>
    <s v="JBX266"/>
    <s v="JBX266"/>
    <m/>
    <e v="#N/A"/>
    <e v="#N/A"/>
    <s v="NY"/>
    <s v="KEBONJERUKINDAHUTAMADMT"/>
    <n v="106.76094000000001"/>
    <n v="-6.2031599999999996"/>
    <x v="1"/>
    <s v="0004/MKT/DMT/XI/2025"/>
    <d v="2025-11-18T00:00:00"/>
    <m/>
    <s v="MITRATEL"/>
    <s v="Mitratel"/>
    <d v="2018-05-13T00:00:00"/>
    <d v="2028-05-12T00:00:00"/>
    <m/>
    <m/>
    <m/>
    <m/>
    <x v="1"/>
    <m/>
    <e v="#N/A"/>
    <m/>
    <s v="Need DRM"/>
    <m/>
    <x v="2"/>
    <s v="Add 3 RF Add 5 RRU Final Sow Rescope: 1. (B2R to (MCP, Mini Macro, macro)"/>
    <m/>
    <s v="BTR"/>
    <s v="0 degree Arah 100m"/>
  </r>
  <r>
    <n v="290"/>
    <x v="1"/>
    <x v="2"/>
    <n v="3"/>
    <s v="JSX408"/>
    <s v="JSX408"/>
    <m/>
    <e v="#N/A"/>
    <e v="#N/A"/>
    <s v="NY"/>
    <s v="JLDUKUCILEDUGDMT"/>
    <n v="106.75664"/>
    <n v="-6.2296399999999998"/>
    <x v="1"/>
    <s v="0004/MKT/DMT/XI/2025"/>
    <d v="2025-11-18T00:00:00"/>
    <m/>
    <s v="MITRATEL"/>
    <s v="Mitratel"/>
    <d v="2018-05-13T00:00:00"/>
    <d v="2028-05-12T00:00:00"/>
    <m/>
    <m/>
    <m/>
    <m/>
    <x v="1"/>
    <m/>
    <e v="#N/A"/>
    <m/>
    <s v="Need DRM"/>
    <m/>
    <x v="2"/>
    <s v="Add 3 RF Add 3 RRU Final Sow Rescope: 1. (B2R to (MCP, Mini Macro, macro)"/>
    <m/>
    <s v="BTR"/>
    <s v="arah 100m 230 degree"/>
  </r>
  <r>
    <n v="291"/>
    <x v="1"/>
    <x v="2"/>
    <n v="3"/>
    <s v="JSX536"/>
    <s v="JSX536"/>
    <m/>
    <e v="#N/A"/>
    <e v="#N/A"/>
    <s v="NY"/>
    <s v="PDKLABUCILANDAKDMT"/>
    <n v="106.79357"/>
    <n v="-6.3068900000000001"/>
    <x v="1"/>
    <s v="0004/MKT/DMT/XI/2025"/>
    <d v="2025-11-18T00:00:00"/>
    <m/>
    <s v="MITRATEL"/>
    <s v="Mitratel"/>
    <d v="2018-05-13T00:00:00"/>
    <d v="2028-05-12T00:00:00"/>
    <m/>
    <m/>
    <m/>
    <m/>
    <x v="1"/>
    <m/>
    <e v="#N/A"/>
    <m/>
    <s v="Need DRM"/>
    <m/>
    <x v="2"/>
    <s v="Add 3 RF Add 3 RRU Final Sow Rescope: 1. (B2R to (MCP, Mini Macro, macro)"/>
    <m/>
    <s v="BTR"/>
    <s v="Arah 110m 320 degree"/>
  </r>
  <r>
    <n v="292"/>
    <x v="1"/>
    <x v="2"/>
    <n v="3"/>
    <s v="JTX387"/>
    <s v="JTX387"/>
    <m/>
    <e v="#N/A"/>
    <e v="#N/A"/>
    <s v="NY"/>
    <s v="BUNGARAMPAIDMT"/>
    <n v="106.93456"/>
    <n v="-6.2215499999999997"/>
    <x v="1"/>
    <s v="0004/MKT/DMT/XI/2025"/>
    <d v="2025-11-18T00:00:00"/>
    <m/>
    <s v="MITRATEL"/>
    <s v="Mitratel"/>
    <d v="2018-05-13T00:00:00"/>
    <d v="2028-05-12T00:00:00"/>
    <m/>
    <m/>
    <m/>
    <m/>
    <x v="1"/>
    <m/>
    <e v="#N/A"/>
    <m/>
    <s v="Need DRM"/>
    <m/>
    <x v="2"/>
    <s v="Add 3 RF Add 6 RRU Final Sow Rescope: 1. (B2R to (MCP, Mini Macro, macro)"/>
    <m/>
    <s v="BTR"/>
    <s v="120 Degree 110m"/>
  </r>
  <r>
    <n v="293"/>
    <x v="1"/>
    <x v="2"/>
    <n v="3"/>
    <s v="JUX347"/>
    <s v="JUX347"/>
    <m/>
    <e v="#N/A"/>
    <e v="#N/A"/>
    <s v="NY"/>
    <s v="IMPERIALGADINGDMT"/>
    <n v="106.92224"/>
    <n v="-6.1603199999999996"/>
    <x v="1"/>
    <s v="0004/MKT/DMT/XI/2025"/>
    <d v="2025-11-18T00:00:00"/>
    <m/>
    <s v="MITRATEL"/>
    <s v="Mitratel"/>
    <d v="2018-05-13T00:00:00"/>
    <d v="2028-05-12T00:00:00"/>
    <m/>
    <m/>
    <m/>
    <m/>
    <x v="1"/>
    <m/>
    <e v="#N/A"/>
    <m/>
    <s v="Need DRM"/>
    <m/>
    <x v="2"/>
    <s v="Add 3 RF Add 6 RRU Final Sow Rescope: 1. (B2R to (MCP, Mini Macro, macro)"/>
    <m/>
    <s v="BTR"/>
    <s v="BTR Arah 150m 350 degree"/>
  </r>
  <r>
    <n v="294"/>
    <x v="1"/>
    <x v="2"/>
    <n v="3"/>
    <s v="JBX268"/>
    <s v="JBX268"/>
    <m/>
    <e v="#N/A"/>
    <e v="#N/A"/>
    <s v="NY"/>
    <s v="KPSALOKEMBANGANDMT"/>
    <n v="106.75407"/>
    <n v="-6.1634799999999998"/>
    <x v="1"/>
    <s v="0004/MKT/DMT/XI/2025"/>
    <d v="2025-11-18T00:00:00"/>
    <m/>
    <s v="MITRATEL"/>
    <s v="Mitratel"/>
    <d v="2018-05-24T00:00:00"/>
    <d v="2028-05-23T00:00:00"/>
    <m/>
    <m/>
    <m/>
    <m/>
    <x v="1"/>
    <m/>
    <e v="#N/A"/>
    <m/>
    <s v="Need DRM"/>
    <m/>
    <x v="2"/>
    <s v="Add 3 RF Add 5 RRU Final Sow Rescope: 1. (B2R to (MCP, Mini Macro, macro)"/>
    <m/>
    <s v="BTR"/>
    <s v="BTR Arah 50m 310 degree"/>
  </r>
  <r>
    <n v="295"/>
    <x v="1"/>
    <x v="2"/>
    <n v="3"/>
    <s v="JBX292"/>
    <s v="JBX292"/>
    <m/>
    <e v="#N/A"/>
    <e v="#N/A"/>
    <s v="NY"/>
    <s v="SURWAWIDURIKEDOYADMT"/>
    <n v="106.76272"/>
    <n v="-6.1766100000000002"/>
    <x v="1"/>
    <s v="0004/MKT/DMT/XI/2025"/>
    <d v="2025-11-18T00:00:00"/>
    <m/>
    <s v="MITRATEL"/>
    <s v="Mitratel"/>
    <d v="2018-05-24T00:00:00"/>
    <d v="2028-05-23T00:00:00"/>
    <m/>
    <m/>
    <m/>
    <m/>
    <x v="1"/>
    <m/>
    <e v="#N/A"/>
    <m/>
    <s v="Need DRM"/>
    <m/>
    <x v="2"/>
    <s v="Add 3 RF Add 4 RRU Final Sow Rescope: 1. (B2R to (MCP, Mini Macro, macro)"/>
    <m/>
    <s v="BTR"/>
    <s v="BTR Arah Sekolah Ichtus dan arah utara 150m ketinggian 30m"/>
  </r>
  <r>
    <n v="296"/>
    <x v="1"/>
    <x v="2"/>
    <n v="3"/>
    <s v="JSX510"/>
    <s v="JSX510"/>
    <m/>
    <e v="#N/A"/>
    <e v="#N/A"/>
    <s v="NY"/>
    <s v="KESEHATANRYBINTARODMT"/>
    <n v="106.76105"/>
    <n v="-6.2705599999999997"/>
    <x v="1"/>
    <s v="0004/MKT/DMT/XI/2025"/>
    <d v="2025-11-18T00:00:00"/>
    <m/>
    <s v="MITRATEL"/>
    <s v="Mitratel"/>
    <d v="2018-06-05T00:00:00"/>
    <d v="2028-06-04T00:00:00"/>
    <m/>
    <m/>
    <m/>
    <m/>
    <x v="1"/>
    <m/>
    <e v="#N/A"/>
    <m/>
    <s v="Need DRM"/>
    <m/>
    <x v="2"/>
    <s v="Add 3 RF Add 6 RRU Final Sow Rescope: 1. (B2R to (MCP, Mini Macro, macro)"/>
    <m/>
    <s v="BTR"/>
    <s v="SAR 100 quadran 3"/>
  </r>
  <r>
    <n v="297"/>
    <x v="1"/>
    <x v="2"/>
    <n v="3"/>
    <s v="JSA035"/>
    <s v="JSA035"/>
    <m/>
    <e v="#N/A"/>
    <e v="#N/A"/>
    <s v="NY"/>
    <s v="GRENINTANRESIDENCEDMT"/>
    <n v="106.80437000000001"/>
    <n v="-6.2666399999999998"/>
    <x v="1"/>
    <s v="0004/MKT/DMT/XI/2025"/>
    <d v="2025-11-18T00:00:00"/>
    <m/>
    <s v="MITRATEL"/>
    <s v="Mitratel"/>
    <d v="2018-06-08T00:00:00"/>
    <d v="2028-06-07T00:00:00"/>
    <m/>
    <m/>
    <m/>
    <m/>
    <x v="1"/>
    <m/>
    <e v="#N/A"/>
    <m/>
    <s v="Need DRM"/>
    <m/>
    <x v="2"/>
    <s v="Add 3 RF Add 3 RRU Final Sow Rescope: 1. (B2R to (MCP, Mini Macro, macro)"/>
    <m/>
    <s v="BTR"/>
    <s v="70' 150m"/>
  </r>
  <r>
    <n v="298"/>
    <x v="0"/>
    <x v="0"/>
    <n v="1"/>
    <s v="MDX505"/>
    <s v="MDX505"/>
    <m/>
    <e v="#N/A"/>
    <e v="#N/A"/>
    <s v="NY"/>
    <s v="MC KIM BELAWAN-6"/>
    <n v="98.68768"/>
    <n v="3.6688800000000001"/>
    <x v="1"/>
    <s v="0004/MKT/DMT/XI/2025"/>
    <d v="2025-11-18T00:00:00"/>
    <m/>
    <s v="MITRATEL"/>
    <s v="Mitratel"/>
    <d v="2016-11-11T00:00:00"/>
    <d v="2026-11-10T00:00:00"/>
    <m/>
    <m/>
    <m/>
    <m/>
    <x v="1"/>
    <m/>
    <e v="#N/A"/>
    <m/>
    <s v="Need DRM"/>
    <m/>
    <x v="2"/>
    <s v="Add 3 RF Remove 3 RF Add 9 RRU Remove 6 RRU Final Sow Rescope: 3. reheight tower"/>
    <m/>
    <m/>
    <m/>
  </r>
  <r>
    <n v="299"/>
    <x v="1"/>
    <x v="2"/>
    <n v="3"/>
    <s v="JSX413"/>
    <s v="JSX413"/>
    <m/>
    <e v="#N/A"/>
    <e v="#N/A"/>
    <s v="NY"/>
    <s v="JALANKHROYANIDMT"/>
    <n v="106.82262"/>
    <n v="-6.2185899999999998"/>
    <x v="1"/>
    <s v="0004/MKT/DMT/XI/2025"/>
    <d v="2025-11-18T00:00:00"/>
    <m/>
    <s v="MITRATEL"/>
    <s v="Mitratel"/>
    <d v="2018-06-14T00:00:00"/>
    <d v="2028-06-13T00:00:00"/>
    <m/>
    <m/>
    <m/>
    <m/>
    <x v="1"/>
    <m/>
    <e v="#N/A"/>
    <m/>
    <s v="Need DRM"/>
    <m/>
    <x v="2"/>
    <s v="Add 3 RF Add 5 RRU Final Sow Rescope: 1. (B2R to (MCP, Mini Macro, macro)"/>
    <m/>
    <s v="BTR"/>
    <s v="Arah 70m 290 degree"/>
  </r>
  <r>
    <n v="300"/>
    <x v="1"/>
    <x v="2"/>
    <n v="3"/>
    <s v="JTX204"/>
    <s v="JTX204"/>
    <m/>
    <e v="#N/A"/>
    <e v="#N/A"/>
    <s v="NY"/>
    <s v="RELOCPULOGBPERMAIDMT"/>
    <n v="106.95232"/>
    <n v="-6.2004900000000003"/>
    <x v="0"/>
    <s v="Non MKT"/>
    <d v="1899-12-30T00:00:00"/>
    <m/>
    <s v="MITRATEL"/>
    <s v="Mitratel"/>
    <d v="2018-06-14T00:00:00"/>
    <d v="2028-06-13T00:00:00"/>
    <m/>
    <m/>
    <m/>
    <m/>
    <x v="1"/>
    <m/>
    <e v="#N/A"/>
    <m/>
    <s v="Need DRM"/>
    <m/>
    <x v="2"/>
    <s v=""/>
    <m/>
    <m/>
    <m/>
  </r>
  <r>
    <n v="301"/>
    <x v="1"/>
    <x v="2"/>
    <n v="3"/>
    <s v="JUX048"/>
    <s v="JUX048"/>
    <m/>
    <e v="#N/A"/>
    <e v="#N/A"/>
    <s v="NY"/>
    <s v="JLSWATIRTAKBBAWANGDMT"/>
    <n v="106.88498"/>
    <n v="-6.1203399999999997"/>
    <x v="1"/>
    <s v="0004/MKT/DMT/XI/2025"/>
    <d v="2025-11-18T00:00:00"/>
    <m/>
    <s v="MITRATEL"/>
    <s v="Mitratel"/>
    <d v="2018-06-14T00:00:00"/>
    <d v="2028-06-13T00:00:00"/>
    <m/>
    <m/>
    <m/>
    <m/>
    <x v="1"/>
    <m/>
    <e v="#N/A"/>
    <m/>
    <s v="Need DRM"/>
    <m/>
    <x v="2"/>
    <s v="Add 3 RF Add 5 RRU Final Sow Rescope: 1. (B2R to (MCP, Mini Macro, macro)"/>
    <m/>
    <s v="BTR"/>
    <s v="340 Degree arah 60m"/>
  </r>
  <r>
    <n v="302"/>
    <x v="1"/>
    <x v="2"/>
    <n v="3"/>
    <s v="JSX951"/>
    <s v="JSX951"/>
    <m/>
    <e v="#N/A"/>
    <e v="#N/A"/>
    <s v="NY"/>
    <s v="GURUMUHYINDMT"/>
    <n v="106.83779"/>
    <n v="-6.3152799999999996"/>
    <x v="1"/>
    <s v="0004/MKT/DMT/XI/2025"/>
    <d v="2025-11-18T00:00:00"/>
    <m/>
    <s v="MITRATEL"/>
    <s v="Mitratel"/>
    <d v="2018-06-28T00:00:00"/>
    <d v="2028-06-27T00:00:00"/>
    <m/>
    <m/>
    <m/>
    <m/>
    <x v="1"/>
    <m/>
    <e v="#N/A"/>
    <m/>
    <s v="Need DRM"/>
    <m/>
    <x v="2"/>
    <s v="Add 3 RF Add 8 RRU Final Sow Rescope: 1. (B2R to (MCP, Mini Macro, macro)"/>
    <m/>
    <s v="Extend Tower"/>
    <s v="Extend 3m"/>
  </r>
  <r>
    <n v="303"/>
    <x v="1"/>
    <x v="2"/>
    <n v="3"/>
    <s v="JBX393"/>
    <s v="JBX393"/>
    <m/>
    <e v="#N/A"/>
    <e v="#N/A"/>
    <s v="NY"/>
    <s v="JLJAYA25CENGKARENGDMT"/>
    <n v="106.72324999999999"/>
    <n v="-6.1287500000000001"/>
    <x v="1"/>
    <s v="0004/MKT/DMT/XI/2025"/>
    <d v="2025-11-18T00:00:00"/>
    <m/>
    <s v="MITRATEL"/>
    <s v="Mitratel"/>
    <d v="2018-08-03T00:00:00"/>
    <d v="2028-08-02T00:00:00"/>
    <m/>
    <m/>
    <m/>
    <m/>
    <x v="1"/>
    <m/>
    <e v="#N/A"/>
    <m/>
    <s v="Need DRM"/>
    <m/>
    <x v="2"/>
    <s v="Add 3 RF Add 7 RRU Final Sow Rescope: 1. (B2R to (MCP, Mini Macro, macro)"/>
    <m/>
    <s v="BTR"/>
    <s v="260' 90m"/>
  </r>
  <r>
    <n v="304"/>
    <x v="1"/>
    <x v="2"/>
    <n v="3"/>
    <s v="JBX407"/>
    <s v="JBX407"/>
    <m/>
    <e v="#N/A"/>
    <e v="#N/A"/>
    <s v="NY"/>
    <s v="JLPELOPORTEGALALURDMT"/>
    <n v="106.71691"/>
    <n v="-6.12324"/>
    <x v="1"/>
    <s v="0004/MKT/DMT/XI/2025"/>
    <d v="2025-11-18T00:00:00"/>
    <m/>
    <s v="MITRATEL"/>
    <s v="Mitratel"/>
    <d v="2018-08-03T00:00:00"/>
    <d v="2028-08-02T00:00:00"/>
    <m/>
    <m/>
    <m/>
    <m/>
    <x v="1"/>
    <m/>
    <e v="#N/A"/>
    <m/>
    <s v="Need DRM"/>
    <m/>
    <x v="2"/>
    <s v="Add 3 RF Add 8 RRU Final Sow Rescope: 1. (B2R to (MCP, Mini Macro, macro)"/>
    <m/>
    <s v="BTR"/>
    <s v="BTR Arah 60m 220 Degree"/>
  </r>
  <r>
    <n v="305"/>
    <x v="1"/>
    <x v="2"/>
    <n v="3"/>
    <s v="JUX401"/>
    <s v="JUX401"/>
    <m/>
    <e v="#N/A"/>
    <e v="#N/A"/>
    <s v="NY"/>
    <s v="KALIBARUTIMUR5DMT"/>
    <n v="106.93449"/>
    <n v="-6.0995499999999998"/>
    <x v="1"/>
    <s v="0004/MKT/DMT/XI/2025"/>
    <d v="2025-11-18T00:00:00"/>
    <m/>
    <s v="MITRATEL"/>
    <s v="Mitratel"/>
    <d v="2018-08-03T00:00:00"/>
    <d v="2028-08-02T00:00:00"/>
    <m/>
    <m/>
    <m/>
    <m/>
    <x v="1"/>
    <m/>
    <e v="#N/A"/>
    <m/>
    <s v="Need DRM"/>
    <m/>
    <x v="2"/>
    <s v="Add 3 RF Add 6 RRU Final Sow Rescope: 1. (B2R to (MCP, Mini Macro, macro)"/>
    <m/>
    <s v="BTR"/>
    <s v="200m arah 330 degree"/>
  </r>
  <r>
    <n v="306"/>
    <x v="1"/>
    <x v="2"/>
    <n v="3"/>
    <s v="JTX493"/>
    <s v="JTX493"/>
    <m/>
    <e v="#N/A"/>
    <e v="#N/A"/>
    <s v="25TS09B0011"/>
    <s v="TAMANBAMBUDMT"/>
    <n v="106.91553"/>
    <n v="-6.3032899999999996"/>
    <x v="1"/>
    <s v="0004/MKT/DMT/XI/2025"/>
    <d v="2025-11-18T00:00:00"/>
    <m/>
    <s v="MITRATEL"/>
    <s v="Mitratel"/>
    <d v="2018-08-03T00:00:00"/>
    <d v="2028-08-02T00:00:00"/>
    <m/>
    <m/>
    <m/>
    <m/>
    <x v="1"/>
    <m/>
    <s v="08.SIS"/>
    <m/>
    <s v="Need DRM"/>
    <m/>
    <x v="2"/>
    <s v="Add 3 RF Add 3 RRU Final Sow Rescope: 1. (B2R to (MCP, Mini Macro, macro)"/>
    <m/>
    <m/>
    <m/>
  </r>
  <r>
    <n v="307"/>
    <x v="1"/>
    <x v="2"/>
    <n v="3"/>
    <s v="JSA024"/>
    <s v="JSA024"/>
    <m/>
    <e v="#N/A"/>
    <e v="#N/A"/>
    <s v="NY"/>
    <s v="ULUJAMIPERDATAMDMT"/>
    <n v="106.76495"/>
    <n v="-6.2415799999999999"/>
    <x v="1"/>
    <s v="0004/MKT/DMT/XI/2025"/>
    <d v="2025-11-18T00:00:00"/>
    <m/>
    <s v="MITRATEL"/>
    <s v="Mitratel"/>
    <d v="2018-08-03T00:00:00"/>
    <d v="2028-08-02T00:00:00"/>
    <m/>
    <m/>
    <m/>
    <m/>
    <x v="1"/>
    <m/>
    <e v="#N/A"/>
    <m/>
    <s v="Need DRM"/>
    <m/>
    <x v="2"/>
    <s v="Add 3 RF Add 3 RRU Final Sow Rescope: 1. (B2R to (MCP, Mini Macro, macro)"/>
    <m/>
    <s v="BTR"/>
    <s v="BTR Arah 100m 270 Degree"/>
  </r>
  <r>
    <n v="308"/>
    <x v="1"/>
    <x v="2"/>
    <n v="3"/>
    <s v="JPX235"/>
    <s v="JPX235"/>
    <m/>
    <e v="#N/A"/>
    <e v="#N/A"/>
    <s v="NY"/>
    <s v="JLPENJERNIHAN2DMT"/>
    <n v="106.80813999999999"/>
    <n v="-6.2036899999999999"/>
    <x v="1"/>
    <s v="0004/MKT/DMT/XI/2025"/>
    <d v="2025-11-18T00:00:00"/>
    <m/>
    <s v="MITRATEL"/>
    <s v="Mitratel"/>
    <d v="2018-08-03T00:00:00"/>
    <d v="2028-08-02T00:00:00"/>
    <m/>
    <m/>
    <m/>
    <m/>
    <x v="1"/>
    <m/>
    <e v="#N/A"/>
    <m/>
    <s v="Need DRM"/>
    <m/>
    <x v="2"/>
    <s v="Add 3 RF Add 3 RRU Final Sow Rescope: 1. (B2R to (MCP, Mini Macro, macro)"/>
    <m/>
    <s v="BTR"/>
    <s v="BTR Arah 50m 230 degree"/>
  </r>
  <r>
    <n v="309"/>
    <x v="1"/>
    <x v="2"/>
    <n v="3"/>
    <s v="JTX500"/>
    <s v="JTX500"/>
    <m/>
    <e v="#N/A"/>
    <e v="#N/A"/>
    <s v="NY"/>
    <s v="MASJIDAMINJIDIATULAHDMT"/>
    <n v="106.87675"/>
    <n v="-6.3251099999999996"/>
    <x v="1"/>
    <s v="0004/MKT/DMT/XI/2025"/>
    <d v="2025-11-18T00:00:00"/>
    <m/>
    <s v="MITRATEL"/>
    <s v="Mitratel"/>
    <d v="2018-08-17T00:00:00"/>
    <d v="2028-08-16T00:00:00"/>
    <m/>
    <m/>
    <m/>
    <m/>
    <x v="1"/>
    <m/>
    <e v="#N/A"/>
    <m/>
    <s v="Need DRM"/>
    <m/>
    <x v="2"/>
    <s v="Add 3 RF Add 6 RRU Final Sow Rescope: 1. (B2R to (MCP, Mini Macro, macro)"/>
    <m/>
    <s v="Extend Tower"/>
    <s v="Extend 3m"/>
  </r>
  <r>
    <n v="310"/>
    <x v="1"/>
    <x v="2"/>
    <n v="3"/>
    <s v="JBX389"/>
    <s v="JBX389"/>
    <m/>
    <e v="#N/A"/>
    <e v="#N/A"/>
    <s v="NY"/>
    <s v="JOGLORAYAKEMBANGANDMT"/>
    <n v="106.74016"/>
    <n v="-6.2194799999999999"/>
    <x v="1"/>
    <s v="0004/MKT/DMT/XI/2025"/>
    <d v="2025-11-18T00:00:00"/>
    <m/>
    <s v="MITRATEL"/>
    <s v="Mitratel"/>
    <d v="2018-08-17T00:00:00"/>
    <d v="2028-08-16T00:00:00"/>
    <m/>
    <m/>
    <m/>
    <m/>
    <x v="1"/>
    <m/>
    <e v="#N/A"/>
    <m/>
    <s v="Need DRM"/>
    <m/>
    <x v="2"/>
    <s v="Add 3 RF Add 3 RRU Final Sow Rescope: 1. (B2R to (MCP, Mini Macro, macro)"/>
    <m/>
    <s v="BTR"/>
    <s v="BTR Arah 100m 10 degree"/>
  </r>
  <r>
    <n v="311"/>
    <x v="1"/>
    <x v="2"/>
    <n v="3"/>
    <s v="JSA012"/>
    <s v="JSA012"/>
    <m/>
    <e v="#N/A"/>
    <e v="#N/A"/>
    <s v="NY"/>
    <s v="SEKOLAHKOMANDOTNIALDMT"/>
    <n v="106.77794"/>
    <n v="-6.24038"/>
    <x v="1"/>
    <s v="0004/MKT/DMT/XI/2025"/>
    <d v="2025-11-18T00:00:00"/>
    <m/>
    <s v="MITRATEL"/>
    <s v="Mitratel"/>
    <d v="2018-08-17T00:00:00"/>
    <d v="2028-08-16T00:00:00"/>
    <m/>
    <m/>
    <m/>
    <m/>
    <x v="1"/>
    <m/>
    <e v="#N/A"/>
    <m/>
    <s v="Need DRM"/>
    <m/>
    <x v="2"/>
    <s v="Add 3 RF Add 8 RRU Final Sow Rescope: 1. (B2R to (MCP, Mini Macro, macro)"/>
    <m/>
    <s v="BTR"/>
    <s v="270' 150m"/>
  </r>
  <r>
    <n v="312"/>
    <x v="1"/>
    <x v="2"/>
    <n v="3"/>
    <s v="JSA043"/>
    <s v="JSA043"/>
    <m/>
    <e v="#N/A"/>
    <e v="#N/A"/>
    <s v="NY"/>
    <s v="RELOCCILANDAKDMT"/>
    <n v="106.80311"/>
    <n v="-6.3043399999999998"/>
    <x v="0"/>
    <s v="Non MKT"/>
    <d v="1899-12-30T00:00:00"/>
    <m/>
    <s v="MITRATEL"/>
    <s v="Mitratel"/>
    <d v="2018-08-17T00:00:00"/>
    <d v="2028-08-16T00:00:00"/>
    <m/>
    <m/>
    <m/>
    <m/>
    <x v="1"/>
    <m/>
    <e v="#N/A"/>
    <m/>
    <s v="Need DRM"/>
    <m/>
    <x v="2"/>
    <s v=""/>
    <m/>
    <m/>
    <m/>
  </r>
  <r>
    <n v="313"/>
    <x v="1"/>
    <x v="2"/>
    <n v="3"/>
    <s v="JTX497"/>
    <s v="JTX497"/>
    <m/>
    <e v="#N/A"/>
    <e v="#N/A"/>
    <s v="NY"/>
    <s v="JLGORDACIPAYUNGDMT"/>
    <n v="106.89628"/>
    <n v="-6.2937700000000003"/>
    <x v="1"/>
    <s v="0004/MKT/DMT/XI/2025"/>
    <d v="2025-11-18T00:00:00"/>
    <m/>
    <s v="MITRATEL"/>
    <s v="Mitratel"/>
    <d v="2018-08-17T00:00:00"/>
    <d v="2028-08-16T00:00:00"/>
    <m/>
    <m/>
    <m/>
    <m/>
    <x v="1"/>
    <m/>
    <e v="#N/A"/>
    <m/>
    <s v="Need DRM"/>
    <m/>
    <x v="2"/>
    <s v="Add 3 RF Add 6 RRU Final Sow Rescope: 1. (B2R to (MCP, Mini Macro, macro)"/>
    <m/>
    <s v="B2S"/>
    <s v="100 degree arah 70m"/>
  </r>
  <r>
    <n v="314"/>
    <x v="1"/>
    <x v="2"/>
    <n v="3"/>
    <s v="JTX498"/>
    <s v="JTX498"/>
    <m/>
    <e v="#N/A"/>
    <e v="#N/A"/>
    <s v="NY"/>
    <s v="PULOMERSKTAMANSARIDMT"/>
    <n v="106.88269"/>
    <n v="-6.3558599999999998"/>
    <x v="1"/>
    <s v="0004/MKT/DMT/XI/2025"/>
    <d v="2025-11-18T00:00:00"/>
    <m/>
    <s v="MITRATEL"/>
    <s v="Mitratel"/>
    <d v="2018-08-17T00:00:00"/>
    <d v="2028-08-16T00:00:00"/>
    <m/>
    <m/>
    <m/>
    <m/>
    <x v="1"/>
    <m/>
    <e v="#N/A"/>
    <m/>
    <s v="Need DRM"/>
    <m/>
    <x v="2"/>
    <s v="Add 3 RF Add 3 RRU Final Sow Rescope: 1. (B2R to (MCP, Mini Macro, macro)"/>
    <m/>
    <s v="B2S"/>
    <s v="BTR Arah 170m 50 degree"/>
  </r>
  <r>
    <n v="315"/>
    <x v="1"/>
    <x v="2"/>
    <n v="3"/>
    <s v="JBX390"/>
    <s v="JBX390"/>
    <m/>
    <e v="#N/A"/>
    <e v="#N/A"/>
    <s v="NY"/>
    <s v="TANAHTAMBORADMT"/>
    <n v="106.81167000000001"/>
    <n v="-6.1512799999999999"/>
    <x v="1"/>
    <s v="0004/MKT/DMT/XI/2025"/>
    <d v="2025-11-18T00:00:00"/>
    <m/>
    <s v="MITRATEL"/>
    <s v="Mitratel"/>
    <d v="2018-08-20T00:00:00"/>
    <d v="2028-08-19T00:00:00"/>
    <m/>
    <m/>
    <m/>
    <m/>
    <x v="1"/>
    <m/>
    <e v="#N/A"/>
    <m/>
    <s v="Need DRM"/>
    <m/>
    <x v="2"/>
    <s v="Add 3 RF Add 9 RRU Final Sow Rescope: 1. (B2R to (MCP, Mini Macro, macro)"/>
    <m/>
    <s v="Extend Tower"/>
    <s v="Extend 12 m (Rooftop)"/>
  </r>
  <r>
    <n v="316"/>
    <x v="1"/>
    <x v="2"/>
    <n v="3"/>
    <s v="JSA015"/>
    <s v="JSA015"/>
    <m/>
    <e v="#N/A"/>
    <e v="#N/A"/>
    <s v="NY"/>
    <s v="JLDAMAIRAYA8DMT"/>
    <n v="106.75333000000001"/>
    <n v="-6.2489299999999997"/>
    <x v="1"/>
    <s v="0004/MKT/DMT/XI/2025"/>
    <d v="2025-11-18T00:00:00"/>
    <m/>
    <s v="MITRATEL"/>
    <s v="Mitratel"/>
    <d v="2018-08-29T00:00:00"/>
    <d v="2028-08-28T00:00:00"/>
    <m/>
    <m/>
    <m/>
    <m/>
    <x v="1"/>
    <m/>
    <e v="#N/A"/>
    <m/>
    <s v="Need DRM"/>
    <m/>
    <x v="2"/>
    <s v="Add 3 RF Add 3 RRU Final Sow Rescope: 1. (B2R to (MCP, Mini Macro, macro)"/>
    <m/>
    <s v="BTR"/>
    <s v="BTR Arah 100m 260 Degree"/>
  </r>
  <r>
    <n v="317"/>
    <x v="1"/>
    <x v="2"/>
    <n v="3"/>
    <s v="JTX502"/>
    <s v="JTX502"/>
    <m/>
    <e v="#N/A"/>
    <e v="#N/A"/>
    <s v="NY"/>
    <s v="JLRADENINTEN2DMT"/>
    <n v="106.91929"/>
    <n v="-6.2414899999999998"/>
    <x v="1"/>
    <s v="0004/MKT/DMT/XI/2025"/>
    <d v="2025-11-18T00:00:00"/>
    <m/>
    <s v="MITRATEL"/>
    <s v="Mitratel"/>
    <d v="2018-09-09T00:00:00"/>
    <d v="2028-09-08T00:00:00"/>
    <m/>
    <m/>
    <m/>
    <m/>
    <x v="1"/>
    <m/>
    <e v="#N/A"/>
    <m/>
    <s v="Need DRM"/>
    <m/>
    <x v="2"/>
    <s v="Add 3 RF Add 3 RRU Final Sow Rescope: 1. (B2R to (MCP, Mini Macro, macro)"/>
    <m/>
    <s v="BTR"/>
    <s v="BTR Arah 150m 100 degree"/>
  </r>
  <r>
    <n v="318"/>
    <x v="1"/>
    <x v="2"/>
    <n v="3"/>
    <s v="JPX184"/>
    <s v="JPX184"/>
    <m/>
    <e v="#N/A"/>
    <e v="#N/A"/>
    <s v="NY"/>
    <s v="KOMPLEKDITJENDMT"/>
    <n v="106.86211"/>
    <n v="-6.1701899999999998"/>
    <x v="1"/>
    <s v="0004/MKT/DMT/XI/2025"/>
    <d v="2025-11-18T00:00:00"/>
    <m/>
    <s v="MITRATEL"/>
    <s v="Mitratel"/>
    <d v="2018-09-11T00:00:00"/>
    <d v="2028-09-10T00:00:00"/>
    <m/>
    <m/>
    <m/>
    <m/>
    <x v="1"/>
    <m/>
    <e v="#N/A"/>
    <m/>
    <s v="Need DRM"/>
    <m/>
    <x v="2"/>
    <s v="Add 3 RF Add 8 RRU Final Sow Rescope: 1. (B2R to (MCP, Mini Macro, macro)"/>
    <m/>
    <s v="BTR"/>
    <s v="BTR Arah 100m 110 degree"/>
  </r>
  <r>
    <n v="319"/>
    <x v="1"/>
    <x v="2"/>
    <n v="3"/>
    <s v="JTX507"/>
    <s v="JTX507"/>
    <m/>
    <e v="#N/A"/>
    <e v="#N/A"/>
    <s v="NY"/>
    <s v="JALANDUYUNGRAWAMANGUNDMT"/>
    <n v="106.89418000000001"/>
    <n v="-6.1972100000000001"/>
    <x v="1"/>
    <s v="0004/MKT/DMT/XI/2025"/>
    <d v="2025-11-18T00:00:00"/>
    <m/>
    <s v="MITRATEL"/>
    <s v="Mitratel"/>
    <d v="2018-09-14T00:00:00"/>
    <d v="2028-09-13T00:00:00"/>
    <m/>
    <m/>
    <m/>
    <m/>
    <x v="1"/>
    <m/>
    <e v="#N/A"/>
    <m/>
    <s v="Need DRM"/>
    <m/>
    <x v="2"/>
    <s v="Add 3 RF Add 3 RRU Final Sow Rescope: 1. (B2R to (MCP, Mini Macro, macro)"/>
    <m/>
    <s v="BTR"/>
    <s v="BTR Arah 100m 340 degree"/>
  </r>
  <r>
    <n v="320"/>
    <x v="1"/>
    <x v="2"/>
    <n v="3"/>
    <s v="JUX417"/>
    <s v="JUX417"/>
    <m/>
    <e v="#N/A"/>
    <e v="#N/A"/>
    <s v="NY"/>
    <s v="AKSESMARUNDADMT"/>
    <n v="106.93510999999999"/>
    <n v="-6.1174799999999996"/>
    <x v="1"/>
    <s v="0004/MKT/DMT/XI/2025"/>
    <d v="2025-11-18T00:00:00"/>
    <m/>
    <s v="MITRATEL"/>
    <s v="Mitratel"/>
    <d v="2018-09-14T00:00:00"/>
    <d v="2028-09-13T00:00:00"/>
    <m/>
    <m/>
    <m/>
    <m/>
    <x v="1"/>
    <m/>
    <e v="#N/A"/>
    <m/>
    <s v="Need DRM"/>
    <m/>
    <x v="2"/>
    <s v="Add 3 RF Add 5 RRU Final Sow Rescope: 1. (B2R to (MCP, Mini Macro, macro)"/>
    <m/>
    <s v="BTR"/>
    <s v="BTR Arah 75 quadran 4"/>
  </r>
  <r>
    <n v="321"/>
    <x v="1"/>
    <x v="2"/>
    <n v="3"/>
    <s v="JUX402"/>
    <s v="JUX402"/>
    <m/>
    <e v="#N/A"/>
    <e v="#N/A"/>
    <s v="NY"/>
    <s v="WARAKASGANG3DMT"/>
    <n v="106.88160999999999"/>
    <n v="-6.1246099999999997"/>
    <x v="1"/>
    <s v="0004/MKT/DMT/XI/2025"/>
    <d v="2025-11-18T00:00:00"/>
    <m/>
    <s v="MITRATEL"/>
    <s v="Mitratel"/>
    <d v="2018-09-19T00:00:00"/>
    <d v="2028-09-18T00:00:00"/>
    <m/>
    <m/>
    <m/>
    <m/>
    <x v="1"/>
    <m/>
    <e v="#N/A"/>
    <m/>
    <s v="Need DRM"/>
    <m/>
    <x v="2"/>
    <s v="Add 3 RF Add 8 RRU Final Sow Rescope: 1. (B2R to (MCP, Mini Macro, macro)"/>
    <m/>
    <s v="Extend Tower"/>
    <s v="Locktrial, coba diextend"/>
  </r>
  <r>
    <n v="322"/>
    <x v="1"/>
    <x v="2"/>
    <n v="3"/>
    <s v="JSA033"/>
    <s v="JSA033"/>
    <m/>
    <e v="#N/A"/>
    <e v="#N/A"/>
    <s v="NY"/>
    <s v="JLKENCANAINDAHDMT"/>
    <n v="106.79254"/>
    <n v="-6.2754399999999997"/>
    <x v="1"/>
    <s v="0004/MKT/DMT/XI/2025"/>
    <d v="2025-11-18T00:00:00"/>
    <m/>
    <s v="MITRATEL"/>
    <s v="Mitratel"/>
    <d v="2018-09-19T00:00:00"/>
    <d v="2028-09-18T00:00:00"/>
    <m/>
    <m/>
    <m/>
    <m/>
    <x v="1"/>
    <m/>
    <e v="#N/A"/>
    <m/>
    <s v="Need DRM"/>
    <m/>
    <x v="2"/>
    <s v="Add 3 RF Add 3 RRU Final Sow Rescope: 1. (B2R to (MCP, Mini Macro, macro)"/>
    <m/>
    <s v="BTR"/>
    <s v="Parkiran mobil, 120' 80m"/>
  </r>
  <r>
    <n v="323"/>
    <x v="1"/>
    <x v="2"/>
    <n v="3"/>
    <s v="JSA037"/>
    <s v="JSA037"/>
    <e v="#N/A"/>
    <e v="#N/A"/>
    <e v="#N/A"/>
    <s v="NY"/>
    <s v="JLDIENGMAMPANGDMT"/>
    <n v="106.83006"/>
    <n v="-6.25427"/>
    <x v="1"/>
    <s v="0004/MKT/DMT/XI/2025"/>
    <d v="2025-11-18T00:00:00"/>
    <m/>
    <s v="MITRATEL"/>
    <s v="Mitratel"/>
    <d v="2018-09-19T00:00:00"/>
    <d v="2028-09-18T00:00:00"/>
    <m/>
    <m/>
    <m/>
    <m/>
    <x v="1"/>
    <m/>
    <e v="#N/A"/>
    <m/>
    <s v="Need DRM"/>
    <m/>
    <x v="2"/>
    <s v="Add 3 RF Add 3 RRU Final Sow Rescope: 1. (B2R to (MCP, Mini Macro, macro)"/>
    <m/>
    <s v="BTR"/>
    <s v="170 degree arah 180m"/>
  </r>
  <r>
    <n v="324"/>
    <x v="1"/>
    <x v="2"/>
    <n v="3"/>
    <s v="JUX407"/>
    <s v="JUX407"/>
    <s v="25TS08U1308"/>
    <e v="#N/A"/>
    <e v="#N/A"/>
    <s v="25TS08U1308"/>
    <s v="JLKAKAPPENJARINGANDMT"/>
    <n v="106.80495999999999"/>
    <n v="-6.1041499999999997"/>
    <x v="0"/>
    <s v="Non MKT"/>
    <d v="1899-12-30T00:00:00"/>
    <m/>
    <s v="MITRATEL"/>
    <s v="Mitratel"/>
    <d v="2018-09-19T00:00:00"/>
    <d v="2028-09-18T00:00:00"/>
    <m/>
    <m/>
    <m/>
    <m/>
    <x v="1"/>
    <m/>
    <e v="#N/A"/>
    <m/>
    <s v="Need DRM"/>
    <m/>
    <x v="2"/>
    <s v=""/>
    <m/>
    <m/>
    <m/>
  </r>
  <r>
    <n v="325"/>
    <x v="1"/>
    <x v="2"/>
    <n v="3"/>
    <s v="JSA010"/>
    <s v="JSA010"/>
    <m/>
    <e v="#N/A"/>
    <e v="#N/A"/>
    <s v="NY"/>
    <s v="TEGALPARANGUTRDMT"/>
    <n v="106.83355"/>
    <n v="-6.2444199999999999"/>
    <x v="1"/>
    <s v="0004/MKT/DMT/XI/2025"/>
    <d v="2025-11-18T00:00:00"/>
    <m/>
    <s v="MITRATEL"/>
    <s v="Mitratel"/>
    <d v="2018-09-24T00:00:00"/>
    <d v="2028-09-23T00:00:00"/>
    <m/>
    <m/>
    <m/>
    <m/>
    <x v="1"/>
    <m/>
    <e v="#N/A"/>
    <m/>
    <s v="Need DRM"/>
    <m/>
    <x v="2"/>
    <s v="Add 3 RF Add 8 RRU Final Sow Rescope: 1. (B2R to (MCP, Mini Macro, macro)"/>
    <m/>
    <s v="BTR"/>
    <s v="BTR Arah 80m 200 degree"/>
  </r>
  <r>
    <n v="326"/>
    <x v="1"/>
    <x v="2"/>
    <n v="3"/>
    <s v="JUX419"/>
    <s v="JUX419"/>
    <m/>
    <e v="#N/A"/>
    <e v="#N/A"/>
    <s v="NY"/>
    <s v="KOMPSWASEMBADABARATDMT"/>
    <n v="106.89022"/>
    <n v="-6.1270899999999999"/>
    <x v="1"/>
    <s v="0004/MKT/DMT/XI/2025"/>
    <d v="2025-11-18T00:00:00"/>
    <m/>
    <s v="MITRATEL"/>
    <s v="Mitratel"/>
    <d v="2019-01-10T00:00:00"/>
    <d v="2029-01-09T00:00:00"/>
    <m/>
    <m/>
    <m/>
    <m/>
    <x v="1"/>
    <m/>
    <e v="#N/A"/>
    <m/>
    <s v="Need DRM"/>
    <m/>
    <x v="2"/>
    <s v="Add 3 RF Add 8 RRU Final Sow Rescope: 1. (B2R to (MCP, Mini Macro, macro)"/>
    <m/>
    <s v="BTR"/>
    <s v="35' 200m"/>
  </r>
  <r>
    <n v="327"/>
    <x v="1"/>
    <x v="2"/>
    <n v="3"/>
    <s v="JBX397"/>
    <s v="JBX397"/>
    <m/>
    <e v="#N/A"/>
    <e v="#N/A"/>
    <s v="NY"/>
    <s v="DANAWIJAYAKESUMADMT"/>
    <n v="106.76960099999999"/>
    <n v="-6.1600210000000004"/>
    <x v="1"/>
    <s v="0004/MKT/DMT/XI/2025"/>
    <d v="2025-11-18T00:00:00"/>
    <m/>
    <s v="MITRATEL"/>
    <s v="Mitratel"/>
    <d v="2019-01-24T00:00:00"/>
    <d v="2029-01-23T00:00:00"/>
    <m/>
    <m/>
    <m/>
    <m/>
    <x v="1"/>
    <m/>
    <e v="#N/A"/>
    <m/>
    <s v="Need DRM"/>
    <m/>
    <x v="2"/>
    <s v="Add 3 RF Add 7 RRU Final Sow Rescope: 3. reheight tower"/>
    <m/>
    <s v="Extend Tower"/>
    <s v="Extend 3m"/>
  </r>
  <r>
    <n v="328"/>
    <x v="1"/>
    <x v="2"/>
    <n v="3"/>
    <s v="JBX391"/>
    <s v="JBX391"/>
    <m/>
    <e v="#N/A"/>
    <e v="#N/A"/>
    <s v="NY"/>
    <s v="JLKALIANYARTAMBORADMTHL"/>
    <n v="106.79879"/>
    <n v="-6.1581700000000001"/>
    <x v="1"/>
    <s v="0004/MKT/DMT/XI/2025"/>
    <d v="2025-11-18T00:00:00"/>
    <m/>
    <s v="MITRATEL"/>
    <s v="Mitratel"/>
    <d v="2019-01-31T00:00:00"/>
    <d v="2029-01-30T00:00:00"/>
    <m/>
    <m/>
    <m/>
    <m/>
    <x v="1"/>
    <m/>
    <e v="#N/A"/>
    <m/>
    <s v="Need DRM"/>
    <m/>
    <x v="2"/>
    <s v="Add 3 RF Add 8 RRU Final Sow Rescope: 3. reheight tower"/>
    <m/>
    <s v="Extend Tower"/>
    <s v="150m 300 degree"/>
  </r>
  <r>
    <n v="329"/>
    <x v="1"/>
    <x v="2"/>
    <n v="3"/>
    <s v="JBX398"/>
    <s v="JBX398"/>
    <m/>
    <e v="#N/A"/>
    <e v="#N/A"/>
    <s v="NY"/>
    <s v="GREENGARDENKEDOYADMT"/>
    <n v="106.75615000000001"/>
    <n v="-6.1714700000000002"/>
    <x v="1"/>
    <s v="0004/MKT/DMT/XI/2025"/>
    <d v="2025-11-18T00:00:00"/>
    <m/>
    <s v="MITRATEL"/>
    <s v="Mitratel"/>
    <d v="2019-02-04T00:00:00"/>
    <d v="2029-02-03T00:00:00"/>
    <m/>
    <m/>
    <m/>
    <m/>
    <x v="1"/>
    <m/>
    <e v="#N/A"/>
    <m/>
    <s v="Need DRM"/>
    <m/>
    <x v="2"/>
    <s v="Add 3 RF Add 3 RRU Final Sow Rescope: 1. (B2R to (MCP, Mini Macro, macro)"/>
    <m/>
    <s v="B2S"/>
    <s v="350' 100m"/>
  </r>
  <r>
    <n v="330"/>
    <x v="0"/>
    <x v="7"/>
    <n v="10"/>
    <s v="BTM673"/>
    <s v="BTM673"/>
    <m/>
    <e v="#N/A"/>
    <e v="#N/A"/>
    <s v="25TS09R0005"/>
    <s v="PERUMBEVERLY2"/>
    <n v="103.9886697"/>
    <n v="1.11853"/>
    <x v="1"/>
    <s v="0004/MKT/DMT/XI/2025"/>
    <d v="2025-11-18T00:00:00"/>
    <m/>
    <s v="MITRATEL"/>
    <s v="Mitratel"/>
    <d v="2017-01-27T00:00:00"/>
    <d v="2027-01-26T00:00:00"/>
    <m/>
    <m/>
    <m/>
    <m/>
    <x v="1"/>
    <m/>
    <s v="03.RFI"/>
    <s v="Type-6"/>
    <s v="Need DRM"/>
    <m/>
    <x v="2"/>
    <s v="Add 3 RF Add 6 RRU Final Sow Rescope: Type-6 (Same TP)"/>
    <m/>
    <m/>
    <m/>
  </r>
  <r>
    <n v="331"/>
    <x v="0"/>
    <x v="7"/>
    <n v="10"/>
    <s v="BTM845"/>
    <s v="BTM845"/>
    <s v="25TS07Z0008"/>
    <n v="0"/>
    <e v="#N/A"/>
    <s v="25TS07Z0008"/>
    <s v="BTM845GDPEHAL"/>
    <n v="104.057007"/>
    <n v="1.104201"/>
    <x v="0"/>
    <s v="Non MKT"/>
    <m/>
    <m/>
    <s v="MITRATEL"/>
    <s v="Mitratel"/>
    <d v="2015-08-20T00:00:00"/>
    <d v="2025-08-19T00:00:00"/>
    <d v="2025-11-17T00:00:00"/>
    <d v="2025-10-27T00:00:00"/>
    <n v="21"/>
    <s v="In SLA"/>
    <x v="0"/>
    <e v="#N/A"/>
    <s v="03.RFI"/>
    <s v="Type-1"/>
    <s v="RFI"/>
    <s v="RFI"/>
    <x v="0"/>
    <m/>
    <s v="done"/>
    <m/>
    <m/>
  </r>
  <r>
    <n v="332"/>
    <x v="0"/>
    <x v="7"/>
    <n v="10"/>
    <s v="PBR393"/>
    <s v="PBR393"/>
    <s v="25TS07Z0009"/>
    <n v="0"/>
    <e v="#N/A"/>
    <s v="25TS07Z0009"/>
    <s v="PBR393HL1_LABUHBARU2DMT"/>
    <n v="101.41377"/>
    <n v="0.51700999999999997"/>
    <x v="0"/>
    <s v="Non MKT"/>
    <m/>
    <m/>
    <s v="MITRATEL"/>
    <s v="Mitratel"/>
    <d v="2015-08-27T00:00:00"/>
    <d v="2025-08-26T00:00:00"/>
    <d v="2025-11-24T00:00:00"/>
    <d v="2025-11-30T00:00:00"/>
    <n v="-6"/>
    <s v="Out SLA"/>
    <x v="0"/>
    <e v="#N/A"/>
    <s v="04.SRFI"/>
    <s v="Type-1"/>
    <s v="RFI"/>
    <s v="RFI"/>
    <x v="0"/>
    <s v="05. RFI "/>
    <s v="done"/>
    <m/>
    <m/>
  </r>
  <r>
    <n v="333"/>
    <x v="0"/>
    <x v="7"/>
    <n v="10"/>
    <m/>
    <s v="PAD677"/>
    <m/>
    <n v="0"/>
    <e v="#N/A"/>
    <s v="25TS07Z0010"/>
    <s v="TERMINAL ANDALAS"/>
    <n v="100.3811145"/>
    <n v="-0.94441652300000001"/>
    <x v="0"/>
    <s v="Non MKT"/>
    <m/>
    <m/>
    <s v="MITRATEL"/>
    <s v="Mitratel"/>
    <d v="2015-09-09T00:00:00"/>
    <d v="2025-09-08T00:00:00"/>
    <d v="2025-12-07T00:00:00"/>
    <d v="2025-11-30T00:00:00"/>
    <n v="7"/>
    <s v="In SLA"/>
    <x v="0"/>
    <e v="#N/A"/>
    <s v="04.SRFI"/>
    <s v="Type-1"/>
    <s v="RFC"/>
    <s v="RFC"/>
    <x v="2"/>
    <s v="[30/10/25] Plan Eksekusi W4 Nov _x000a_19/07/25 Wait Dok. RFIN Plan 21/07"/>
    <d v="2025-12-18T00:00:00"/>
    <s v="Type-1"/>
    <m/>
  </r>
  <r>
    <n v="334"/>
    <x v="1"/>
    <x v="2"/>
    <n v="3"/>
    <m/>
    <s v="JTX394"/>
    <m/>
    <e v="#N/A"/>
    <e v="#N/A"/>
    <s v="NY"/>
    <s v="PULOLENTUTRAYADMT"/>
    <n v="106.91509000000001"/>
    <n v="-6.1894099999999996"/>
    <x v="0"/>
    <s v="Non MKT"/>
    <d v="1899-12-30T00:00:00"/>
    <s v="Non-HBTS"/>
    <s v="MITRATEL"/>
    <s v="Mitratel"/>
    <d v="2018-01-12T00:00:00"/>
    <d v="2028-01-11T00:00:00"/>
    <m/>
    <m/>
    <m/>
    <m/>
    <x v="1"/>
    <m/>
    <e v="#N/A"/>
    <m/>
    <s v="Need DRM"/>
    <m/>
    <x v="2"/>
    <s v=""/>
    <m/>
    <m/>
    <m/>
  </r>
  <r>
    <n v="335"/>
    <x v="0"/>
    <x v="7"/>
    <n v="10"/>
    <s v="BTM355"/>
    <s v="BTM355"/>
    <m/>
    <n v="0"/>
    <e v="#N/A"/>
    <s v="NY"/>
    <s v="STOSAGULUNGSIMPANGTAROKA"/>
    <n v="103.898606"/>
    <n v="1.0911979999999999"/>
    <x v="0"/>
    <s v="Non MKT"/>
    <m/>
    <m/>
    <s v="MITRATEL"/>
    <s v="Mitratel"/>
    <d v="2015-08-20T00:00:00"/>
    <d v="2025-08-19T00:00:00"/>
    <d v="2025-11-17T00:00:00"/>
    <s v="Terminate"/>
    <m/>
    <s v="Terminate"/>
    <x v="0"/>
    <e v="#N/A"/>
    <e v="#N/A"/>
    <s v="Type-6"/>
    <s v="Terminate"/>
    <s v="Terminate"/>
    <x v="1"/>
    <m/>
    <s v="Terminate"/>
    <m/>
    <m/>
  </r>
  <r>
    <n v="336"/>
    <x v="1"/>
    <x v="2"/>
    <n v="3"/>
    <s v="JBX034"/>
    <s v="JBX034"/>
    <m/>
    <e v="#N/A"/>
    <e v="#N/A"/>
    <s v="25TS09B0009"/>
    <s v="TAMANKEDOYABARUDMT"/>
    <n v="106.76154"/>
    <n v="-6.1852600000000004"/>
    <x v="0"/>
    <s v="Non MKT"/>
    <m/>
    <m/>
    <s v="MITRATEL"/>
    <s v="Mitratel"/>
    <d v="2015-07-24T00:00:00"/>
    <d v="2025-07-23T00:00:00"/>
    <d v="2025-10-21T00:00:00"/>
    <d v="2026-01-31T00:00:00"/>
    <n v="-102"/>
    <s v="Out SLA"/>
    <x v="0"/>
    <s v="04.HUNT/REHUNT"/>
    <s v="08.SIS"/>
    <m/>
    <s v="SIS/SES"/>
    <s v="Hunting"/>
    <x v="2"/>
    <s v="4.12 hard kandidat, Hard Sitac, plan BTR gagal IW"/>
    <d v="2026-02-13T00:00:00"/>
    <s v="BTR"/>
    <m/>
  </r>
  <r>
    <n v="337"/>
    <x v="0"/>
    <x v="7"/>
    <n v="10"/>
    <s v="PAD672"/>
    <s v="PAD672"/>
    <m/>
    <n v="0"/>
    <e v="#N/A"/>
    <s v="25TS07Z0011"/>
    <s v="STOULAKARANGULAKKARANG2"/>
    <n v="100.3556013"/>
    <n v="-0.91060996100000002"/>
    <x v="0"/>
    <s v="Non MKT"/>
    <m/>
    <m/>
    <s v="MITRATEL"/>
    <s v="Mitratel"/>
    <d v="2015-09-12T00:00:00"/>
    <d v="2025-09-11T00:00:00"/>
    <d v="2025-12-10T00:00:00"/>
    <d v="2025-11-30T00:00:00"/>
    <n v="10"/>
    <s v="In SLA"/>
    <x v="0"/>
    <e v="#N/A"/>
    <s v="04.SRFI"/>
    <s v="Type-1"/>
    <s v="RFC"/>
    <s v="RFC"/>
    <x v="2"/>
    <s v="[30/10/25] Plan Eksekusi W4 Nov _x000a_[9/09/25] Proses Fabrikan Ring mounting + Rack Gendong + Bracket Panel KWH + ACPDB_x000a_[20/07/2025] Submit Dok.RFIN done"/>
    <d v="2025-12-18T00:00:00"/>
    <s v="Type-1"/>
    <m/>
  </r>
  <r>
    <n v="338"/>
    <x v="0"/>
    <x v="7"/>
    <n v="10"/>
    <s v="BTM404"/>
    <s v="BTM404"/>
    <m/>
    <n v="0"/>
    <e v="#N/A"/>
    <s v="NY"/>
    <s v="STOSAGULUNGPERUMFANINDO"/>
    <n v="103.94838799999999"/>
    <n v="1.047553"/>
    <x v="0"/>
    <s v="Non MKT"/>
    <m/>
    <m/>
    <s v="MITRATEL"/>
    <s v="Mitratel"/>
    <d v="2015-09-11T00:00:00"/>
    <d v="2025-09-10T00:00:00"/>
    <d v="2025-12-09T00:00:00"/>
    <s v="Terminate"/>
    <m/>
    <s v="Terminate"/>
    <x v="0"/>
    <e v="#N/A"/>
    <e v="#N/A"/>
    <s v="Type-6"/>
    <s v="Terminate"/>
    <s v="Terminate"/>
    <x v="1"/>
    <m/>
    <s v="Terminate"/>
    <m/>
    <m/>
  </r>
  <r>
    <n v="339"/>
    <x v="0"/>
    <x v="7"/>
    <n v="10"/>
    <s v="BTM423"/>
    <s v="BTM423"/>
    <m/>
    <n v="0"/>
    <e v="#N/A"/>
    <s v="NY"/>
    <s v="STOKABILCOMBETPUNGGUR"/>
    <n v="104.13157219999999"/>
    <n v="1.034796238"/>
    <x v="0"/>
    <s v="Non MKT"/>
    <m/>
    <m/>
    <s v="MITRATEL"/>
    <s v="Mitratel"/>
    <d v="2015-09-14T00:00:00"/>
    <d v="2025-09-13T00:00:00"/>
    <d v="2025-12-12T00:00:00"/>
    <s v="Terminate"/>
    <m/>
    <s v="Terminate"/>
    <x v="0"/>
    <e v="#N/A"/>
    <e v="#N/A"/>
    <s v="Type-6"/>
    <s v="Terminate"/>
    <s v="Terminate"/>
    <x v="1"/>
    <m/>
    <s v="Terminate"/>
    <m/>
    <m/>
  </r>
  <r>
    <n v="340"/>
    <x v="0"/>
    <x v="7"/>
    <n v="10"/>
    <s v="BTM849"/>
    <s v="BTM849"/>
    <m/>
    <n v="0"/>
    <e v="#N/A"/>
    <s v="25TS07Z0012"/>
    <s v="BTM849HWD_STO_SAGULUNG_PERUM_GENTA"/>
    <n v="103.97444"/>
    <n v="1.0476000000000001"/>
    <x v="0"/>
    <s v="Non MKT"/>
    <m/>
    <m/>
    <s v="MITRATEL"/>
    <s v="Mitratel"/>
    <d v="2015-09-13T00:00:00"/>
    <d v="2025-09-12T00:00:00"/>
    <d v="2025-12-11T00:00:00"/>
    <d v="2025-10-27T00:00:00"/>
    <n v="45"/>
    <s v="In SLA"/>
    <x v="0"/>
    <e v="#N/A"/>
    <s v="03.RFI"/>
    <s v="Type-1"/>
    <s v="RFI"/>
    <s v="RFI"/>
    <x v="0"/>
    <s v="bts hotel, perangkat tsel"/>
    <s v="done"/>
    <m/>
    <m/>
  </r>
  <r>
    <n v="341"/>
    <x v="0"/>
    <x v="7"/>
    <n v="10"/>
    <s v="PAD662"/>
    <s v="PAD662"/>
    <m/>
    <n v="0"/>
    <e v="#N/A"/>
    <s v="25TS07Z0013"/>
    <s v="STOPADANGCENTERVETERAN3"/>
    <n v="100.3565"/>
    <n v="-0.93220000000000003"/>
    <x v="0"/>
    <s v="Non MKT"/>
    <m/>
    <m/>
    <s v="MITRATEL"/>
    <s v="Mitratel"/>
    <d v="2015-09-30T00:00:00"/>
    <d v="2025-09-29T00:00:00"/>
    <d v="2025-12-28T00:00:00"/>
    <d v="2025-11-30T00:00:00"/>
    <n v="28"/>
    <s v="In SLA"/>
    <x v="0"/>
    <e v="#N/A"/>
    <s v="04.SRFI"/>
    <s v="Type-1"/>
    <s v="RFC"/>
    <s v="RFC"/>
    <x v="2"/>
    <s v="[30/10/25] Plan Eksekusi W4 Nov _x000a_[9/09/25] Proses Fabrikan Ring mounting + Rack Gendong + Bracket Panel KWH + ACPDB_x000a_[20/07/2025] Submit Dok.RFIN done"/>
    <d v="2025-12-18T00:00:00"/>
    <s v="Type-1"/>
    <m/>
  </r>
  <r>
    <n v="342"/>
    <x v="0"/>
    <x v="7"/>
    <n v="10"/>
    <s v="PAD686"/>
    <s v="PAD686"/>
    <s v="25TS07C0003"/>
    <n v="0"/>
    <e v="#N/A"/>
    <s v="25TS07C0003"/>
    <s v="STOTELUKBAYURRSSEMENPADANG"/>
    <n v="100.400491"/>
    <n v="-0.940747"/>
    <x v="0"/>
    <s v="Non MKT"/>
    <m/>
    <m/>
    <s v="MITRATEL"/>
    <s v="Mitratel"/>
    <d v="2015-10-13T00:00:00"/>
    <d v="2025-10-12T00:00:00"/>
    <d v="2026-01-10T00:00:00"/>
    <d v="2025-08-26T00:00:00"/>
    <n v="137"/>
    <s v="In SLA"/>
    <x v="0"/>
    <e v="#N/A"/>
    <s v="03.RFI"/>
    <s v="Type-6"/>
    <s v="RFI"/>
    <s v="RFI"/>
    <x v="0"/>
    <m/>
    <s v="done"/>
    <m/>
    <m/>
  </r>
  <r>
    <n v="343"/>
    <x v="0"/>
    <x v="7"/>
    <n v="10"/>
    <s v="PAP225"/>
    <s v="PAP225"/>
    <m/>
    <e v="#N/A"/>
    <e v="#N/A"/>
    <s v="NY"/>
    <s v="PAP225GDLBAN3"/>
    <n v="100.364"/>
    <n v="-0.47409000000000001"/>
    <x v="1"/>
    <s v="0004/MKT/DMT/XI/2025"/>
    <d v="2025-11-18T00:00:00"/>
    <m/>
    <s v="MITRATEL"/>
    <s v="Mitratel"/>
    <d v="2017-07-28T00:00:00"/>
    <d v="2027-07-27T00:00:00"/>
    <m/>
    <m/>
    <m/>
    <m/>
    <x v="1"/>
    <m/>
    <e v="#N/A"/>
    <s v="Type-1"/>
    <s v="Need DRM"/>
    <m/>
    <x v="2"/>
    <s v="Add 3 RF Add 7 RRU Final Sow Rescope: Type-1"/>
    <m/>
    <m/>
    <m/>
  </r>
  <r>
    <n v="344"/>
    <x v="0"/>
    <x v="7"/>
    <n v="10"/>
    <s v="PAD683"/>
    <s v="PAD683"/>
    <m/>
    <e v="#N/A"/>
    <e v="#N/A"/>
    <s v="NY"/>
    <s v="STOTELUKBAYURPELABUHAN3"/>
    <n v="100.3695488"/>
    <n v="-0.99770665199999997"/>
    <x v="1"/>
    <s v="0004/MKT/DMT/XI/2025"/>
    <d v="2025-11-18T00:00:00"/>
    <m/>
    <s v="MITRATEL"/>
    <s v="Mitratel"/>
    <d v="2016-01-21T00:00:00"/>
    <d v="2026-01-20T00:00:00"/>
    <m/>
    <m/>
    <m/>
    <m/>
    <x v="1"/>
    <m/>
    <e v="#N/A"/>
    <s v="Type-6"/>
    <s v="Need DRM"/>
    <m/>
    <x v="2"/>
    <s v="Add 3 RF Add 3 RRU Final Sow Rescope: Type-6 (Same TP)"/>
    <m/>
    <m/>
    <m/>
  </r>
  <r>
    <n v="345"/>
    <x v="0"/>
    <x v="7"/>
    <n v="10"/>
    <s v="BTM523"/>
    <s v="BTM523"/>
    <m/>
    <e v="#N/A"/>
    <e v="#N/A"/>
    <s v="25TS09B0001"/>
    <s v="BTM523HWD_STO_SAGULUNG_KBI_II"/>
    <n v="103.9290977"/>
    <n v="1.0559749599999999"/>
    <x v="1"/>
    <s v="0004/MKT/DMT/XI/2025"/>
    <d v="2025-11-18T00:00:00"/>
    <m/>
    <s v="MITRATEL"/>
    <s v="Mitratel"/>
    <d v="2016-07-04T00:00:00"/>
    <d v="2026-07-03T00:00:00"/>
    <m/>
    <m/>
    <m/>
    <m/>
    <x v="1"/>
    <m/>
    <s v="03.RFI"/>
    <s v="Type-6"/>
    <s v="RFI"/>
    <s v="RFI"/>
    <x v="0"/>
    <s v="Add 3 RF Add 9 RRU Final Sow Rescope: Type-6 (Same TP)"/>
    <m/>
    <m/>
    <m/>
  </r>
  <r>
    <n v="346"/>
    <x v="0"/>
    <x v="7"/>
    <n v="10"/>
    <s v="PAD673"/>
    <s v="PAD673"/>
    <m/>
    <n v="0"/>
    <e v="#N/A"/>
    <s v="25TS07Z0014"/>
    <s v="STOPADANGCENTERVETERAE4"/>
    <n v="100.35446399999999"/>
    <n v="-0.93753900000000001"/>
    <x v="0"/>
    <s v="Non MKT"/>
    <m/>
    <m/>
    <s v="MITRATEL"/>
    <s v="Mitratel"/>
    <d v="2015-10-05T00:00:00"/>
    <d v="2025-10-04T00:00:00"/>
    <d v="2026-01-02T00:00:00"/>
    <d v="2025-11-30T00:00:00"/>
    <n v="33"/>
    <s v="In SLA"/>
    <x v="0"/>
    <e v="#N/A"/>
    <s v="04.SRFI"/>
    <s v="Type-1"/>
    <s v="RFC"/>
    <s v="RFC"/>
    <x v="2"/>
    <s v="[30/10/25] Plan Eksekusi W4 Nov _x000a_[9/09/25] Proses Fabrikan Ring mounting + Rack Gendong + Bracket Panel KWH + ACPDB_x000a_[20/07/2025] Submit Dok.RFIN done"/>
    <d v="2025-12-18T00:00:00"/>
    <s v="Type-1"/>
    <m/>
  </r>
  <r>
    <n v="347"/>
    <x v="0"/>
    <x v="7"/>
    <n v="10"/>
    <s v="BTM860"/>
    <s v="BTM860"/>
    <s v="25TS07Z0015"/>
    <n v="0"/>
    <e v="#N/A"/>
    <s v="25TS07Z0015"/>
    <s v="MALLFANINDO"/>
    <n v="103.940449"/>
    <n v="1.0468980000000001"/>
    <x v="0"/>
    <s v="Non MKT"/>
    <m/>
    <m/>
    <s v="MITRATEL"/>
    <s v="Mitratel"/>
    <d v="2015-10-07T00:00:00"/>
    <d v="2025-10-06T00:00:00"/>
    <d v="2026-01-04T00:00:00"/>
    <d v="2025-10-27T00:00:00"/>
    <n v="69"/>
    <s v="In SLA"/>
    <x v="0"/>
    <e v="#N/A"/>
    <s v="03.RFI"/>
    <s v="Type-1"/>
    <s v="RFI"/>
    <s v="RFI"/>
    <x v="0"/>
    <m/>
    <s v="done"/>
    <m/>
    <m/>
  </r>
  <r>
    <n v="348"/>
    <x v="0"/>
    <x v="7"/>
    <n v="10"/>
    <s v="PAD476"/>
    <s v="PAD476"/>
    <m/>
    <e v="#N/A"/>
    <e v="#N/A"/>
    <s v="NY"/>
    <s v="STOBANDARBUATPASARBARU2"/>
    <n v="100.42941570000001"/>
    <n v="-0.93104839299999997"/>
    <x v="0"/>
    <s v="Non MKT"/>
    <d v="1899-12-30T00:00:00"/>
    <m/>
    <s v="MITRATEL"/>
    <s v="Mitratel"/>
    <d v="2016-07-08T00:00:00"/>
    <d v="2026-07-07T00:00:00"/>
    <m/>
    <m/>
    <m/>
    <m/>
    <x v="1"/>
    <m/>
    <e v="#N/A"/>
    <s v="Type-6"/>
    <s v="Need DRM"/>
    <m/>
    <x v="2"/>
    <s v=""/>
    <m/>
    <m/>
    <m/>
  </r>
  <r>
    <n v="349"/>
    <x v="0"/>
    <x v="7"/>
    <n v="10"/>
    <s v="BTM933"/>
    <s v="BTM933"/>
    <m/>
    <e v="#N/A"/>
    <e v="#N/A"/>
    <s v="25TS09Z0019"/>
    <s v="BESTWESTERNCONDOMINIUM"/>
    <n v="104.02973"/>
    <n v="1.08257"/>
    <x v="1"/>
    <s v="0004/MKT/DMT/XI/2025"/>
    <d v="2025-11-18T00:00:00"/>
    <m/>
    <s v="MITRATEL"/>
    <s v="Mitratel"/>
    <d v="2017-03-29T00:00:00"/>
    <d v="2027-03-28T00:00:00"/>
    <m/>
    <m/>
    <m/>
    <m/>
    <x v="1"/>
    <m/>
    <s v="08.SIS"/>
    <s v="Type-6"/>
    <s v="SIS/SES"/>
    <s v="SIS"/>
    <x v="2"/>
    <s v="Add 3 RF Add 6 RRU Final Sow Rescope: B2R to Macro"/>
    <m/>
    <m/>
    <m/>
  </r>
  <r>
    <n v="350"/>
    <x v="0"/>
    <x v="7"/>
    <n v="10"/>
    <s v="PBR567"/>
    <s v="PBR567"/>
    <m/>
    <e v="#N/A"/>
    <e v="#N/A"/>
    <s v="NY"/>
    <s v="BANGAUSAKTI3DMT"/>
    <n v="101.44542"/>
    <n v="0.56405000000000005"/>
    <x v="0"/>
    <s v="Non MKT"/>
    <d v="1899-12-30T00:00:00"/>
    <m/>
    <s v="MITRATEL"/>
    <s v="Mitratel"/>
    <d v="2017-11-02T00:00:00"/>
    <d v="2027-11-01T00:00:00"/>
    <m/>
    <m/>
    <m/>
    <m/>
    <x v="1"/>
    <m/>
    <e v="#N/A"/>
    <s v="Type-6"/>
    <s v="Need DRM"/>
    <m/>
    <x v="2"/>
    <s v=""/>
    <m/>
    <m/>
    <m/>
  </r>
  <r>
    <n v="351"/>
    <x v="1"/>
    <x v="2"/>
    <n v="3"/>
    <s v="JKT711"/>
    <s v="JKT711"/>
    <s v="25TS08N2002"/>
    <e v="#N/A"/>
    <e v="#N/A"/>
    <s v="25TS08N2002"/>
    <s v="JAKARTAPRIMASTEELDMT"/>
    <n v="106.92811"/>
    <n v="-6.1795099999999996"/>
    <x v="1"/>
    <s v="0004/MKT/DMT/XI/2025"/>
    <d v="2025-11-18T00:00:00"/>
    <m/>
    <s v="MITRATEL"/>
    <s v="Mitratel"/>
    <d v="2016-12-25T00:00:00"/>
    <d v="2026-12-24T00:00:00"/>
    <m/>
    <m/>
    <m/>
    <m/>
    <x v="1"/>
    <m/>
    <e v="#N/A"/>
    <m/>
    <s v="Need DRM"/>
    <m/>
    <x v="2"/>
    <s v="Add 3 RF Add 5 RRU Final Sow Rescope: 1. (B2R to (MCP, Mini Macro, macro)"/>
    <m/>
    <s v="BTR"/>
    <s v="BTR"/>
  </r>
  <r>
    <n v="352"/>
    <x v="0"/>
    <x v="7"/>
    <n v="10"/>
    <s v="PAD682"/>
    <s v="PAD682"/>
    <m/>
    <n v="0"/>
    <e v="#N/A"/>
    <s v="25TS07Z0016"/>
    <s v="STOPADANGCENTERGUNUNGPANGILUN4"/>
    <n v="100.376909"/>
    <n v="-0.92319499999999999"/>
    <x v="0"/>
    <s v="Non MKT"/>
    <m/>
    <m/>
    <s v="MITRATEL"/>
    <s v="Mitratel"/>
    <d v="2015-10-10T00:00:00"/>
    <d v="2025-10-09T00:00:00"/>
    <d v="2026-01-07T00:00:00"/>
    <d v="2025-11-30T00:00:00"/>
    <n v="38"/>
    <s v="In SLA"/>
    <x v="0"/>
    <e v="#N/A"/>
    <s v="04.SRFI"/>
    <s v="Type-1"/>
    <s v="RFC"/>
    <s v="RFC"/>
    <x v="2"/>
    <s v="[30/10/25] Plan Eksekusi W4 Nov _x000a_[9/09/25] Proses Fabrikan Ring mounting + Rack Gendong + Bracket Panel KWH + ACPDB_x000a_[20/07/2025] Submit Dok.RFIN done"/>
    <d v="2025-12-18T00:00:00"/>
    <s v="Type-1"/>
    <m/>
  </r>
  <r>
    <n v="353"/>
    <x v="0"/>
    <x v="0"/>
    <n v="1"/>
    <s v="MDX500"/>
    <s v="MDX500"/>
    <m/>
    <e v="#N/A"/>
    <e v="#N/A"/>
    <s v="NY"/>
    <s v="MC KIM BELAWAN-1"/>
    <n v="98.672399999999996"/>
    <n v="3.66039"/>
    <x v="1"/>
    <s v="0004/MKT/DMT/XI/2025"/>
    <d v="2025-11-18T00:00:00"/>
    <m/>
    <s v="MITRATEL"/>
    <s v="Mitratel"/>
    <d v="2016-11-10T00:00:00"/>
    <d v="2026-11-09T00:00:00"/>
    <m/>
    <m/>
    <m/>
    <m/>
    <x v="1"/>
    <m/>
    <e v="#N/A"/>
    <m/>
    <s v="Need DRM"/>
    <m/>
    <x v="2"/>
    <s v="Add 3 RF Remove 6 RF Add 9 RRU Remove 6 RRU Final Sow Rescope: 3. reheight tower"/>
    <m/>
    <s v="Extend Tower"/>
    <m/>
  </r>
  <r>
    <n v="354"/>
    <x v="0"/>
    <x v="7"/>
    <n v="10"/>
    <s v="BTM302"/>
    <s v="BTM302"/>
    <m/>
    <n v="0"/>
    <e v="#N/A"/>
    <s v="25TS07Z0017"/>
    <s v="BATAMCENTERHIJRAHINDUSTRIALPARK"/>
    <n v="104.046837"/>
    <n v="1.1154170000000001"/>
    <x v="0"/>
    <s v="Non MKT"/>
    <m/>
    <m/>
    <s v="MITRATEL"/>
    <s v="Mitratel"/>
    <d v="2015-10-13T00:00:00"/>
    <d v="2025-10-12T00:00:00"/>
    <d v="2026-01-10T00:00:00"/>
    <d v="2025-10-27T00:00:00"/>
    <n v="75"/>
    <s v="In SLA"/>
    <x v="0"/>
    <e v="#N/A"/>
    <s v="03.RFI"/>
    <s v="Type-1"/>
    <s v="RFI"/>
    <s v="RFI"/>
    <x v="0"/>
    <m/>
    <s v="done"/>
    <m/>
    <m/>
  </r>
  <r>
    <n v="355"/>
    <x v="1"/>
    <x v="2"/>
    <n v="3"/>
    <s v="JKP203"/>
    <s v="JKP203"/>
    <s v="25TS08N1777"/>
    <s v="23TS03Z0015"/>
    <s v="23TS03Z0015"/>
    <s v="25TS08N1777"/>
    <s v="DIPONEGOROMENTENG2DMT"/>
    <n v="106.83541"/>
    <n v="-6.20059"/>
    <x v="0"/>
    <s v="Non MKT"/>
    <m/>
    <m/>
    <s v="MITRATEL"/>
    <s v="Mitratel"/>
    <d v="2013-10-31T00:00:00"/>
    <d v="2023-10-30T00:00:00"/>
    <d v="2024-01-28T00:00:00"/>
    <d v="2025-05-24T00:00:00"/>
    <n v="-482"/>
    <s v="Out SLA"/>
    <x v="0"/>
    <s v="12.RFC"/>
    <s v="03.RFI"/>
    <m/>
    <s v="RFI"/>
    <s v="RFI"/>
    <x v="0"/>
    <s v="Lanjut Extend 3m"/>
    <s v="done"/>
    <m/>
    <m/>
  </r>
  <r>
    <n v="356"/>
    <x v="0"/>
    <x v="7"/>
    <n v="10"/>
    <s v="BTM850"/>
    <s v="BTM850"/>
    <s v="25TS07Z0018"/>
    <n v="0"/>
    <e v="#N/A"/>
    <s v="25TS07Z0018"/>
    <s v="STOLUBUKBAJACITRABUANACPARKII"/>
    <n v="104.023082"/>
    <n v="1.1585099999999999"/>
    <x v="0"/>
    <s v="Non MKT"/>
    <m/>
    <m/>
    <s v="MITRATEL"/>
    <s v="Mitratel"/>
    <d v="2015-10-13T00:00:00"/>
    <d v="2025-10-12T00:00:00"/>
    <d v="2026-01-10T00:00:00"/>
    <d v="2025-10-27T00:00:00"/>
    <n v="75"/>
    <s v="In SLA"/>
    <x v="0"/>
    <e v="#N/A"/>
    <s v="03.RFI"/>
    <s v="Type-1"/>
    <s v="RFI"/>
    <s v="RFI"/>
    <x v="0"/>
    <m/>
    <s v="done"/>
    <m/>
    <m/>
  </r>
  <r>
    <n v="357"/>
    <x v="0"/>
    <x v="7"/>
    <n v="10"/>
    <s v="PBR975"/>
    <s v="PBR975"/>
    <s v="25TS07Z0019"/>
    <n v="0"/>
    <e v="#N/A"/>
    <s v="25TS07Z0019"/>
    <s v="PBR975HL1_RUMAHSAKITISLAMIBNUSINADMT"/>
    <n v="101.45441099999999"/>
    <n v="0.48588599999999998"/>
    <x v="0"/>
    <s v="Non MKT"/>
    <m/>
    <m/>
    <s v="MITRATEL"/>
    <s v="Mitratel"/>
    <d v="2015-10-13T00:00:00"/>
    <d v="2025-10-12T00:00:00"/>
    <d v="2026-01-10T00:00:00"/>
    <d v="2025-11-30T00:00:00"/>
    <n v="41"/>
    <s v="In SLA"/>
    <x v="0"/>
    <e v="#N/A"/>
    <s v="04.SRFI"/>
    <s v="Type-1"/>
    <s v="RFI"/>
    <s v="RFI"/>
    <x v="0"/>
    <s v="05. RFI "/>
    <s v="done"/>
    <m/>
    <m/>
  </r>
  <r>
    <n v="358"/>
    <x v="0"/>
    <x v="7"/>
    <n v="10"/>
    <s v="PBR991"/>
    <s v="PBR991"/>
    <s v="25TS07Z0020"/>
    <n v="0"/>
    <e v="#N/A"/>
    <s v="25TS07Z0020"/>
    <s v="PBR991HL1_PURWODADI3DMT"/>
    <n v="101.40591999999999"/>
    <n v="0.45829999999999999"/>
    <x v="0"/>
    <s v="Non MKT"/>
    <m/>
    <m/>
    <s v="MITRATEL"/>
    <s v="Mitratel"/>
    <d v="2015-10-13T00:00:00"/>
    <d v="2025-10-12T00:00:00"/>
    <d v="2026-01-10T00:00:00"/>
    <d v="2025-11-30T00:00:00"/>
    <n v="41"/>
    <s v="In SLA"/>
    <x v="0"/>
    <e v="#N/A"/>
    <s v="04.SRFI"/>
    <s v="Type-1"/>
    <s v="RFI"/>
    <s v="RFI"/>
    <x v="0"/>
    <s v="05. RFI "/>
    <s v="done"/>
    <m/>
    <m/>
  </r>
  <r>
    <n v="359"/>
    <x v="1"/>
    <x v="4"/>
    <n v="12"/>
    <s v="KRW829"/>
    <s v="KRW829"/>
    <s v="25TS01B0007"/>
    <m/>
    <s v="25TS01B0007"/>
    <s v="25TS01B0007"/>
    <s v="KIM7DMT"/>
    <n v="107.315331"/>
    <n v="-6.3723710000000002"/>
    <x v="0"/>
    <s v="Non MKT"/>
    <m/>
    <m/>
    <s v="MITRATEL"/>
    <s v="Mitratel"/>
    <d v="2015-06-22T00:00:00"/>
    <d v="2025-06-21T00:00:00"/>
    <d v="2025-09-19T00:00:00"/>
    <d v="2026-01-31T00:00:00"/>
    <n v="-134"/>
    <s v="Out SLA"/>
    <x v="0"/>
    <e v="#N/A"/>
    <s v="06.SITAC"/>
    <m/>
    <s v="SIS/SES"/>
    <s v="Hunting"/>
    <x v="2"/>
    <s v="4.12. plan macronisasi di site existing, upgrade perangkat (swap) type 1, per tahun per pole 300 Juta, need special price"/>
    <d v="2026-02-24T00:00:00"/>
    <m/>
    <m/>
  </r>
  <r>
    <n v="360"/>
    <x v="1"/>
    <x v="2"/>
    <n v="3"/>
    <s v="JTX341"/>
    <s v="JTX341"/>
    <e v="#N/A"/>
    <e v="#N/A"/>
    <e v="#N/A"/>
    <s v="NY"/>
    <s v="TMII9DMT"/>
    <n v="106.89011000000001"/>
    <n v="-6.3039300000000003"/>
    <x v="1"/>
    <s v="0004/MKT/DMT/XI/2025"/>
    <d v="2025-11-18T00:00:00"/>
    <m/>
    <s v="MITRATEL"/>
    <s v="Mitratel"/>
    <d v="2016-12-02T00:00:00"/>
    <d v="2026-12-01T00:00:00"/>
    <m/>
    <m/>
    <m/>
    <m/>
    <x v="1"/>
    <m/>
    <e v="#N/A"/>
    <m/>
    <s v="Need DRM"/>
    <m/>
    <x v="2"/>
    <s v="Add 3 RF Add 3 RRU Final Sow Rescope: 1. (B2R to (MCP, Mini Macro, macro)"/>
    <m/>
    <s v="BTR"/>
    <s v="BTR"/>
  </r>
  <r>
    <n v="361"/>
    <x v="1"/>
    <x v="4"/>
    <n v="12"/>
    <s v="KRW811"/>
    <s v="KRW811"/>
    <s v="25TS01B0004"/>
    <m/>
    <s v="25TS01B0004"/>
    <s v="25TS01B0004"/>
    <s v="KIIC5DMT"/>
    <n v="107.29451"/>
    <n v="-6.37209"/>
    <x v="0"/>
    <s v="Non MKT"/>
    <m/>
    <m/>
    <s v="MITRATEL"/>
    <s v="Mitratel"/>
    <d v="2015-06-24T00:00:00"/>
    <d v="2025-06-23T00:00:00"/>
    <d v="2025-09-21T00:00:00"/>
    <d v="2025-09-24T00:00:00"/>
    <n v="-3"/>
    <s v="Out SLA"/>
    <x v="0"/>
    <e v="#N/A"/>
    <s v="04.CME"/>
    <m/>
    <s v="RFI"/>
    <s v="RFI"/>
    <x v="0"/>
    <m/>
    <s v="done"/>
    <m/>
    <m/>
  </r>
  <r>
    <n v="362"/>
    <x v="1"/>
    <x v="4"/>
    <n v="12"/>
    <s v="KRW807"/>
    <s v="KRW807"/>
    <s v="25TS01B0002"/>
    <m/>
    <s v="25TS01B0002"/>
    <s v="25TS01B0002"/>
    <s v="KIIC1DMT"/>
    <n v="107.27272000000001"/>
    <n v="-6.3652600000000001"/>
    <x v="0"/>
    <s v="Non MKT"/>
    <m/>
    <m/>
    <s v="MITRATEL"/>
    <s v="Mitratel"/>
    <d v="2015-06-30T00:00:00"/>
    <d v="2025-06-29T00:00:00"/>
    <d v="2025-09-27T00:00:00"/>
    <s v=""/>
    <m/>
    <s v="Out SLA"/>
    <x v="0"/>
    <e v="#N/A"/>
    <s v="04.CME"/>
    <m/>
    <s v="RFI"/>
    <s v="RFI"/>
    <x v="0"/>
    <m/>
    <s v="done"/>
    <m/>
    <m/>
  </r>
  <r>
    <n v="363"/>
    <x v="1"/>
    <x v="4"/>
    <n v="12"/>
    <s v="KRW809"/>
    <s v="KRW809"/>
    <s v="25TS01B0003"/>
    <m/>
    <s v="25TS01B0003"/>
    <s v="25TS01B0003"/>
    <s v="KIIC3DMT"/>
    <n v="107.29541"/>
    <n v="-6.3590499999999999"/>
    <x v="0"/>
    <s v="Non MKT"/>
    <m/>
    <m/>
    <s v="MITRATEL"/>
    <s v="Mitratel"/>
    <d v="2015-06-30T00:00:00"/>
    <d v="2025-06-29T00:00:00"/>
    <d v="2025-09-27T00:00:00"/>
    <d v="2026-01-31T00:00:00"/>
    <n v="-126"/>
    <s v="Out SLA"/>
    <x v="0"/>
    <e v="#N/A"/>
    <s v="04.CME"/>
    <m/>
    <s v="CME"/>
    <s v="Excavation"/>
    <x v="2"/>
    <s v="Excation OG, geser 150m, Waiting Surat Kerja Pihak Kawasan"/>
    <d v="2026-01-14T00:00:00"/>
    <m/>
    <m/>
  </r>
  <r>
    <n v="364"/>
    <x v="2"/>
    <x v="5"/>
    <n v="8"/>
    <s v="BBR228"/>
    <s v="BBR228"/>
    <m/>
    <e v="#N/A"/>
    <e v="#N/A"/>
    <s v="NY"/>
    <s v="MTH_LAPMURJANI2"/>
    <n v="114.83121439999999"/>
    <n v="-3.4393652000000001"/>
    <x v="0"/>
    <s v="Non MKT"/>
    <d v="1899-12-30T00:00:00"/>
    <m/>
    <s v="MITRATEL"/>
    <s v="Mitratel"/>
    <d v="2016-08-02T00:00:00"/>
    <d v="2026-08-01T00:00:00"/>
    <m/>
    <m/>
    <m/>
    <m/>
    <x v="1"/>
    <m/>
    <e v="#N/A"/>
    <m/>
    <s v="Need DRM"/>
    <m/>
    <x v="2"/>
    <s v=""/>
    <m/>
    <m/>
    <m/>
  </r>
  <r>
    <n v="365"/>
    <x v="1"/>
    <x v="4"/>
    <n v="12"/>
    <s v="KRW833"/>
    <s v="KRW833"/>
    <s v="25TS01B0009"/>
    <m/>
    <s v="25TS01B0009"/>
    <s v="25TS01B0009"/>
    <s v="KIM11DMT"/>
    <n v="107.30308100000001"/>
    <n v="-6.3828610000000001"/>
    <x v="0"/>
    <s v="Non MKT"/>
    <m/>
    <m/>
    <s v="MITRATEL"/>
    <s v="Mitratel"/>
    <d v="2015-06-30T00:00:00"/>
    <d v="2025-06-29T00:00:00"/>
    <d v="2025-09-27T00:00:00"/>
    <d v="2026-01-31T00:00:00"/>
    <n v="-126"/>
    <s v="Out SLA"/>
    <x v="0"/>
    <e v="#N/A"/>
    <s v="06.SITAC"/>
    <m/>
    <s v="SIS/SES"/>
    <s v="Hunting"/>
    <x v="2"/>
    <s v="4.12. plan macronisasi di site existing, upgrade perangkat (swap) type 1, per tahun per pole 300 Juta, need special price"/>
    <d v="2026-02-24T00:00:00"/>
    <m/>
    <m/>
  </r>
  <r>
    <n v="366"/>
    <x v="1"/>
    <x v="4"/>
    <n v="12"/>
    <s v="CPT251"/>
    <s v="CPT251"/>
    <m/>
    <e v="#N/A"/>
    <e v="#N/A"/>
    <s v="25TS09Z0031"/>
    <s v="TERATAIPUTIHDMT"/>
    <n v="106.756131"/>
    <n v="-6.2774710000000002"/>
    <x v="0"/>
    <s v="Non MKT"/>
    <m/>
    <m/>
    <s v="MITRATEL"/>
    <s v="Mitratel"/>
    <d v="2015-10-06T00:00:00"/>
    <d v="2025-10-05T00:00:00"/>
    <d v="2026-01-03T00:00:00"/>
    <d v="2025-12-31T00:00:00"/>
    <n v="3"/>
    <s v="In SLA"/>
    <x v="0"/>
    <s v="09.PROSES IW"/>
    <s v="08.SIS"/>
    <m/>
    <s v="SITAC"/>
    <s v="IW"/>
    <x v="2"/>
    <s v="IW OG"/>
    <d v="2026-01-26T00:00:00"/>
    <m/>
    <m/>
  </r>
  <r>
    <n v="367"/>
    <x v="1"/>
    <x v="2"/>
    <n v="3"/>
    <s v="JPX152"/>
    <s v="JPX152"/>
    <m/>
    <e v="#N/A"/>
    <e v="#N/A"/>
    <s v="NY"/>
    <s v="CIMAHIMENTENGDMT"/>
    <n v="106.830061"/>
    <n v="-6.2032109999999996"/>
    <x v="0"/>
    <s v="Non MKT"/>
    <d v="1899-12-30T00:00:00"/>
    <m/>
    <s v="MITRATEL"/>
    <s v="Mitratel"/>
    <d v="2016-06-29T00:00:00"/>
    <d v="2026-06-28T00:00:00"/>
    <m/>
    <m/>
    <m/>
    <m/>
    <x v="1"/>
    <m/>
    <e v="#N/A"/>
    <m/>
    <s v="Need DRM"/>
    <m/>
    <x v="2"/>
    <s v=""/>
    <m/>
    <m/>
    <m/>
  </r>
  <r>
    <n v="368"/>
    <x v="1"/>
    <x v="4"/>
    <n v="12"/>
    <s v="BKX173"/>
    <s v="BKX173"/>
    <m/>
    <e v="#N/A"/>
    <e v="#N/A"/>
    <s v="25TS09Z0030"/>
    <s v="BINTARACIPTABARATDMT"/>
    <n v="106.95689"/>
    <n v="-6.2300199999999997"/>
    <x v="0"/>
    <s v="Non MKT"/>
    <m/>
    <m/>
    <s v="MITRATEL"/>
    <s v="Mitratel"/>
    <d v="2015-10-31T00:00:00"/>
    <d v="2025-10-30T00:00:00"/>
    <d v="2026-01-28T00:00:00"/>
    <d v="2025-12-31T00:00:00"/>
    <n v="28"/>
    <s v="In SLA"/>
    <x v="0"/>
    <e v="#N/A"/>
    <s v="08.SIS"/>
    <m/>
    <s v="SITAC"/>
    <s v="REKOM"/>
    <x v="2"/>
    <s v="IW OG"/>
    <d v="2026-01-26T00:00:00"/>
    <m/>
    <m/>
  </r>
  <r>
    <n v="369"/>
    <x v="0"/>
    <x v="7"/>
    <n v="10"/>
    <s v="PAP224"/>
    <s v="PAP224"/>
    <m/>
    <e v="#N/A"/>
    <e v="#N/A"/>
    <s v="NY"/>
    <s v="PAP224GDLEAN2"/>
    <n v="100.34713000000001"/>
    <n v="-0.47843972200000001"/>
    <x v="1"/>
    <s v="0004/MKT/DMT/XI/2025"/>
    <d v="2025-11-18T00:00:00"/>
    <m/>
    <s v="MITRATEL"/>
    <s v="Mitratel"/>
    <d v="2017-07-28T00:00:00"/>
    <d v="2027-07-27T00:00:00"/>
    <m/>
    <m/>
    <m/>
    <m/>
    <x v="1"/>
    <m/>
    <e v="#N/A"/>
    <s v="Type-1"/>
    <s v="Need DRM"/>
    <m/>
    <x v="2"/>
    <s v="Add 3 RF Add 6 RRU Final Sow Rescope: Type-1"/>
    <m/>
    <s v="Type-1"/>
    <m/>
  </r>
  <r>
    <n v="370"/>
    <x v="1"/>
    <x v="4"/>
    <n v="12"/>
    <s v="KRW844"/>
    <s v="KRW844"/>
    <m/>
    <n v="0"/>
    <e v="#N/A"/>
    <s v="NY"/>
    <s v="KIS9DMT"/>
    <n v="107.32738999999999"/>
    <n v="-6.3734000000000002"/>
    <x v="0"/>
    <s v="Non MKT"/>
    <m/>
    <m/>
    <s v="MITRATEL"/>
    <s v="Mitratel"/>
    <d v="2015-06-22T00:00:00"/>
    <d v="2025-06-21T00:00:00"/>
    <d v="2025-09-19T00:00:00"/>
    <d v="2026-01-31T00:00:00"/>
    <n v="-134"/>
    <s v="Out SLA"/>
    <x v="0"/>
    <e v="#N/A"/>
    <e v="#N/A"/>
    <m/>
    <s v="SIS/SES"/>
    <m/>
    <x v="2"/>
    <s v="Need Validasi NBAE"/>
    <s v="NA"/>
    <m/>
    <m/>
  </r>
  <r>
    <n v="371"/>
    <x v="1"/>
    <x v="2"/>
    <n v="3"/>
    <s v="JPX149"/>
    <s v="JPX149"/>
    <s v="25TS08N1773"/>
    <e v="#N/A"/>
    <e v="#N/A"/>
    <s v="25TS08N1773"/>
    <s v="KALIBARUBARATDMT"/>
    <n v="106.84278999999999"/>
    <n v="-6.1704299999999996"/>
    <x v="1"/>
    <s v="0004/MKT/DMT/XI/2025"/>
    <d v="2025-11-18T00:00:00"/>
    <m/>
    <s v="MITRATEL"/>
    <s v="Mitratel"/>
    <d v="2016-06-27T00:00:00"/>
    <d v="2026-06-26T00:00:00"/>
    <m/>
    <m/>
    <m/>
    <m/>
    <x v="1"/>
    <m/>
    <e v="#N/A"/>
    <m/>
    <s v="Need DRM"/>
    <m/>
    <x v="2"/>
    <s v="Add 3 RF Add 3 RRU Final Sow Rescope: 1. (B2R to (MCP, Mini Macro, macro)"/>
    <m/>
    <s v="BTR"/>
    <s v="BTR"/>
  </r>
  <r>
    <n v="372"/>
    <x v="1"/>
    <x v="4"/>
    <n v="12"/>
    <s v="KRW843"/>
    <s v="KRW843"/>
    <m/>
    <n v="0"/>
    <e v="#N/A"/>
    <s v="NY"/>
    <s v="KIS8DMT"/>
    <n v="107.333181"/>
    <n v="-6.4015110000000002"/>
    <x v="0"/>
    <s v="Non MKT"/>
    <m/>
    <m/>
    <s v="MITRATEL"/>
    <s v="Mitratel"/>
    <d v="2015-06-22T00:00:00"/>
    <d v="2025-06-21T00:00:00"/>
    <d v="2025-09-19T00:00:00"/>
    <d v="2026-01-31T00:00:00"/>
    <n v="-134"/>
    <s v="Out SLA"/>
    <x v="0"/>
    <e v="#N/A"/>
    <e v="#N/A"/>
    <m/>
    <s v="SIS/SES"/>
    <m/>
    <x v="2"/>
    <s v="Need Validasi NBAE"/>
    <s v="NA"/>
    <m/>
    <m/>
  </r>
  <r>
    <n v="373"/>
    <x v="1"/>
    <x v="4"/>
    <n v="12"/>
    <s v="KRW814"/>
    <s v="KRW814"/>
    <m/>
    <n v="0"/>
    <e v="#N/A"/>
    <s v="NY"/>
    <s v="KIIC8DMT"/>
    <n v="107.27775"/>
    <n v="-6.3560499999999998"/>
    <x v="0"/>
    <s v="Non MKT"/>
    <m/>
    <m/>
    <s v="MITRATEL"/>
    <s v="Mitratel"/>
    <d v="2015-06-27T00:00:00"/>
    <d v="2025-06-26T00:00:00"/>
    <d v="2025-09-24T00:00:00"/>
    <s v="Terminate"/>
    <m/>
    <s v="Terminate"/>
    <x v="0"/>
    <e v="#N/A"/>
    <e v="#N/A"/>
    <m/>
    <s v="Terminate"/>
    <s v="Terminate"/>
    <x v="1"/>
    <m/>
    <s v="Terminate"/>
    <m/>
    <m/>
  </r>
  <r>
    <n v="374"/>
    <x v="1"/>
    <x v="4"/>
    <n v="12"/>
    <s v="KRW836"/>
    <s v="KRW836"/>
    <m/>
    <n v="0"/>
    <e v="#N/A"/>
    <s v="NY"/>
    <s v="KIS1DMT"/>
    <n v="107.336671"/>
    <n v="-6.3939009999999996"/>
    <x v="0"/>
    <s v="Non MKT"/>
    <m/>
    <m/>
    <s v="MITRATEL"/>
    <s v="Mitratel"/>
    <d v="2015-06-27T00:00:00"/>
    <d v="2025-06-26T00:00:00"/>
    <d v="2025-09-24T00:00:00"/>
    <d v="2026-01-31T00:00:00"/>
    <n v="-129"/>
    <s v="Out SLA"/>
    <x v="0"/>
    <e v="#N/A"/>
    <e v="#N/A"/>
    <m/>
    <s v="SIS/SES"/>
    <m/>
    <x v="2"/>
    <s v="Need Validasi NBAE"/>
    <s v="NA"/>
    <m/>
    <m/>
  </r>
  <r>
    <n v="375"/>
    <x v="1"/>
    <x v="4"/>
    <n v="12"/>
    <s v="KRW172"/>
    <s v="KRW172"/>
    <m/>
    <e v="#N/A"/>
    <e v="#N/A"/>
    <s v="NY"/>
    <s v="PERMANENTCMBTMITRAKARAWANGDMT"/>
    <n v="107.310446"/>
    <n v="-6.3819109999999997"/>
    <x v="0"/>
    <s v="Non MKT"/>
    <m/>
    <m/>
    <s v="MITRATEL"/>
    <s v="Mitratel"/>
    <d v="2015-11-14T00:00:00"/>
    <d v="2025-11-13T00:00:00"/>
    <d v="2026-02-11T00:00:00"/>
    <d v="2026-01-31T00:00:00"/>
    <n v="11"/>
    <s v="In SLA"/>
    <x v="0"/>
    <e v="#N/A"/>
    <e v="#N/A"/>
    <m/>
    <s v="SIS/SES"/>
    <m/>
    <x v="2"/>
    <s v="Need Validasi NBAE"/>
    <s v="NA"/>
    <m/>
    <m/>
  </r>
  <r>
    <n v="376"/>
    <x v="1"/>
    <x v="4"/>
    <n v="12"/>
    <s v="BOO571"/>
    <s v="BOO571"/>
    <m/>
    <n v="0"/>
    <e v="#N/A"/>
    <s v="NY"/>
    <s v="IPBDARMAGAREKTORAT"/>
    <n v="106.72263100000001"/>
    <n v="-6.556578"/>
    <x v="0"/>
    <s v="Non MKT"/>
    <m/>
    <m/>
    <s v="MITRATEL"/>
    <s v="Mitratel"/>
    <d v="2015-12-01T00:00:00"/>
    <d v="2025-11-30T00:00:00"/>
    <d v="2026-02-28T00:00:00"/>
    <d v="2026-01-31T00:00:00"/>
    <n v="28"/>
    <s v="In SLA"/>
    <x v="0"/>
    <e v="#N/A"/>
    <e v="#N/A"/>
    <m/>
    <s v="SITAC"/>
    <s v="BAN/BAK"/>
    <x v="2"/>
    <s v="Need Validasi NBAE"/>
    <d v="2026-01-22T00:00:00"/>
    <m/>
    <m/>
  </r>
  <r>
    <n v="377"/>
    <x v="1"/>
    <x v="4"/>
    <n v="12"/>
    <s v="KRW813"/>
    <s v="KRW813"/>
    <m/>
    <n v="0"/>
    <e v="#N/A"/>
    <s v="NY"/>
    <s v="KIIC7DMT"/>
    <n v="107.27426"/>
    <n v="-6.3603399999999999"/>
    <x v="0"/>
    <s v="Non MKT"/>
    <m/>
    <m/>
    <s v="MITRATEL"/>
    <s v="Mitratel"/>
    <d v="2015-06-30T00:00:00"/>
    <d v="2025-06-29T00:00:00"/>
    <d v="2025-09-27T00:00:00"/>
    <s v="Terminate"/>
    <m/>
    <s v="Terminate"/>
    <x v="0"/>
    <e v="#N/A"/>
    <e v="#N/A"/>
    <m/>
    <s v="Terminate"/>
    <s v="Terminate"/>
    <x v="1"/>
    <m/>
    <s v="Terminate"/>
    <m/>
    <m/>
  </r>
  <r>
    <n v="378"/>
    <x v="1"/>
    <x v="4"/>
    <n v="12"/>
    <s v="BKX163"/>
    <s v="BKX163"/>
    <m/>
    <n v="0"/>
    <e v="#N/A"/>
    <s v="25TS09Z0032"/>
    <s v="JATIASIHKALIMANTANDMT"/>
    <n v="106.970651"/>
    <n v="-6.2914209999999997"/>
    <x v="0"/>
    <s v="Non MKT"/>
    <m/>
    <m/>
    <s v="MITRATEL"/>
    <s v="Mitratel"/>
    <d v="2015-12-18T00:00:00"/>
    <d v="2025-12-17T00:00:00"/>
    <d v="2026-03-17T00:00:00"/>
    <d v="2025-12-31T00:00:00"/>
    <n v="76"/>
    <s v="In SLA"/>
    <x v="0"/>
    <e v="#N/A"/>
    <s v="08.SIS"/>
    <m/>
    <s v="SITAC"/>
    <s v="IW"/>
    <x v="2"/>
    <s v="IW OG"/>
    <d v="2026-01-10T00:00:00"/>
    <m/>
    <m/>
  </r>
  <r>
    <n v="379"/>
    <x v="1"/>
    <x v="4"/>
    <n v="12"/>
    <s v="BKX174"/>
    <s v="BKX174"/>
    <m/>
    <e v="#N/A"/>
    <e v="#N/A"/>
    <s v="25TS09Z0033"/>
    <s v="JLDARAMAHKOTADMT"/>
    <n v="106.923"/>
    <n v="-6.2621200000000004"/>
    <x v="1"/>
    <s v="0004/MKT/DMT/XI/2025"/>
    <d v="2025-11-18T00:00:00"/>
    <m/>
    <s v="MITRATEL"/>
    <s v="Mitratel"/>
    <d v="2016-04-28T00:00:00"/>
    <d v="2026-04-27T00:00:00"/>
    <m/>
    <m/>
    <m/>
    <m/>
    <x v="1"/>
    <m/>
    <s v="08.SIS"/>
    <m/>
    <s v="Need DRM"/>
    <m/>
    <x v="2"/>
    <s v="Add 3 RF Add 6 RRU Final Sow Rescope: BTR to Mini Macro"/>
    <m/>
    <s v="BTR"/>
    <m/>
  </r>
  <r>
    <n v="380"/>
    <x v="1"/>
    <x v="4"/>
    <n v="12"/>
    <s v="BKX116"/>
    <s v="BKX116"/>
    <s v="25TS08U1438"/>
    <n v="0"/>
    <e v="#N/A"/>
    <s v="25TS08U1438"/>
    <s v="PALEMBARAT12DMT"/>
    <n v="106.98087"/>
    <n v="-6.2652299999999999"/>
    <x v="0"/>
    <s v="Non MKT"/>
    <m/>
    <m/>
    <s v="MITRATEL"/>
    <s v="Mitratel"/>
    <d v="2015-09-13T00:00:00"/>
    <d v="2025-09-12T00:00:00"/>
    <d v="2025-12-11T00:00:00"/>
    <d v="2026-01-31T00:00:00"/>
    <n v="-51"/>
    <s v="Out SLA"/>
    <x v="0"/>
    <e v="#N/A"/>
    <s v="08.SIS"/>
    <m/>
    <s v="SIS/SES"/>
    <s v="SIS"/>
    <x v="2"/>
    <s v="Need Validasi NBAE"/>
    <d v="2026-01-26T00:00:00"/>
    <m/>
    <m/>
  </r>
  <r>
    <n v="381"/>
    <x v="1"/>
    <x v="4"/>
    <n v="12"/>
    <s v="KRW838"/>
    <s v="KRW838"/>
    <s v="25TS05U0042"/>
    <e v="#N/A"/>
    <e v="#N/A"/>
    <s v="25TS05U0042"/>
    <s v="KIS3DMT"/>
    <n v="107.34034"/>
    <n v="-6.4116299999999997"/>
    <x v="1"/>
    <s v="0004/MKT/DMT/XI/2025"/>
    <d v="2025-11-18T00:00:00"/>
    <m/>
    <s v="MITRATEL"/>
    <s v="Mitratel"/>
    <d v="2016-06-24T00:00:00"/>
    <d v="2026-06-23T00:00:00"/>
    <m/>
    <m/>
    <m/>
    <m/>
    <x v="1"/>
    <m/>
    <e v="#N/A"/>
    <m/>
    <s v="Need DRM"/>
    <m/>
    <x v="2"/>
    <s v="Add 3 RF Add 7 RRU Final Sow Rescope: BTR to Macro"/>
    <m/>
    <s v="BTR"/>
    <s v="BTR"/>
  </r>
  <r>
    <n v="382"/>
    <x v="1"/>
    <x v="4"/>
    <n v="12"/>
    <s v="KRW817"/>
    <s v="KRW817"/>
    <s v="25TS01B0005"/>
    <e v="#N/A"/>
    <e v="#N/A"/>
    <s v="25TS01B0005"/>
    <s v="KIIC13DMT"/>
    <n v="107.26469"/>
    <n v="-6.3764399999999997"/>
    <x v="1"/>
    <s v="0004/MKT/DMT/XI/2025"/>
    <d v="2025-11-18T00:00:00"/>
    <m/>
    <s v="MITRATEL"/>
    <s v="Mitratel"/>
    <d v="2016-08-11T00:00:00"/>
    <d v="2026-08-10T00:00:00"/>
    <m/>
    <m/>
    <m/>
    <m/>
    <x v="1"/>
    <m/>
    <s v="04.CME"/>
    <m/>
    <s v="RFI"/>
    <s v="RFI"/>
    <x v="0"/>
    <s v="Add 3 RF Add 6 RRU Final Sow Rescope: BTR to Macro"/>
    <m/>
    <s v="BTR"/>
    <m/>
  </r>
  <r>
    <n v="383"/>
    <x v="1"/>
    <x v="4"/>
    <n v="12"/>
    <s v="KRW842"/>
    <s v="KRW842"/>
    <m/>
    <e v="#N/A"/>
    <e v="#N/A"/>
    <s v="NY"/>
    <s v="KIS7DMT"/>
    <n v="107.33488"/>
    <n v="-6.3861100000000004"/>
    <x v="0"/>
    <s v="Non MKT"/>
    <d v="1899-12-30T00:00:00"/>
    <m/>
    <s v="MITRATEL"/>
    <s v="Mitratel"/>
    <d v="2016-06-30T00:00:00"/>
    <d v="2026-06-29T00:00:00"/>
    <m/>
    <m/>
    <m/>
    <m/>
    <x v="1"/>
    <m/>
    <e v="#N/A"/>
    <m/>
    <s v="Need DRM"/>
    <m/>
    <x v="2"/>
    <s v=""/>
    <m/>
    <m/>
    <m/>
  </r>
  <r>
    <n v="384"/>
    <x v="1"/>
    <x v="4"/>
    <n v="12"/>
    <s v="BOO572"/>
    <s v="BOO572"/>
    <s v="25TS08N0303"/>
    <e v="#N/A"/>
    <e v="#N/A"/>
    <s v="25TS08N0303"/>
    <s v="IPBDRAMAGAFAKPERTANIAN"/>
    <n v="106.73126000000001"/>
    <n v="-6.5569100000000002"/>
    <x v="1"/>
    <s v="0004/MKT/DMT/XI/2025"/>
    <d v="2025-11-18T00:00:00"/>
    <m/>
    <s v="MITRATEL"/>
    <s v="Mitratel"/>
    <d v="2016-12-01T00:00:00"/>
    <d v="2026-11-30T00:00:00"/>
    <m/>
    <m/>
    <m/>
    <m/>
    <x v="1"/>
    <m/>
    <s v="08.SIS"/>
    <m/>
    <s v="Need DRM"/>
    <m/>
    <x v="2"/>
    <s v="Add 3 RF Add 13 RRU Final Sow Rescope: reheight tower"/>
    <m/>
    <s v="Extend Tower"/>
    <m/>
  </r>
  <r>
    <n v="385"/>
    <x v="1"/>
    <x v="4"/>
    <n v="12"/>
    <s v="KRW828"/>
    <s v="KRW828"/>
    <m/>
    <e v="#N/A"/>
    <e v="#N/A"/>
    <s v="25TS01B0006"/>
    <s v="KIM6DMT"/>
    <n v="107.308531"/>
    <n v="-6.3765210000000003"/>
    <x v="1"/>
    <s v="0004/MKT/DMT/XI/2025"/>
    <d v="2025-11-18T00:00:00"/>
    <m/>
    <s v="MITRATEL"/>
    <s v="Mitratel"/>
    <d v="2016-12-15T00:00:00"/>
    <d v="2026-12-14T00:00:00"/>
    <m/>
    <m/>
    <m/>
    <m/>
    <x v="1"/>
    <m/>
    <s v="06.SITAC"/>
    <m/>
    <s v="SITAC"/>
    <s v="SITAC"/>
    <x v="2"/>
    <s v="4.12. plan macronisasi di site existing, upgrade perangkat (swap) type 1, Add 3 RF Add 8 RRU Final Sow Rescope: BTR to Macro"/>
    <m/>
    <s v="Type-1"/>
    <m/>
  </r>
  <r>
    <n v="386"/>
    <x v="1"/>
    <x v="4"/>
    <n v="12"/>
    <s v="JBX370"/>
    <s v="JBX370"/>
    <m/>
    <e v="#N/A"/>
    <e v="#N/A"/>
    <s v="25TS09Z0028"/>
    <s v="KAMALKALIDERES16DMT"/>
    <n v="106.68717100000001"/>
    <n v="-6.1287310000000002"/>
    <x v="1"/>
    <s v="0004/MKT/DMT/XI/2025"/>
    <d v="2025-11-18T00:00:00"/>
    <m/>
    <s v="MITRATEL"/>
    <s v="Mitratel"/>
    <d v="2017-06-13T00:00:00"/>
    <d v="2027-06-12T00:00:00"/>
    <m/>
    <m/>
    <m/>
    <m/>
    <x v="1"/>
    <m/>
    <s v="08.SIS"/>
    <m/>
    <s v="Need DRM"/>
    <m/>
    <x v="2"/>
    <s v="Add 3 RF Add 9 RRU Final Sow Rescope: 1. (B2R to (MCP, Mini Macro, macro)"/>
    <m/>
    <s v="BTR"/>
    <m/>
  </r>
  <r>
    <n v="387"/>
    <x v="1"/>
    <x v="4"/>
    <n v="12"/>
    <s v="KRW953"/>
    <s v="KRW953"/>
    <s v="25TS01B0012"/>
    <e v="#N/A"/>
    <e v="#N/A"/>
    <s v="25TS01B0012"/>
    <s v="KIM10DMT"/>
    <n v="107.313581"/>
    <n v="-6.3761010000000002"/>
    <x v="1"/>
    <s v="0004/MKT/DMT/XI/2025"/>
    <d v="2025-11-18T00:00:00"/>
    <m/>
    <s v="MITRATEL"/>
    <s v="Mitratel"/>
    <d v="2017-06-13T00:00:00"/>
    <d v="2027-06-12T00:00:00"/>
    <m/>
    <m/>
    <m/>
    <m/>
    <x v="1"/>
    <m/>
    <s v="06.SITAC"/>
    <m/>
    <s v="SITAC"/>
    <s v="SITAC"/>
    <x v="2"/>
    <s v="4.12. plan macronisasi di site existing, upgrade perangkat (swap) type 1, Add 3 RF Add 9 RRU Final Sow Rescope: BTR to Macro"/>
    <m/>
    <s v="Type-1"/>
    <m/>
  </r>
  <r>
    <n v="388"/>
    <x v="1"/>
    <x v="4"/>
    <n v="12"/>
    <s v="BKX288"/>
    <s v="BKX288"/>
    <m/>
    <e v="#N/A"/>
    <e v="#N/A"/>
    <s v="25TS09Z0034"/>
    <s v="PTSOSROPENGGILINGANCAKUNGDMT"/>
    <n v="106.97117"/>
    <n v="-6.1925800000000004"/>
    <x v="1"/>
    <s v="0004/MKT/DMT/XI/2025"/>
    <d v="2025-11-18T00:00:00"/>
    <m/>
    <s v="MITRATEL"/>
    <s v="Mitratel"/>
    <d v="2017-08-04T00:00:00"/>
    <d v="2027-08-03T00:00:00"/>
    <m/>
    <m/>
    <m/>
    <m/>
    <x v="1"/>
    <m/>
    <s v="08.SIS"/>
    <m/>
    <s v="Need DRM"/>
    <m/>
    <x v="2"/>
    <s v="Add 3 RF Add 3 RRU Final Sow Rescope: BTR to Macro"/>
    <m/>
    <m/>
    <m/>
  </r>
  <r>
    <n v="389"/>
    <x v="1"/>
    <x v="4"/>
    <n v="12"/>
    <s v="DPK239"/>
    <s v="DPK239"/>
    <m/>
    <e v="#N/A"/>
    <e v="#N/A"/>
    <s v="25TS09B0008"/>
    <s v="JLJUANDABAKTIJAYATBG"/>
    <n v="106.84835"/>
    <n v="-6.3792400000000002"/>
    <x v="1"/>
    <s v="0004/MKT/DMT/XI/2025"/>
    <d v="2025-11-18T00:00:00"/>
    <m/>
    <s v="MITRATEL"/>
    <s v="Mitratel"/>
    <d v="2018-08-17T00:00:00"/>
    <d v="2028-08-16T00:00:00"/>
    <m/>
    <m/>
    <m/>
    <m/>
    <x v="1"/>
    <m/>
    <s v="08.SIS"/>
    <m/>
    <s v="Need DRM"/>
    <m/>
    <x v="2"/>
    <s v="Add 3 RF Add 6 RRU Final Sow Rescope: BTR to Mini Macro"/>
    <m/>
    <m/>
    <m/>
  </r>
  <r>
    <n v="390"/>
    <x v="3"/>
    <x v="8"/>
    <n v="5"/>
    <s v="YOG230"/>
    <s v="YOG230"/>
    <m/>
    <s v="24TS02Z0031"/>
    <e v="#N/A"/>
    <s v="24TS02Z0031"/>
    <s v="HOTEL BTS UGM REKTORAT PERTAMINA"/>
    <n v="110.37815000000001"/>
    <n v="-7.7679600000000004"/>
    <x v="0"/>
    <s v="Non MKT"/>
    <m/>
    <m/>
    <s v="MITRATEL"/>
    <s v="Mitratel"/>
    <d v="2014-01-06T00:00:00"/>
    <d v="2024-01-05T00:00:00"/>
    <d v="2024-04-04T00:00:00"/>
    <d v="2026-01-31T00:00:00"/>
    <n v="-667"/>
    <s v="Out SLA"/>
    <x v="0"/>
    <e v="#N/A"/>
    <e v="#N/A"/>
    <m/>
    <s v="SIS/SES"/>
    <s v="Validasi"/>
    <x v="2"/>
    <s v="4.12 waiting validasi, pihak UGM tidak bersedia dengan rencana plan rescooping (wallmounted ke tower pole rooftop)Propose Reseller untuk Pole yang berada di RT, sisanya ke MTEL"/>
    <d v="2026-01-25T00:00:00"/>
    <s v="BTR"/>
    <m/>
  </r>
  <r>
    <n v="391"/>
    <x v="3"/>
    <x v="8"/>
    <n v="5"/>
    <s v="YOG223"/>
    <s v="YOG223"/>
    <m/>
    <n v="0"/>
    <s v="22TS01H1382"/>
    <s v="NY"/>
    <s v="HOTELBTS UGM OLAHRAGA PANCASILA"/>
    <n v="110.37649"/>
    <n v="-7.7737999999999996"/>
    <x v="0"/>
    <s v="Non MKT"/>
    <m/>
    <m/>
    <s v="MITRATEL"/>
    <s v="Mitratel"/>
    <d v="2013-07-31T00:00:00"/>
    <d v="2023-07-30T00:00:00"/>
    <d v="2023-10-28T00:00:00"/>
    <s v="UGM"/>
    <n v="0"/>
    <s v="In SLA"/>
    <x v="0"/>
    <e v="#N/A"/>
    <e v="#N/A"/>
    <m/>
    <s v="RFI"/>
    <s v="RFI"/>
    <x v="0"/>
    <s v="Lanjut MCP skema khusus"/>
    <s v="done"/>
    <m/>
    <m/>
  </r>
  <r>
    <n v="392"/>
    <x v="3"/>
    <x v="8"/>
    <n v="5"/>
    <s v="YOG224"/>
    <s v="YOG224"/>
    <m/>
    <n v="0"/>
    <s v="12TS12H1122"/>
    <s v="NY"/>
    <s v="HOTEL BTS UGM OLAHRAGA PANCASILA"/>
    <n v="110.38099699999999"/>
    <n v="-7.7706299999999997"/>
    <x v="0"/>
    <s v="Non MKT"/>
    <m/>
    <m/>
    <s v="MITRATEL"/>
    <s v="Mitratel"/>
    <d v="2013-08-13T00:00:00"/>
    <d v="2023-08-12T00:00:00"/>
    <d v="2023-11-10T00:00:00"/>
    <s v="UGM"/>
    <n v="0"/>
    <s v="In SLA"/>
    <x v="0"/>
    <e v="#N/A"/>
    <e v="#N/A"/>
    <m/>
    <s v="RFI"/>
    <s v="RFI"/>
    <x v="0"/>
    <s v="Lanjut MCP skema khusus"/>
    <s v="done"/>
    <m/>
    <m/>
  </r>
  <r>
    <n v="393"/>
    <x v="3"/>
    <x v="8"/>
    <n v="5"/>
    <s v="YOG225"/>
    <s v="YOG225"/>
    <m/>
    <n v="0"/>
    <s v="13TS05H8725"/>
    <s v="NY"/>
    <s v="HOTELBTS UGM MEDIKA KALIURANG"/>
    <n v="110.37494"/>
    <n v="-7.7700699999999996"/>
    <x v="0"/>
    <s v="Non MKT"/>
    <m/>
    <m/>
    <s v="MITRATEL"/>
    <s v="Mitratel"/>
    <d v="2013-08-13T00:00:00"/>
    <d v="2023-08-12T00:00:00"/>
    <d v="2023-11-10T00:00:00"/>
    <s v="UGM"/>
    <n v="0"/>
    <s v="In SLA"/>
    <x v="0"/>
    <e v="#N/A"/>
    <e v="#N/A"/>
    <m/>
    <s v="RFI"/>
    <s v="RFI"/>
    <x v="0"/>
    <s v="Lanjut MCP skema khusus"/>
    <s v="done"/>
    <m/>
    <m/>
  </r>
  <r>
    <n v="394"/>
    <x v="3"/>
    <x v="8"/>
    <n v="5"/>
    <s v="YOG226"/>
    <s v="YOG226"/>
    <m/>
    <n v="0"/>
    <s v="12TS12H1123"/>
    <s v="NY"/>
    <s v="HOTELBTSUGMMEDIKAKALIURANG"/>
    <n v="110.37748000000001"/>
    <n v="-7.7686700000000002"/>
    <x v="0"/>
    <s v="Non MKT"/>
    <m/>
    <m/>
    <s v="MITRATEL"/>
    <s v="Mitratel"/>
    <d v="2013-08-13T00:00:00"/>
    <d v="2023-08-12T00:00:00"/>
    <d v="2023-11-10T00:00:00"/>
    <s v="UGM"/>
    <n v="0"/>
    <s v="In SLA"/>
    <x v="0"/>
    <e v="#N/A"/>
    <e v="#N/A"/>
    <m/>
    <s v="RFI"/>
    <s v="RFI"/>
    <x v="0"/>
    <s v="Lanjut MCP skema khusus"/>
    <s v="done"/>
    <m/>
    <m/>
  </r>
  <r>
    <n v="395"/>
    <x v="3"/>
    <x v="8"/>
    <n v="5"/>
    <s v="YOG228"/>
    <s v="YOG228"/>
    <m/>
    <n v="0"/>
    <s v="13TS05H8726"/>
    <s v="NY"/>
    <s v="HOTELBTS UGM TEKNIK KEDOKTERAN HEWAN"/>
    <n v="110.38275"/>
    <n v="-7.7677500000000004"/>
    <x v="0"/>
    <s v="Non MKT"/>
    <m/>
    <m/>
    <s v="MITRATEL"/>
    <s v="Mitratel"/>
    <d v="2013-08-13T00:00:00"/>
    <d v="2023-08-12T00:00:00"/>
    <d v="2023-11-10T00:00:00"/>
    <s v="UGM"/>
    <n v="0"/>
    <s v="In SLA"/>
    <x v="0"/>
    <e v="#N/A"/>
    <e v="#N/A"/>
    <m/>
    <s v="RFI"/>
    <s v="RFI"/>
    <x v="0"/>
    <s v="Lanjut MCP skema khusus, MTEL tidak memiliki kapabalitas untuk relok transport"/>
    <s v="done"/>
    <m/>
    <m/>
  </r>
  <r>
    <n v="396"/>
    <x v="3"/>
    <x v="8"/>
    <n v="5"/>
    <s v="YOG232"/>
    <s v="YOG232"/>
    <m/>
    <n v="0"/>
    <s v="12TS12H1126"/>
    <s v="NY"/>
    <s v="HOTEL BTS UGM TEKNIK KEDOKTERAN HEWAN"/>
    <n v="110.373001"/>
    <n v="-7.7655200000000004"/>
    <x v="0"/>
    <s v="Non MKT"/>
    <m/>
    <m/>
    <s v="MITRATEL"/>
    <s v="Mitratel"/>
    <d v="2013-08-13T00:00:00"/>
    <d v="2023-08-12T00:00:00"/>
    <d v="2023-11-10T00:00:00"/>
    <s v="UGM"/>
    <n v="0"/>
    <s v="In SLA"/>
    <x v="0"/>
    <e v="#N/A"/>
    <e v="#N/A"/>
    <m/>
    <s v="RFI"/>
    <s v="RFI"/>
    <x v="0"/>
    <s v="Lanjut MCP skema khusus, MTEL tidak memiliki kapabalitas untuk relok transport"/>
    <s v="done"/>
    <m/>
    <m/>
  </r>
  <r>
    <n v="397"/>
    <x v="3"/>
    <x v="8"/>
    <n v="5"/>
    <s v="YOG229"/>
    <s v="YOG229"/>
    <m/>
    <n v="0"/>
    <s v="13TS05H8727"/>
    <s v="NY"/>
    <s v="HOTELBTS UGM S1 CARGO"/>
    <n v="110.38093000000001"/>
    <n v="-7.76675"/>
    <x v="0"/>
    <s v="Non MKT"/>
    <m/>
    <m/>
    <s v="MITRATEL"/>
    <s v="Mitratel"/>
    <d v="2013-10-30T00:00:00"/>
    <d v="2023-10-29T00:00:00"/>
    <d v="2024-01-27T00:00:00"/>
    <s v="UGM"/>
    <n v="0"/>
    <s v="In SLA"/>
    <x v="0"/>
    <e v="#N/A"/>
    <e v="#N/A"/>
    <m/>
    <s v="RFI"/>
    <s v="RFI"/>
    <x v="0"/>
    <s v="Lanjut MCP skema khusus"/>
    <s v="done"/>
    <m/>
    <m/>
  </r>
  <r>
    <n v="398"/>
    <x v="3"/>
    <x v="8"/>
    <n v="5"/>
    <s v="YOG227"/>
    <s v="YOG227"/>
    <m/>
    <n v="0"/>
    <s v="12TS12H1124"/>
    <s v="NY"/>
    <s v="HOTELBTS UGM REKTORAT PERTAMINA"/>
    <n v="110.37815000000001"/>
    <n v="-7.7679600000000004"/>
    <x v="0"/>
    <s v="Non MKT"/>
    <m/>
    <m/>
    <s v="MITRATEL"/>
    <s v="Mitratel"/>
    <d v="2013-11-06T00:00:00"/>
    <d v="2023-11-05T00:00:00"/>
    <d v="2024-02-03T00:00:00"/>
    <s v="UGM"/>
    <n v="0"/>
    <s v="In SLA"/>
    <x v="0"/>
    <e v="#N/A"/>
    <e v="#N/A"/>
    <m/>
    <s v="RFI"/>
    <s v="RFI"/>
    <x v="0"/>
    <s v="Lanjut MCP skema khusus"/>
    <s v="done"/>
    <m/>
    <m/>
  </r>
  <r>
    <n v="399"/>
    <x v="3"/>
    <x v="8"/>
    <n v="5"/>
    <s v="YOG231"/>
    <s v="YOG231"/>
    <m/>
    <n v="0"/>
    <s v="13TS05H8729"/>
    <s v="NY"/>
    <s v="HOTELBTSUGMSICARGO"/>
    <n v="110.380934"/>
    <n v="-7.76675"/>
    <x v="0"/>
    <s v="Non MKT"/>
    <m/>
    <m/>
    <s v="MITRATEL"/>
    <s v="Mitratel"/>
    <d v="2013-11-20T00:00:00"/>
    <d v="2023-11-19T00:00:00"/>
    <d v="2024-02-17T00:00:00"/>
    <s v="UGM"/>
    <n v="0"/>
    <s v="In SLA"/>
    <x v="0"/>
    <e v="#N/A"/>
    <e v="#N/A"/>
    <m/>
    <s v="RFI"/>
    <s v="RFI"/>
    <x v="0"/>
    <s v="Lanjut MCP skema khusus"/>
    <s v="done"/>
    <m/>
    <m/>
  </r>
  <r>
    <n v="400"/>
    <x v="1"/>
    <x v="4"/>
    <n v="12"/>
    <s v="KRW955"/>
    <s v="KRW955"/>
    <m/>
    <e v="#N/A"/>
    <e v="#N/A"/>
    <s v="NY"/>
    <s v="KIIC10DMT"/>
    <n v="107.28862100000001"/>
    <n v="-6.3593609999999998"/>
    <x v="0"/>
    <s v="Non MKT"/>
    <d v="1899-12-30T00:00:00"/>
    <m/>
    <s v="MITRATEL"/>
    <s v="Mitratel"/>
    <d v="2017-06-28T00:00:00"/>
    <d v="2027-06-27T00:00:00"/>
    <m/>
    <m/>
    <m/>
    <m/>
    <x v="1"/>
    <m/>
    <e v="#N/A"/>
    <m/>
    <s v="Need DRM"/>
    <m/>
    <x v="2"/>
    <s v=""/>
    <m/>
    <m/>
    <m/>
  </r>
  <r>
    <n v="401"/>
    <x v="1"/>
    <x v="4"/>
    <n v="12"/>
    <s v="KRW954"/>
    <s v="KRW954"/>
    <m/>
    <e v="#N/A"/>
    <e v="#N/A"/>
    <s v="NY"/>
    <s v="KIIC14DMT"/>
    <n v="107.29507099999999"/>
    <n v="-6.3655809999999997"/>
    <x v="0"/>
    <s v="Non MKT"/>
    <d v="1899-12-30T00:00:00"/>
    <m/>
    <s v="MITRATEL"/>
    <s v="Mitratel"/>
    <d v="2017-06-28T00:00:00"/>
    <d v="2027-06-27T00:00:00"/>
    <m/>
    <m/>
    <m/>
    <m/>
    <x v="1"/>
    <m/>
    <e v="#N/A"/>
    <m/>
    <s v="Need DRM"/>
    <m/>
    <x v="2"/>
    <s v=""/>
    <m/>
    <m/>
    <m/>
  </r>
  <r>
    <n v="402"/>
    <x v="0"/>
    <x v="0"/>
    <n v="1"/>
    <s v="MDX023"/>
    <s v="MDX023"/>
    <m/>
    <e v="#N/A"/>
    <e v="#N/A"/>
    <s v="NY"/>
    <s v="MC BELAWAN-5"/>
    <n v="98.693240000000003"/>
    <n v="3.7856700000000001"/>
    <x v="0"/>
    <s v="Non MKT"/>
    <d v="1899-12-30T00:00:00"/>
    <m/>
    <s v="MITRATEL"/>
    <s v="Mitratel"/>
    <d v="2016-10-05T00:00:00"/>
    <d v="2026-10-04T00:00:00"/>
    <m/>
    <m/>
    <m/>
    <m/>
    <x v="1"/>
    <m/>
    <e v="#N/A"/>
    <m/>
    <s v="Need DRM"/>
    <m/>
    <x v="2"/>
    <s v=""/>
    <m/>
    <m/>
    <m/>
  </r>
  <r>
    <n v="403"/>
    <x v="0"/>
    <x v="0"/>
    <n v="1"/>
    <s v="MDX507"/>
    <s v="MDX507"/>
    <m/>
    <e v="#N/A"/>
    <e v="#N/A"/>
    <s v="NY"/>
    <s v="MC KIM BELAWAN-7"/>
    <n v="98.69408"/>
    <n v="3.6600700000000002"/>
    <x v="0"/>
    <s v="Non MKT"/>
    <d v="1899-12-30T00:00:00"/>
    <m/>
    <s v="MITRATEL"/>
    <s v="Mitratel"/>
    <d v="2016-11-11T00:00:00"/>
    <d v="2026-11-10T00:00:00"/>
    <m/>
    <m/>
    <m/>
    <m/>
    <x v="1"/>
    <m/>
    <e v="#N/A"/>
    <m/>
    <s v="Need DRM"/>
    <m/>
    <x v="2"/>
    <s v=""/>
    <m/>
    <m/>
    <m/>
  </r>
  <r>
    <n v="404"/>
    <x v="0"/>
    <x v="0"/>
    <n v="1"/>
    <s v="MDX503"/>
    <s v="MDX503"/>
    <m/>
    <e v="#N/A"/>
    <e v="#N/A"/>
    <s v="NY"/>
    <s v="MC KIM BELAWAN-4"/>
    <n v="98.683539999999994"/>
    <n v="3.67456"/>
    <x v="0"/>
    <s v="Non MKT"/>
    <e v="#N/A"/>
    <m/>
    <s v="MITRATEL"/>
    <s v="Mitratel"/>
    <d v="2016-12-12T00:00:00"/>
    <d v="2026-12-11T00:00:00"/>
    <m/>
    <m/>
    <m/>
    <m/>
    <x v="1"/>
    <m/>
    <e v="#N/A"/>
    <m/>
    <s v="Need DRM"/>
    <m/>
    <x v="2"/>
    <e v="#N/A"/>
    <m/>
    <m/>
    <m/>
  </r>
  <r>
    <n v="405"/>
    <x v="0"/>
    <x v="7"/>
    <n v="10"/>
    <s v="BTM348"/>
    <s v="BTM348"/>
    <m/>
    <e v="#N/A"/>
    <e v="#N/A"/>
    <s v="NY"/>
    <s v="STOBATUAMPARMEGACIPTALPARK"/>
    <n v="104.01151659999999"/>
    <n v="1.1774146560000001"/>
    <x v="0"/>
    <s v="Non MKT"/>
    <m/>
    <m/>
    <s v="MITRATEL"/>
    <s v="Mitratel"/>
    <d v="2015-09-01T00:00:00"/>
    <d v="2025-08-31T00:00:00"/>
    <d v="2025-11-29T00:00:00"/>
    <e v="#N/A"/>
    <e v="#N/A"/>
    <s v="Out SLA"/>
    <x v="0"/>
    <e v="#N/A"/>
    <e v="#N/A"/>
    <s v="Type-6"/>
    <s v="RFI"/>
    <s v="RFI"/>
    <x v="0"/>
    <m/>
    <s v="Rescoping done, site id change to BTM004 (Done OA)"/>
    <m/>
    <m/>
  </r>
  <r>
    <n v="406"/>
    <x v="2"/>
    <x v="5"/>
    <n v="8"/>
    <s v="BBR222"/>
    <s v="BBR222"/>
    <s v="24TS05C0003"/>
    <n v="0"/>
    <s v="24TS05C0003"/>
    <s v="24TS05C0003"/>
    <s v="MTH_UNLAM_BANJARBARU1"/>
    <n v="114.84287740000001"/>
    <n v="-3.443495"/>
    <x v="0"/>
    <s v="Non MKT"/>
    <m/>
    <m/>
    <s v="MITRATEL"/>
    <s v="Mitratel"/>
    <d v="2015-07-23T00:00:00"/>
    <d v="2025-07-22T00:00:00"/>
    <d v="2025-10-20T00:00:00"/>
    <s v="Terminate"/>
    <m/>
    <s v="Terminate"/>
    <x v="0"/>
    <e v="#N/A"/>
    <e v="#N/A"/>
    <m/>
    <s v="Terminate"/>
    <s v="Terminate"/>
    <x v="1"/>
    <s v="Aktual RFI Colo di eksisting MTEL beda coverage "/>
    <s v="Terminate"/>
    <m/>
    <m/>
  </r>
  <r>
    <n v="407"/>
    <x v="0"/>
    <x v="1"/>
    <n v="2"/>
    <s v="OKI316"/>
    <s v="OKI316"/>
    <m/>
    <e v="#N/A"/>
    <e v="#N/A"/>
    <s v="NY"/>
    <s v="POLE FAKULTAS TEKHNIK 1 UNSRI"/>
    <n v="104.64700000000001"/>
    <n v="-3.2166399999999999"/>
    <x v="0"/>
    <s v="Non MKT"/>
    <d v="1899-12-30T00:00:00"/>
    <m/>
    <s v="MITRATEL"/>
    <s v="Mitratel"/>
    <d v="2016-04-19T00:00:00"/>
    <d v="2026-04-18T00:00:00"/>
    <m/>
    <m/>
    <m/>
    <m/>
    <x v="1"/>
    <m/>
    <e v="#N/A"/>
    <m/>
    <s v="Need DRM"/>
    <m/>
    <x v="2"/>
    <s v=""/>
    <m/>
    <m/>
    <m/>
  </r>
  <r>
    <n v="408"/>
    <x v="0"/>
    <x v="1"/>
    <n v="2"/>
    <s v="OKI317"/>
    <s v="OKI317"/>
    <m/>
    <e v="#N/A"/>
    <e v="#N/A"/>
    <s v="NY"/>
    <s v="POLE FAKULTAS TEKHNIK 2 UNSRI"/>
    <n v="104.645"/>
    <n v="-3.2182499999999998"/>
    <x v="0"/>
    <s v="Non MKT"/>
    <d v="1899-12-30T00:00:00"/>
    <m/>
    <s v="MITRATEL"/>
    <s v="Mitratel"/>
    <d v="2016-04-19T00:00:00"/>
    <d v="2026-04-18T00:00:00"/>
    <m/>
    <m/>
    <m/>
    <m/>
    <x v="1"/>
    <m/>
    <e v="#N/A"/>
    <m/>
    <s v="Need DRM"/>
    <m/>
    <x v="2"/>
    <s v=""/>
    <m/>
    <m/>
    <m/>
  </r>
  <r>
    <n v="409"/>
    <x v="2"/>
    <x v="5"/>
    <n v="8"/>
    <s v="SMR461"/>
    <s v="SMR461"/>
    <m/>
    <s v="24TS08Z0006"/>
    <e v="#N/A"/>
    <s v="24TS08Z0006"/>
    <s v="MTH_UNMULSMD1"/>
    <n v="117.15146540000001"/>
    <n v="-0.46981573100000001"/>
    <x v="0"/>
    <s v="Non MKT"/>
    <m/>
    <m/>
    <s v="MITRATEL"/>
    <s v="Mitratel"/>
    <d v="2015-09-14T00:00:00"/>
    <d v="2025-09-13T00:00:00"/>
    <d v="2025-12-12T00:00:00"/>
    <d v="2026-01-31T00:00:00"/>
    <n v="-50"/>
    <s v="Out SLA"/>
    <x v="0"/>
    <e v="#N/A"/>
    <s v="08.SIS"/>
    <m/>
    <s v="SITAC"/>
    <s v="BAN/BAK"/>
    <x v="2"/>
    <s v="4.12 BAN/BAK, menunggu tim asset negosiasi dengan pihak fakultas Unmul, Lahan Fasum, tidak bisa peninggian 10, bisanya 3m, tetap di titik eksisting"/>
    <s v="Hold"/>
    <s v="BTR"/>
    <m/>
  </r>
  <r>
    <n v="410"/>
    <x v="2"/>
    <x v="5"/>
    <n v="8"/>
    <s v="SMR436"/>
    <s v="SMR436"/>
    <m/>
    <s v="24TS08Z0004"/>
    <e v="#N/A"/>
    <s v="24TS08Z0004"/>
    <s v="MTH_GUBERNURANSMD2"/>
    <n v="117.141209"/>
    <n v="-0.50170199999999998"/>
    <x v="0"/>
    <s v="Non MKT"/>
    <m/>
    <m/>
    <s v="MITRATEL"/>
    <s v="Mitratel"/>
    <d v="2015-10-28T00:00:00"/>
    <d v="2025-10-27T00:00:00"/>
    <d v="2026-01-25T00:00:00"/>
    <d v="2026-01-31T00:00:00"/>
    <n v="-6"/>
    <s v="Out SLA"/>
    <x v="0"/>
    <e v="#N/A"/>
    <s v="08.SIS"/>
    <m/>
    <s v="SIS/SES"/>
    <s v="Hunting"/>
    <x v="2"/>
    <s v="4.12 Rehunting, hard kandidat, waiting arahan tsel regional, Lahan Fasum, tidak bisa peninggian 10, bisanya 3m, tetap di titik eksisting"/>
    <s v="Hold"/>
    <s v="BTR"/>
    <m/>
  </r>
  <r>
    <n v="411"/>
    <x v="0"/>
    <x v="1"/>
    <n v="2"/>
    <s v="OKI318"/>
    <s v="OKI318"/>
    <m/>
    <e v="#N/A"/>
    <e v="#N/A"/>
    <s v="NY"/>
    <s v="POLE FAKULTAS EKONOMI UNSRI"/>
    <n v="104.651"/>
    <n v="-3.2175099999999999"/>
    <x v="0"/>
    <s v="Non MKT"/>
    <d v="1899-12-30T00:00:00"/>
    <m/>
    <s v="MITRATEL"/>
    <s v="Mitratel"/>
    <d v="2016-04-19T00:00:00"/>
    <d v="2026-04-18T00:00:00"/>
    <m/>
    <m/>
    <m/>
    <m/>
    <x v="1"/>
    <m/>
    <e v="#N/A"/>
    <m/>
    <s v="Need DRM"/>
    <m/>
    <x v="2"/>
    <s v=""/>
    <m/>
    <m/>
    <m/>
  </r>
  <r>
    <n v="412"/>
    <x v="0"/>
    <x v="1"/>
    <n v="2"/>
    <s v="PLG617"/>
    <s v="PLG617"/>
    <m/>
    <n v="0"/>
    <s v="NY"/>
    <s v="NY"/>
    <s v="KEMUNING POLDA PH3"/>
    <n v="104.734521"/>
    <n v="-2.9659"/>
    <x v="0"/>
    <s v="Non MKT"/>
    <m/>
    <m/>
    <s v="MITRATEL"/>
    <s v="Mitratel"/>
    <d v="2015-02-19T00:00:00"/>
    <d v="2025-02-18T00:00:00"/>
    <d v="2025-05-19T00:00:00"/>
    <s v="Terminate"/>
    <m/>
    <s v="Terminate"/>
    <x v="0"/>
    <e v="#N/A"/>
    <s v="08.SIS"/>
    <m/>
    <s v="Terminate"/>
    <s v="Terminate"/>
    <x v="1"/>
    <m/>
    <s v="Terminate"/>
    <m/>
    <m/>
  </r>
  <r>
    <n v="413"/>
    <x v="0"/>
    <x v="1"/>
    <n v="2"/>
    <s v="PLG613"/>
    <s v="PLG613"/>
    <m/>
    <n v="0"/>
    <s v="NY"/>
    <s v="NY"/>
    <s v="SAKO SAPTAMARGA PH3"/>
    <n v="104.77882"/>
    <n v="-2.93987"/>
    <x v="0"/>
    <s v="Non MKT"/>
    <m/>
    <m/>
    <s v="MITRATEL"/>
    <s v="Mitratel"/>
    <d v="2015-09-14T00:00:00"/>
    <d v="2025-09-13T00:00:00"/>
    <d v="2025-12-12T00:00:00"/>
    <s v="Terminate"/>
    <m/>
    <s v="Terminate"/>
    <x v="0"/>
    <e v="#N/A"/>
    <s v="08.SIS"/>
    <m/>
    <s v="Terminate"/>
    <s v="Terminate"/>
    <x v="1"/>
    <m/>
    <s v="Terminate"/>
    <m/>
    <m/>
  </r>
  <r>
    <n v="414"/>
    <x v="0"/>
    <x v="1"/>
    <n v="2"/>
    <s v="PLG628"/>
    <s v="PLG628"/>
    <m/>
    <n v="0"/>
    <s v="NY"/>
    <s v="NY"/>
    <s v="POLIGON PH3"/>
    <n v="104.72280000000001"/>
    <n v="-3.01261"/>
    <x v="0"/>
    <s v="Non MKT"/>
    <m/>
    <m/>
    <s v="MITRATEL"/>
    <s v="Mitratel"/>
    <d v="2015-12-08T00:00:00"/>
    <d v="2025-12-07T00:00:00"/>
    <d v="2026-03-07T00:00:00"/>
    <s v="Terminate"/>
    <m/>
    <s v="Terminate"/>
    <x v="0"/>
    <e v="#N/A"/>
    <s v="08.SIS"/>
    <m/>
    <s v="Terminate"/>
    <s v="Terminate"/>
    <x v="1"/>
    <m/>
    <s v="Terminate"/>
    <m/>
    <m/>
  </r>
  <r>
    <n v="415"/>
    <x v="0"/>
    <x v="1"/>
    <n v="2"/>
    <s v="PLG630"/>
    <s v="PLG630"/>
    <m/>
    <n v="0"/>
    <s v="NY"/>
    <s v="NY"/>
    <s v="POLIGON PH5"/>
    <n v="104.71740699999999"/>
    <n v="-3.006529"/>
    <x v="0"/>
    <s v="Non MKT"/>
    <m/>
    <m/>
    <s v="MITRATEL"/>
    <s v="Mitratel"/>
    <d v="2015-12-08T00:00:00"/>
    <d v="2025-12-07T00:00:00"/>
    <d v="2026-03-07T00:00:00"/>
    <s v="Terminate"/>
    <m/>
    <s v="Terminate"/>
    <x v="0"/>
    <e v="#N/A"/>
    <s v="08.SIS"/>
    <m/>
    <s v="Terminate"/>
    <s v="Terminate"/>
    <x v="1"/>
    <m/>
    <s v="Terminate"/>
    <m/>
    <m/>
  </r>
  <r>
    <n v="416"/>
    <x v="2"/>
    <x v="9"/>
    <n v="9"/>
    <s v="UPD764"/>
    <s v="UPD764"/>
    <s v="24TS02Z0005"/>
    <n v="0"/>
    <s v="24TS02Z0005"/>
    <s v="24TS02Z0005"/>
    <s v="BHT_UPD_ALAUDDIN1"/>
    <n v="119.42001999999999"/>
    <n v="-5.1674100000000003"/>
    <x v="0"/>
    <s v="Non MKT"/>
    <m/>
    <m/>
    <s v="MITRATEL"/>
    <s v="Mitratel"/>
    <d v="2015-10-14T00:00:00"/>
    <d v="2025-10-13T00:00:00"/>
    <d v="2026-01-11T00:00:00"/>
    <d v="2024-09-10T00:00:00"/>
    <n v="488"/>
    <s v="In SLA"/>
    <x v="0"/>
    <e v="#N/A"/>
    <e v="#N/A"/>
    <m/>
    <s v="RFI"/>
    <s v="RFI"/>
    <x v="0"/>
    <m/>
    <s v="done"/>
    <m/>
    <m/>
  </r>
  <r>
    <n v="417"/>
    <x v="2"/>
    <x v="9"/>
    <n v="9"/>
    <s v="UPD758"/>
    <s v="UPD758"/>
    <s v="24TS02Z0002"/>
    <n v="0"/>
    <s v="24TS02Z0002"/>
    <s v="24TS02Z0002"/>
    <s v="BHT_UPD_SUDIRMAN2"/>
    <n v="119.41503"/>
    <n v="-5.1427100000000001"/>
    <x v="0"/>
    <s v="Non MKT"/>
    <m/>
    <m/>
    <s v="MITRATEL"/>
    <s v="Mitratel"/>
    <d v="2015-10-27T00:00:00"/>
    <d v="2025-10-26T00:00:00"/>
    <d v="2026-01-24T00:00:00"/>
    <d v="2024-12-13T00:00:00"/>
    <n v="407"/>
    <s v="In SLA"/>
    <x v="0"/>
    <e v="#N/A"/>
    <e v="#N/A"/>
    <m/>
    <s v="RFI"/>
    <s v="RFI"/>
    <x v="0"/>
    <m/>
    <s v="done"/>
    <m/>
    <m/>
  </r>
  <r>
    <n v="418"/>
    <x v="2"/>
    <x v="9"/>
    <n v="9"/>
    <s v="UPD774"/>
    <s v="UPD774"/>
    <m/>
    <n v="0"/>
    <s v="24TS02Z0009"/>
    <s v="24TS02Z0009"/>
    <s v="BHT_UPD_MESJIDRAYA3"/>
    <n v="119.42663"/>
    <n v="-5.13171"/>
    <x v="0"/>
    <s v="Non MKT"/>
    <m/>
    <m/>
    <s v="MITRATEL"/>
    <s v="Mitratel"/>
    <d v="2015-11-13T00:00:00"/>
    <d v="2025-11-12T00:00:00"/>
    <d v="2026-02-10T00:00:00"/>
    <d v="2024-10-02T00:00:00"/>
    <n v="496"/>
    <s v="In SLA"/>
    <x v="0"/>
    <e v="#N/A"/>
    <e v="#N/A"/>
    <m/>
    <s v="RFI"/>
    <s v="RFI"/>
    <x v="0"/>
    <m/>
    <s v="done"/>
    <m/>
    <m/>
  </r>
  <r>
    <n v="419"/>
    <x v="1"/>
    <x v="2"/>
    <n v="3"/>
    <s v="JSX870"/>
    <s v="JSX870"/>
    <s v="25TS08N2000"/>
    <n v="0"/>
    <e v="#N/A"/>
    <s v="25TS08N2000"/>
    <s v="PESONARASUNAMENTENGPULODMT"/>
    <n v="106.83584"/>
    <n v="-6.2222299999999997"/>
    <x v="0"/>
    <s v="Non MKT"/>
    <m/>
    <m/>
    <s v="MITRATEL"/>
    <s v="Mitratel"/>
    <d v="2015-09-30T00:00:00"/>
    <d v="2025-09-29T00:00:00"/>
    <d v="2025-12-28T00:00:00"/>
    <s v="Terminate"/>
    <m/>
    <s v="Terminate"/>
    <x v="0"/>
    <e v="#N/A"/>
    <e v="#N/A"/>
    <m/>
    <s v="Terminate"/>
    <s v="Terminate"/>
    <x v="1"/>
    <m/>
    <s v="Terminate"/>
    <m/>
    <m/>
  </r>
  <r>
    <n v="420"/>
    <x v="2"/>
    <x v="9"/>
    <n v="9"/>
    <s v="UPD772"/>
    <s v="UPD772"/>
    <s v="24TS02Z0013"/>
    <n v="0"/>
    <s v="24TS02Z0013"/>
    <s v="24TS02Z0013"/>
    <s v="BHT_UPD_MESJIDRAYA1"/>
    <n v="119.41914"/>
    <n v="-5.13131"/>
    <x v="0"/>
    <s v="Non MKT"/>
    <m/>
    <m/>
    <s v="MITRATEL"/>
    <s v="Mitratel"/>
    <d v="2015-12-14T00:00:00"/>
    <d v="2025-12-13T00:00:00"/>
    <d v="2026-03-13T00:00:00"/>
    <d v="2024-12-13T00:00:00"/>
    <n v="455"/>
    <s v="In SLA"/>
    <x v="0"/>
    <e v="#N/A"/>
    <e v="#N/A"/>
    <m/>
    <s v="RFI"/>
    <s v="RFI"/>
    <x v="0"/>
    <m/>
    <s v="done"/>
    <m/>
    <m/>
  </r>
  <r>
    <n v="421"/>
    <x v="2"/>
    <x v="9"/>
    <n v="9"/>
    <s v="UPD759"/>
    <s v="UPD759"/>
    <m/>
    <s v="24TS02B0001"/>
    <s v="24TS02B0001"/>
    <s v="24TS02B0001"/>
    <s v="BHT_UPD_RATULANGI1"/>
    <n v="119.41556"/>
    <n v="-5.1466099999999999"/>
    <x v="0"/>
    <s v="Non MKT"/>
    <m/>
    <m/>
    <s v="MITRATEL"/>
    <s v="Mitratel"/>
    <d v="2015-10-27T00:00:00"/>
    <d v="2025-10-26T00:00:00"/>
    <d v="2026-01-24T00:00:00"/>
    <d v="2025-08-22T00:00:00"/>
    <n v="155"/>
    <s v="In SLA"/>
    <x v="0"/>
    <e v="#N/A"/>
    <s v="03.RFI"/>
    <m/>
    <s v="RFI"/>
    <s v="RFI"/>
    <x v="0"/>
    <m/>
    <s v="done"/>
    <m/>
    <m/>
  </r>
  <r>
    <n v="422"/>
    <x v="2"/>
    <x v="9"/>
    <n v="9"/>
    <s v="UPD770"/>
    <s v="UPD770"/>
    <s v="24TS02Z0014"/>
    <n v="0"/>
    <s v="24TS02Z0014"/>
    <s v="24TS02Z0014"/>
    <s v="BHT_UPD_AYANI4"/>
    <n v="119.41372"/>
    <n v="-5.1328100000000001"/>
    <x v="0"/>
    <s v="Non MKT"/>
    <m/>
    <m/>
    <s v="MITRATEL"/>
    <s v="Mitratel"/>
    <d v="2015-12-14T00:00:00"/>
    <d v="2025-12-13T00:00:00"/>
    <d v="2026-03-13T00:00:00"/>
    <d v="2024-10-17T00:00:00"/>
    <n v="512"/>
    <s v="In SLA"/>
    <x v="0"/>
    <e v="#N/A"/>
    <e v="#N/A"/>
    <m/>
    <s v="RFI"/>
    <s v="RFI"/>
    <x v="0"/>
    <m/>
    <s v="done"/>
    <m/>
    <m/>
  </r>
  <r>
    <n v="423"/>
    <x v="2"/>
    <x v="9"/>
    <n v="9"/>
    <s v="UPD769"/>
    <s v="UPD769"/>
    <m/>
    <n v="0"/>
    <s v="24TS02Z0004"/>
    <s v="24TS02Z0004"/>
    <s v="BHT_UPD_AYANI3"/>
    <n v="119.41063"/>
    <n v="-5.1328100000000001"/>
    <x v="0"/>
    <s v="Non MKT"/>
    <m/>
    <m/>
    <s v="MITRATEL"/>
    <s v="Mitratel"/>
    <d v="2015-12-14T00:00:00"/>
    <d v="2025-12-13T00:00:00"/>
    <d v="2026-03-13T00:00:00"/>
    <d v="2024-10-17T00:00:00"/>
    <n v="512"/>
    <s v="In SLA"/>
    <x v="0"/>
    <e v="#N/A"/>
    <e v="#N/A"/>
    <m/>
    <s v="RFI"/>
    <s v="RFI"/>
    <x v="0"/>
    <m/>
    <s v="done"/>
    <m/>
    <m/>
  </r>
  <r>
    <n v="424"/>
    <x v="2"/>
    <x v="9"/>
    <n v="9"/>
    <s v="UPD741"/>
    <s v="UPD741"/>
    <s v="24TS01B0627"/>
    <s v="24TS01B0627"/>
    <s v="24TS01B0627"/>
    <s v="24TS01B0627"/>
    <s v="BHT_UPD_VETERAN2"/>
    <n v="119.42442"/>
    <n v="-5.1422100000000004"/>
    <x v="0"/>
    <s v="Non MKT"/>
    <m/>
    <m/>
    <s v="MITRATEL"/>
    <s v="Mitratel"/>
    <d v="2015-11-13T00:00:00"/>
    <d v="2025-11-12T00:00:00"/>
    <d v="2026-02-10T00:00:00"/>
    <d v="2025-10-27T00:00:00"/>
    <n v="106"/>
    <s v="In SLA"/>
    <x v="0"/>
    <e v="#N/A"/>
    <s v="03.RFI"/>
    <m/>
    <s v="RFI"/>
    <s v="RFI"/>
    <x v="0"/>
    <m/>
    <s v="done"/>
    <m/>
    <m/>
  </r>
  <r>
    <n v="425"/>
    <x v="2"/>
    <x v="9"/>
    <n v="9"/>
    <s v="UPD766"/>
    <s v="UPD766"/>
    <s v="24TS02Z0011"/>
    <n v="0"/>
    <s v="24TS02Z0011"/>
    <s v="24TS02Z0011"/>
    <s v="BHT_UPD_ALAUDDIN3"/>
    <n v="119.42718000000001"/>
    <n v="-5.1719099999999996"/>
    <x v="0"/>
    <s v="Non MKT"/>
    <m/>
    <m/>
    <s v="MITRATEL"/>
    <s v="Mitratel"/>
    <d v="2015-10-14T00:00:00"/>
    <d v="2025-10-13T00:00:00"/>
    <d v="2026-01-11T00:00:00"/>
    <d v="2024-09-10T00:00:00"/>
    <n v="488"/>
    <s v="In SLA"/>
    <x v="0"/>
    <e v="#N/A"/>
    <e v="#N/A"/>
    <m/>
    <s v="RFI"/>
    <s v="RFI"/>
    <x v="0"/>
    <m/>
    <s v="done"/>
    <m/>
    <m/>
  </r>
  <r>
    <n v="426"/>
    <x v="2"/>
    <x v="9"/>
    <n v="9"/>
    <s v="UPD705"/>
    <s v="UPD705"/>
    <s v="24TS01B0629"/>
    <s v="24TS01B0629"/>
    <s v="24TS01B0629"/>
    <s v="24TS01B0629"/>
    <s v="BHT_UPD_VETERAN1"/>
    <n v="119.42122999999999"/>
    <n v="-5.1325099999999999"/>
    <x v="0"/>
    <s v="Non MKT"/>
    <m/>
    <m/>
    <s v="MITRATEL"/>
    <s v="Mitratel"/>
    <d v="2015-11-13T00:00:00"/>
    <d v="2025-11-12T00:00:00"/>
    <d v="2026-02-10T00:00:00"/>
    <d v="2025-10-16T00:00:00"/>
    <n v="117"/>
    <s v="In SLA"/>
    <x v="0"/>
    <e v="#N/A"/>
    <s v="03.RFI"/>
    <m/>
    <s v="RFI"/>
    <s v="RFI"/>
    <x v="0"/>
    <m/>
    <s v="done"/>
    <m/>
    <m/>
  </r>
  <r>
    <n v="427"/>
    <x v="2"/>
    <x v="9"/>
    <n v="9"/>
    <s v="UPD765"/>
    <s v="UPD765"/>
    <m/>
    <s v="24TS02Z0003"/>
    <s v="24TS02Z0003"/>
    <s v="24TS02Z0003"/>
    <s v="BHT_UPD_ALAUDDIN2"/>
    <n v="119.42173"/>
    <n v="-5.1685100000000004"/>
    <x v="0"/>
    <s v="Non MKT"/>
    <m/>
    <m/>
    <s v="MITRATEL"/>
    <s v="Mitratel"/>
    <d v="2015-11-13T00:00:00"/>
    <d v="2025-11-12T00:00:00"/>
    <d v="2026-02-10T00:00:00"/>
    <d v="2025-08-22T00:00:00"/>
    <n v="172"/>
    <s v="In SLA"/>
    <x v="0"/>
    <e v="#N/A"/>
    <s v="03.RFI"/>
    <m/>
    <s v="RFI"/>
    <s v="RFI"/>
    <x v="0"/>
    <m/>
    <s v="done"/>
    <m/>
    <m/>
  </r>
  <r>
    <n v="428"/>
    <x v="2"/>
    <x v="9"/>
    <n v="9"/>
    <s v="UPD773"/>
    <s v="UPD773"/>
    <s v="24TS02B0003"/>
    <s v="24TS02B0003"/>
    <s v="24TS02B0003"/>
    <s v="24TS02B0003"/>
    <s v="BHT_UPD_MESJIDRAYA2"/>
    <n v="119.42359"/>
    <n v="-5.1309100000000001"/>
    <x v="0"/>
    <s v="Non MKT"/>
    <m/>
    <m/>
    <s v="MITRATEL"/>
    <s v="Mitratel"/>
    <d v="2015-11-13T00:00:00"/>
    <d v="2025-11-12T00:00:00"/>
    <d v="2026-02-10T00:00:00"/>
    <d v="2025-08-22T00:00:00"/>
    <n v="172"/>
    <s v="In SLA"/>
    <x v="0"/>
    <e v="#N/A"/>
    <s v="03.RFI"/>
    <m/>
    <s v="RFI"/>
    <s v="RFI"/>
    <x v="0"/>
    <m/>
    <s v="done"/>
    <m/>
    <m/>
  </r>
  <r>
    <n v="429"/>
    <x v="2"/>
    <x v="9"/>
    <n v="9"/>
    <s v="UPD742"/>
    <s v="UPD742"/>
    <s v="24TS01B0626"/>
    <s v="24TS01B0626"/>
    <s v="24TS01B0626"/>
    <s v="24TS01B0626"/>
    <s v="BHT_UPD_VETERAN3"/>
    <n v="119.42496"/>
    <n v="-5.1469100000000001"/>
    <x v="0"/>
    <s v="Non MKT"/>
    <m/>
    <m/>
    <s v="MITRATEL"/>
    <s v="Mitratel"/>
    <d v="2015-11-13T00:00:00"/>
    <d v="2025-11-12T00:00:00"/>
    <d v="2026-02-10T00:00:00"/>
    <s v="Terminate"/>
    <m/>
    <s v="Terminate"/>
    <x v="0"/>
    <e v="#N/A"/>
    <s v="11.Hold"/>
    <m/>
    <s v="Terminate"/>
    <s v="Terminate"/>
    <x v="1"/>
    <m/>
    <s v="Terminate"/>
    <m/>
    <m/>
  </r>
  <r>
    <n v="430"/>
    <x v="0"/>
    <x v="1"/>
    <n v="2"/>
    <s v="PLG701"/>
    <s v="PLG701"/>
    <m/>
    <e v="#N/A"/>
    <e v="#N/A"/>
    <s v="NY"/>
    <s v="EKONOMI UNSRI"/>
    <n v="104.733"/>
    <n v="-2.9843099999999998"/>
    <x v="0"/>
    <s v="Non MKT"/>
    <d v="1899-12-30T00:00:00"/>
    <m/>
    <s v="MITRATEL"/>
    <s v="Mitratel"/>
    <d v="2016-04-25T00:00:00"/>
    <d v="2026-04-24T00:00:00"/>
    <m/>
    <m/>
    <m/>
    <m/>
    <x v="1"/>
    <m/>
    <e v="#N/A"/>
    <m/>
    <s v="Need DRM"/>
    <m/>
    <x v="2"/>
    <s v=""/>
    <m/>
    <m/>
    <m/>
  </r>
  <r>
    <n v="431"/>
    <x v="0"/>
    <x v="1"/>
    <n v="2"/>
    <s v="PLG705"/>
    <s v="PLG705"/>
    <m/>
    <e v="#N/A"/>
    <e v="#N/A"/>
    <s v="NY"/>
    <s v="TIRTA GARDE PLG"/>
    <n v="104.76900000000001"/>
    <n v="-2.9523899999999998"/>
    <x v="0"/>
    <s v="Non MKT"/>
    <d v="1899-12-30T00:00:00"/>
    <m/>
    <s v="MITRATEL"/>
    <s v="Mitratel"/>
    <d v="2016-05-10T00:00:00"/>
    <d v="2026-05-09T00:00:00"/>
    <m/>
    <m/>
    <m/>
    <m/>
    <x v="1"/>
    <m/>
    <e v="#N/A"/>
    <m/>
    <s v="Need DRM"/>
    <m/>
    <x v="2"/>
    <s v=""/>
    <m/>
    <m/>
    <m/>
  </r>
  <r>
    <n v="432"/>
    <x v="2"/>
    <x v="9"/>
    <n v="9"/>
    <s v="UPD757"/>
    <s v="UPD757"/>
    <s v="24TS02Z0006"/>
    <n v="0"/>
    <s v="24TS02Z0006"/>
    <s v="24TS02Z0006"/>
    <s v="BHT_UPD_SUDIRMAN1"/>
    <n v="119.41431"/>
    <n v="-5.1382099999999999"/>
    <x v="0"/>
    <s v="Non MKT"/>
    <m/>
    <m/>
    <s v="MITRATEL"/>
    <s v="Mitratel"/>
    <d v="2015-10-26T00:00:00"/>
    <d v="2025-10-25T00:00:00"/>
    <d v="2026-01-23T00:00:00"/>
    <d v="2024-10-02T00:00:00"/>
    <n v="478"/>
    <s v="In SLA"/>
    <x v="0"/>
    <e v="#N/A"/>
    <e v="#N/A"/>
    <m/>
    <s v="RFI"/>
    <s v="RFI"/>
    <x v="0"/>
    <m/>
    <s v="done"/>
    <m/>
    <m/>
  </r>
  <r>
    <n v="433"/>
    <x v="2"/>
    <x v="9"/>
    <n v="9"/>
    <s v="UPD763"/>
    <s v="UPD763"/>
    <s v="24TS02Z0001"/>
    <n v="0"/>
    <s v="24TS02Z0001"/>
    <s v="24TS02Z0001"/>
    <s v="BHT_UPD_RATULANGI5"/>
    <n v="119.41874"/>
    <n v="-5.1647100000000004"/>
    <x v="0"/>
    <s v="Non MKT"/>
    <m/>
    <m/>
    <s v="MITRATEL"/>
    <s v="Mitratel"/>
    <d v="2015-10-26T00:00:00"/>
    <d v="2025-10-25T00:00:00"/>
    <d v="2026-01-23T00:00:00"/>
    <d v="2024-09-10T00:00:00"/>
    <n v="500"/>
    <s v="In SLA"/>
    <x v="0"/>
    <e v="#N/A"/>
    <e v="#N/A"/>
    <m/>
    <s v="RFI"/>
    <s v="RFI"/>
    <x v="0"/>
    <m/>
    <s v="done"/>
    <m/>
    <m/>
  </r>
  <r>
    <n v="434"/>
    <x v="2"/>
    <x v="9"/>
    <n v="9"/>
    <s v="UPD761"/>
    <s v="UPD761"/>
    <s v="24TS02Z0010"/>
    <n v="0"/>
    <s v="24TS02Z0010"/>
    <s v="24TS02Z0010"/>
    <s v="BHT_UPD_RATULANGI3"/>
    <n v="119.41655"/>
    <n v="-5.1559100000000004"/>
    <x v="0"/>
    <s v="Non MKT"/>
    <m/>
    <m/>
    <s v="MITRATEL"/>
    <s v="Mitratel"/>
    <d v="2015-10-27T00:00:00"/>
    <d v="2025-10-26T00:00:00"/>
    <d v="2026-01-24T00:00:00"/>
    <d v="2024-09-10T00:00:00"/>
    <n v="501"/>
    <s v="In SLA"/>
    <x v="0"/>
    <e v="#N/A"/>
    <e v="#N/A"/>
    <m/>
    <s v="RFI"/>
    <s v="RFI"/>
    <x v="0"/>
    <m/>
    <s v="done"/>
    <m/>
    <m/>
  </r>
  <r>
    <n v="435"/>
    <x v="2"/>
    <x v="9"/>
    <n v="9"/>
    <s v="UPD768"/>
    <s v="UPD768"/>
    <s v="24TS02Z0007"/>
    <n v="0"/>
    <s v="24TS02Z0007"/>
    <s v="24TS02Z0007"/>
    <s v="BHT_UPD_AYANI2"/>
    <n v="119.407"/>
    <n v="-5.1319999999999997"/>
    <x v="0"/>
    <s v="Non MKT"/>
    <m/>
    <m/>
    <s v="MITRATEL"/>
    <s v="Mitratel"/>
    <d v="2015-12-14T00:00:00"/>
    <d v="2025-12-13T00:00:00"/>
    <d v="2026-03-13T00:00:00"/>
    <d v="2024-08-16T00:00:00"/>
    <n v="574"/>
    <s v="In SLA"/>
    <x v="0"/>
    <e v="#N/A"/>
    <e v="#N/A"/>
    <m/>
    <s v="RFI"/>
    <s v="RFI"/>
    <x v="0"/>
    <m/>
    <s v="done"/>
    <m/>
    <m/>
  </r>
  <r>
    <n v="436"/>
    <x v="2"/>
    <x v="9"/>
    <n v="9"/>
    <s v="UPD908"/>
    <s v="UPD908"/>
    <m/>
    <e v="#N/A"/>
    <e v="#N/A"/>
    <s v="NY"/>
    <s v="DMT BHT HERTASNING 3"/>
    <n v="119.44604"/>
    <n v="-5.1647100000000004"/>
    <x v="0"/>
    <s v="Non MKT"/>
    <d v="1899-12-30T00:00:00"/>
    <m/>
    <s v="MITRATEL"/>
    <s v="Mitratel"/>
    <d v="2016-07-11T00:00:00"/>
    <d v="2026-07-10T00:00:00"/>
    <m/>
    <m/>
    <m/>
    <m/>
    <x v="1"/>
    <m/>
    <e v="#N/A"/>
    <m/>
    <s v="Need DRM"/>
    <m/>
    <x v="2"/>
    <s v=""/>
    <m/>
    <m/>
    <m/>
  </r>
  <r>
    <n v="437"/>
    <x v="2"/>
    <x v="9"/>
    <n v="9"/>
    <s v="UPD911"/>
    <s v="UPD911"/>
    <m/>
    <e v="#N/A"/>
    <e v="#N/A"/>
    <s v="NY"/>
    <s v="DMT BHT BORONG INDAH"/>
    <n v="119.45407"/>
    <n v="-5.1687099999999999"/>
    <x v="1"/>
    <s v="0004/MKT/DMT/XI/2025"/>
    <d v="2025-11-18T00:00:00"/>
    <m/>
    <s v="MITRATEL"/>
    <s v="Mitratel"/>
    <d v="2016-07-11T00:00:00"/>
    <d v="2026-07-10T00:00:00"/>
    <m/>
    <m/>
    <m/>
    <m/>
    <x v="1"/>
    <m/>
    <e v="#N/A"/>
    <m/>
    <s v="Need DRM"/>
    <m/>
    <x v="2"/>
    <s v="Add 3 RF Remove 1 RF Add 3 RRU Remove 6 RRU Final Sow Rescope: B2R To MCP"/>
    <m/>
    <m/>
    <m/>
  </r>
  <r>
    <n v="438"/>
    <x v="2"/>
    <x v="9"/>
    <n v="9"/>
    <s v="UPD909"/>
    <s v="UPD909"/>
    <m/>
    <e v="#N/A"/>
    <e v="#N/A"/>
    <s v="NY"/>
    <s v="DMT BHT HERTASNING 4"/>
    <n v="119.44811"/>
    <n v="-5.1672099999999999"/>
    <x v="1"/>
    <s v="0004/MKT/DMT/XI/2025"/>
    <d v="2025-11-18T00:00:00"/>
    <m/>
    <s v="MITRATEL"/>
    <s v="Mitratel"/>
    <d v="2016-07-11T00:00:00"/>
    <d v="2026-07-10T00:00:00"/>
    <m/>
    <m/>
    <m/>
    <m/>
    <x v="1"/>
    <m/>
    <e v="#N/A"/>
    <m/>
    <s v="Need DRM"/>
    <m/>
    <x v="2"/>
    <s v="Add 3 RF Remove 1 RF Add 3 RRU Remove 6 RRU Final Sow Rescope: B2R To MCP"/>
    <m/>
    <m/>
    <m/>
  </r>
  <r>
    <n v="439"/>
    <x v="2"/>
    <x v="9"/>
    <n v="9"/>
    <s v="UPD910"/>
    <s v="UPD910"/>
    <m/>
    <e v="#N/A"/>
    <e v="#N/A"/>
    <s v="NY"/>
    <s v="DMT BHT HERTASNING 5"/>
    <n v="119.45071"/>
    <n v="-5.16981"/>
    <x v="1"/>
    <s v="0004/MKT/DMT/XI/2025"/>
    <d v="2025-11-18T00:00:00"/>
    <m/>
    <s v="MITRATEL"/>
    <s v="Mitratel"/>
    <d v="2016-07-11T00:00:00"/>
    <d v="2026-07-10T00:00:00"/>
    <m/>
    <m/>
    <m/>
    <m/>
    <x v="1"/>
    <m/>
    <e v="#N/A"/>
    <m/>
    <s v="Need DRM"/>
    <m/>
    <x v="2"/>
    <s v="Add 3 RF Remove 1 RF Add 6 RRU Remove 6 RRU Final Sow Rescope: B2R To MCP"/>
    <m/>
    <m/>
    <m/>
  </r>
  <r>
    <n v="440"/>
    <x v="2"/>
    <x v="9"/>
    <n v="9"/>
    <s v="UPD907"/>
    <s v="UPD907"/>
    <m/>
    <e v="#N/A"/>
    <e v="#N/A"/>
    <s v="NY"/>
    <s v="DMT BHT HERTASNING 2"/>
    <n v="119.44229"/>
    <n v="-5.1625100000000002"/>
    <x v="0"/>
    <s v="Non MKT"/>
    <d v="1899-12-30T00:00:00"/>
    <m/>
    <s v="MITRATEL"/>
    <s v="Mitratel"/>
    <d v="2016-07-11T00:00:00"/>
    <d v="2026-07-10T00:00:00"/>
    <m/>
    <m/>
    <m/>
    <m/>
    <x v="1"/>
    <m/>
    <e v="#N/A"/>
    <m/>
    <s v="Need DRM"/>
    <m/>
    <x v="2"/>
    <s v=""/>
    <m/>
    <m/>
    <m/>
  </r>
  <r>
    <n v="441"/>
    <x v="2"/>
    <x v="9"/>
    <n v="9"/>
    <s v="UPD906"/>
    <s v="UPD906"/>
    <m/>
    <e v="#N/A"/>
    <e v="#N/A"/>
    <s v="NY"/>
    <s v="DMT BHT HERTASNING 1"/>
    <n v="119.43694000000001"/>
    <n v="-5.1651100000000003"/>
    <x v="0"/>
    <s v="Non MKT"/>
    <d v="1899-12-30T00:00:00"/>
    <m/>
    <s v="MITRATEL"/>
    <s v="Mitratel"/>
    <d v="2016-07-11T00:00:00"/>
    <d v="2026-07-10T00:00:00"/>
    <m/>
    <m/>
    <m/>
    <m/>
    <x v="1"/>
    <m/>
    <e v="#N/A"/>
    <m/>
    <s v="Need DRM"/>
    <m/>
    <x v="2"/>
    <s v=""/>
    <m/>
    <m/>
    <m/>
  </r>
  <r>
    <n v="442"/>
    <x v="0"/>
    <x v="1"/>
    <n v="2"/>
    <s v="PLG621"/>
    <s v="PLG621"/>
    <m/>
    <n v="0"/>
    <s v="NY"/>
    <s v="NY"/>
    <s v="ILIR BARAT PH1"/>
    <n v="104.72502"/>
    <n v="-2.9746000000000001"/>
    <x v="0"/>
    <s v="Non MKT"/>
    <m/>
    <m/>
    <s v="MITRATEL"/>
    <s v="Mitratel"/>
    <d v="2015-09-14T00:00:00"/>
    <d v="2025-09-13T00:00:00"/>
    <d v="2025-12-12T00:00:00"/>
    <s v="Terminate"/>
    <m/>
    <s v="Terminate"/>
    <x v="0"/>
    <e v="#N/A"/>
    <s v="08.SIS"/>
    <m/>
    <s v="Terminate"/>
    <s v="Terminate"/>
    <x v="1"/>
    <m/>
    <s v="Terminate"/>
    <m/>
    <m/>
  </r>
  <r>
    <n v="443"/>
    <x v="2"/>
    <x v="9"/>
    <n v="9"/>
    <s v="UPD913"/>
    <s v="UPD913"/>
    <m/>
    <e v="#N/A"/>
    <e v="#N/A"/>
    <s v="NY"/>
    <s v="DMT BHT GRIYA PANAKKUKANG"/>
    <n v="119.44359"/>
    <n v="-5.1673099999999996"/>
    <x v="0"/>
    <s v="Non MKT"/>
    <d v="1899-12-30T00:00:00"/>
    <m/>
    <s v="MITRATEL"/>
    <s v="Mitratel"/>
    <d v="2016-07-28T00:00:00"/>
    <d v="2026-07-27T00:00:00"/>
    <m/>
    <m/>
    <m/>
    <m/>
    <x v="1"/>
    <m/>
    <e v="#N/A"/>
    <m/>
    <s v="Need DRM"/>
    <m/>
    <x v="2"/>
    <s v=""/>
    <m/>
    <m/>
    <m/>
  </r>
  <r>
    <n v="444"/>
    <x v="0"/>
    <x v="1"/>
    <n v="2"/>
    <s v="PLG631"/>
    <s v="PLG631"/>
    <m/>
    <n v="0"/>
    <s v="NY"/>
    <s v="NY"/>
    <s v="POLIGON PH6"/>
    <n v="104.72207"/>
    <n v="-3.0051600000000001"/>
    <x v="0"/>
    <s v="Non MKT"/>
    <m/>
    <m/>
    <s v="MITRATEL"/>
    <s v="Mitratel"/>
    <d v="2015-12-08T00:00:00"/>
    <d v="2025-12-07T00:00:00"/>
    <d v="2026-03-07T00:00:00"/>
    <s v="Terminate"/>
    <m/>
    <s v="Terminate"/>
    <x v="0"/>
    <e v="#N/A"/>
    <s v="08.SIS"/>
    <m/>
    <s v="Terminate"/>
    <s v="Terminate"/>
    <x v="1"/>
    <m/>
    <s v="Terminate"/>
    <m/>
    <m/>
  </r>
  <r>
    <n v="445"/>
    <x v="0"/>
    <x v="1"/>
    <n v="2"/>
    <s v="PLG700"/>
    <s v="PLG700"/>
    <m/>
    <e v="#N/A"/>
    <e v="#N/A"/>
    <s v="NY"/>
    <s v="GRAHA UNSRI"/>
    <n v="104.73399999999999"/>
    <n v="-2.9864999999999999"/>
    <x v="0"/>
    <s v="Non MKT"/>
    <d v="1899-12-30T00:00:00"/>
    <m/>
    <s v="MITRATEL"/>
    <s v="Mitratel"/>
    <d v="2016-04-23T00:00:00"/>
    <d v="2026-04-22T00:00:00"/>
    <m/>
    <m/>
    <m/>
    <m/>
    <x v="1"/>
    <m/>
    <e v="#N/A"/>
    <m/>
    <s v="Need DRM"/>
    <m/>
    <x v="2"/>
    <s v=""/>
    <m/>
    <m/>
    <m/>
  </r>
  <r>
    <n v="446"/>
    <x v="0"/>
    <x v="1"/>
    <n v="2"/>
    <s v="PLG703"/>
    <s v="PLG703"/>
    <m/>
    <e v="#N/A"/>
    <e v="#N/A"/>
    <s v="NY"/>
    <s v="HBR MOTIK PLG"/>
    <n v="104.71"/>
    <n v="-2.9358200000000001"/>
    <x v="0"/>
    <s v="Non MKT"/>
    <e v="#N/A"/>
    <m/>
    <s v="MITRATEL"/>
    <s v="Mitratel"/>
    <d v="2016-07-11T00:00:00"/>
    <d v="2026-07-10T00:00:00"/>
    <m/>
    <m/>
    <m/>
    <m/>
    <x v="1"/>
    <m/>
    <e v="#N/A"/>
    <m/>
    <s v="Need DRM"/>
    <m/>
    <x v="2"/>
    <e v="#N/A"/>
    <m/>
    <m/>
    <m/>
  </r>
  <r>
    <n v="447"/>
    <x v="1"/>
    <x v="2"/>
    <n v="3"/>
    <s v="JUX356"/>
    <s v="JUX356"/>
    <m/>
    <e v="#N/A"/>
    <e v="#N/A"/>
    <s v="NY"/>
    <s v="PELABUHANMUARABARUDMT"/>
    <n v="106.90523"/>
    <n v="-6.1083100000000004"/>
    <x v="1"/>
    <s v="0004/MKT/DMT/XI/2025"/>
    <d v="2025-11-18T00:00:00"/>
    <m/>
    <s v="MITRATEL"/>
    <s v="Mitratel"/>
    <d v="2018-02-13T00:00:00"/>
    <d v="2028-02-12T00:00:00"/>
    <m/>
    <m/>
    <m/>
    <m/>
    <x v="1"/>
    <m/>
    <e v="#N/A"/>
    <m/>
    <s v="Need DRM"/>
    <m/>
    <x v="2"/>
    <s v="Add 3 RF Add 3 RRU Final Sow Rescope: 1. (B2R to (MCP, Mini Macro, macro)"/>
    <m/>
    <s v="Extend Tower"/>
    <s v="Extend 3m"/>
  </r>
  <r>
    <n v="448"/>
    <x v="1"/>
    <x v="2"/>
    <n v="3"/>
    <s v="JUX363"/>
    <s v="JUX363"/>
    <m/>
    <e v="#N/A"/>
    <e v="#N/A"/>
    <s v="NY"/>
    <s v="GOLFISLANDMWDMT"/>
    <n v="106.92650999999999"/>
    <n v="-6.1228800000000003"/>
    <x v="1"/>
    <s v="0004/MKT/DMT/XI/2025"/>
    <d v="2025-11-18T00:00:00"/>
    <m/>
    <s v="MITRATEL"/>
    <s v="Mitratel"/>
    <d v="2018-03-14T00:00:00"/>
    <d v="2028-03-13T00:00:00"/>
    <m/>
    <m/>
    <m/>
    <m/>
    <x v="1"/>
    <m/>
    <e v="#N/A"/>
    <m/>
    <s v="Need DRM"/>
    <m/>
    <x v="2"/>
    <s v="Add 3 RF Add 3 RRU Final Sow Rescope: 1. (B2R to (MCP, Mini Macro, macro)"/>
    <m/>
    <s v="B2S"/>
    <s v="290 degree arah 130m"/>
  </r>
  <r>
    <n v="449"/>
    <x v="1"/>
    <x v="2"/>
    <n v="3"/>
    <s v="JKP370"/>
    <s v="JKP370"/>
    <m/>
    <e v="#N/A"/>
    <e v="#N/A"/>
    <s v="NY"/>
    <s v="PARKIRTIMURGBK"/>
    <n v="106.80659300000001"/>
    <n v="-6.2180790000000004"/>
    <x v="1"/>
    <s v="0004/MKT/DMT/XI/2025"/>
    <d v="2025-11-18T00:00:00"/>
    <m/>
    <s v="MITRATEL"/>
    <s v="Mitratel"/>
    <d v="2018-01-26T00:00:00"/>
    <d v="2028-01-25T00:00:00"/>
    <m/>
    <m/>
    <m/>
    <m/>
    <x v="1"/>
    <m/>
    <e v="#N/A"/>
    <m/>
    <s v="Need DRM"/>
    <m/>
    <x v="2"/>
    <s v="Add 3 RF Add 9 RRU Final Sow Rescope: 1. (B2R to (MCP, Mini Macro, macro)"/>
    <m/>
    <s v="Extend Tower"/>
    <s v="Extend 3m"/>
  </r>
  <r>
    <n v="450"/>
    <x v="1"/>
    <x v="2"/>
    <n v="3"/>
    <s v="JSX016"/>
    <s v="JSX016"/>
    <s v="24TS09B0439"/>
    <n v="0"/>
    <s v="24TS09B0439"/>
    <s v="24TS09B0439"/>
    <s v="ALAMSEGAR5DMT"/>
    <n v="106.78196800000001"/>
    <n v="-6.268014"/>
    <x v="0"/>
    <s v="Non MKT"/>
    <m/>
    <m/>
    <s v="MITRATEL"/>
    <s v="Mitratel"/>
    <d v="2015-02-27T00:00:00"/>
    <d v="2025-02-26T00:00:00"/>
    <d v="2025-05-27T00:00:00"/>
    <s v="Terminate"/>
    <m/>
    <s v="Terminate"/>
    <x v="0"/>
    <e v="#N/A"/>
    <s v="10.Cancel"/>
    <m/>
    <s v="Terminate"/>
    <s v="Terminate"/>
    <x v="1"/>
    <m/>
    <s v="Terminate"/>
    <m/>
    <m/>
  </r>
  <r>
    <n v="451"/>
    <x v="1"/>
    <x v="2"/>
    <n v="3"/>
    <s v="JSX345"/>
    <s v="JSX345"/>
    <s v="24TS10B0025"/>
    <e v="#N/A"/>
    <e v="#N/A"/>
    <s v="24TS10B0025"/>
    <s v="JALANKUMBANGDMT"/>
    <n v="106.77625999999999"/>
    <n v="-6.2976400000000003"/>
    <x v="0"/>
    <s v="Non MKT"/>
    <d v="1899-12-30T00:00:00"/>
    <m/>
    <s v="MITRATEL"/>
    <s v="Mitratel"/>
    <d v="2016-04-13T00:00:00"/>
    <d v="2026-04-12T00:00:00"/>
    <m/>
    <m/>
    <m/>
    <m/>
    <x v="1"/>
    <m/>
    <s v="10.Cancel"/>
    <m/>
    <s v="Need DRM"/>
    <m/>
    <x v="2"/>
    <s v=""/>
    <m/>
    <m/>
    <m/>
  </r>
  <r>
    <n v="452"/>
    <x v="1"/>
    <x v="2"/>
    <n v="3"/>
    <s v="JTX107"/>
    <s v="JTX107"/>
    <s v="25TS08N2051"/>
    <e v="#N/A"/>
    <e v="#N/A"/>
    <s v="25TS08N2051"/>
    <s v="RELOKSUPERINDODMT"/>
    <n v="106.891131"/>
    <n v="-6.184831"/>
    <x v="0"/>
    <s v="Non MKT"/>
    <d v="1899-12-30T00:00:00"/>
    <m/>
    <s v="MITRATEL"/>
    <s v="Mitratel"/>
    <d v="2016-04-20T00:00:00"/>
    <d v="2026-04-19T00:00:00"/>
    <m/>
    <m/>
    <m/>
    <m/>
    <x v="1"/>
    <m/>
    <s v="10.Cancel"/>
    <m/>
    <s v="Need DRM"/>
    <m/>
    <x v="2"/>
    <s v=""/>
    <m/>
    <m/>
    <m/>
  </r>
  <r>
    <n v="453"/>
    <x v="0"/>
    <x v="7"/>
    <n v="10"/>
    <s v="PBR385"/>
    <s v="PBR385"/>
    <s v="25TS05Z0001"/>
    <e v="#N/A"/>
    <e v="#N/A"/>
    <s v="25TS05Z0001"/>
    <s v="PBR385HL1_SIMPANGTIGA2DMT"/>
    <n v="101.45359999999999"/>
    <n v="0.46394999999999997"/>
    <x v="0"/>
    <s v="Non MKT"/>
    <m/>
    <m/>
    <s v="MITRATEL"/>
    <s v="Mitratel"/>
    <d v="2015-07-10T00:00:00"/>
    <d v="2025-07-09T00:00:00"/>
    <d v="2025-10-07T00:00:00"/>
    <d v="2025-08-26T00:00:00"/>
    <n v="42"/>
    <s v="In SLA"/>
    <x v="0"/>
    <e v="#N/A"/>
    <s v="03.RFI"/>
    <s v="Type-5"/>
    <s v="RFI"/>
    <s v="RFI"/>
    <x v="0"/>
    <m/>
    <s v="done"/>
    <m/>
    <m/>
  </r>
  <r>
    <n v="454"/>
    <x v="0"/>
    <x v="7"/>
    <n v="10"/>
    <s v="PBR968"/>
    <s v="PBR968"/>
    <s v="25TS05Z0002"/>
    <e v="#N/A"/>
    <e v="#N/A"/>
    <s v="25TS05Z0002"/>
    <s v="PBR968HL1_JALANDURIANDMT"/>
    <n v="101.43697"/>
    <n v="0.51648000000000005"/>
    <x v="0"/>
    <s v="Non MKT"/>
    <m/>
    <m/>
    <s v="MITRATEL"/>
    <s v="Mitratel"/>
    <d v="2015-07-20T00:00:00"/>
    <d v="2025-07-19T00:00:00"/>
    <d v="2025-10-17T00:00:00"/>
    <d v="2025-08-26T00:00:00"/>
    <n v="52"/>
    <s v="In SLA"/>
    <x v="0"/>
    <e v="#N/A"/>
    <s v="03.RFI"/>
    <s v="Type-5"/>
    <s v="RFI"/>
    <s v="RFI"/>
    <x v="0"/>
    <m/>
    <s v="done"/>
    <m/>
    <m/>
  </r>
  <r>
    <n v="455"/>
    <x v="0"/>
    <x v="7"/>
    <n v="10"/>
    <s v="PAD381"/>
    <s v="PAD381"/>
    <m/>
    <e v="#N/A"/>
    <e v="#N/A"/>
    <s v="25TS05Z0003"/>
    <s v="STOPADANGAYANI3"/>
    <n v="100.35461429999999"/>
    <n v="-0.94293594400000003"/>
    <x v="0"/>
    <s v="Non MKT"/>
    <m/>
    <m/>
    <s v="MITRATEL"/>
    <s v="Mitratel"/>
    <d v="2015-07-22T00:00:00"/>
    <d v="2025-07-21T00:00:00"/>
    <d v="2025-10-19T00:00:00"/>
    <d v="2026-01-31T00:00:00"/>
    <n v="-104"/>
    <s v="Out SLA"/>
    <x v="0"/>
    <e v="#N/A"/>
    <s v="11.Hold"/>
    <s v="Type-5"/>
    <s v="RFC"/>
    <s v="RFC"/>
    <x v="2"/>
    <s v="4.12 Proposed ke Type 1 dari type 5_x000a_[30/10/25] Hold , Outstanding ELD_x000a_[20/10/25] [19/09/25] Proses KPKNL , penentuan harga_x000a_[08/08/2025] [28/07/2025] lahan TNI, need survey validasi"/>
    <m/>
    <s v="Type-5 =&gt;Type-1"/>
    <m/>
  </r>
  <r>
    <n v="456"/>
    <x v="0"/>
    <x v="7"/>
    <n v="10"/>
    <s v="PAD684"/>
    <s v="PAD684"/>
    <m/>
    <e v="#N/A"/>
    <e v="#N/A"/>
    <s v="25TS05Z0005"/>
    <s v="PAD684HWD_STO_PADANG_GANTING_2"/>
    <n v="100.370858"/>
    <n v="-0.95687299999999997"/>
    <x v="0"/>
    <s v="Non MKT"/>
    <m/>
    <m/>
    <s v="MITRATEL"/>
    <s v="Mitratel"/>
    <d v="2015-07-22T00:00:00"/>
    <d v="2025-07-21T00:00:00"/>
    <d v="2025-10-19T00:00:00"/>
    <d v="2026-01-31T00:00:00"/>
    <n v="-104"/>
    <s v="Out SLA"/>
    <x v="0"/>
    <e v="#N/A"/>
    <s v="11.Hold"/>
    <s v="Type-5"/>
    <s v="RFC"/>
    <s v="RFC"/>
    <x v="2"/>
    <s v="4.12 Proposed ke Type 1 dari type 5_x000a_[30/10/25] Hold , Outstanding ELD_x000a_[20/10/25] [08/08/2025] rehunting, lahan pemko, Survei Sept W4_x000a_[28/07/2025] Proses BAN/BAK,lahan pemko, need survey,_x000a_lahan pemko, need survey, proses BAN/BAK"/>
    <m/>
    <s v="Type-5 =&gt;Type-1"/>
    <m/>
  </r>
  <r>
    <n v="457"/>
    <x v="0"/>
    <x v="7"/>
    <n v="10"/>
    <s v="BTM846"/>
    <s v="BTM846"/>
    <s v="25TS05Z0006"/>
    <e v="#N/A"/>
    <e v="#N/A"/>
    <s v="25TS05Z0006"/>
    <s v="TIBANKAMPUNG1"/>
    <n v="103.986046"/>
    <n v="1.1092649999999999"/>
    <x v="0"/>
    <s v="Non MKT"/>
    <m/>
    <m/>
    <s v="MITRATEL"/>
    <s v="Mitratel"/>
    <d v="2015-08-05T00:00:00"/>
    <d v="2025-08-04T00:00:00"/>
    <d v="2025-11-02T00:00:00"/>
    <d v="2026-01-31T00:00:00"/>
    <n v="-90"/>
    <s v="Out SLA"/>
    <x v="0"/>
    <e v="#N/A"/>
    <s v="06.SITAC"/>
    <s v="Type-5"/>
    <s v="SIS/SES"/>
    <s v="Validasi"/>
    <x v="2"/>
    <s v="[14/11/25] [04/11/25] IW OG_x000a_[29/10/25] Validasi Tenant OG_x000a_[13/10/25] [22/08/25] Rehunting_x000a_[08/08/2025] Rehunting, lokasi NOM berada di kawasan rumah liar, tidak bisa diakuisisi, propose 300m luar nom_x000a_[28/07/2025] rehunting"/>
    <s v="30 Feb 26"/>
    <s v="BTR"/>
    <m/>
  </r>
  <r>
    <n v="458"/>
    <x v="0"/>
    <x v="7"/>
    <n v="10"/>
    <s v="PBR971"/>
    <s v="PBR971"/>
    <s v="25TS05Z0007"/>
    <e v="#N/A"/>
    <e v="#N/A"/>
    <s v="25TS05Z0007"/>
    <s v="PBR971HW1_BUKITBARISAN5DMT"/>
    <n v="101.48658"/>
    <n v="0.49124000000000001"/>
    <x v="0"/>
    <s v="Non MKT"/>
    <m/>
    <m/>
    <s v="MITRATEL"/>
    <s v="Mitratel"/>
    <d v="2015-08-05T00:00:00"/>
    <d v="2025-08-04T00:00:00"/>
    <d v="2025-11-02T00:00:00"/>
    <d v="2026-01-31T00:00:00"/>
    <n v="-90"/>
    <s v="Out SLA"/>
    <x v="0"/>
    <e v="#N/A"/>
    <s v="08.SIS"/>
    <s v="Type-5"/>
    <s v="RFC"/>
    <s v="RFC"/>
    <x v="2"/>
    <s v="4.12 Proposed ke Type 1 dari type 5_x000a_[05/11/25] Hold- Change Type-1_x000a_[30/10/25] Hold ; Potensi Propose Change Type-1_x000a_[20/10/25] Rehunting ; Gagal IW Kandidat S_x000a_[01/10/25] Gagal IW Kandidat S_x000a_[19/09/25] Validasi Kandidat S_x000a_[22/08/2025] Reject Kandidat R, Rehunting sesuai arahan RTPE_x000a_[08/08/2025] Rehunting, gagal IW_x000a_[28/07/2025] validasi ulang, kandidat Q"/>
    <m/>
    <s v="Type-5 =&gt;Type-1"/>
    <m/>
  </r>
  <r>
    <n v="459"/>
    <x v="0"/>
    <x v="7"/>
    <n v="10"/>
    <s v="PBR973"/>
    <s v="PBR973"/>
    <s v="25TS05Z0008"/>
    <e v="#N/A"/>
    <e v="#N/A"/>
    <s v="25TS05Z0008"/>
    <s v="PBR973HW1_UNIVERSITASMUHAMMADIYAHRIAUDMT"/>
    <n v="101.41430200000001"/>
    <n v="0.49992599999999998"/>
    <x v="0"/>
    <s v="Non MKT"/>
    <m/>
    <m/>
    <s v="MITRATEL"/>
    <s v="Mitratel"/>
    <d v="2015-08-05T00:00:00"/>
    <d v="2025-08-04T00:00:00"/>
    <d v="2025-11-02T00:00:00"/>
    <d v="2025-11-30T00:00:00"/>
    <n v="-28"/>
    <s v="Out SLA"/>
    <x v="0"/>
    <e v="#N/A"/>
    <s v="04.SRFI"/>
    <s v="Type-5"/>
    <s v="RFI"/>
    <s v="RFI"/>
    <x v="0"/>
    <s v="05. RFI "/>
    <s v="done"/>
    <m/>
    <m/>
  </r>
  <r>
    <n v="460"/>
    <x v="0"/>
    <x v="7"/>
    <n v="10"/>
    <s v="PBR386"/>
    <s v="PBR386"/>
    <m/>
    <e v="#N/A"/>
    <e v="#N/A"/>
    <s v="25TS05Z0042"/>
    <s v="PBR386HL1_DELIMA4DMT"/>
    <n v="101.405337"/>
    <n v="0.47180800000000001"/>
    <x v="0"/>
    <s v="Non MKT"/>
    <m/>
    <m/>
    <s v="MITRATEL"/>
    <s v="Mitratel"/>
    <d v="2015-08-06T00:00:00"/>
    <d v="2025-08-05T00:00:00"/>
    <d v="2025-11-03T00:00:00"/>
    <d v="2025-11-30T00:00:00"/>
    <n v="-27"/>
    <s v="Out SLA"/>
    <x v="0"/>
    <e v="#N/A"/>
    <s v="04.SRFI"/>
    <s v="Type-5"/>
    <s v="RFI"/>
    <s v="RFI"/>
    <x v="0"/>
    <s v="05. RFI "/>
    <s v="done"/>
    <m/>
    <m/>
  </r>
  <r>
    <n v="461"/>
    <x v="0"/>
    <x v="7"/>
    <n v="10"/>
    <s v="PBR427"/>
    <s v="PBR427"/>
    <s v="25TS05Z0009"/>
    <e v="#N/A"/>
    <e v="#N/A"/>
    <s v="25TS05Z0009"/>
    <s v="PBR427HL1_KAWASANUIR2DMT"/>
    <n v="101.44765"/>
    <n v="0.43935000000000002"/>
    <x v="0"/>
    <s v="Non MKT"/>
    <m/>
    <m/>
    <s v="MITRATEL"/>
    <s v="Mitratel"/>
    <d v="2015-08-06T00:00:00"/>
    <d v="2025-08-05T00:00:00"/>
    <d v="2025-11-03T00:00:00"/>
    <d v="2025-08-26T00:00:00"/>
    <n v="69"/>
    <s v="In SLA"/>
    <x v="0"/>
    <e v="#N/A"/>
    <s v="03.RFI"/>
    <s v="Type-5"/>
    <s v="RFI"/>
    <s v="RFI"/>
    <x v="0"/>
    <m/>
    <s v="done"/>
    <m/>
    <m/>
  </r>
  <r>
    <n v="462"/>
    <x v="0"/>
    <x v="7"/>
    <n v="10"/>
    <s v="PBR389"/>
    <s v="PBR389"/>
    <m/>
    <e v="#N/A"/>
    <e v="#N/A"/>
    <s v="25TS05Z0010"/>
    <s v="PBR389HL1_JALANPAJAR2DMTHL1"/>
    <n v="101.408068"/>
    <n v="0.51427800000000001"/>
    <x v="0"/>
    <s v="Non MKT"/>
    <m/>
    <m/>
    <s v="MITRATEL"/>
    <s v="Mitratel"/>
    <d v="2015-08-07T00:00:00"/>
    <d v="2025-08-06T00:00:00"/>
    <d v="2025-11-04T00:00:00"/>
    <d v="2025-11-30T00:00:00"/>
    <n v="-26"/>
    <s v="Out SLA"/>
    <x v="0"/>
    <e v="#N/A"/>
    <s v="04.SRFI"/>
    <s v="Type-5"/>
    <s v="RFI"/>
    <s v="RFI"/>
    <x v="0"/>
    <s v="05. RFI "/>
    <s v="done"/>
    <m/>
    <m/>
  </r>
  <r>
    <n v="463"/>
    <x v="0"/>
    <x v="7"/>
    <n v="10"/>
    <s v="PBR426"/>
    <s v="PBR426"/>
    <s v="25TS05Z0011"/>
    <e v="#N/A"/>
    <e v="#N/A"/>
    <s v="25TS05Z0011"/>
    <s v="PBR426HL1_AIRDINGIN3DMT"/>
    <n v="101.45984"/>
    <n v="0.44663999999999998"/>
    <x v="0"/>
    <s v="Non MKT"/>
    <m/>
    <m/>
    <s v="MITRATEL"/>
    <s v="Mitratel"/>
    <d v="2015-08-12T00:00:00"/>
    <d v="2025-08-11T00:00:00"/>
    <d v="2025-11-09T00:00:00"/>
    <d v="2026-01-31T00:00:00"/>
    <n v="-83"/>
    <s v="Out SLA"/>
    <x v="0"/>
    <e v="#N/A"/>
    <s v="08.SIS"/>
    <s v="Type-5"/>
    <s v="RFC"/>
    <s v="RFC"/>
    <x v="2"/>
    <s v="4.12 Proposed ke Type 1 dari type 5_x000a_[05/11/25] Hold ; Change Type-1_x000a_[30/10/25] Hold ; Potensi Propose Change Type-1_x000a_[20/10/25] Rehunting ;_x000a_[19/09/25]  IW Done, Plan koordinasi ke TSEL (Tidak bisa dibangun 30m)_x000a_[22/08/2025] IW DONE, Pole 18m (Lokasi NOM sudah pemekaran 2016 menjadi Kel. Air Dingin, Lokasi Urban ketinggian pole 18m maks Perwako)_x000a_[08/08/2025] [28/07/2025] Rehunting, Lokasi arahan TSEL"/>
    <m/>
    <s v="Type-5 =&gt;Type-1"/>
    <m/>
  </r>
  <r>
    <n v="464"/>
    <x v="0"/>
    <x v="7"/>
    <n v="10"/>
    <s v="PBR438"/>
    <s v="PBR438"/>
    <s v="25TS05Z0012"/>
    <e v="#N/A"/>
    <e v="#N/A"/>
    <s v="25TS05Z0012"/>
    <s v="PBR438HL1_ARIFINAHMAD5DMT"/>
    <n v="101.43378"/>
    <n v="0.47965999999999998"/>
    <x v="0"/>
    <s v="Non MKT"/>
    <m/>
    <m/>
    <s v="MITRATEL"/>
    <s v="Mitratel"/>
    <d v="2015-08-13T00:00:00"/>
    <d v="2025-08-12T00:00:00"/>
    <d v="2025-11-10T00:00:00"/>
    <d v="2025-11-30T00:00:00"/>
    <n v="-20"/>
    <s v="Out SLA"/>
    <x v="0"/>
    <e v="#N/A"/>
    <s v="04.SRFI"/>
    <s v="Type-5"/>
    <s v="RFC"/>
    <s v="RFC"/>
    <x v="2"/>
    <s v="[14/11/25] Mounting; Rak Gendong Plan W3 Nov PKU --&gt; Remark Meeting: Propose Plan PLN Connect W3 Nov_x000a_[30/10/25] Plan W1 Des PLN Connect ; Eksekusi W2 Des_x000a_19/07/25 Dok. RFIN Done _x000a_Plan dibuatkan RFI Notice "/>
    <d v="2025-12-18T00:00:00"/>
    <m/>
    <m/>
  </r>
  <r>
    <n v="465"/>
    <x v="0"/>
    <x v="7"/>
    <n v="10"/>
    <s v="BTM848"/>
    <s v="BTM848"/>
    <m/>
    <e v="#N/A"/>
    <e v="#N/A"/>
    <s v="25TS05Z0013"/>
    <s v="RUSUNPEMDA"/>
    <n v="103.95396700000001"/>
    <n v="1.1135999999999999"/>
    <x v="0"/>
    <s v="Non MKT"/>
    <m/>
    <m/>
    <s v="MITRATEL"/>
    <s v="Mitratel"/>
    <d v="2015-08-14T00:00:00"/>
    <d v="2025-08-13T00:00:00"/>
    <d v="2025-11-11T00:00:00"/>
    <d v="2026-01-31T00:00:00"/>
    <n v="-81"/>
    <s v="Out SLA"/>
    <x v="0"/>
    <e v="#N/A"/>
    <s v="06.SITAC"/>
    <s v="Type-5"/>
    <s v="SITAC"/>
    <s v="19. IP Proses"/>
    <x v="2"/>
    <s v="[25/11/25] IP Proses ; Baseframe OG Check_x000a_[03/10/25] [22/08/25] Rekom camat OG ; Material Pickup Ready_x000a_[08/08/2025] [28/07/2025] Proses BAN/BAK, Lahan BP Batam_x000a_jarak kandidat 5 m dari eksisting, lokasi lahan BP batam, proses persetujuan BP"/>
    <s v="30 Feb 26"/>
    <s v="BTR"/>
    <m/>
  </r>
  <r>
    <n v="466"/>
    <x v="3"/>
    <x v="6"/>
    <n v="6"/>
    <s v="MLG084"/>
    <s v="MLG084"/>
    <m/>
    <n v="0"/>
    <e v="#N/A"/>
    <s v="NY"/>
    <s v="GERLAKANGUB"/>
    <n v="112.61318"/>
    <n v="-7.95608"/>
    <x v="0"/>
    <s v="Non MKT"/>
    <m/>
    <m/>
    <s v="MITRATEL"/>
    <s v="Mitratel"/>
    <d v="2015-10-07T00:00:00"/>
    <d v="2025-10-06T00:00:00"/>
    <d v="2026-01-04T00:00:00"/>
    <s v="Terminate"/>
    <m/>
    <s v="Terminate"/>
    <x v="0"/>
    <e v="#N/A"/>
    <e v="#N/A"/>
    <m/>
    <s v="Terminate"/>
    <s v="Terminate"/>
    <x v="1"/>
    <s v="Possibility B2R"/>
    <s v="Terminate"/>
    <m/>
    <m/>
  </r>
  <r>
    <n v="467"/>
    <x v="0"/>
    <x v="7"/>
    <n v="10"/>
    <s v="BTM844"/>
    <s v="BTM844"/>
    <s v="25TS05Z0014"/>
    <e v="#N/A"/>
    <e v="#N/A"/>
    <s v="25TS05Z0014"/>
    <s v="BTM844HWD_STO_BATAM_CENTER_ALEXANDRIA"/>
    <n v="104.044647"/>
    <n v="1.115745"/>
    <x v="0"/>
    <s v="Non MKT"/>
    <m/>
    <m/>
    <s v="MITRATEL"/>
    <s v="Mitratel"/>
    <d v="2015-08-20T00:00:00"/>
    <d v="2025-08-19T00:00:00"/>
    <d v="2025-11-17T00:00:00"/>
    <d v="2026-01-31T00:00:00"/>
    <n v="-75"/>
    <s v="Out SLA"/>
    <x v="0"/>
    <e v="#N/A"/>
    <s v="06.SITAC"/>
    <s v="Type-5"/>
    <s v="SITAC"/>
    <s v="REKOM"/>
    <x v="2"/>
    <s v="[04/11/25] IW OG_x000a_[28/10/25] Validasi Kandidat Done ; Reheight 30m_x000a_[03/10/25] Kandidat Q ditolak BP Batam karna kena rencana pembangunan_x000a_[19/09/25] Validasi Ulang_x000a_[25/08/2025] [08/08/2025] BAN/BAK, Lahan BP Batam, FU Developer lahan_x000a_[08/08/2025] BAN/BAK, Lahan BP Batam, Wait persetujuan BP Batam_x000a_[28/07/2025] validasi"/>
    <s v="30 Feb 26"/>
    <s v="BTR"/>
    <m/>
  </r>
  <r>
    <n v="468"/>
    <x v="3"/>
    <x v="6"/>
    <n v="6"/>
    <s v="MLG965"/>
    <s v="MLG965"/>
    <s v="24TS08N0298"/>
    <e v="#N/A"/>
    <e v="#N/A"/>
    <s v="24TS08N0298"/>
    <s v="PETERNAKANUBHBTSDMT"/>
    <n v="112.61096999999999"/>
    <n v="-7.9510199999999998"/>
    <x v="0"/>
    <s v="Non MKT"/>
    <d v="1899-12-30T00:00:00"/>
    <m/>
    <s v="MITRATEL"/>
    <s v="Mitratel"/>
    <d v="2017-01-17T00:00:00"/>
    <d v="2027-01-16T00:00:00"/>
    <m/>
    <m/>
    <m/>
    <m/>
    <x v="1"/>
    <m/>
    <e v="#N/A"/>
    <m/>
    <s v="Need DRM"/>
    <m/>
    <x v="2"/>
    <s v=""/>
    <m/>
    <m/>
    <m/>
  </r>
  <r>
    <n v="469"/>
    <x v="0"/>
    <x v="7"/>
    <n v="10"/>
    <s v="PBR384"/>
    <s v="PBR384"/>
    <s v="25TS05Z0043"/>
    <e v="#N/A"/>
    <e v="#N/A"/>
    <s v="25TS05Z0043"/>
    <s v="PBR384HL1_KAWASANUNRI6DMT"/>
    <n v="101.38537599999999"/>
    <n v="0.47179599999999999"/>
    <x v="0"/>
    <s v="Non MKT"/>
    <m/>
    <m/>
    <s v="MITRATEL"/>
    <s v="Mitratel"/>
    <d v="2015-08-22T00:00:00"/>
    <d v="2025-08-21T00:00:00"/>
    <d v="2025-11-19T00:00:00"/>
    <d v="2026-01-31T00:00:00"/>
    <n v="-73"/>
    <s v="Out SLA"/>
    <x v="0"/>
    <e v="#N/A"/>
    <s v="08b.SIS Done"/>
    <s v="Type-5"/>
    <s v="RFC"/>
    <s v="RFC"/>
    <x v="2"/>
    <s v="4.12 Proposed ke Type 1 dari type 5_x000a_[05/11/25] Hold ; Change Type-1_x000a_[30/10/25] Hold ; Potensi Propose Change Type-1_x000a_[29/10/25] Rehunting_x000a_[01/10/25] Gagal IW Kandidat Q_x000a_[19/09/25] [22/08/2025] Rehunting, validasi kandidat Q_x000a_[08/08/2025] Rehunting, gagal IW_x000a_[28/07/2025] rehunting, gagal IW, kandidat P"/>
    <m/>
    <s v="Type-5 =&gt;Type-1"/>
    <m/>
  </r>
  <r>
    <n v="470"/>
    <x v="0"/>
    <x v="7"/>
    <n v="10"/>
    <s v="PBR440"/>
    <s v="PBR440"/>
    <s v="25TS05Z0044"/>
    <e v="#N/A"/>
    <e v="#N/A"/>
    <s v="25TS05Z0044"/>
    <s v="PBR440ML1_SIMPANGSKPDDMT"/>
    <n v="101.449586"/>
    <n v="0.56052500000000005"/>
    <x v="0"/>
    <s v="Non MKT"/>
    <m/>
    <m/>
    <s v="MITRATEL"/>
    <s v="Mitratel"/>
    <d v="2015-08-22T00:00:00"/>
    <d v="2025-08-21T00:00:00"/>
    <d v="2025-11-19T00:00:00"/>
    <d v="2025-08-26T00:00:00"/>
    <n v="85"/>
    <s v="In SLA"/>
    <x v="0"/>
    <e v="#N/A"/>
    <s v="02.BAUK"/>
    <s v="Type-5"/>
    <s v="RFI"/>
    <s v="RFI"/>
    <x v="0"/>
    <m/>
    <s v="done"/>
    <m/>
    <m/>
  </r>
  <r>
    <n v="471"/>
    <x v="0"/>
    <x v="7"/>
    <n v="10"/>
    <s v="PBR388"/>
    <s v="PBR388"/>
    <m/>
    <e v="#N/A"/>
    <e v="#N/A"/>
    <s v="25TS05Z0045"/>
    <s v="PBR388HL1_KAWASANUNRIREKTORATDMT"/>
    <n v="101.38785"/>
    <n v="0.45805000000000001"/>
    <x v="0"/>
    <s v="Non MKT"/>
    <m/>
    <m/>
    <s v="MITRATEL"/>
    <s v="Mitratel"/>
    <d v="2015-08-27T00:00:00"/>
    <d v="2025-08-26T00:00:00"/>
    <d v="2025-11-24T00:00:00"/>
    <d v="2025-12-31T00:00:00"/>
    <n v="-37"/>
    <s v="Out SLA"/>
    <x v="0"/>
    <e v="#N/A"/>
    <s v="06.SITAC"/>
    <s v="Type-5"/>
    <s v="RFI"/>
    <s v="RFI"/>
    <x v="0"/>
    <m/>
    <s v="done"/>
    <m/>
    <m/>
  </r>
  <r>
    <n v="472"/>
    <x v="3"/>
    <x v="6"/>
    <n v="6"/>
    <s v="MLG961"/>
    <s v="MLG961"/>
    <s v="24TS08N0299"/>
    <e v="#N/A"/>
    <e v="#N/A"/>
    <s v="24TS08N0299"/>
    <s v="ARSITEKTURUBHBTSDMT"/>
    <n v="112.61292"/>
    <n v="-7.94862"/>
    <x v="0"/>
    <s v="Non MKT"/>
    <d v="1899-12-30T00:00:00"/>
    <m/>
    <s v="MITRATEL"/>
    <s v="Mitratel"/>
    <d v="2017-02-09T00:00:00"/>
    <d v="2027-02-08T00:00:00"/>
    <m/>
    <m/>
    <m/>
    <m/>
    <x v="1"/>
    <m/>
    <e v="#N/A"/>
    <m/>
    <s v="Need DRM"/>
    <m/>
    <x v="2"/>
    <s v=""/>
    <m/>
    <m/>
    <m/>
  </r>
  <r>
    <n v="473"/>
    <x v="1"/>
    <x v="2"/>
    <n v="3"/>
    <s v="JSX257"/>
    <s v="JSX257"/>
    <m/>
    <e v="#N/A"/>
    <e v="#N/A"/>
    <s v="25TS11B0012"/>
    <s v="JERUKPURUTDALAMDMT"/>
    <n v="106.81432"/>
    <n v="-6.2844600000000002"/>
    <x v="0"/>
    <s v="Non MKT"/>
    <m/>
    <m/>
    <s v="MITRATEL"/>
    <s v="Mitratel"/>
    <d v="2015-10-16T00:00:00"/>
    <d v="2025-10-15T00:00:00"/>
    <d v="2026-01-13T00:00:00"/>
    <s v="Terminate"/>
    <m/>
    <s v="Terminate"/>
    <x v="0"/>
    <e v="#N/A"/>
    <e v="#N/A"/>
    <m/>
    <s v="Terminate"/>
    <s v="Terminate"/>
    <x v="1"/>
    <m/>
    <s v="Terminate"/>
    <m/>
    <m/>
  </r>
  <r>
    <n v="474"/>
    <x v="0"/>
    <x v="7"/>
    <n v="10"/>
    <s v="BTM851"/>
    <s v="BTM851"/>
    <s v="25TS05Z0015"/>
    <e v="#N/A"/>
    <e v="#N/A"/>
    <s v="25TS05Z0015"/>
    <s v="INDAHINDUSTRIALPARK"/>
    <n v="104.02310369999999"/>
    <n v="1.137449741"/>
    <x v="0"/>
    <s v="Non MKT"/>
    <m/>
    <m/>
    <s v="MITRATEL"/>
    <s v="Mitratel"/>
    <d v="2015-09-01T00:00:00"/>
    <d v="2025-08-31T00:00:00"/>
    <d v="2025-11-29T00:00:00"/>
    <d v="2025-11-30T00:00:00"/>
    <n v="-1"/>
    <s v="Out SLA"/>
    <x v="0"/>
    <e v="#N/A"/>
    <s v="02.BAUK"/>
    <s v="Type-5"/>
    <s v="RFI"/>
    <s v="RFI"/>
    <x v="0"/>
    <s v="type rubah type 6, bangun site baru/collo site terdekat"/>
    <s v="done"/>
    <m/>
    <m/>
  </r>
  <r>
    <n v="475"/>
    <x v="0"/>
    <x v="7"/>
    <n v="10"/>
    <s v="PAD685"/>
    <s v="PAD685"/>
    <m/>
    <e v="#N/A"/>
    <e v="#N/A"/>
    <s v="25TS05Z0016"/>
    <s v="STOTELUKBAYURTELUKBAYUR3"/>
    <n v="100.38783069999999"/>
    <n v="-0.98560452499999995"/>
    <x v="0"/>
    <s v="Non MKT"/>
    <m/>
    <m/>
    <s v="MITRATEL"/>
    <s v="Mitratel"/>
    <d v="2015-09-04T00:00:00"/>
    <d v="2025-09-03T00:00:00"/>
    <d v="2025-12-02T00:00:00"/>
    <d v="2026-01-31T00:00:00"/>
    <n v="-60"/>
    <s v="Out SLA"/>
    <x v="0"/>
    <e v="#N/A"/>
    <s v="06.SITAC"/>
    <s v="Type-5"/>
    <s v="SITAC"/>
    <s v="IW"/>
    <x v="2"/>
    <s v="[17/11/25] [14/11/25] IW OG_x000a_[20/10/2025] [28/07/2025] Proses BAN/BAK,  lahan pemko, Survei Sept W4_x000a_lahan pemko, need survey"/>
    <s v="30 Feb 26"/>
    <s v="BTR"/>
    <m/>
  </r>
  <r>
    <n v="476"/>
    <x v="0"/>
    <x v="7"/>
    <n v="10"/>
    <s v="PBR394"/>
    <s v="PBR394"/>
    <s v="25TS05Z0017"/>
    <e v="#N/A"/>
    <e v="#N/A"/>
    <s v="25TS05Z0017"/>
    <s v="PBR394HW1_PEKANBARUKOTA10DMT"/>
    <n v="101.42265"/>
    <n v="0.52697000000000005"/>
    <x v="0"/>
    <s v="Non MKT"/>
    <m/>
    <m/>
    <s v="MITRATEL"/>
    <s v="Mitratel"/>
    <d v="2015-09-04T00:00:00"/>
    <d v="2025-09-03T00:00:00"/>
    <d v="2025-12-02T00:00:00"/>
    <s v="Terminate"/>
    <m/>
    <s v="Terminate"/>
    <x v="0"/>
    <e v="#N/A"/>
    <s v="11.Hold"/>
    <s v="Type-5"/>
    <s v="Terminate"/>
    <s v="Terminate"/>
    <x v="1"/>
    <m/>
    <s v="Terminate"/>
    <m/>
    <m/>
  </r>
  <r>
    <n v="477"/>
    <x v="0"/>
    <x v="7"/>
    <n v="10"/>
    <s v="BTM352"/>
    <s v="BTM352"/>
    <s v="25TS05Z0018"/>
    <e v="#N/A"/>
    <e v="#N/A"/>
    <s v="25TS05Z0018"/>
    <s v="STOSAGULUNGBATUAJIAVIARI"/>
    <n v="103.97169100000001"/>
    <n v="1.0492159999999999"/>
    <x v="0"/>
    <s v="Non MKT"/>
    <m/>
    <m/>
    <s v="MITRATEL"/>
    <s v="Mitratel"/>
    <d v="2015-09-07T00:00:00"/>
    <d v="2025-09-06T00:00:00"/>
    <d v="2025-12-05T00:00:00"/>
    <d v="2026-01-31T00:00:00"/>
    <n v="-57"/>
    <s v="Out SLA"/>
    <x v="0"/>
    <e v="#N/A"/>
    <s v="06.SITAC"/>
    <s v="Type-5"/>
    <s v="SITAC"/>
    <s v="IW"/>
    <x v="2"/>
    <s v="[25/11/25] [22/08/25] IW OG ; HARD IW _x000a_[08/08/2025] Proses BAN/BAK, Lahan BP Batam_x000a_[28/07/2025] Proses BAN/BAK, Lahan Pemko_x000a_lahan pemko, need survey"/>
    <s v="30 Feb 26"/>
    <s v="BTR"/>
    <m/>
  </r>
  <r>
    <n v="478"/>
    <x v="0"/>
    <x v="7"/>
    <n v="10"/>
    <s v="PAD663"/>
    <s v="PAD663"/>
    <m/>
    <e v="#N/A"/>
    <e v="#N/A"/>
    <s v="25TS05Z0019"/>
    <s v="PAD663DDSITEB"/>
    <n v="100.37229499999999"/>
    <n v="-0.89425900000000003"/>
    <x v="0"/>
    <s v="Non MKT"/>
    <m/>
    <m/>
    <s v="MITRATEL"/>
    <s v="Mitratel"/>
    <d v="2015-09-07T00:00:00"/>
    <d v="2025-09-06T00:00:00"/>
    <d v="2025-12-05T00:00:00"/>
    <d v="2026-01-31T00:00:00"/>
    <n v="-57"/>
    <s v="Out SLA"/>
    <x v="0"/>
    <e v="#N/A"/>
    <s v="06.SITAC"/>
    <s v="Type-5"/>
    <s v="SITAC"/>
    <s v="BAN/BAK"/>
    <x v="2"/>
    <s v="[17/11/25] [19/09/25] BAN/BAK ; Proses KPKNL , penentuan harga_x000a_[25/08/2025] [28/07/2025] Proses BAN/BAK, Lahan TNI, waiting survey_x000a_lahan pemko, need survey"/>
    <s v="30 Feb 26"/>
    <s v="BTR"/>
    <m/>
  </r>
  <r>
    <n v="479"/>
    <x v="0"/>
    <x v="7"/>
    <n v="10"/>
    <s v="PBR972"/>
    <s v="PBR972"/>
    <s v="25TS05Z0020"/>
    <e v="#N/A"/>
    <e v="#N/A"/>
    <s v="25TS05Z0020"/>
    <s v="PBR972HM1_UNIVERSITASRIAUGOBAHDMT"/>
    <n v="101.45258"/>
    <n v="0.52466999999999997"/>
    <x v="0"/>
    <s v="Non MKT"/>
    <m/>
    <m/>
    <s v="MITRATEL"/>
    <s v="Mitratel"/>
    <d v="2015-09-09T00:00:00"/>
    <d v="2025-09-08T00:00:00"/>
    <d v="2025-12-07T00:00:00"/>
    <d v="2025-11-30T00:00:00"/>
    <n v="7"/>
    <s v="In SLA"/>
    <x v="0"/>
    <e v="#N/A"/>
    <s v="03.RFI"/>
    <s v="Type-5"/>
    <s v="RFI"/>
    <s v="RFI"/>
    <x v="0"/>
    <s v="type 5 itu extend"/>
    <s v="done"/>
    <m/>
    <m/>
  </r>
  <r>
    <n v="480"/>
    <x v="3"/>
    <x v="6"/>
    <n v="6"/>
    <s v="MLG963"/>
    <s v="MLG963"/>
    <m/>
    <e v="#N/A"/>
    <e v="#N/A"/>
    <s v="NY"/>
    <s v="PEREMPATANSAINSUINDMT"/>
    <n v="112.60744"/>
    <n v="-7.9514399999999998"/>
    <x v="0"/>
    <s v="Non MKT"/>
    <d v="1899-12-30T00:00:00"/>
    <m/>
    <s v="MITRATEL"/>
    <s v="Mitratel"/>
    <d v="2017-02-14T00:00:00"/>
    <d v="2027-02-13T00:00:00"/>
    <m/>
    <m/>
    <m/>
    <m/>
    <x v="1"/>
    <m/>
    <e v="#N/A"/>
    <m/>
    <s v="Need DRM"/>
    <m/>
    <x v="2"/>
    <s v=""/>
    <m/>
    <m/>
    <m/>
  </r>
  <r>
    <n v="481"/>
    <x v="0"/>
    <x v="7"/>
    <n v="10"/>
    <s v="PBR392"/>
    <s v="PBR392"/>
    <s v="25TS05Z0046"/>
    <e v="#N/A"/>
    <e v="#N/A"/>
    <s v="25TS05Z0046"/>
    <s v="PBR392HM1_PERUMGRIYAARYADMT"/>
    <n v="101.38610799999999"/>
    <n v="0.45346500000000001"/>
    <x v="0"/>
    <s v="Non MKT"/>
    <m/>
    <m/>
    <s v="MITRATEL"/>
    <s v="Mitratel"/>
    <d v="2015-09-10T00:00:00"/>
    <d v="2025-09-09T00:00:00"/>
    <d v="2025-12-08T00:00:00"/>
    <d v="2025-12-31T00:00:00"/>
    <n v="-23"/>
    <s v="Out SLA"/>
    <x v="0"/>
    <e v="#N/A"/>
    <s v="09.Pro.Cancel"/>
    <s v="Type-5"/>
    <s v="DROP"/>
    <s v="32. Cancelled by Tenant"/>
    <x v="3"/>
    <s v="[07/11/25] [30/10/25] Drop by Tenant Hasil Meeting 30/10_x000a_[20/10/25] IW OG_x000a_[03/10/25] Rehunting; joint survey dengan pak Fery_x000a_[19/09/25] IW OG ; 100m dari tower TBG_x000a_[08/08/2025] Rehunting Gagal IW_x000a_[28/07/2025] validasi ulang kandidat Q_x000a_Kandidat terlalu dekat site eksisting DMT"/>
    <s v="drop"/>
    <m/>
    <m/>
  </r>
  <r>
    <n v="482"/>
    <x v="2"/>
    <x v="5"/>
    <n v="8"/>
    <s v="BBR223"/>
    <s v="BBR223"/>
    <s v="24TS02C0002"/>
    <n v="0"/>
    <s v="24TS02C0002"/>
    <s v="24TS02C0002"/>
    <s v="MTH_UNLAM_BANJARBARU2"/>
    <n v="114.84120369999999"/>
    <n v="-3.4447074"/>
    <x v="0"/>
    <s v="Non MKT"/>
    <m/>
    <m/>
    <s v="MITRATEL"/>
    <s v="Mitratel"/>
    <d v="2015-07-22T00:00:00"/>
    <d v="2025-07-21T00:00:00"/>
    <d v="2025-10-19T00:00:00"/>
    <s v="Terminate"/>
    <m/>
    <s v="Terminate"/>
    <x v="0"/>
    <e v="#N/A"/>
    <e v="#N/A"/>
    <m/>
    <s v="Terminate"/>
    <s v="Terminate"/>
    <x v="1"/>
    <s v="Blacksite"/>
    <s v="Terminate"/>
    <m/>
    <m/>
  </r>
  <r>
    <n v="483"/>
    <x v="0"/>
    <x v="7"/>
    <n v="10"/>
    <s v="PBR983"/>
    <s v="PBR983"/>
    <s v="25TS05Z0021"/>
    <e v="#N/A"/>
    <e v="#N/A"/>
    <s v="25TS05Z0021"/>
    <s v="PBR983HL1_BANDAACEH3DMT"/>
    <n v="101.472114"/>
    <n v="0.50049299999999997"/>
    <x v="0"/>
    <s v="Non MKT"/>
    <m/>
    <m/>
    <s v="MITRATEL"/>
    <s v="Mitratel"/>
    <d v="2015-09-12T00:00:00"/>
    <d v="2025-09-11T00:00:00"/>
    <d v="2025-12-10T00:00:00"/>
    <d v="2025-11-30T00:00:00"/>
    <n v="10"/>
    <s v="In SLA"/>
    <x v="0"/>
    <e v="#N/A"/>
    <s v="03.RFI"/>
    <s v="Type-5"/>
    <s v="RFI"/>
    <s v="RFI"/>
    <x v="0"/>
    <m/>
    <s v="done"/>
    <m/>
    <m/>
  </r>
  <r>
    <n v="484"/>
    <x v="2"/>
    <x v="5"/>
    <n v="8"/>
    <s v="BJM314"/>
    <s v="BJM314"/>
    <s v="25TS05N0087"/>
    <n v="0"/>
    <s v="24TS02C0001"/>
    <s v="25TS05N0087"/>
    <s v="MT_UNLAM_BANJARMASIN2"/>
    <n v="114.58589000000001"/>
    <n v="-3.2977699999999999"/>
    <x v="0"/>
    <s v="Non MKT"/>
    <m/>
    <m/>
    <s v="MITRATEL"/>
    <s v="Mitratel"/>
    <d v="2015-08-11T00:00:00"/>
    <d v="2025-08-10T00:00:00"/>
    <d v="2025-11-08T00:00:00"/>
    <s v="Terminate"/>
    <m/>
    <s v="Terminate"/>
    <x v="0"/>
    <e v="#N/A"/>
    <e v="#N/A"/>
    <m/>
    <s v="Terminate"/>
    <s v="Terminate"/>
    <x v="1"/>
    <s v="Blacksite"/>
    <s v="Terminate"/>
    <m/>
    <m/>
  </r>
  <r>
    <n v="485"/>
    <x v="0"/>
    <x v="7"/>
    <n v="10"/>
    <s v="BTM405"/>
    <s v="BTM405"/>
    <s v="25TS05Z0022"/>
    <e v="#N/A"/>
    <e v="#N/A"/>
    <s v="25TS05Z0022"/>
    <s v="STOKABILSMPSHARAPANUTAMA"/>
    <n v="104.123526"/>
    <n v="1.0708770000000001"/>
    <x v="0"/>
    <s v="Non MKT"/>
    <m/>
    <m/>
    <s v="MITRATEL"/>
    <s v="Mitratel"/>
    <d v="2015-09-13T00:00:00"/>
    <d v="2025-09-12T00:00:00"/>
    <d v="2025-12-11T00:00:00"/>
    <d v="2025-11-30T00:00:00"/>
    <n v="11"/>
    <s v="In SLA"/>
    <x v="0"/>
    <e v="#N/A"/>
    <s v="04.CME"/>
    <s v="Type-5"/>
    <s v="CME"/>
    <s v="Excavation"/>
    <x v="2"/>
    <s v="[26/11/25] [04/11/25] Galian OG - Hold issue ahli waris ; Baseframe bawah_x000a_[02/11/25] Galian OG_x000a_[27/10/25] [03/10/25] Rekom Lurcam og_x000a_[19/09/25] IW Done, Wait Invoice &amp; PKS Lahan BP BATAM_x000a_[25/08/2025] [08/08/2025] Proses BAN/BAK, Lahan BP BATAM, Paralel IW Done_x000a_[28/07/2025] validasi_x000a_Negosiasi penambahan space"/>
    <d v="2025-12-30T00:00:00"/>
    <s v="BTR"/>
    <m/>
  </r>
  <r>
    <n v="486"/>
    <x v="2"/>
    <x v="5"/>
    <n v="8"/>
    <s v="SMR434"/>
    <s v="SMR434"/>
    <m/>
    <n v="0"/>
    <s v="24TS08Z0003"/>
    <s v="24TS08Z0003"/>
    <s v="MTH_GUBERNURANSMD1"/>
    <n v="117.148354"/>
    <n v="-0.494363"/>
    <x v="0"/>
    <s v="Non MKT"/>
    <m/>
    <m/>
    <s v="MITRATEL"/>
    <s v="Mitratel"/>
    <d v="2015-10-22T00:00:00"/>
    <d v="2025-10-21T00:00:00"/>
    <d v="2026-01-19T00:00:00"/>
    <s v="Terminate"/>
    <m/>
    <s v="Terminate"/>
    <x v="0"/>
    <e v="#N/A"/>
    <e v="#N/A"/>
    <m/>
    <s v="Terminate"/>
    <s v="Terminate"/>
    <x v="1"/>
    <s v="Blacksite"/>
    <s v="Terminate"/>
    <m/>
    <m/>
  </r>
  <r>
    <n v="487"/>
    <x v="0"/>
    <x v="7"/>
    <n v="10"/>
    <s v="BTM853"/>
    <s v="BTM853"/>
    <s v="25TS05Z0023"/>
    <e v="#N/A"/>
    <e v="#N/A"/>
    <s v="25TS05Z0023"/>
    <s v="STOBATAMCENTERWALAKAKAIPARK"/>
    <n v="104.04750110000001"/>
    <n v="1.1091363430000001"/>
    <x v="0"/>
    <s v="Non MKT"/>
    <m/>
    <m/>
    <s v="MITRATEL"/>
    <s v="Mitratel"/>
    <d v="2015-09-13T00:00:00"/>
    <d v="2025-09-12T00:00:00"/>
    <d v="2025-12-11T00:00:00"/>
    <d v="2026-01-31T00:00:00"/>
    <n v="-51"/>
    <s v="Out SLA"/>
    <x v="0"/>
    <e v="#N/A"/>
    <s v="04.CME"/>
    <s v="Type-5"/>
    <s v="CME"/>
    <s v="HILTI"/>
    <x v="2"/>
    <s v="[25/11/25] Hilti OG ; MOS_x000a_[03/10/25] Rekom lurcam OG_x000a_[19/09/25] [08/08/2025] IW OG_x000a_[28/07/2025] Validasi"/>
    <d v="2025-12-30T00:00:00"/>
    <s v="BTR"/>
    <m/>
  </r>
  <r>
    <n v="488"/>
    <x v="0"/>
    <x v="7"/>
    <n v="10"/>
    <s v="PAD661"/>
    <s v="PAD661"/>
    <m/>
    <e v="#N/A"/>
    <e v="#N/A"/>
    <s v="25TS05Z0024"/>
    <s v="STOPADANGCENTERHOTELIBIS"/>
    <n v="100.363219"/>
    <n v="-0.92947100000000005"/>
    <x v="0"/>
    <s v="Non MKT"/>
    <m/>
    <m/>
    <s v="MITRATEL"/>
    <s v="Mitratel"/>
    <d v="2015-09-13T00:00:00"/>
    <d v="2025-09-12T00:00:00"/>
    <d v="2025-12-11T00:00:00"/>
    <d v="2026-01-31T00:00:00"/>
    <n v="-51"/>
    <s v="Out SLA"/>
    <x v="0"/>
    <e v="#N/A"/>
    <s v="06.SITAC"/>
    <s v="Type-5"/>
    <s v="SITAC"/>
    <s v="BAN/BAK"/>
    <x v="2"/>
    <s v="[17/11/25] [19/09/25] Waiting Survei Pemprov _x000a_[25/08/25] [28/07/2025] Proses BAN/BAK, Lahan Pemprov_x000a_lahan pemko, need survey"/>
    <d v="2026-01-30T00:00:00"/>
    <s v="BTR"/>
    <m/>
  </r>
  <r>
    <n v="489"/>
    <x v="0"/>
    <x v="7"/>
    <n v="10"/>
    <s v="BTM859"/>
    <s v="BTM859"/>
    <s v="25TS05Z0025"/>
    <e v="#N/A"/>
    <e v="#N/A"/>
    <s v="25TS05Z0025"/>
    <s v="BTM859HWD_STO_KABIL_KABIL_INDUSTRIAL_ESTATE"/>
    <n v="104.13260200000001"/>
    <n v="1.112098"/>
    <x v="0"/>
    <s v="Non MKT"/>
    <m/>
    <m/>
    <s v="MITRATEL"/>
    <s v="Mitratel"/>
    <d v="2015-09-29T00:00:00"/>
    <d v="2025-09-28T00:00:00"/>
    <d v="2025-12-27T00:00:00"/>
    <d v="2025-11-30T00:00:00"/>
    <n v="27"/>
    <s v="In SLA"/>
    <x v="0"/>
    <e v="#N/A"/>
    <s v="04.CME"/>
    <s v="Type-5"/>
    <s v="CME"/>
    <s v="13. Rebaring"/>
    <x v="2"/>
    <s v="[30/11/25] [26/11/25] Rebaring og, Wait Angkur &amp; Tamplate onsite_x000a_[23/11/25] [14/11/25] Lantai Kerja Done, Waiting Material Tower Onsite_x000a_[13/11/25] Lantai Kerja Done, Rebaring og_x000a_[09/11/25] Galian Bored Pile 9/9 Titik Done, Pembesian BP og_x000a_[04/11/25] [02/11/25] Site Opening &amp; Bowplank_x000a_[03/10/25] Rekom lurcam OG_x000a_[19/09/25] [28/07/25] validasi ulang, kandidat S_x000a_Negosiasi proposed MT 20 meter"/>
    <d v="2025-12-24T00:00:00"/>
    <s v="BTR"/>
    <m/>
  </r>
  <r>
    <n v="490"/>
    <x v="2"/>
    <x v="5"/>
    <n v="8"/>
    <s v="BBR225"/>
    <s v="BBR225"/>
    <m/>
    <e v="#N/A"/>
    <e v="#N/A"/>
    <s v="NY"/>
    <s v="MTH_LAPMURJANI1"/>
    <n v="114.83074379999999"/>
    <n v="-3.4424750999999998"/>
    <x v="0"/>
    <s v="Non MKT"/>
    <d v="1899-12-30T00:00:00"/>
    <m/>
    <s v="MITRATEL"/>
    <s v="Mitratel"/>
    <d v="2016-08-02T00:00:00"/>
    <d v="2026-08-01T00:00:00"/>
    <m/>
    <m/>
    <m/>
    <m/>
    <x v="1"/>
    <m/>
    <e v="#N/A"/>
    <m/>
    <s v="Need DRM"/>
    <m/>
    <x v="2"/>
    <s v=""/>
    <m/>
    <m/>
    <m/>
  </r>
  <r>
    <n v="491"/>
    <x v="0"/>
    <x v="7"/>
    <n v="10"/>
    <s v="PAD384"/>
    <s v="PAD384"/>
    <s v="25TS05Z0026"/>
    <e v="#N/A"/>
    <e v="#N/A"/>
    <s v="25TS05Z0026"/>
    <s v="PAD384HWD_STO_PADANG_CENTRUM_KAMPUNG_NIAS_2"/>
    <n v="100.371201"/>
    <n v="-0.96399699999999999"/>
    <x v="0"/>
    <s v="Non MKT"/>
    <m/>
    <m/>
    <s v="MITRATEL"/>
    <s v="Mitratel"/>
    <d v="2015-10-05T00:00:00"/>
    <d v="2025-10-04T00:00:00"/>
    <d v="2026-01-02T00:00:00"/>
    <d v="2026-01-31T00:00:00"/>
    <n v="-29"/>
    <s v="Out SLA"/>
    <x v="0"/>
    <e v="#N/A"/>
    <s v="06.SITAC"/>
    <s v="Type-5"/>
    <s v="SITAC"/>
    <s v="BAN/BAK"/>
    <x v="2"/>
    <s v="[28/11/2025] Propose change to type-1 temporary_x000a_[17/11/2025] [28/07/2025] Proses BAN/BAK, Lahan Pemko, Plan survei W4_x000a_lahan pemko, need survey"/>
    <d v="2026-01-30T00:00:00"/>
    <s v="BTR"/>
    <m/>
  </r>
  <r>
    <n v="492"/>
    <x v="0"/>
    <x v="7"/>
    <n v="10"/>
    <s v="PAD666"/>
    <s v="PAD666"/>
    <m/>
    <e v="#N/A"/>
    <e v="#N/A"/>
    <s v="25TS05Z0027"/>
    <s v="STOPADCENTRUMUNIVPUTRAINDONESIA"/>
    <n v="100.397159"/>
    <n v="-0.96005399999999996"/>
    <x v="0"/>
    <s v="Non MKT"/>
    <m/>
    <m/>
    <s v="MITRATEL"/>
    <s v="Mitratel"/>
    <d v="2015-10-05T00:00:00"/>
    <d v="2025-10-04T00:00:00"/>
    <d v="2026-01-02T00:00:00"/>
    <d v="2026-01-31T00:00:00"/>
    <n v="-29"/>
    <s v="Out SLA"/>
    <x v="0"/>
    <e v="#N/A"/>
    <s v="11.Hold"/>
    <s v="Type-5"/>
    <s v="RFC"/>
    <s v="RFC"/>
    <x v="2"/>
    <s v="4.12 Proposed ke Type 1 dari type 5_x000a_[30/10/25] Hold by tenant_x000a_[29/10/25] Rehunting_x000a_[19/09/25] Proses IW di site Existing_x000a_[08/08/2025] Rehunting, Gagal IW_x000a_[28/07/2025] Gagal IW, Kandidat Q, Rehunting"/>
    <m/>
    <s v="Type-5 =&gt;Type-1"/>
    <m/>
  </r>
  <r>
    <n v="493"/>
    <x v="0"/>
    <x v="7"/>
    <n v="10"/>
    <s v="PBR970"/>
    <s v="PBR970"/>
    <m/>
    <e v="#N/A"/>
    <e v="#N/A"/>
    <s v="25TS05Z0028"/>
    <s v="PBR970HL1_NANGKA5DMT"/>
    <n v="101.442834"/>
    <n v="0.50814599999999999"/>
    <x v="0"/>
    <s v="Non MKT"/>
    <m/>
    <m/>
    <s v="MITRATEL"/>
    <s v="Mitratel"/>
    <d v="2015-10-05T00:00:00"/>
    <d v="2025-10-04T00:00:00"/>
    <d v="2026-01-02T00:00:00"/>
    <s v="Terminate"/>
    <m/>
    <s v="Terminate"/>
    <x v="0"/>
    <e v="#N/A"/>
    <s v="11.Hold"/>
    <s v="Type-5"/>
    <s v="Terminate"/>
    <s v="Terminate"/>
    <x v="1"/>
    <m/>
    <s v="Terminate"/>
    <m/>
    <m/>
  </r>
  <r>
    <n v="494"/>
    <x v="0"/>
    <x v="7"/>
    <n v="10"/>
    <s v="PBR967"/>
    <s v="PBR967"/>
    <s v="25TS05Z0029"/>
    <e v="#N/A"/>
    <e v="#N/A"/>
    <s v="25TS05Z0029"/>
    <s v="N_PBR967ML1_MASJIDALIRSYADDMT"/>
    <n v="101.44479"/>
    <n v="0.52753000000000005"/>
    <x v="0"/>
    <s v="Non MKT"/>
    <m/>
    <m/>
    <s v="MITRATEL"/>
    <s v="Mitratel"/>
    <d v="2015-10-06T00:00:00"/>
    <d v="2025-10-05T00:00:00"/>
    <d v="2026-01-03T00:00:00"/>
    <d v="2025-11-30T00:00:00"/>
    <n v="34"/>
    <s v="In SLA"/>
    <x v="0"/>
    <e v="#N/A"/>
    <s v="04.SRFI"/>
    <s v="Type-5"/>
    <s v="RFI"/>
    <s v="RFI"/>
    <x v="0"/>
    <s v="05. RFI "/>
    <s v="done"/>
    <m/>
    <m/>
  </r>
  <r>
    <n v="495"/>
    <x v="0"/>
    <x v="7"/>
    <n v="10"/>
    <s v="BTM308"/>
    <s v="BTM308"/>
    <m/>
    <n v="0"/>
    <e v="#N/A"/>
    <s v="NY"/>
    <s v="STOSAGULUNGTOP100BATUAJI"/>
    <n v="103.99986509999999"/>
    <n v="1.0400533679999999"/>
    <x v="0"/>
    <s v="Non MKT"/>
    <m/>
    <m/>
    <s v="MITRATEL"/>
    <s v="Mitratel"/>
    <d v="2015-10-07T00:00:00"/>
    <d v="2025-10-06T00:00:00"/>
    <d v="2026-01-04T00:00:00"/>
    <s v="Terminate"/>
    <m/>
    <s v="Terminate"/>
    <x v="0"/>
    <e v="#N/A"/>
    <e v="#N/A"/>
    <m/>
    <s v="Terminate"/>
    <s v="Terminate"/>
    <x v="1"/>
    <m/>
    <s v="Terminate"/>
    <m/>
    <m/>
  </r>
  <r>
    <n v="496"/>
    <x v="0"/>
    <x v="7"/>
    <n v="10"/>
    <s v="BTM856"/>
    <s v="BTM856"/>
    <s v="25TS05Z0030"/>
    <e v="#N/A"/>
    <e v="#N/A"/>
    <s v="25TS05Z0030"/>
    <s v="BTM856HWD_BATAMCENTER_EXECUTIVE_INDUSTRIAL_PARK"/>
    <n v="104.058466"/>
    <n v="1.115327"/>
    <x v="0"/>
    <s v="Non MKT"/>
    <m/>
    <m/>
    <s v="MITRATEL"/>
    <s v="Mitratel"/>
    <d v="2015-10-07T00:00:00"/>
    <d v="2025-10-06T00:00:00"/>
    <d v="2026-01-04T00:00:00"/>
    <d v="2026-01-31T00:00:00"/>
    <n v="-27"/>
    <s v="Out SLA"/>
    <x v="0"/>
    <e v="#N/A"/>
    <s v="06.SITAC"/>
    <s v="Type-5"/>
    <s v="SITAC"/>
    <s v="REKOM"/>
    <x v="2"/>
    <s v="[25/11/25] [03/10/25] Rekom lurcam OG_x000a_[19/09/25] IW OG_x000a_[25/08/2025] [22/08/2025] Validasi kandidat S. Paralel BAN BAK &amp; IW_x000a_[21/08/2025] Validasi Kandidat P_x000a_[08/08/2025] Rehunting, _x000a_[28/07/2025] validasi"/>
    <d v="2026-01-30T00:00:00"/>
    <s v="BTR"/>
    <m/>
  </r>
  <r>
    <n v="497"/>
    <x v="0"/>
    <x v="7"/>
    <n v="10"/>
    <s v="BTM350"/>
    <s v="BTM350"/>
    <m/>
    <e v="#N/A"/>
    <e v="#N/A"/>
    <s v="25TS05Z0031"/>
    <s v="STOBATUAMPARSIMPANGMELCEM"/>
    <n v="104.02130099999999"/>
    <n v="1.172007"/>
    <x v="0"/>
    <s v="Non MKT"/>
    <m/>
    <m/>
    <s v="MITRATEL"/>
    <s v="Mitratel"/>
    <d v="2015-10-13T00:00:00"/>
    <d v="2025-10-12T00:00:00"/>
    <d v="2026-01-10T00:00:00"/>
    <d v="2026-01-31T00:00:00"/>
    <n v="-21"/>
    <s v="Out SLA"/>
    <x v="0"/>
    <e v="#N/A"/>
    <s v="06.SITAC"/>
    <s v="Type-5"/>
    <s v="SITAC"/>
    <s v="19. IP Proses"/>
    <x v="2"/>
    <s v="[25/11/25] [20/10/25] Rekom Lurcam OG_x000a_[23/09/25] IW Done_x000a_[19/09/25] IW OG_x000a_[22/08/2025] Rehunting_x000a_[28/07/2025] rehunting, lokasi greenfield"/>
    <d v="2026-01-30T00:00:00"/>
    <s v="BTR"/>
    <m/>
  </r>
  <r>
    <n v="498"/>
    <x v="2"/>
    <x v="9"/>
    <n v="9"/>
    <s v="UPD703"/>
    <s v="UPD703"/>
    <s v="24TS02Z0008"/>
    <n v="0"/>
    <s v="24TS02Z0008"/>
    <s v="24TS02Z0008"/>
    <s v="BHT_UPD_BANDANG"/>
    <n v="119.42018"/>
    <n v="-5.1288099999999996"/>
    <x v="0"/>
    <s v="Non MKT"/>
    <m/>
    <m/>
    <s v="MITRATEL"/>
    <s v="Mitratel"/>
    <d v="2015-10-26T00:00:00"/>
    <d v="2025-10-25T00:00:00"/>
    <d v="2026-01-23T00:00:00"/>
    <d v="2025-05-15T00:00:00"/>
    <n v="253"/>
    <s v="In SLA"/>
    <x v="0"/>
    <e v="#N/A"/>
    <s v="03.RFI"/>
    <m/>
    <s v="RFI"/>
    <s v="RFI"/>
    <x v="0"/>
    <m/>
    <s v="done"/>
    <m/>
    <m/>
  </r>
  <r>
    <n v="499"/>
    <x v="1"/>
    <x v="2"/>
    <n v="3"/>
    <s v="JPX050"/>
    <s v="JPX050"/>
    <m/>
    <e v="#N/A"/>
    <e v="#N/A"/>
    <s v="NY"/>
    <s v="PROKLAMASICIKINIDMT"/>
    <n v="106.846001"/>
    <n v="-6.2003009999999996"/>
    <x v="0"/>
    <s v="Non MKT"/>
    <e v="#N/A"/>
    <m/>
    <s v="MITRATEL"/>
    <s v="Mitratel"/>
    <d v="2017-05-13T00:00:00"/>
    <d v="2027-05-12T00:00:00"/>
    <m/>
    <m/>
    <m/>
    <m/>
    <x v="1"/>
    <m/>
    <e v="#N/A"/>
    <m/>
    <s v="Need DRM"/>
    <m/>
    <x v="2"/>
    <e v="#N/A"/>
    <m/>
    <m/>
    <m/>
  </r>
  <r>
    <n v="500"/>
    <x v="0"/>
    <x v="7"/>
    <n v="10"/>
    <s v="PAD664"/>
    <s v="PAD664"/>
    <m/>
    <e v="#N/A"/>
    <e v="#N/A"/>
    <s v="25TS05Z0032"/>
    <s v="STOULAKKARANGUNIVBUNGHATTA"/>
    <n v="100.355515"/>
    <n v="-0.91059900000000005"/>
    <x v="0"/>
    <s v="Non MKT"/>
    <m/>
    <m/>
    <s v="MITRATEL"/>
    <s v="Mitratel"/>
    <d v="2015-10-13T00:00:00"/>
    <d v="2025-10-12T00:00:00"/>
    <d v="2026-01-10T00:00:00"/>
    <d v="2026-01-31T00:00:00"/>
    <n v="-21"/>
    <s v="Out SLA"/>
    <x v="0"/>
    <e v="#N/A"/>
    <s v="06.SITAC"/>
    <s v="Type-5"/>
    <s v="SITAC"/>
    <s v="IW"/>
    <x v="2"/>
    <s v="[17/11/25] [14/11/25] IW OG ; Lahan Pemko_x000a_[20/10/25] Proses Bank/Bak ; Lahan Pemko_x000a_[03/10/25]  Surat Permohonan survey pemanfaatan media jalan untuk pembangunan menara sdh submit list nya ke PU. Dan saat ini waiting feedback dari PU. Sesuai aturan yg diinfo oleh PU bahwa utk dilahan fasum, dan selama posisi tower yg akan dibangun masih di posisi yg berdekatan, maka masih diperbolehkan. _x000a_[19/08/2025] [28/07/2025] Proses BAN/BAK,  lahan pemko, Survei Sept W4_x000a_lahan pemko, need survey"/>
    <s v="30 Feb 26"/>
    <s v="BTR"/>
    <m/>
  </r>
  <r>
    <n v="501"/>
    <x v="0"/>
    <x v="7"/>
    <n v="10"/>
    <s v="PAD678"/>
    <s v="PAD678"/>
    <m/>
    <e v="#N/A"/>
    <e v="#N/A"/>
    <s v="25TS05Z0033"/>
    <s v="STOPADANGPURUS"/>
    <n v="100.35139599999999"/>
    <n v="-0.93920199999999998"/>
    <x v="0"/>
    <s v="Non MKT"/>
    <m/>
    <m/>
    <s v="MITRATEL"/>
    <s v="Mitratel"/>
    <d v="2015-10-13T00:00:00"/>
    <d v="2025-10-12T00:00:00"/>
    <d v="2026-01-10T00:00:00"/>
    <d v="2026-01-31T00:00:00"/>
    <n v="-21"/>
    <s v="Out SLA"/>
    <x v="0"/>
    <e v="#N/A"/>
    <s v="06.SITAC"/>
    <s v="Type-5"/>
    <s v="SITAC"/>
    <s v="IW"/>
    <x v="2"/>
    <s v="[17/11/25] [14/11/25] IW OG; Lahan Pemko_x000a_[20/10/25] [03/10/25] Proses BAN/BAK,  lahan pemko_x000a_[19/08/2025] [28/07/2025] Proses BAN/BAK,  lahan pemko, Survei Sept W4_x000a_lahan pemko, need survey"/>
    <s v="30 Feb 26"/>
    <s v="BTR"/>
    <m/>
  </r>
  <r>
    <n v="502"/>
    <x v="0"/>
    <x v="7"/>
    <n v="10"/>
    <s v="PAD679"/>
    <s v="PAD679"/>
    <s v="25TS05Z0034"/>
    <e v="#N/A"/>
    <e v="#N/A"/>
    <s v="25TS05Z0034"/>
    <s v="STOULAKARANGTABING3"/>
    <n v="100.34804800000001"/>
    <n v="-0.88678100000000004"/>
    <x v="0"/>
    <s v="Non MKT"/>
    <m/>
    <m/>
    <s v="MITRATEL"/>
    <s v="Mitratel"/>
    <d v="2015-10-13T00:00:00"/>
    <d v="2025-10-12T00:00:00"/>
    <d v="2026-01-10T00:00:00"/>
    <d v="2025-11-03T00:00:00"/>
    <n v="68"/>
    <s v="In SLA"/>
    <x v="0"/>
    <e v="#N/A"/>
    <s v="02.BAUK"/>
    <s v="Type-5"/>
    <s v="RFI"/>
    <s v="RFI"/>
    <x v="0"/>
    <m/>
    <s v="done"/>
    <m/>
    <m/>
  </r>
  <r>
    <n v="503"/>
    <x v="0"/>
    <x v="7"/>
    <n v="10"/>
    <s v="PAD681"/>
    <s v="PAD681"/>
    <m/>
    <e v="#N/A"/>
    <e v="#N/A"/>
    <s v="25TS05Z0035"/>
    <s v="STOSITEBAPASARSITEBA2"/>
    <n v="100.36098699999999"/>
    <n v="-0.88950600000000002"/>
    <x v="0"/>
    <s v="Non MKT"/>
    <m/>
    <m/>
    <s v="MITRATEL"/>
    <s v="Mitratel"/>
    <d v="2015-10-13T00:00:00"/>
    <d v="2025-10-12T00:00:00"/>
    <d v="2026-01-10T00:00:00"/>
    <d v="2026-01-31T00:00:00"/>
    <n v="-21"/>
    <s v="Out SLA"/>
    <x v="0"/>
    <e v="#N/A"/>
    <s v="06.SITAC"/>
    <s v="Type-5"/>
    <s v="SITAC"/>
    <s v="IW"/>
    <x v="2"/>
    <s v="[17/11/25] [14/11/25] IW OG_x000a_[20/10/25] [03/10/25] Proses BAN/BAK,  lahan pemko_x000a_[19/08/2025] [28/07/2025] Proses BAN/BAK,  lahan pemko, Survei Sept W4_x000a_lahan pemko, need survey"/>
    <s v="30 Feb 26"/>
    <s v="BTR"/>
    <m/>
  </r>
  <r>
    <n v="504"/>
    <x v="2"/>
    <x v="9"/>
    <n v="9"/>
    <s v="UPD756"/>
    <s v="UPD756"/>
    <s v="24TS02Z0012"/>
    <n v="0"/>
    <s v="24TS02Z0012"/>
    <s v="24TS02Z0012"/>
    <s v="BHT_UPD_KARTINI1"/>
    <n v="119.41059"/>
    <n v="-5.1360099999999997"/>
    <x v="0"/>
    <s v="Non MKT"/>
    <m/>
    <m/>
    <s v="MITRATEL"/>
    <s v="Mitratel"/>
    <d v="2015-10-27T00:00:00"/>
    <d v="2025-10-26T00:00:00"/>
    <d v="2026-01-24T00:00:00"/>
    <d v="2025-05-15T00:00:00"/>
    <n v="254"/>
    <s v="In SLA"/>
    <x v="0"/>
    <e v="#N/A"/>
    <s v="03.RFI"/>
    <m/>
    <s v="RFI"/>
    <s v="RFI"/>
    <x v="0"/>
    <m/>
    <s v="done"/>
    <m/>
    <m/>
  </r>
  <r>
    <n v="505"/>
    <x v="2"/>
    <x v="9"/>
    <n v="9"/>
    <s v="UPD767"/>
    <s v="UPD767"/>
    <s v="25TS08N1269"/>
    <n v="0"/>
    <s v="24TS01B0628"/>
    <s v="25TS08N1269"/>
    <s v="BHT_UPD_AYANI1"/>
    <n v="119.40712000000001"/>
    <n v="-5.1326099999999997"/>
    <x v="0"/>
    <s v="Non MKT"/>
    <m/>
    <m/>
    <s v="MITRATEL"/>
    <s v="Mitratel"/>
    <d v="2015-12-14T00:00:00"/>
    <d v="2025-12-13T00:00:00"/>
    <d v="2026-03-13T00:00:00"/>
    <s v="Terminate"/>
    <m/>
    <s v="Terminate"/>
    <x v="0"/>
    <e v="#N/A"/>
    <s v="11.Hold"/>
    <m/>
    <s v="Terminate"/>
    <s v="Terminate"/>
    <x v="1"/>
    <m/>
    <s v="Terminate"/>
    <m/>
    <m/>
  </r>
  <r>
    <n v="506"/>
    <x v="0"/>
    <x v="7"/>
    <n v="10"/>
    <s v="PBR976"/>
    <s v="PBR976"/>
    <s v="25TS05Z0036"/>
    <e v="#N/A"/>
    <e v="#N/A"/>
    <s v="25TS05Z0036"/>
    <s v="PBR976HL1_RUMAHSAKITAYANIDMT"/>
    <n v="101.45548100000001"/>
    <n v="0.49607600000000002"/>
    <x v="0"/>
    <s v="Non MKT"/>
    <m/>
    <m/>
    <s v="MITRATEL"/>
    <s v="Mitratel"/>
    <d v="2015-10-13T00:00:00"/>
    <d v="2025-10-12T00:00:00"/>
    <d v="2026-01-10T00:00:00"/>
    <d v="2025-11-30T00:00:00"/>
    <n v="41"/>
    <s v="In SLA"/>
    <x v="0"/>
    <e v="#N/A"/>
    <s v="03.RFI"/>
    <s v="Type-5"/>
    <s v="RFI"/>
    <s v="RFI"/>
    <x v="0"/>
    <m/>
    <s v="done"/>
    <m/>
    <m/>
  </r>
  <r>
    <n v="507"/>
    <x v="2"/>
    <x v="9"/>
    <n v="9"/>
    <s v="UPD771"/>
    <s v="UPD771"/>
    <s v="25TS08U0739"/>
    <n v="0"/>
    <s v="24TS02B0002"/>
    <s v="25TS08U0739"/>
    <s v="BHT_UPD_BULUSARAUNG"/>
    <n v="119.41556"/>
    <n v="-5.1323100000000004"/>
    <x v="0"/>
    <s v="Non MKT"/>
    <m/>
    <m/>
    <s v="MITRATEL"/>
    <s v="Mitratel"/>
    <d v="2015-12-14T00:00:00"/>
    <d v="2025-12-13T00:00:00"/>
    <d v="2026-03-13T00:00:00"/>
    <d v="2025-08-22T00:00:00"/>
    <n v="203"/>
    <s v="In SLA"/>
    <x v="0"/>
    <e v="#N/A"/>
    <s v="03.RFI"/>
    <m/>
    <s v="RFI"/>
    <s v="RFI"/>
    <x v="0"/>
    <m/>
    <s v="done"/>
    <m/>
    <m/>
  </r>
  <r>
    <n v="508"/>
    <x v="0"/>
    <x v="7"/>
    <n v="10"/>
    <s v="PBR377"/>
    <s v="PBR377"/>
    <m/>
    <n v="0"/>
    <e v="#N/A"/>
    <s v="NY"/>
    <s v="PBR377HW1_PASARARENGKADMT"/>
    <n v="101.41792"/>
    <n v="0.46371000000000001"/>
    <x v="0"/>
    <s v="Non MKT"/>
    <m/>
    <m/>
    <s v="MITRATEL"/>
    <s v="Mitratel"/>
    <d v="2015-10-14T00:00:00"/>
    <d v="2025-10-13T00:00:00"/>
    <d v="2026-01-11T00:00:00"/>
    <s v="Terminate"/>
    <m/>
    <s v="Terminate"/>
    <x v="0"/>
    <e v="#N/A"/>
    <e v="#N/A"/>
    <m/>
    <s v="Terminate"/>
    <s v="Terminate"/>
    <x v="1"/>
    <m/>
    <s v="Terminate"/>
    <m/>
    <m/>
  </r>
  <r>
    <n v="509"/>
    <x v="0"/>
    <x v="7"/>
    <n v="10"/>
    <s v="PBR378"/>
    <s v="PBR378"/>
    <s v="25TS05Z0037"/>
    <e v="#N/A"/>
    <e v="#N/A"/>
    <s v="25TS05Z0037"/>
    <s v="PBR378HL1_JALANRIAU4DMT"/>
    <n v="101.42043"/>
    <n v="0.54100000000000004"/>
    <x v="0"/>
    <s v="Non MKT"/>
    <m/>
    <m/>
    <s v="MITRATEL"/>
    <s v="Mitratel"/>
    <d v="2015-10-14T00:00:00"/>
    <d v="2025-10-13T00:00:00"/>
    <d v="2026-01-11T00:00:00"/>
    <d v="2026-01-31T00:00:00"/>
    <n v="-20"/>
    <s v="Out SLA"/>
    <x v="0"/>
    <e v="#N/A"/>
    <s v="08.SIS"/>
    <s v="Type-5"/>
    <s v="RFC"/>
    <s v="RFC"/>
    <x v="2"/>
    <s v="4.12 Proposed ke Type 1 dari type 5_x000a_[05/11/25] Hold ; Change Type-1_x000a_[30/10/25] Hold ; Potensi Propose Change Type-1_x000a_[20/10/25] [28/07/25] rehunting, Lokasi arahan TSEL_x000a_akan menemui pihak developer"/>
    <m/>
    <s v="Type-5 =&gt;Type-1"/>
    <m/>
  </r>
  <r>
    <n v="510"/>
    <x v="0"/>
    <x v="7"/>
    <n v="10"/>
    <s v="PAD670"/>
    <s v="PAD670"/>
    <m/>
    <e v="#N/A"/>
    <e v="#N/A"/>
    <s v="25TS05Z0038"/>
    <s v="STOPADANGCENTRUMDOBI2"/>
    <n v="100.357468"/>
    <n v="-0.96114299999999997"/>
    <x v="0"/>
    <s v="Non MKT"/>
    <m/>
    <m/>
    <s v="MITRATEL"/>
    <s v="Mitratel"/>
    <d v="2015-10-27T00:00:00"/>
    <d v="2025-10-26T00:00:00"/>
    <d v="2026-01-24T00:00:00"/>
    <d v="2026-01-31T00:00:00"/>
    <n v="-7"/>
    <s v="Out SLA"/>
    <x v="0"/>
    <e v="#N/A"/>
    <s v="06.SITAC"/>
    <s v="Type-5"/>
    <s v="SITAC"/>
    <s v="BAN/BAK"/>
    <x v="2"/>
    <s v="[17/11/25] [14/11/25] BAN/BAK, Lahan Pemko_x000a_[20/10/2025] [28/07/2025] Proses BAN/BAK,  lahan pemko, Survei Sept W4_x000a_lahan pemko, need survey"/>
    <s v="30 Feb 26"/>
    <s v="BTR"/>
    <m/>
  </r>
  <r>
    <n v="511"/>
    <x v="0"/>
    <x v="7"/>
    <n v="10"/>
    <s v="PBR990"/>
    <s v="PBR990"/>
    <m/>
    <e v="#N/A"/>
    <e v="#N/A"/>
    <s v="25TS05Z0039"/>
    <s v="PBR990HL1_JALANTIUNGDMT"/>
    <n v="101.429171"/>
    <n v="0.50916300000000003"/>
    <x v="0"/>
    <s v="Non MKT"/>
    <m/>
    <m/>
    <s v="MITRATEL"/>
    <s v="Mitratel"/>
    <d v="2015-11-09T00:00:00"/>
    <d v="2025-11-08T00:00:00"/>
    <d v="2026-02-06T00:00:00"/>
    <d v="2025-11-30T00:00:00"/>
    <n v="68"/>
    <s v="In SLA"/>
    <x v="0"/>
    <e v="#N/A"/>
    <s v="04.SRFI"/>
    <s v="Type-5"/>
    <s v="RFI"/>
    <s v="RFI"/>
    <x v="0"/>
    <s v="05. RFI "/>
    <s v="done"/>
    <m/>
    <m/>
  </r>
  <r>
    <n v="512"/>
    <x v="0"/>
    <x v="7"/>
    <n v="10"/>
    <s v="PAD688"/>
    <s v="PAD688"/>
    <s v="25TS05Z0040"/>
    <e v="#N/A"/>
    <e v="#N/A"/>
    <s v="25TS05Z0040"/>
    <s v="PAD688HWD_STO_TELUK_BAYUR_SPLIT_PEGAMBIRAN"/>
    <n v="100.392146"/>
    <n v="-0.96840999999999999"/>
    <x v="0"/>
    <s v="Non MKT"/>
    <m/>
    <m/>
    <s v="MITRATEL"/>
    <s v="Mitratel"/>
    <d v="2015-12-21T00:00:00"/>
    <d v="2025-12-20T00:00:00"/>
    <d v="2026-03-20T00:00:00"/>
    <d v="2025-11-30T00:00:00"/>
    <n v="110"/>
    <s v="In SLA"/>
    <x v="0"/>
    <e v="#N/A"/>
    <s v="04.CME"/>
    <s v="Type-5"/>
    <s v="CME"/>
    <s v="Excavation"/>
    <x v="2"/>
    <s v="[21/11/25] [14/10/25] HOLD Sementara - Pemuda Setempat_x000a_[11/09/25] Pek. DPT, Dinding penahan tanah done, Plan Lantai kerja og_x000a_[07/09/2025] Pek. DPT mengatasi longsor og_x000a_[02/09/2025] GalianTapak pondasi og, Terkendala longsor, Perubahan APD, Material Tower Onsite_x000a_[29/08/2025] [22/08/2025] Galian manual tapak pondasi og, Barbending og, Material Tower Delivery_x000a_[21/08/2025] Galian Bored Pile 3/5 og, Material Tower Delivery_x000a_[19/08/2025] Tim CME &amp; Tim Bored pile Onsite, Pembongkaran Dapur LL_x000a_[18/08/2025] Plan start CME 19/8 _x000a_[16/08/2025] Plan start CME 18/8_x000a_[11/08/2025] [26/07/2025] Site Opening, Bouwplank Done"/>
    <s v="Hold, Commcase_x000a_"/>
    <s v="BTR"/>
    <m/>
  </r>
  <r>
    <n v="513"/>
    <x v="0"/>
    <x v="7"/>
    <n v="10"/>
    <s v="PAD668"/>
    <s v="PAD668"/>
    <m/>
    <e v="#N/A"/>
    <e v="#N/A"/>
    <s v="NY"/>
    <s v="STOPADANGCENTRUMSTASIUNPADANG"/>
    <n v="100.3738403"/>
    <n v="-0.94215273899999996"/>
    <x v="1"/>
    <s v="0004/MKT/DMT/XI/2025"/>
    <d v="2025-11-18T00:00:00"/>
    <m/>
    <s v="MITRATEL"/>
    <s v="Mitratel"/>
    <d v="2016-01-04T00:00:00"/>
    <d v="2026-01-03T00:00:00"/>
    <m/>
    <m/>
    <m/>
    <m/>
    <x v="1"/>
    <m/>
    <e v="#N/A"/>
    <s v="Type-5"/>
    <s v="Need DRM"/>
    <m/>
    <x v="2"/>
    <s v="Add 3 RF Add 3 RRU Final Sow Rescope: B2R to Mini Macro"/>
    <m/>
    <m/>
    <m/>
  </r>
  <r>
    <n v="514"/>
    <x v="0"/>
    <x v="7"/>
    <n v="10"/>
    <s v="PAD680"/>
    <s v="PAD680"/>
    <m/>
    <e v="#N/A"/>
    <e v="#N/A"/>
    <s v="NY"/>
    <s v="PAD680DDGULA2"/>
    <n v="100.3886897"/>
    <n v="-0.95603000000000005"/>
    <x v="1"/>
    <s v="0004/MKT/DMT/XI/2025"/>
    <d v="2025-11-18T00:00:00"/>
    <m/>
    <s v="MITRATEL"/>
    <s v="Mitratel"/>
    <d v="2016-01-20T00:00:00"/>
    <d v="2026-01-19T00:00:00"/>
    <m/>
    <m/>
    <m/>
    <m/>
    <x v="1"/>
    <m/>
    <e v="#N/A"/>
    <s v="Type-5"/>
    <s v="Need DRM"/>
    <m/>
    <x v="2"/>
    <s v="Add 3 RF Add 6 RRU Final Sow Rescope: B2R to Mini Macro"/>
    <m/>
    <m/>
    <m/>
  </r>
  <r>
    <n v="515"/>
    <x v="0"/>
    <x v="7"/>
    <n v="10"/>
    <s v="PBR379"/>
    <s v="PBR379"/>
    <m/>
    <e v="#N/A"/>
    <e v="#N/A"/>
    <s v="NY"/>
    <s v="PBR379HW1_MAJESTICHOTELDMT"/>
    <n v="101.446848"/>
    <n v="0.54065799999999997"/>
    <x v="1"/>
    <s v="0004/MKT/DMT/XI/2025"/>
    <d v="2025-11-18T00:00:00"/>
    <m/>
    <s v="MITRATEL"/>
    <s v="Mitratel"/>
    <d v="2016-01-20T00:00:00"/>
    <d v="2026-01-19T00:00:00"/>
    <m/>
    <m/>
    <m/>
    <m/>
    <x v="1"/>
    <m/>
    <e v="#N/A"/>
    <s v="Type-5"/>
    <s v="Need DRM"/>
    <m/>
    <x v="2"/>
    <s v="Add 3 RF Add 3 RRU Final Sow Rescope: B2R to MCP"/>
    <m/>
    <m/>
    <m/>
  </r>
  <r>
    <n v="516"/>
    <x v="0"/>
    <x v="7"/>
    <n v="10"/>
    <s v="PBR997"/>
    <s v="PBR997"/>
    <m/>
    <e v="#N/A"/>
    <e v="#N/A"/>
    <s v="NY"/>
    <s v="PBR997ML1_JLPEMBANGUNAN2DMT"/>
    <n v="101.43766100000001"/>
    <n v="0.56377600000000005"/>
    <x v="1"/>
    <s v="0004/MKT/DMT/XI/2025"/>
    <d v="2025-11-18T00:00:00"/>
    <m/>
    <s v="MITRATEL"/>
    <s v="Mitratel"/>
    <d v="2016-01-20T00:00:00"/>
    <d v="2026-01-19T00:00:00"/>
    <m/>
    <m/>
    <m/>
    <m/>
    <x v="1"/>
    <m/>
    <e v="#N/A"/>
    <s v="Type-5"/>
    <s v="Need DRM"/>
    <m/>
    <x v="2"/>
    <s v="Add 3 RF Add 6 RRU Final Sow Rescope: Type-1"/>
    <m/>
    <s v="Type-1"/>
    <m/>
  </r>
  <r>
    <n v="517"/>
    <x v="0"/>
    <x v="7"/>
    <n v="10"/>
    <s v="PAD687"/>
    <s v="PAD687"/>
    <m/>
    <e v="#N/A"/>
    <e v="#N/A"/>
    <s v="NY"/>
    <s v="STOTELUKBAYUR4"/>
    <n v="100.3851056"/>
    <n v="-0.99458455999999995"/>
    <x v="1"/>
    <s v="0004/MKT/DMT/XI/2025"/>
    <d v="2025-11-18T00:00:00"/>
    <m/>
    <s v="MITRATEL"/>
    <s v="Mitratel"/>
    <d v="2016-01-21T00:00:00"/>
    <d v="2026-01-20T00:00:00"/>
    <m/>
    <m/>
    <m/>
    <m/>
    <x v="1"/>
    <m/>
    <e v="#N/A"/>
    <s v="Type-5"/>
    <s v="Need DRM"/>
    <m/>
    <x v="2"/>
    <s v="Add 3 RF Add 6 RRU Final Sow Rescope: B2R to Mini Macro"/>
    <m/>
    <m/>
    <m/>
  </r>
  <r>
    <n v="518"/>
    <x v="0"/>
    <x v="7"/>
    <n v="10"/>
    <s v="PAD689"/>
    <s v="PAD689"/>
    <m/>
    <e v="#N/A"/>
    <e v="#N/A"/>
    <s v="NY"/>
    <s v="STOTELUKBAYURRAWANGJONDUL2"/>
    <n v="100.3792906"/>
    <n v="-0.98531484599999997"/>
    <x v="1"/>
    <s v="0004/MKT/DMT/XI/2025"/>
    <d v="2025-11-18T00:00:00"/>
    <m/>
    <s v="MITRATEL"/>
    <s v="Mitratel"/>
    <d v="2016-01-21T00:00:00"/>
    <d v="2026-01-20T00:00:00"/>
    <m/>
    <m/>
    <m/>
    <m/>
    <x v="1"/>
    <m/>
    <e v="#N/A"/>
    <s v="Type-5"/>
    <s v="Need DRM"/>
    <m/>
    <x v="2"/>
    <s v="Add 3 RF Add 6 RRU Final Sow Rescope: B2R to Mini Macro"/>
    <m/>
    <m/>
    <m/>
  </r>
  <r>
    <n v="519"/>
    <x v="0"/>
    <x v="7"/>
    <n v="10"/>
    <s v="BTM843"/>
    <s v="BTM843"/>
    <m/>
    <e v="#N/A"/>
    <e v="#N/A"/>
    <s v="25TS09Z0020"/>
    <s v="PERUMPJB"/>
    <n v="103.94510510000001"/>
    <n v="1.044838428"/>
    <x v="1"/>
    <s v="0004/MKT/DMT/XI/2025"/>
    <d v="2025-11-18T00:00:00"/>
    <m/>
    <s v="MITRATEL"/>
    <s v="Mitratel"/>
    <d v="2016-03-04T00:00:00"/>
    <d v="2026-03-03T00:00:00"/>
    <m/>
    <m/>
    <m/>
    <m/>
    <x v="1"/>
    <m/>
    <s v="03.RFI"/>
    <s v="Type-1"/>
    <s v="Need DRM"/>
    <m/>
    <x v="2"/>
    <s v="Add 3 RF Add 12 RRU Final Sow Rescope: Type-1"/>
    <m/>
    <s v="Type-1"/>
    <m/>
  </r>
  <r>
    <n v="520"/>
    <x v="0"/>
    <x v="7"/>
    <n v="10"/>
    <s v="BTM524"/>
    <s v="BTM524"/>
    <m/>
    <e v="#N/A"/>
    <e v="#N/A"/>
    <s v="25TS09Z0010"/>
    <s v="KAWASANINDUSTRIBERIKAT"/>
    <n v="103.9223599"/>
    <n v="1.060352325"/>
    <x v="1"/>
    <s v="0004/MKT/DMT/XI/2025"/>
    <d v="2025-11-18T00:00:00"/>
    <m/>
    <s v="MITRATEL"/>
    <s v="Mitratel"/>
    <d v="2016-05-25T00:00:00"/>
    <d v="2026-05-24T00:00:00"/>
    <m/>
    <m/>
    <m/>
    <m/>
    <x v="1"/>
    <m/>
    <s v="06.SITAC"/>
    <s v="Type-5"/>
    <s v="SITAC"/>
    <s v="SITAC"/>
    <x v="2"/>
    <s v="Add 3 RF Add 6 RRU Final Sow Rescope: B2R to Mini Macro"/>
    <m/>
    <s v="BTR"/>
    <m/>
  </r>
  <r>
    <n v="521"/>
    <x v="0"/>
    <x v="7"/>
    <n v="10"/>
    <s v="BTM526"/>
    <s v="BTM526"/>
    <m/>
    <e v="#N/A"/>
    <e v="#N/A"/>
    <s v="25TS09Z0011"/>
    <s v="STOBATAMCENTREMARCELIA2"/>
    <n v="104.0325665"/>
    <n v="1.1119258400000001"/>
    <x v="1"/>
    <s v="0004/MKT/DMT/XI/2025"/>
    <d v="2025-11-18T00:00:00"/>
    <m/>
    <s v="MITRATEL"/>
    <s v="Mitratel"/>
    <d v="2016-06-10T00:00:00"/>
    <d v="2026-06-09T00:00:00"/>
    <m/>
    <m/>
    <m/>
    <m/>
    <x v="1"/>
    <m/>
    <s v="08b.SIS Done"/>
    <s v="Type-5"/>
    <s v="SIS/SES"/>
    <s v="SIS"/>
    <x v="2"/>
    <s v="Add 3 RF Add 6 RRU Final Sow Rescope: B2R to Mini Macro"/>
    <m/>
    <m/>
    <m/>
  </r>
  <r>
    <n v="522"/>
    <x v="0"/>
    <x v="7"/>
    <n v="10"/>
    <s v="PBR395"/>
    <s v="PBR395"/>
    <m/>
    <e v="#N/A"/>
    <e v="#N/A"/>
    <s v="NY"/>
    <s v="PBR395HW1_UNRI1DMT"/>
    <n v="101.37767599999999"/>
    <n v="0.47472999999999999"/>
    <x v="1"/>
    <s v="0004/MKT/DMT/XI/2025"/>
    <d v="2025-11-18T00:00:00"/>
    <m/>
    <s v="MITRATEL"/>
    <s v="Mitratel"/>
    <d v="2016-06-14T00:00:00"/>
    <d v="2026-06-13T00:00:00"/>
    <m/>
    <m/>
    <m/>
    <m/>
    <x v="1"/>
    <m/>
    <e v="#N/A"/>
    <s v="Type-5"/>
    <s v="Need DRM"/>
    <m/>
    <x v="2"/>
    <s v="Add 3 RF Add 6 RRU Final Sow Rescope: B2R to Mini Macro"/>
    <m/>
    <m/>
    <m/>
  </r>
  <r>
    <n v="523"/>
    <x v="0"/>
    <x v="7"/>
    <n v="10"/>
    <s v="PBR988"/>
    <s v="PBR988"/>
    <m/>
    <e v="#N/A"/>
    <e v="#N/A"/>
    <s v="NY"/>
    <s v="PBR988HL1_UNRI2DMT"/>
    <n v="101.37907"/>
    <n v="0.47817999999999999"/>
    <x v="1"/>
    <s v="0004/MKT/DMT/XI/2025"/>
    <d v="2025-11-18T00:00:00"/>
    <m/>
    <s v="MITRATEL"/>
    <s v="Mitratel"/>
    <d v="2016-06-14T00:00:00"/>
    <d v="2026-06-13T00:00:00"/>
    <m/>
    <m/>
    <m/>
    <m/>
    <x v="1"/>
    <m/>
    <e v="#N/A"/>
    <s v="Type-5"/>
    <s v="Need DRM"/>
    <m/>
    <x v="2"/>
    <s v="Add 3 RF Add 9 RRU Final Sow Rescope: B2R to Mini Macro"/>
    <m/>
    <m/>
    <m/>
  </r>
  <r>
    <n v="524"/>
    <x v="0"/>
    <x v="7"/>
    <n v="10"/>
    <s v="PBR994"/>
    <s v="PBR994"/>
    <m/>
    <e v="#N/A"/>
    <e v="#N/A"/>
    <s v="NY"/>
    <s v="PBR994HW1_DELIMA8DMT"/>
    <n v="101.41240500000001"/>
    <n v="0.48370400000000002"/>
    <x v="1"/>
    <s v="0004/MKT/DMT/XI/2025"/>
    <d v="2025-11-18T00:00:00"/>
    <m/>
    <s v="MITRATEL"/>
    <s v="Mitratel"/>
    <d v="2016-06-15T00:00:00"/>
    <d v="2026-06-14T00:00:00"/>
    <m/>
    <m/>
    <m/>
    <m/>
    <x v="1"/>
    <m/>
    <e v="#N/A"/>
    <s v="Type-1"/>
    <s v="Need DRM"/>
    <m/>
    <x v="2"/>
    <s v="Add 3 RF Add 6 RRU Final Sow Rescope: Type-1"/>
    <m/>
    <s v="Type-1"/>
    <m/>
  </r>
  <r>
    <n v="525"/>
    <x v="0"/>
    <x v="0"/>
    <n v="1"/>
    <s v="BJI352"/>
    <s v="BJI352"/>
    <m/>
    <e v="#N/A"/>
    <e v="#N/A"/>
    <s v="NY"/>
    <s v="MCPERINTISKEMERDEKAANDMT"/>
    <n v="98.494529999999997"/>
    <n v="3.62683"/>
    <x v="1"/>
    <s v="0004/MKT/DMT/XI/2025"/>
    <d v="2025-11-18T00:00:00"/>
    <m/>
    <s v="MITRATEL"/>
    <s v="Mitratel"/>
    <d v="2016-05-01T00:00:00"/>
    <d v="2026-04-30T00:00:00"/>
    <m/>
    <m/>
    <m/>
    <m/>
    <x v="1"/>
    <m/>
    <e v="#N/A"/>
    <m/>
    <s v="Need DRM"/>
    <m/>
    <x v="2"/>
    <s v="Add 3 RF Remove 3 RF Add 6 RRU Remove 6 RRU Final Sow Rescope: 1. B2R to Mini Macro"/>
    <m/>
    <m/>
    <m/>
  </r>
  <r>
    <n v="526"/>
    <x v="0"/>
    <x v="7"/>
    <n v="10"/>
    <s v="BTM356"/>
    <s v="BTM356"/>
    <m/>
    <e v="#N/A"/>
    <e v="#N/A"/>
    <s v="25TS09R0004"/>
    <s v="PERUMHANGLEKIR2"/>
    <n v="104.0488529"/>
    <n v="1.105445623"/>
    <x v="1"/>
    <s v="0004/MKT/DMT/XI/2025"/>
    <d v="2025-11-18T00:00:00"/>
    <m/>
    <s v="MITRATEL"/>
    <s v="Mitratel"/>
    <d v="2016-07-08T00:00:00"/>
    <d v="2026-07-07T00:00:00"/>
    <m/>
    <m/>
    <m/>
    <m/>
    <x v="1"/>
    <m/>
    <s v="04.CME"/>
    <s v="Type-5"/>
    <s v="Need DRM"/>
    <m/>
    <x v="2"/>
    <s v="Add 3 RF Add 3 RRU Final Sow Rescope: Type-6 (Same TP)"/>
    <m/>
    <m/>
    <m/>
  </r>
  <r>
    <n v="527"/>
    <x v="2"/>
    <x v="9"/>
    <n v="9"/>
    <s v="UPD912"/>
    <s v="UPD912"/>
    <m/>
    <e v="#N/A"/>
    <e v="#N/A"/>
    <s v="NY"/>
    <s v="DMT BHT MINASAUPA"/>
    <n v="119.45916"/>
    <n v="-5.1798099999999998"/>
    <x v="0"/>
    <s v="Non MKT"/>
    <e v="#N/A"/>
    <m/>
    <s v="MITRATEL"/>
    <s v="Mitratel"/>
    <d v="2016-07-28T00:00:00"/>
    <d v="2026-07-27T00:00:00"/>
    <m/>
    <m/>
    <m/>
    <m/>
    <x v="1"/>
    <m/>
    <e v="#N/A"/>
    <m/>
    <s v="Need DRM"/>
    <m/>
    <x v="2"/>
    <e v="#N/A"/>
    <m/>
    <m/>
    <m/>
  </r>
  <r>
    <n v="528"/>
    <x v="0"/>
    <x v="7"/>
    <n v="10"/>
    <s v="BTM720"/>
    <s v="BTM720"/>
    <m/>
    <e v="#N/A"/>
    <e v="#N/A"/>
    <s v="25TS09Z0001"/>
    <s v="BTM720HW_PERUM_PERMATA_HIJAU"/>
    <n v="103.9593959"/>
    <n v="1.044409275"/>
    <x v="1"/>
    <s v="0004/MKT/DMT/XI/2025"/>
    <d v="2025-11-18T00:00:00"/>
    <m/>
    <s v="MITRATEL"/>
    <s v="Mitratel"/>
    <d v="2016-07-08T00:00:00"/>
    <d v="2026-07-07T00:00:00"/>
    <m/>
    <m/>
    <m/>
    <m/>
    <x v="1"/>
    <m/>
    <s v="03.RFI"/>
    <s v="Type-1"/>
    <s v="RFI"/>
    <s v="RFI"/>
    <x v="0"/>
    <s v="Add 3 RF Add 8 RRU Final Sow Rescope: Type-1"/>
    <m/>
    <s v="Type-1"/>
    <m/>
  </r>
  <r>
    <n v="529"/>
    <x v="0"/>
    <x v="7"/>
    <n v="10"/>
    <s v="BTM798"/>
    <s v="BTM798"/>
    <m/>
    <e v="#N/A"/>
    <e v="#N/A"/>
    <s v="25TS09Z0015"/>
    <s v="POLRESBATAM"/>
    <n v="104.01735309999999"/>
    <n v="1.1194467539999999"/>
    <x v="1"/>
    <s v="0004/MKT/DMT/XI/2025"/>
    <d v="2025-11-18T00:00:00"/>
    <m/>
    <s v="MITRATEL"/>
    <s v="Mitratel"/>
    <d v="2016-07-08T00:00:00"/>
    <d v="2026-07-07T00:00:00"/>
    <m/>
    <m/>
    <m/>
    <m/>
    <x v="1"/>
    <m/>
    <s v="06.SITAC"/>
    <s v="Type-5"/>
    <s v="Need DRM"/>
    <m/>
    <x v="2"/>
    <s v="Add 3 RF Add 3 RRU Final Sow Rescope: B2R to Mini Macro"/>
    <m/>
    <m/>
    <m/>
  </r>
  <r>
    <n v="530"/>
    <x v="0"/>
    <x v="7"/>
    <n v="10"/>
    <s v="BTM897"/>
    <s v="BTM897"/>
    <s v="25TS02Z0001"/>
    <e v="#N/A"/>
    <e v="#N/A"/>
    <s v="25TS02Z0001"/>
    <s v="STOSAGULUNGTAMANSISWA"/>
    <n v="103.9811325"/>
    <n v="1.0511469840000001"/>
    <x v="1"/>
    <s v="0004/MKT/DMT/XI/2025"/>
    <d v="2025-11-18T00:00:00"/>
    <m/>
    <s v="MITRATEL"/>
    <s v="Mitratel"/>
    <d v="2016-07-08T00:00:00"/>
    <d v="2026-07-07T00:00:00"/>
    <m/>
    <m/>
    <m/>
    <m/>
    <x v="1"/>
    <m/>
    <s v="02.BAUK"/>
    <s v="Type-5"/>
    <s v="RFI"/>
    <s v="RFI"/>
    <x v="0"/>
    <s v="Add 3 RF Add 3 RRU Final Sow Rescope: B2R to Mini Macro"/>
    <m/>
    <m/>
    <m/>
  </r>
  <r>
    <n v="531"/>
    <x v="0"/>
    <x v="7"/>
    <n v="10"/>
    <s v="PAD463"/>
    <s v="PAD463"/>
    <m/>
    <e v="#N/A"/>
    <e v="#N/A"/>
    <s v="NY"/>
    <s v="PAD463HWD_STO_TELUK_BAYUR_BANUARAN_7"/>
    <n v="100.38501979999999"/>
    <n v="-0.97530484200000001"/>
    <x v="1"/>
    <s v="0004/MKT/DMT/XI/2025"/>
    <d v="2025-11-18T00:00:00"/>
    <m/>
    <s v="MITRATEL"/>
    <s v="Mitratel"/>
    <d v="2016-07-08T00:00:00"/>
    <d v="2026-07-07T00:00:00"/>
    <m/>
    <m/>
    <m/>
    <m/>
    <x v="1"/>
    <m/>
    <e v="#N/A"/>
    <s v="Type-1"/>
    <s v="Need DRM"/>
    <m/>
    <x v="2"/>
    <s v="Add 3 RF Add 8 RRU Final Sow Rescope: Type-1"/>
    <m/>
    <s v="Type-1"/>
    <m/>
  </r>
  <r>
    <n v="532"/>
    <x v="1"/>
    <x v="4"/>
    <n v="12"/>
    <s v="KRW846"/>
    <s v="KRW846"/>
    <m/>
    <e v="#N/A"/>
    <e v="#N/A"/>
    <s v="25TS01B0011"/>
    <s v="KIS11DMT"/>
    <n v="107.33253000000001"/>
    <n v="-6.3906999999999998"/>
    <x v="1"/>
    <s v="0004/MKT/DMT/XI/2025"/>
    <d v="2025-11-18T00:00:00"/>
    <m/>
    <s v="MITRATEL"/>
    <s v="Mitratel"/>
    <d v="2016-06-22T00:00:00"/>
    <d v="2026-06-21T00:00:00"/>
    <m/>
    <m/>
    <m/>
    <m/>
    <x v="1"/>
    <m/>
    <s v="08.SIS"/>
    <m/>
    <s v="SIS/SES"/>
    <s v="SIS"/>
    <x v="2"/>
    <s v="Add 3 RF Add 6 RRU Final Sow Rescope: BTR to Macro"/>
    <m/>
    <m/>
    <m/>
  </r>
  <r>
    <n v="533"/>
    <x v="0"/>
    <x v="7"/>
    <n v="10"/>
    <s v="PBR516"/>
    <s v="PBR516"/>
    <m/>
    <e v="#N/A"/>
    <e v="#N/A"/>
    <s v="NY"/>
    <s v="N_PBR516HL1_AIRHITAMDMT"/>
    <n v="101.3685"/>
    <n v="0.49975000000000003"/>
    <x v="1"/>
    <s v="0004/MKT/DMT/XI/2025"/>
    <d v="2025-11-18T00:00:00"/>
    <m/>
    <s v="MITRATEL"/>
    <s v="Mitratel"/>
    <d v="2016-07-08T00:00:00"/>
    <d v="2026-07-07T00:00:00"/>
    <m/>
    <m/>
    <m/>
    <m/>
    <x v="1"/>
    <m/>
    <e v="#N/A"/>
    <s v="Type-1"/>
    <s v="Need DRM"/>
    <m/>
    <x v="2"/>
    <s v="Add 3 RF Add 6 RRU Final Sow Rescope: Type-1"/>
    <m/>
    <s v="Type-1"/>
    <m/>
  </r>
  <r>
    <n v="534"/>
    <x v="0"/>
    <x v="7"/>
    <n v="10"/>
    <s v="PBR530"/>
    <s v="PBR530"/>
    <m/>
    <e v="#N/A"/>
    <e v="#N/A"/>
    <s v="NY"/>
    <s v="PBR530HW1_POISMKKANSAIPEKANBARUDMT"/>
    <n v="101.40012"/>
    <n v="0.46797"/>
    <x v="1"/>
    <s v="0004/MKT/DMT/XI/2025"/>
    <d v="2025-11-18T00:00:00"/>
    <m/>
    <s v="MITRATEL"/>
    <s v="Mitratel"/>
    <d v="2016-07-08T00:00:00"/>
    <d v="2026-07-07T00:00:00"/>
    <m/>
    <m/>
    <m/>
    <m/>
    <x v="1"/>
    <m/>
    <e v="#N/A"/>
    <s v="Type-5"/>
    <s v="Need DRM"/>
    <m/>
    <x v="2"/>
    <s v="Add 3 RF Add 6 RRU Final Sow Rescope: Type-1"/>
    <m/>
    <s v="Type-1"/>
    <m/>
  </r>
  <r>
    <n v="535"/>
    <x v="0"/>
    <x v="7"/>
    <n v="10"/>
    <s v="PBR531"/>
    <s v="PBR531"/>
    <m/>
    <e v="#N/A"/>
    <e v="#N/A"/>
    <s v="NY"/>
    <s v="PBR531HL1_PTINDOFOODDMT"/>
    <n v="101.43903"/>
    <n v="0.42581999999999998"/>
    <x v="1"/>
    <s v="0004/MKT/DMT/XI/2025"/>
    <d v="2025-11-18T00:00:00"/>
    <m/>
    <s v="MITRATEL"/>
    <s v="Mitratel"/>
    <d v="2016-07-08T00:00:00"/>
    <d v="2026-07-07T00:00:00"/>
    <m/>
    <m/>
    <m/>
    <m/>
    <x v="1"/>
    <m/>
    <e v="#N/A"/>
    <s v="Type-5"/>
    <s v="Need DRM"/>
    <m/>
    <x v="2"/>
    <s v="Add 3 RF Add 6 RRU Final Sow Rescope: B2R to Mini Macro"/>
    <m/>
    <m/>
    <m/>
  </r>
  <r>
    <n v="536"/>
    <x v="0"/>
    <x v="7"/>
    <n v="10"/>
    <s v="PBR538"/>
    <s v="PBR538"/>
    <m/>
    <e v="#N/A"/>
    <e v="#N/A"/>
    <s v="NY"/>
    <s v="PBR538HL1_SMAN9PKUDMT"/>
    <n v="101.45912"/>
    <n v="0.52752500000000002"/>
    <x v="1"/>
    <s v="0004/MKT/DMT/XI/2025"/>
    <d v="2025-11-18T00:00:00"/>
    <m/>
    <s v="MITRATEL"/>
    <s v="Mitratel"/>
    <d v="2016-07-08T00:00:00"/>
    <d v="2026-07-07T00:00:00"/>
    <m/>
    <m/>
    <m/>
    <m/>
    <x v="1"/>
    <m/>
    <e v="#N/A"/>
    <s v="Type-5"/>
    <s v="Need DRM"/>
    <m/>
    <x v="2"/>
    <s v="Add 3 RF Add 6 RRU Final Sow Rescope: Type-1"/>
    <m/>
    <s v="Type-1"/>
    <m/>
  </r>
  <r>
    <n v="537"/>
    <x v="0"/>
    <x v="7"/>
    <n v="10"/>
    <s v="PBR542"/>
    <s v="PBR542"/>
    <m/>
    <e v="#N/A"/>
    <e v="#N/A"/>
    <s v="NY"/>
    <s v="PBR542HL1_JLPAUSDMT"/>
    <n v="101.437974"/>
    <n v="0.48912099999999997"/>
    <x v="1"/>
    <s v="0004/MKT/DMT/XI/2025"/>
    <d v="2025-11-18T00:00:00"/>
    <m/>
    <s v="MITRATEL"/>
    <s v="Mitratel"/>
    <d v="2016-07-08T00:00:00"/>
    <d v="2026-07-07T00:00:00"/>
    <m/>
    <m/>
    <m/>
    <m/>
    <x v="1"/>
    <m/>
    <e v="#N/A"/>
    <s v="Type-1"/>
    <s v="Need DRM"/>
    <m/>
    <x v="2"/>
    <s v="Add 3 RF Add 6 RRU Final Sow Rescope: Type-1"/>
    <m/>
    <s v="Type-1"/>
    <m/>
  </r>
  <r>
    <n v="538"/>
    <x v="0"/>
    <x v="7"/>
    <n v="10"/>
    <s v="BTM854"/>
    <s v="BTM854"/>
    <m/>
    <e v="#N/A"/>
    <e v="#N/A"/>
    <s v="25TS09Z0002"/>
    <s v="STOLUBUKBAJAMALINDO"/>
    <n v="104.01216030000001"/>
    <n v="1.1657094960000001"/>
    <x v="1"/>
    <s v="0004/MKT/DMT/XI/2025"/>
    <d v="2025-11-18T00:00:00"/>
    <m/>
    <s v="MITRATEL"/>
    <s v="Mitratel"/>
    <d v="2016-07-08T00:00:00"/>
    <d v="2026-07-07T00:00:00"/>
    <m/>
    <m/>
    <m/>
    <m/>
    <x v="1"/>
    <m/>
    <s v="03.RFI"/>
    <s v="Type-1"/>
    <s v="Need DRM"/>
    <m/>
    <x v="2"/>
    <s v="Add 3 RF Add 6 RRU Final Sow Rescope: Type-1"/>
    <m/>
    <s v="Type-1"/>
    <m/>
  </r>
  <r>
    <n v="539"/>
    <x v="0"/>
    <x v="7"/>
    <n v="10"/>
    <s v="PAD464"/>
    <s v="PAD464"/>
    <m/>
    <e v="#N/A"/>
    <e v="#N/A"/>
    <s v="NY"/>
    <s v="STOULAKKARANGBELIBIS2"/>
    <n v="100.3476405"/>
    <n v="-0.90117931399999995"/>
    <x v="1"/>
    <s v="0004/MKT/DMT/XI/2025"/>
    <d v="2025-11-18T00:00:00"/>
    <m/>
    <s v="MITRATEL"/>
    <s v="Mitratel"/>
    <d v="2016-07-11T00:00:00"/>
    <d v="2026-07-10T00:00:00"/>
    <m/>
    <m/>
    <m/>
    <m/>
    <x v="1"/>
    <m/>
    <e v="#N/A"/>
    <s v="Type-5"/>
    <s v="Need DRM"/>
    <m/>
    <x v="2"/>
    <s v="Add 3 RF Add 8 RRU Final Sow Rescope: B2R to Mini Macro"/>
    <m/>
    <m/>
    <m/>
  </r>
  <r>
    <n v="540"/>
    <x v="0"/>
    <x v="7"/>
    <n v="10"/>
    <s v="BTM506"/>
    <s v="BTM506"/>
    <m/>
    <e v="#N/A"/>
    <e v="#N/A"/>
    <s v="25TS09Z0021"/>
    <s v="BTM506GDBKBR2"/>
    <n v="104.03360000000001"/>
    <n v="1.1674997220000001"/>
    <x v="1"/>
    <s v="0004/MKT/DMT/XI/2025"/>
    <d v="2025-11-18T00:00:00"/>
    <m/>
    <s v="MITRATEL"/>
    <s v="Mitratel"/>
    <d v="2016-07-14T00:00:00"/>
    <d v="2026-07-13T00:00:00"/>
    <m/>
    <m/>
    <m/>
    <m/>
    <x v="1"/>
    <m/>
    <s v="03.RFI"/>
    <s v="Type-1"/>
    <s v="RFI"/>
    <s v="RFI"/>
    <x v="0"/>
    <s v="Add 3 RF Add 6 RRU Final Sow Rescope: Type-1"/>
    <m/>
    <s v="Type-1"/>
    <m/>
  </r>
  <r>
    <n v="541"/>
    <x v="0"/>
    <x v="7"/>
    <n v="10"/>
    <s v="PAD484"/>
    <s v="PAD484"/>
    <m/>
    <e v="#N/A"/>
    <e v="#N/A"/>
    <s v="NY"/>
    <s v="ULAKKARANG3"/>
    <n v="100.34738299999999"/>
    <n v="-0.90666174899999996"/>
    <x v="1"/>
    <s v="0004/MKT/DMT/XI/2025"/>
    <d v="2025-11-18T00:00:00"/>
    <m/>
    <s v="MITRATEL"/>
    <s v="Mitratel"/>
    <d v="2016-07-14T00:00:00"/>
    <d v="2026-07-13T00:00:00"/>
    <m/>
    <m/>
    <m/>
    <m/>
    <x v="1"/>
    <m/>
    <e v="#N/A"/>
    <s v="Type-5"/>
    <s v="Need DRM"/>
    <m/>
    <x v="2"/>
    <s v="Add 3 RF Add 3 RRU Final Sow Rescope: B2R to Mini Macro"/>
    <m/>
    <m/>
    <m/>
  </r>
  <r>
    <n v="542"/>
    <x v="0"/>
    <x v="7"/>
    <n v="10"/>
    <s v="BTM353"/>
    <s v="BTM353"/>
    <m/>
    <e v="#N/A"/>
    <e v="#N/A"/>
    <s v="25TS09Z0004"/>
    <s v="BTM353HWD_STO_SAGULUNG_PT_ASL"/>
    <n v="103.9041424"/>
    <n v="1.082206964"/>
    <x v="1"/>
    <s v="0004/MKT/DMT/XI/2025"/>
    <d v="2025-11-18T00:00:00"/>
    <m/>
    <s v="MITRATEL"/>
    <s v="Mitratel"/>
    <d v="2016-07-19T00:00:00"/>
    <d v="2026-07-18T00:00:00"/>
    <m/>
    <m/>
    <m/>
    <m/>
    <x v="1"/>
    <m/>
    <s v="08.SIS"/>
    <s v="Type-5"/>
    <s v="SIS/SES"/>
    <s v="SIS"/>
    <x v="2"/>
    <s v="Add 3 RF Add 9 RRU Final Sow Rescope: B2R to Mini Macro"/>
    <m/>
    <m/>
    <m/>
  </r>
  <r>
    <n v="543"/>
    <x v="0"/>
    <x v="7"/>
    <n v="10"/>
    <s v="BTM858"/>
    <s v="BTM858"/>
    <m/>
    <e v="#N/A"/>
    <e v="#N/A"/>
    <s v="25TS09Z0022"/>
    <s v="PANBILINDUSTRIALESTATE"/>
    <n v="104.0261722"/>
    <n v="1.0771000390000001"/>
    <x v="1"/>
    <s v="0004/MKT/DMT/XI/2025"/>
    <d v="2025-11-18T00:00:00"/>
    <m/>
    <s v="MITRATEL"/>
    <s v="Mitratel"/>
    <d v="2016-07-19T00:00:00"/>
    <d v="2026-07-18T00:00:00"/>
    <m/>
    <m/>
    <m/>
    <m/>
    <x v="1"/>
    <m/>
    <s v="03.RFI"/>
    <s v="Type-1"/>
    <s v="RFI"/>
    <s v="RFI"/>
    <x v="0"/>
    <s v="Add 3 RF Add 9 RRU Final Sow Rescope: Type-1"/>
    <m/>
    <s v="Type-1"/>
    <m/>
  </r>
  <r>
    <n v="544"/>
    <x v="0"/>
    <x v="7"/>
    <n v="10"/>
    <s v="PAD386"/>
    <s v="PAD386"/>
    <m/>
    <e v="#N/A"/>
    <e v="#N/A"/>
    <s v="NY"/>
    <s v="JATI4"/>
    <n v="100.3693128"/>
    <n v="-0.93968510599999999"/>
    <x v="1"/>
    <s v="0004/MKT/DMT/XI/2025"/>
    <d v="2025-11-18T00:00:00"/>
    <m/>
    <s v="MITRATEL"/>
    <s v="Mitratel"/>
    <d v="2016-07-25T00:00:00"/>
    <d v="2026-07-24T00:00:00"/>
    <m/>
    <m/>
    <m/>
    <m/>
    <x v="1"/>
    <m/>
    <e v="#N/A"/>
    <s v="Type-5"/>
    <s v="Need DRM"/>
    <m/>
    <x v="2"/>
    <s v="Add 3 RF Add 6 RRU Final Sow Rescope: B2R to Mini Macro"/>
    <m/>
    <m/>
    <m/>
  </r>
  <r>
    <n v="545"/>
    <x v="0"/>
    <x v="7"/>
    <n v="10"/>
    <s v="PAD667"/>
    <s v="PAD667"/>
    <m/>
    <e v="#N/A"/>
    <e v="#N/A"/>
    <s v="NY"/>
    <s v="STOPDGCENTRUMRSUMDJAMIL"/>
    <n v="100.3702784"/>
    <n v="-0.94304323199999995"/>
    <x v="1"/>
    <s v="0004/MKT/DMT/XI/2025"/>
    <d v="2025-11-18T00:00:00"/>
    <m/>
    <s v="MITRATEL"/>
    <s v="Mitratel"/>
    <d v="2016-07-25T00:00:00"/>
    <d v="2026-07-24T00:00:00"/>
    <m/>
    <m/>
    <m/>
    <m/>
    <x v="1"/>
    <m/>
    <e v="#N/A"/>
    <s v="Type-1"/>
    <s v="Need DRM"/>
    <m/>
    <x v="2"/>
    <s v="Add 3 RF Add 7 RRU Final Sow Rescope: Type-1"/>
    <m/>
    <s v="Type-1"/>
    <m/>
  </r>
  <r>
    <n v="546"/>
    <x v="0"/>
    <x v="7"/>
    <n v="10"/>
    <s v="PAD487"/>
    <s v="PAD487"/>
    <m/>
    <e v="#N/A"/>
    <e v="#N/A"/>
    <s v="NY"/>
    <s v="STOULAKKARANGUNP2"/>
    <n v="100.3485417"/>
    <n v="-0.89465618099999999"/>
    <x v="1"/>
    <s v="0004/MKT/DMT/XI/2025"/>
    <d v="2025-11-18T00:00:00"/>
    <m/>
    <s v="MITRATEL"/>
    <s v="Mitratel"/>
    <d v="2016-08-08T00:00:00"/>
    <d v="2026-08-07T00:00:00"/>
    <m/>
    <m/>
    <m/>
    <m/>
    <x v="1"/>
    <m/>
    <e v="#N/A"/>
    <s v="Type-5"/>
    <s v="Need DRM"/>
    <m/>
    <x v="2"/>
    <s v="Add 3 RF Add 6 RRU Final Sow Rescope: B2R to Mini Macro"/>
    <m/>
    <m/>
    <m/>
  </r>
  <r>
    <n v="547"/>
    <x v="0"/>
    <x v="7"/>
    <n v="10"/>
    <s v="PAD468"/>
    <s v="PAD468"/>
    <m/>
    <e v="#N/A"/>
    <e v="#N/A"/>
    <s v="NY"/>
    <s v="STOPADCENTRUMKANTORPOLDASUMBAR"/>
    <n v="100.3609228"/>
    <n v="-0.93658447300000003"/>
    <x v="1"/>
    <s v="0004/MKT/DMT/XI/2025"/>
    <d v="2025-11-18T00:00:00"/>
    <m/>
    <s v="MITRATEL"/>
    <s v="Mitratel"/>
    <d v="2016-08-09T00:00:00"/>
    <d v="2026-08-08T00:00:00"/>
    <m/>
    <m/>
    <m/>
    <m/>
    <x v="1"/>
    <m/>
    <e v="#N/A"/>
    <s v="Type-5"/>
    <s v="Need DRM"/>
    <m/>
    <x v="2"/>
    <s v="Add 3 RF Add 6 RRU Final Sow Rescope: B2R to Mini Macro"/>
    <m/>
    <m/>
    <m/>
  </r>
  <r>
    <n v="548"/>
    <x v="0"/>
    <x v="7"/>
    <n v="10"/>
    <s v="BTM520"/>
    <s v="BTM520"/>
    <m/>
    <e v="#N/A"/>
    <e v="#N/A"/>
    <s v="25TS09Z0023"/>
    <s v="STONONGSAKAMPUNGPANGLONG"/>
    <n v="104.1194701"/>
    <n v="1.143468618"/>
    <x v="1"/>
    <s v="0004/MKT/DMT/XI/2025"/>
    <d v="2025-11-18T00:00:00"/>
    <m/>
    <s v="MITRATEL"/>
    <s v="Mitratel"/>
    <d v="2016-08-14T00:00:00"/>
    <d v="2026-08-13T00:00:00"/>
    <m/>
    <m/>
    <m/>
    <m/>
    <x v="1"/>
    <m/>
    <s v="03.RFI"/>
    <s v="Type-1"/>
    <s v="Need DRM"/>
    <m/>
    <x v="2"/>
    <s v="Add 3 RF Add 6 RRU Final Sow Rescope: Type-1"/>
    <m/>
    <s v="Type-1"/>
    <m/>
  </r>
  <r>
    <n v="549"/>
    <x v="0"/>
    <x v="7"/>
    <n v="10"/>
    <s v="PBR517"/>
    <s v="PBR517"/>
    <m/>
    <e v="#N/A"/>
    <e v="#N/A"/>
    <s v="NY"/>
    <s v="PBR517HW1_AURAJAWALIDMT"/>
    <n v="101.43606800000001"/>
    <n v="0.45848299999999997"/>
    <x v="1"/>
    <s v="0004/MKT/DMT/XI/2025"/>
    <d v="2025-11-18T00:00:00"/>
    <m/>
    <s v="MITRATEL"/>
    <s v="Mitratel"/>
    <d v="2016-08-14T00:00:00"/>
    <d v="2026-08-13T00:00:00"/>
    <m/>
    <m/>
    <m/>
    <m/>
    <x v="1"/>
    <m/>
    <e v="#N/A"/>
    <s v="Type-5"/>
    <s v="Need DRM"/>
    <m/>
    <x v="2"/>
    <s v="Add 3 RF Add 6 RRU Final Sow Rescope: Type-1"/>
    <m/>
    <s v="Type-1"/>
    <m/>
  </r>
  <r>
    <n v="550"/>
    <x v="0"/>
    <x v="7"/>
    <n v="10"/>
    <s v="PBR390"/>
    <s v="PBR390"/>
    <m/>
    <e v="#N/A"/>
    <e v="#N/A"/>
    <s v="NY"/>
    <s v="PBR390MM1_CIPTAKARYA3DMT"/>
    <n v="101.396396"/>
    <n v="0.439693"/>
    <x v="1"/>
    <s v="0004/MKT/DMT/XI/2025"/>
    <d v="2025-11-18T00:00:00"/>
    <m/>
    <s v="MITRATEL"/>
    <s v="Mitratel"/>
    <d v="2016-09-12T00:00:00"/>
    <d v="2026-09-11T00:00:00"/>
    <m/>
    <m/>
    <m/>
    <m/>
    <x v="1"/>
    <m/>
    <e v="#N/A"/>
    <s v="Type-5"/>
    <s v="Need DRM"/>
    <m/>
    <x v="2"/>
    <s v="Add 3 RF Add 10 RRU Final Sow Rescope: B2R to Mini Macro"/>
    <m/>
    <m/>
    <m/>
  </r>
  <r>
    <n v="551"/>
    <x v="0"/>
    <x v="7"/>
    <n v="10"/>
    <s v="BTM521"/>
    <s v="BTM521"/>
    <m/>
    <e v="#N/A"/>
    <e v="#N/A"/>
    <s v="25TS09Z0009"/>
    <s v="STOSAGULUNGKAPLINGKAMBOJA"/>
    <n v="103.94474030000001"/>
    <n v="1.0361802579999999"/>
    <x v="1"/>
    <s v="0004/MKT/DMT/XI/2025"/>
    <d v="2025-11-18T00:00:00"/>
    <m/>
    <s v="MITRATEL"/>
    <s v="Mitratel"/>
    <d v="2016-09-19T00:00:00"/>
    <d v="2026-09-18T00:00:00"/>
    <m/>
    <m/>
    <m/>
    <m/>
    <x v="1"/>
    <m/>
    <s v="08.SIS"/>
    <s v="Type-5"/>
    <s v="SIS/SES"/>
    <s v="SIS"/>
    <x v="2"/>
    <s v="Add 3 RF Add 3 RRU Final Sow Rescope: B2R to Mini Macro"/>
    <m/>
    <m/>
    <m/>
  </r>
  <r>
    <n v="552"/>
    <x v="0"/>
    <x v="7"/>
    <n v="10"/>
    <s v="PAD665"/>
    <s v="PAD665"/>
    <m/>
    <e v="#N/A"/>
    <e v="#N/A"/>
    <s v="NY"/>
    <s v="STOULKKRGUNIVERSITASNEGERIPADANG"/>
    <n v="100.350945"/>
    <n v="-0.89928030999999997"/>
    <x v="1"/>
    <s v="0004/MKT/DMT/XI/2025"/>
    <d v="2025-11-18T00:00:00"/>
    <m/>
    <s v="MITRATEL"/>
    <s v="Mitratel"/>
    <d v="2016-10-13T00:00:00"/>
    <d v="2026-10-12T00:00:00"/>
    <m/>
    <m/>
    <m/>
    <m/>
    <x v="1"/>
    <m/>
    <e v="#N/A"/>
    <s v="Type-5"/>
    <s v="Need DRM"/>
    <m/>
    <x v="2"/>
    <s v="Add 3 RF Add 9 RRU Final Sow Rescope: B2R to Mini Macro"/>
    <m/>
    <m/>
    <m/>
  </r>
  <r>
    <n v="553"/>
    <x v="0"/>
    <x v="7"/>
    <n v="10"/>
    <s v="BTM301"/>
    <s v="BTM301"/>
    <m/>
    <e v="#N/A"/>
    <e v="#N/A"/>
    <s v="25TS09Z0003"/>
    <s v="LEGENDABALI2"/>
    <n v="104.0236831"/>
    <n v="1.122922897"/>
    <x v="1"/>
    <s v="0004/MKT/DMT/XI/2025"/>
    <d v="2025-11-18T00:00:00"/>
    <m/>
    <s v="MITRATEL"/>
    <s v="Mitratel"/>
    <d v="2016-10-24T00:00:00"/>
    <d v="2026-10-23T00:00:00"/>
    <m/>
    <m/>
    <m/>
    <m/>
    <x v="1"/>
    <m/>
    <s v="06.SITAC"/>
    <s v="Type-5"/>
    <s v="SITAC"/>
    <s v="SITAC"/>
    <x v="2"/>
    <s v="Add 3 RF Add 6 RRU Final Sow Rescope: B2R to Mini Macro"/>
    <m/>
    <m/>
    <m/>
  </r>
  <r>
    <n v="554"/>
    <x v="0"/>
    <x v="7"/>
    <n v="10"/>
    <s v="BTM895"/>
    <s v="BTM895"/>
    <m/>
    <e v="#N/A"/>
    <e v="#N/A"/>
    <s v="25TS09Z0050"/>
    <s v="STOLUBUKBAJASTPIETER"/>
    <n v="104.0146494"/>
    <n v="1.135196686"/>
    <x v="1"/>
    <s v="0004/MKT/DMT/XI/2025"/>
    <d v="2025-11-18T00:00:00"/>
    <m/>
    <s v="MITRATEL"/>
    <s v="Mitratel"/>
    <d v="2016-10-24T00:00:00"/>
    <d v="2026-10-23T00:00:00"/>
    <m/>
    <m/>
    <m/>
    <m/>
    <x v="1"/>
    <m/>
    <s v="08.SIS"/>
    <s v="Type-5"/>
    <s v="Need DRM"/>
    <m/>
    <x v="2"/>
    <s v="Add 3 RF Add 3 RRU Final Sow Rescope: B2R to Mini Macro"/>
    <m/>
    <m/>
    <m/>
  </r>
  <r>
    <n v="555"/>
    <x v="0"/>
    <x v="7"/>
    <n v="10"/>
    <s v="PBR534"/>
    <s v="PBR534"/>
    <m/>
    <e v="#N/A"/>
    <e v="#N/A"/>
    <s v="NY"/>
    <s v="PBR534HL1_SMACENDANAPEKANBARUTEL"/>
    <n v="101.43782"/>
    <n v="0.56896999999999998"/>
    <x v="1"/>
    <s v="0004/MKT/DMT/XI/2025"/>
    <d v="2025-11-18T00:00:00"/>
    <m/>
    <s v="MITRATEL"/>
    <s v="Mitratel"/>
    <d v="2016-10-24T00:00:00"/>
    <d v="2026-10-23T00:00:00"/>
    <m/>
    <m/>
    <m/>
    <m/>
    <x v="1"/>
    <m/>
    <e v="#N/A"/>
    <s v="Type-5"/>
    <s v="Need DRM"/>
    <m/>
    <x v="2"/>
    <s v="Add 3 RF Add 6 RRU Final Sow Rescope: Type-1"/>
    <m/>
    <s v="Type-1"/>
    <m/>
  </r>
  <r>
    <n v="556"/>
    <x v="0"/>
    <x v="7"/>
    <n v="10"/>
    <s v="BTM510"/>
    <s v="BTM510"/>
    <m/>
    <e v="#N/A"/>
    <e v="#N/A"/>
    <s v="25TS09Z0006"/>
    <s v="STOBATAMCENTERCITRALAND"/>
    <n v="104.0625"/>
    <n v="1.126087904"/>
    <x v="1"/>
    <s v="0004/MKT/DMT/XI/2025"/>
    <d v="2025-11-18T00:00:00"/>
    <m/>
    <s v="MITRATEL"/>
    <s v="Mitratel"/>
    <d v="2016-11-01T00:00:00"/>
    <d v="2026-10-31T00:00:00"/>
    <m/>
    <m/>
    <m/>
    <m/>
    <x v="1"/>
    <m/>
    <s v="08.SIS"/>
    <s v="Type-5"/>
    <s v="SIS/SES"/>
    <s v="SIS"/>
    <x v="2"/>
    <s v="Add 3 RF Add 3 RRU Final Sow Rescope: B2R to Mini Macro"/>
    <m/>
    <m/>
    <m/>
  </r>
  <r>
    <n v="557"/>
    <x v="1"/>
    <x v="2"/>
    <n v="3"/>
    <s v="JPX172"/>
    <s v="JPX172"/>
    <m/>
    <e v="#N/A"/>
    <e v="#N/A"/>
    <s v="NY"/>
    <s v="JLHAJIFACHRUDINDMT"/>
    <n v="106.818061"/>
    <n v="-6.1836310000000001"/>
    <x v="0"/>
    <s v="Non MKT"/>
    <e v="#N/A"/>
    <m/>
    <s v="MITRATEL"/>
    <s v="Mitratel"/>
    <d v="2016-06-29T00:00:00"/>
    <d v="2026-06-28T00:00:00"/>
    <m/>
    <m/>
    <m/>
    <m/>
    <x v="1"/>
    <m/>
    <e v="#N/A"/>
    <m/>
    <s v="Need DRM"/>
    <m/>
    <x v="2"/>
    <e v="#N/A"/>
    <m/>
    <m/>
    <m/>
  </r>
  <r>
    <n v="558"/>
    <x v="0"/>
    <x v="7"/>
    <n v="10"/>
    <s v="PBR382"/>
    <s v="PBR382"/>
    <m/>
    <e v="#N/A"/>
    <e v="#N/A"/>
    <s v="NY"/>
    <s v="PBR382HL1_JALANRAYAPEKANBARU7TEL"/>
    <n v="101.44542199999999"/>
    <n v="0.52190700000000001"/>
    <x v="1"/>
    <s v="0004/MKT/DMT/XI/2025"/>
    <d v="2025-11-18T00:00:00"/>
    <m/>
    <s v="MITRATEL"/>
    <s v="Mitratel"/>
    <d v="2016-12-07T00:00:00"/>
    <d v="2026-12-06T00:00:00"/>
    <m/>
    <m/>
    <m/>
    <m/>
    <x v="1"/>
    <m/>
    <e v="#N/A"/>
    <s v="Type-5"/>
    <s v="Need DRM"/>
    <m/>
    <x v="2"/>
    <s v="Add 3 RF Add 9 RRU Final Sow Rescope: Type-1"/>
    <m/>
    <s v="Type-1"/>
    <m/>
  </r>
  <r>
    <n v="559"/>
    <x v="0"/>
    <x v="7"/>
    <n v="10"/>
    <s v="BTM511"/>
    <s v="BTM511"/>
    <m/>
    <e v="#N/A"/>
    <e v="#N/A"/>
    <s v="25TS09Z0007"/>
    <s v="STONONGSACITRAMASINDAH"/>
    <n v="104.12807460000001"/>
    <n v="1.1550450329999999"/>
    <x v="1"/>
    <s v="0004/MKT/DMT/XI/2025"/>
    <d v="2025-11-18T00:00:00"/>
    <m/>
    <s v="MITRATEL"/>
    <s v="Mitratel"/>
    <d v="2016-12-07T00:00:00"/>
    <d v="2026-12-06T00:00:00"/>
    <m/>
    <m/>
    <m/>
    <m/>
    <x v="1"/>
    <m/>
    <s v="06.SITAC"/>
    <s v="Type-5"/>
    <s v="SITAC"/>
    <s v="SITAC"/>
    <x v="2"/>
    <s v="Add 3 RF Add 3 RRU Final Sow Rescope: B2R to Mini Macro"/>
    <m/>
    <m/>
    <m/>
  </r>
  <r>
    <n v="560"/>
    <x v="0"/>
    <x v="7"/>
    <n v="10"/>
    <s v="BTM509"/>
    <s v="BTM509"/>
    <m/>
    <e v="#N/A"/>
    <e v="#N/A"/>
    <s v="25TS09Z0005"/>
    <s v="BUNGARAYAUJUNG"/>
    <n v="103.9993715"/>
    <n v="1.1397993559999999"/>
    <x v="1"/>
    <s v="0004/MKT/DMT/XI/2025"/>
    <d v="2025-11-18T00:00:00"/>
    <m/>
    <s v="MITRATEL"/>
    <s v="Mitratel"/>
    <d v="2016-12-09T00:00:00"/>
    <d v="2026-12-08T00:00:00"/>
    <m/>
    <m/>
    <m/>
    <m/>
    <x v="1"/>
    <m/>
    <s v="06.SITAC"/>
    <s v="Type-5"/>
    <s v="SITAC"/>
    <s v="SITAC"/>
    <x v="2"/>
    <s v="Add 3 RF Add 3 RRU Final Sow Rescope: B2R to Mini Macro"/>
    <m/>
    <m/>
    <m/>
  </r>
  <r>
    <n v="561"/>
    <x v="0"/>
    <x v="7"/>
    <n v="10"/>
    <s v="BTM505"/>
    <s v="BTM505"/>
    <m/>
    <e v="#N/A"/>
    <e v="#N/A"/>
    <s v="25TS09Z0024"/>
    <s v="STOLUBUKBAJAASTON"/>
    <n v="104.0207219"/>
    <n v="1.142374277"/>
    <x v="1"/>
    <s v="0004/MKT/DMT/XI/2025"/>
    <d v="2025-11-18T00:00:00"/>
    <m/>
    <s v="MITRATEL"/>
    <s v="Mitratel"/>
    <d v="2016-12-21T00:00:00"/>
    <d v="2026-12-20T00:00:00"/>
    <m/>
    <m/>
    <m/>
    <m/>
    <x v="1"/>
    <m/>
    <s v="03.RFI"/>
    <s v="Type-1"/>
    <s v="Need DRM"/>
    <m/>
    <x v="2"/>
    <s v="Add 3 RF Add 3 RRU Final Sow Rescope: Type-1"/>
    <m/>
    <s v="Type-1"/>
    <m/>
  </r>
  <r>
    <n v="562"/>
    <x v="0"/>
    <x v="7"/>
    <n v="10"/>
    <s v="BTM790"/>
    <s v="BTM790"/>
    <m/>
    <e v="#N/A"/>
    <e v="#N/A"/>
    <s v="25TS09Z0014"/>
    <s v="STOLUBUKBAJAPERUMVALENCIA"/>
    <n v="104.09045930000001"/>
    <n v="1.1223328109999999"/>
    <x v="1"/>
    <s v="0004/MKT/DMT/XI/2025"/>
    <d v="2025-11-18T00:00:00"/>
    <m/>
    <s v="MITRATEL"/>
    <s v="Mitratel"/>
    <d v="2016-12-21T00:00:00"/>
    <d v="2026-12-20T00:00:00"/>
    <m/>
    <m/>
    <m/>
    <m/>
    <x v="1"/>
    <m/>
    <s v="08.SIS"/>
    <s v="Type-5"/>
    <s v="SIS/SES"/>
    <s v="SIS"/>
    <x v="2"/>
    <s v="Add 3 RF Add 3 RRU Final Sow Rescope: B2R to Mini Macro"/>
    <m/>
    <m/>
    <m/>
  </r>
  <r>
    <n v="563"/>
    <x v="0"/>
    <x v="7"/>
    <n v="10"/>
    <s v="PBR537"/>
    <s v="PBR537"/>
    <m/>
    <e v="#N/A"/>
    <e v="#N/A"/>
    <s v="NY"/>
    <s v="PBR537HW1_SMAN12PEKANBARUTEL"/>
    <n v="101.36221399999999"/>
    <n v="0.49066300000000002"/>
    <x v="1"/>
    <s v="0004/MKT/DMT/XI/2025"/>
    <d v="2025-11-18T00:00:00"/>
    <m/>
    <s v="MITRATEL"/>
    <s v="Mitratel"/>
    <d v="2016-12-21T00:00:00"/>
    <d v="2026-12-20T00:00:00"/>
    <m/>
    <m/>
    <m/>
    <m/>
    <x v="1"/>
    <m/>
    <e v="#N/A"/>
    <s v="Type-5"/>
    <s v="Need DRM"/>
    <m/>
    <x v="2"/>
    <s v="Add 3 RF Add 10 RRU Final Sow Rescope: B2R to Mini Macro"/>
    <m/>
    <m/>
    <m/>
  </r>
  <r>
    <n v="564"/>
    <x v="0"/>
    <x v="7"/>
    <n v="10"/>
    <s v="PBR396"/>
    <s v="PBR396"/>
    <m/>
    <e v="#N/A"/>
    <e v="#N/A"/>
    <s v="NY"/>
    <s v="PBR396HW1_JALANDUYUNG2TEL"/>
    <n v="101.43468"/>
    <n v="0.48832399999999998"/>
    <x v="1"/>
    <s v="0004/MKT/DMT/XI/2025"/>
    <d v="2025-11-18T00:00:00"/>
    <m/>
    <s v="MITRATEL"/>
    <s v="Mitratel"/>
    <d v="2016-12-31T00:00:00"/>
    <d v="2026-12-30T00:00:00"/>
    <m/>
    <m/>
    <m/>
    <m/>
    <x v="1"/>
    <m/>
    <e v="#N/A"/>
    <s v="Type-5"/>
    <s v="Need DRM"/>
    <m/>
    <x v="2"/>
    <s v="Add 3 RF Add 3 RRU Final Sow Rescope: Type-1"/>
    <m/>
    <s v="Type-1"/>
    <m/>
  </r>
  <r>
    <n v="565"/>
    <x v="0"/>
    <x v="7"/>
    <n v="10"/>
    <s v="PBR543"/>
    <s v="PBR543"/>
    <m/>
    <e v="#N/A"/>
    <e v="#N/A"/>
    <s v="NY"/>
    <s v="PBR543HW1_MIEACEHAA2TEL"/>
    <n v="101.445063"/>
    <n v="0.48085"/>
    <x v="1"/>
    <s v="0004/MKT/DMT/XI/2025"/>
    <d v="2025-11-18T00:00:00"/>
    <m/>
    <s v="MITRATEL"/>
    <s v="Mitratel"/>
    <d v="2017-01-30T00:00:00"/>
    <d v="2027-01-29T00:00:00"/>
    <m/>
    <m/>
    <m/>
    <m/>
    <x v="1"/>
    <m/>
    <e v="#N/A"/>
    <s v="Type-5"/>
    <s v="Need DRM"/>
    <m/>
    <x v="2"/>
    <s v="Add 3 RF Add 7 RRU Final Sow Rescope: Type-1"/>
    <m/>
    <s v="Type-1"/>
    <m/>
  </r>
  <r>
    <n v="566"/>
    <x v="0"/>
    <x v="7"/>
    <n v="10"/>
    <s v="BTM929"/>
    <s v="BTM929"/>
    <m/>
    <e v="#N/A"/>
    <e v="#N/A"/>
    <s v="25TS09Z0018"/>
    <s v="STOBUKITDANGASHARAPANSEKUPANG"/>
    <n v="103.94280910000001"/>
    <n v="1.1058855059999999"/>
    <x v="1"/>
    <s v="0004/MKT/DMT/XI/2025"/>
    <d v="2025-11-18T00:00:00"/>
    <m/>
    <s v="MITRATEL"/>
    <s v="Mitratel"/>
    <d v="2017-03-22T00:00:00"/>
    <d v="2027-03-21T00:00:00"/>
    <m/>
    <m/>
    <m/>
    <m/>
    <x v="1"/>
    <m/>
    <s v="08.SIS"/>
    <s v="Type-5"/>
    <s v="SITAC"/>
    <s v="SITAC"/>
    <x v="2"/>
    <s v="Add 3 RF Add 6 RRU Final Sow Rescope: B2R to Mini Macro"/>
    <m/>
    <m/>
    <m/>
  </r>
  <r>
    <n v="567"/>
    <x v="0"/>
    <x v="7"/>
    <n v="10"/>
    <s v="PAD469"/>
    <s v="PAD469"/>
    <m/>
    <e v="#N/A"/>
    <e v="#N/A"/>
    <s v="NY"/>
    <s v="PAD469HWD_STO_ULAK_KARANG_KANTOR_WALIKOTA_PDG"/>
    <n v="100.35562280000001"/>
    <n v="-0.92666029900000002"/>
    <x v="1"/>
    <s v="0004/MKT/DMT/XI/2025"/>
    <d v="2025-11-18T00:00:00"/>
    <m/>
    <s v="MITRATEL"/>
    <s v="Mitratel"/>
    <d v="2017-04-05T00:00:00"/>
    <d v="2027-04-04T00:00:00"/>
    <m/>
    <m/>
    <m/>
    <m/>
    <x v="1"/>
    <m/>
    <e v="#N/A"/>
    <s v="Type-5"/>
    <s v="Need DRM"/>
    <m/>
    <x v="2"/>
    <s v="Add 3 RF Add 8 RRU Final Sow Rescope: B2R to Mini Macro"/>
    <m/>
    <m/>
    <m/>
  </r>
  <r>
    <n v="568"/>
    <x v="0"/>
    <x v="7"/>
    <n v="10"/>
    <s v="BTM924"/>
    <s v="BTM924"/>
    <m/>
    <e v="#N/A"/>
    <e v="#N/A"/>
    <s v="25TS09Z0025"/>
    <s v="SUPRAPTOAJI"/>
    <n v="103.9837933"/>
    <n v="1.0436582569999999"/>
    <x v="1"/>
    <s v="0004/MKT/DMT/XI/2025"/>
    <d v="2025-11-18T00:00:00"/>
    <m/>
    <s v="MITRATEL"/>
    <s v="Mitratel"/>
    <d v="2017-04-27T00:00:00"/>
    <d v="2027-04-26T00:00:00"/>
    <m/>
    <m/>
    <m/>
    <m/>
    <x v="1"/>
    <m/>
    <s v="03.RFI"/>
    <s v="Type-1"/>
    <s v="Need DRM"/>
    <m/>
    <x v="2"/>
    <s v="Add 3 RF Add 9 RRU Final Sow Rescope: Type-1"/>
    <m/>
    <s v="Type-1"/>
    <m/>
  </r>
  <r>
    <n v="569"/>
    <x v="0"/>
    <x v="7"/>
    <n v="10"/>
    <s v="PAD470"/>
    <s v="PAD470"/>
    <m/>
    <e v="#N/A"/>
    <e v="#N/A"/>
    <s v="NY"/>
    <s v="PAD470HWD_STO_PADANG_CENTRUM_KELAWI_BARAT_2"/>
    <n v="100.394311"/>
    <n v="-0.91804504399999998"/>
    <x v="1"/>
    <s v="0004/MKT/DMT/XI/2025"/>
    <d v="2025-11-18T00:00:00"/>
    <m/>
    <s v="MITRATEL"/>
    <s v="Mitratel"/>
    <d v="2017-05-03T00:00:00"/>
    <d v="2027-05-02T00:00:00"/>
    <m/>
    <m/>
    <m/>
    <m/>
    <x v="1"/>
    <m/>
    <e v="#N/A"/>
    <s v="Type-5"/>
    <s v="Need DRM"/>
    <m/>
    <x v="2"/>
    <s v="Add 3 RF Add 9 RRU Final Sow Rescope: B2R to Mini Macro"/>
    <m/>
    <m/>
    <m/>
  </r>
  <r>
    <n v="570"/>
    <x v="0"/>
    <x v="7"/>
    <n v="10"/>
    <s v="PBR987"/>
    <s v="PBR987"/>
    <m/>
    <e v="#N/A"/>
    <e v="#N/A"/>
    <s v="NY"/>
    <s v="PBR987MW1_JLTULIPTEL"/>
    <n v="101.437145"/>
    <n v="0.51953700000000003"/>
    <x v="1"/>
    <s v="0004/MKT/DMT/XI/2025"/>
    <d v="2025-11-18T00:00:00"/>
    <m/>
    <s v="MITRATEL"/>
    <s v="Mitratel"/>
    <d v="2017-06-26T00:00:00"/>
    <d v="2027-06-25T00:00:00"/>
    <m/>
    <m/>
    <m/>
    <m/>
    <x v="1"/>
    <m/>
    <e v="#N/A"/>
    <s v="Type-5"/>
    <s v="Need DRM"/>
    <m/>
    <x v="2"/>
    <s v="Add 3 RF Add 6 RRU Final Sow Rescope: Type-1"/>
    <m/>
    <s v="Type-1"/>
    <m/>
  </r>
  <r>
    <n v="571"/>
    <x v="0"/>
    <x v="7"/>
    <n v="10"/>
    <s v="PAD472"/>
    <s v="PAD472"/>
    <m/>
    <e v="#N/A"/>
    <e v="#N/A"/>
    <s v="NY"/>
    <s v="PAD472HWD_STO_LUBUK_BUAYA_PADANG_SARAI_2"/>
    <n v="100.3153253"/>
    <n v="-0.80888986600000001"/>
    <x v="1"/>
    <s v="0004/MKT/DMT/XI/2025"/>
    <d v="2025-11-18T00:00:00"/>
    <m/>
    <s v="MITRATEL"/>
    <s v="Mitratel"/>
    <d v="2017-06-26T00:00:00"/>
    <d v="2027-06-25T00:00:00"/>
    <m/>
    <m/>
    <m/>
    <m/>
    <x v="1"/>
    <m/>
    <e v="#N/A"/>
    <s v="Type-5"/>
    <s v="Need DRM"/>
    <m/>
    <x v="2"/>
    <s v="Add 3 RF Add 6 RRU Final Sow Rescope: B2R to Mini Macro"/>
    <m/>
    <m/>
    <m/>
  </r>
  <r>
    <n v="572"/>
    <x v="0"/>
    <x v="7"/>
    <n v="10"/>
    <s v="BTM921"/>
    <s v="BTM921"/>
    <m/>
    <e v="#N/A"/>
    <e v="#N/A"/>
    <s v="25TS09Z0026"/>
    <s v="BTM921HWD_STO_SAGULUNG_BATU_AJI_MARINA_3"/>
    <n v="103.93465519999999"/>
    <n v="1.0626912120000001"/>
    <x v="1"/>
    <s v="0004/MKT/DMT/XI/2025"/>
    <d v="2025-11-18T00:00:00"/>
    <m/>
    <s v="MITRATEL"/>
    <s v="Mitratel"/>
    <d v="2017-07-06T00:00:00"/>
    <d v="2027-07-05T00:00:00"/>
    <m/>
    <m/>
    <m/>
    <m/>
    <x v="1"/>
    <m/>
    <s v="03.RFI"/>
    <s v="Type-1"/>
    <s v="Need DRM"/>
    <m/>
    <x v="2"/>
    <s v="Add 3 RF Add 6 RRU Final Sow Rescope: Type-1"/>
    <m/>
    <s v="Type-1"/>
    <m/>
  </r>
  <r>
    <n v="573"/>
    <x v="1"/>
    <x v="2"/>
    <n v="3"/>
    <s v="JTX086"/>
    <s v="JTX086"/>
    <s v="25TS08N1980"/>
    <e v="#N/A"/>
    <e v="#N/A"/>
    <s v="25TS08N1980"/>
    <s v="WIRABAKTICIPINANGDMT"/>
    <n v="106.91104"/>
    <n v="-6.2517300000000002"/>
    <x v="0"/>
    <s v="Non MKT"/>
    <m/>
    <m/>
    <s v="MITRATEL"/>
    <s v="Mitratel"/>
    <d v="2015-10-14T00:00:00"/>
    <d v="2025-10-13T00:00:00"/>
    <d v="2026-01-11T00:00:00"/>
    <d v="2026-01-31T00:00:00"/>
    <n v="-20"/>
    <s v="Out SLA"/>
    <x v="0"/>
    <s v="08.BAN/BAK"/>
    <s v="08.SIS"/>
    <m/>
    <s v="SITAC"/>
    <s v="BAN/BAK"/>
    <x v="2"/>
    <s v="4.12 proses negosiasi sewa lahan, nilai 400 jt/5 thn, issue High capex"/>
    <d v="2026-02-24T00:00:00"/>
    <s v="BTR"/>
    <m/>
  </r>
  <r>
    <n v="574"/>
    <x v="0"/>
    <x v="7"/>
    <n v="10"/>
    <s v="PAD499"/>
    <s v="PAD499"/>
    <m/>
    <e v="#N/A"/>
    <e v="#N/A"/>
    <s v="NY"/>
    <s v="PAD499HWD_STO_LUBAY_SC_PAD104W_LESTARI_BUAYA"/>
    <n v="100.3149605"/>
    <n v="-0.81970453300000001"/>
    <x v="1"/>
    <s v="0004/MKT/DMT/XI/2025"/>
    <d v="2025-11-18T00:00:00"/>
    <m/>
    <s v="MITRATEL"/>
    <s v="Mitratel"/>
    <d v="2017-07-31T00:00:00"/>
    <d v="2027-07-30T00:00:00"/>
    <m/>
    <m/>
    <m/>
    <m/>
    <x v="1"/>
    <m/>
    <e v="#N/A"/>
    <s v="Type-5"/>
    <s v="Need DRM"/>
    <m/>
    <x v="2"/>
    <s v="Add 3 RF Add 8 RRU Final Sow Rescope: B2R to Mini Macro"/>
    <m/>
    <m/>
    <m/>
  </r>
  <r>
    <n v="575"/>
    <x v="0"/>
    <x v="7"/>
    <n v="10"/>
    <s v="PAD524"/>
    <s v="PAD524"/>
    <m/>
    <e v="#N/A"/>
    <e v="#N/A"/>
    <s v="NY"/>
    <s v="PAD524HWD_STO_LUBUK_BUAYA_LUBAY_3"/>
    <n v="100.32802820000001"/>
    <n v="-0.82539081599999997"/>
    <x v="1"/>
    <s v="0004/MKT/DMT/XI/2025"/>
    <d v="2025-11-18T00:00:00"/>
    <m/>
    <s v="MITRATEL"/>
    <s v="Mitratel"/>
    <d v="2017-07-31T00:00:00"/>
    <d v="2027-07-30T00:00:00"/>
    <m/>
    <m/>
    <m/>
    <m/>
    <x v="1"/>
    <m/>
    <e v="#N/A"/>
    <s v="Type-5"/>
    <s v="Need DRM"/>
    <m/>
    <x v="2"/>
    <s v="Add 3 RF Add 8 RRU Final Sow Rescope: B2R to Mini Macro"/>
    <m/>
    <m/>
    <m/>
  </r>
  <r>
    <n v="576"/>
    <x v="0"/>
    <x v="7"/>
    <n v="10"/>
    <s v="PBR564"/>
    <s v="PBR564"/>
    <m/>
    <e v="#N/A"/>
    <e v="#N/A"/>
    <s v="NY"/>
    <s v="PBR564ML1_RAYAKUBANGTEL"/>
    <n v="101.43007"/>
    <n v="0.41413"/>
    <x v="1"/>
    <s v="0004/MKT/DMT/XI/2025"/>
    <d v="2025-11-18T00:00:00"/>
    <m/>
    <s v="MITRATEL"/>
    <s v="Mitratel"/>
    <d v="2017-08-04T00:00:00"/>
    <d v="2027-08-03T00:00:00"/>
    <m/>
    <m/>
    <m/>
    <m/>
    <x v="1"/>
    <m/>
    <e v="#N/A"/>
    <s v="Type-5"/>
    <s v="Need DRM"/>
    <m/>
    <x v="2"/>
    <s v="Add 3 RF Add 9 RRU Final Sow Rescope: B2R to Mini Macro"/>
    <m/>
    <m/>
    <m/>
  </r>
  <r>
    <n v="577"/>
    <x v="0"/>
    <x v="7"/>
    <n v="10"/>
    <s v="PBR573"/>
    <s v="PBR573"/>
    <m/>
    <e v="#N/A"/>
    <e v="#N/A"/>
    <s v="NY"/>
    <s v="PBR573MW1_PEPUTRA2TEL"/>
    <n v="101.46937"/>
    <n v="0.44966"/>
    <x v="1"/>
    <s v="0004/MKT/DMT/XI/2025"/>
    <d v="2025-11-18T00:00:00"/>
    <m/>
    <s v="MITRATEL"/>
    <s v="Mitratel"/>
    <d v="2017-08-04T00:00:00"/>
    <d v="2027-08-03T00:00:00"/>
    <m/>
    <m/>
    <m/>
    <m/>
    <x v="1"/>
    <m/>
    <e v="#N/A"/>
    <s v="Type-5"/>
    <s v="Need DRM"/>
    <m/>
    <x v="2"/>
    <s v="Add 3 RF Add 6 RRU Final Sow Rescope: B2R to Mini Macro"/>
    <m/>
    <m/>
    <m/>
  </r>
  <r>
    <n v="578"/>
    <x v="0"/>
    <x v="7"/>
    <n v="10"/>
    <s v="PBR569"/>
    <s v="PBR569"/>
    <m/>
    <e v="#N/A"/>
    <e v="#N/A"/>
    <s v="NY"/>
    <s v="PBR569MW1_PERUMAHANTAMANRAYARUSSELIATEL"/>
    <n v="101.46664"/>
    <n v="0.57084999999999997"/>
    <x v="1"/>
    <s v="0004/MKT/DMT/XI/2025"/>
    <d v="2025-11-18T00:00:00"/>
    <m/>
    <s v="MITRATEL"/>
    <s v="Mitratel"/>
    <d v="2017-08-09T00:00:00"/>
    <d v="2027-08-08T00:00:00"/>
    <m/>
    <m/>
    <m/>
    <m/>
    <x v="1"/>
    <m/>
    <e v="#N/A"/>
    <s v="Type-5"/>
    <s v="Need DRM"/>
    <m/>
    <x v="2"/>
    <s v="Add 3 RF Add 6 RRU Final Sow Rescope: B2R to Mini Macro"/>
    <m/>
    <m/>
    <m/>
  </r>
  <r>
    <n v="579"/>
    <x v="0"/>
    <x v="7"/>
    <n v="10"/>
    <s v="PBR574"/>
    <s v="PBR574"/>
    <m/>
    <e v="#N/A"/>
    <e v="#N/A"/>
    <s v="NY"/>
    <s v="PBR574MW1_PEMUDACITYWALKTEL"/>
    <n v="101.414625"/>
    <n v="0.54386000000000001"/>
    <x v="1"/>
    <s v="0004/MKT/DMT/XI/2025"/>
    <d v="2025-11-18T00:00:00"/>
    <m/>
    <s v="MITRATEL"/>
    <s v="Mitratel"/>
    <d v="2017-08-11T00:00:00"/>
    <d v="2027-08-10T00:00:00"/>
    <m/>
    <m/>
    <m/>
    <m/>
    <x v="1"/>
    <m/>
    <e v="#N/A"/>
    <s v="Type-5"/>
    <s v="Need DRM"/>
    <m/>
    <x v="2"/>
    <s v="Add 3 RF Add 6 RRU Final Sow Rescope: B2R to Mini Macro"/>
    <m/>
    <m/>
    <m/>
  </r>
  <r>
    <n v="580"/>
    <x v="2"/>
    <x v="9"/>
    <n v="9"/>
    <s v="UPD760"/>
    <s v="UPD760"/>
    <m/>
    <e v="#N/A"/>
    <e v="#N/A"/>
    <s v="NY"/>
    <s v="BHT_UPD_RATULANGI2"/>
    <n v="119.41625999999999"/>
    <n v="-5.15191"/>
    <x v="1"/>
    <s v="0004/MKT/DMT/XI/2025"/>
    <d v="2025-11-18T00:00:00"/>
    <m/>
    <s v="MITRATEL"/>
    <s v="Mitratel"/>
    <d v="2016-03-21T00:00:00"/>
    <d v="2026-03-20T00:00:00"/>
    <m/>
    <m/>
    <m/>
    <m/>
    <x v="1"/>
    <m/>
    <e v="#N/A"/>
    <m/>
    <s v="Need DRM"/>
    <m/>
    <x v="2"/>
    <s v="Add 3 RF Remove 3 RF Add 3 RRU Remove 6 RRU Final Sow Rescope: B2R To MCP"/>
    <m/>
    <m/>
    <m/>
  </r>
  <r>
    <n v="581"/>
    <x v="0"/>
    <x v="7"/>
    <n v="10"/>
    <s v="PBR568"/>
    <s v="PBR568"/>
    <m/>
    <e v="#N/A"/>
    <e v="#N/A"/>
    <s v="NY"/>
    <s v="PBR568MW1_SIDODAIMAHARATUDMT"/>
    <n v="101.4294"/>
    <n v="0.44280000000000003"/>
    <x v="1"/>
    <s v="0004/MKT/DMT/XI/2025"/>
    <d v="2025-11-18T00:00:00"/>
    <m/>
    <s v="MITRATEL"/>
    <s v="Mitratel"/>
    <d v="2017-09-26T00:00:00"/>
    <d v="2027-09-25T00:00:00"/>
    <m/>
    <m/>
    <m/>
    <m/>
    <x v="1"/>
    <m/>
    <e v="#N/A"/>
    <s v="Type-5"/>
    <s v="Need DRM"/>
    <m/>
    <x v="2"/>
    <s v="Add 3 RF Add 6 RRU Final Sow Rescope: B2R to Mini Macro"/>
    <m/>
    <m/>
    <m/>
  </r>
  <r>
    <n v="582"/>
    <x v="0"/>
    <x v="7"/>
    <n v="10"/>
    <s v="PBR570"/>
    <s v="PBR570"/>
    <m/>
    <e v="#N/A"/>
    <e v="#N/A"/>
    <s v="NY"/>
    <s v="CENDANA3DMT"/>
    <n v="101.44542"/>
    <n v="0.56405000000000005"/>
    <x v="1"/>
    <s v="0004/MKT/DMT/XI/2025"/>
    <d v="2025-11-18T00:00:00"/>
    <m/>
    <s v="MITRATEL"/>
    <s v="Mitratel"/>
    <d v="2017-11-02T00:00:00"/>
    <d v="2027-11-01T00:00:00"/>
    <m/>
    <m/>
    <m/>
    <m/>
    <x v="1"/>
    <m/>
    <e v="#N/A"/>
    <s v="Type-5"/>
    <s v="Need DRM"/>
    <m/>
    <x v="2"/>
    <s v="Add 3 RF Add 3 RRU Final Sow Rescope: B2R to Mini Macro"/>
    <m/>
    <m/>
    <m/>
  </r>
  <r>
    <n v="583"/>
    <x v="0"/>
    <x v="7"/>
    <n v="10"/>
    <s v="PAD479"/>
    <s v="PAD479"/>
    <m/>
    <e v="#N/A"/>
    <e v="#N/A"/>
    <s v="NY"/>
    <s v="PAD479HWD_STO_TELUK_BAYUR_PEGAMBIRAN_4"/>
    <n v="100.3996539"/>
    <n v="-0.98227858499999998"/>
    <x v="1"/>
    <s v="0004/MKT/DMT/XI/2025"/>
    <d v="2025-11-18T00:00:00"/>
    <m/>
    <s v="MITRATEL"/>
    <s v="Mitratel"/>
    <d v="2018-01-02T00:00:00"/>
    <d v="2028-01-01T00:00:00"/>
    <m/>
    <m/>
    <m/>
    <m/>
    <x v="1"/>
    <m/>
    <e v="#N/A"/>
    <s v="Type-5"/>
    <s v="Need DRM"/>
    <m/>
    <x v="2"/>
    <s v="Add 3 RF Add 6 RRU Final Sow Rescope: B2R to Mini Macro"/>
    <m/>
    <m/>
    <m/>
  </r>
  <r>
    <n v="584"/>
    <x v="0"/>
    <x v="7"/>
    <n v="10"/>
    <s v="PAD471"/>
    <s v="PAD471"/>
    <m/>
    <e v="#N/A"/>
    <e v="#N/A"/>
    <s v="NY"/>
    <s v="PAD471HWD_STO_ULAK_KARANG_LINGGAR_JATI_2"/>
    <n v="100.3391218"/>
    <n v="-0.86818814300000002"/>
    <x v="1"/>
    <s v="0004/MKT/DMT/XI/2025"/>
    <d v="2025-11-18T00:00:00"/>
    <m/>
    <s v="MITRATEL"/>
    <s v="Mitratel"/>
    <d v="2018-01-02T00:00:00"/>
    <d v="2028-01-01T00:00:00"/>
    <m/>
    <m/>
    <m/>
    <m/>
    <x v="1"/>
    <m/>
    <e v="#N/A"/>
    <s v="Type-5"/>
    <s v="Need DRM"/>
    <m/>
    <x v="2"/>
    <s v="Add 3 RF Add 3 RRU Final Sow Rescope: B2R to Mini Macro"/>
    <m/>
    <m/>
    <m/>
  </r>
  <r>
    <n v="585"/>
    <x v="0"/>
    <x v="7"/>
    <n v="10"/>
    <s v="BTM598"/>
    <s v="BTM598"/>
    <m/>
    <e v="#N/A"/>
    <e v="#N/A"/>
    <s v="25TS09Z0012"/>
    <s v="N_BTM598MDDPTEP"/>
    <n v="104.11123000000001"/>
    <n v="1.13486"/>
    <x v="1"/>
    <s v="0004/MKT/DMT/XI/2025"/>
    <d v="2025-11-18T00:00:00"/>
    <m/>
    <s v="MITRATEL"/>
    <s v="Mitratel"/>
    <d v="2018-02-01T00:00:00"/>
    <d v="2028-01-31T00:00:00"/>
    <m/>
    <m/>
    <m/>
    <m/>
    <x v="1"/>
    <m/>
    <s v="08.SIS"/>
    <s v="Type-5"/>
    <s v="SITAC"/>
    <s v="SITAC"/>
    <x v="2"/>
    <s v="Add 3 RF Add 6 RRU Final Sow Rescope: B2R to Mini Macro"/>
    <m/>
    <m/>
    <m/>
  </r>
  <r>
    <n v="586"/>
    <x v="0"/>
    <x v="7"/>
    <n v="10"/>
    <s v="PAD669"/>
    <s v="PAD669"/>
    <m/>
    <e v="#N/A"/>
    <e v="#N/A"/>
    <s v="NY"/>
    <s v="PAD669HWD_ST_SITEBA_TERMINAL_REGIONAL_BINGKUANG"/>
    <n v="100.38675790000001"/>
    <n v="-0.87579488800000005"/>
    <x v="1"/>
    <s v="0004/MKT/DMT/XI/2025"/>
    <d v="2025-11-18T00:00:00"/>
    <m/>
    <s v="MITRATEL"/>
    <s v="Mitratel"/>
    <d v="2018-02-28T00:00:00"/>
    <d v="2028-02-27T00:00:00"/>
    <m/>
    <m/>
    <m/>
    <m/>
    <x v="1"/>
    <m/>
    <e v="#N/A"/>
    <s v="Type-5"/>
    <s v="Need DRM"/>
    <m/>
    <x v="2"/>
    <s v="Add 3 RF Add 3 RRU Final Sow Rescope: B2R to Mini Macro"/>
    <m/>
    <m/>
    <m/>
  </r>
  <r>
    <n v="587"/>
    <x v="0"/>
    <x v="7"/>
    <n v="10"/>
    <s v="PAD475"/>
    <s v="PAD475"/>
    <m/>
    <e v="#N/A"/>
    <e v="#N/A"/>
    <s v="NY"/>
    <s v="N_PAD475MDDPRUS"/>
    <n v="100.3505669"/>
    <n v="-0.93072083299999997"/>
    <x v="1"/>
    <s v="0004/MKT/DMT/XI/2025"/>
    <d v="2025-11-18T00:00:00"/>
    <m/>
    <s v="MITRATEL"/>
    <s v="Mitratel"/>
    <d v="2018-02-28T00:00:00"/>
    <d v="2028-02-27T00:00:00"/>
    <m/>
    <m/>
    <m/>
    <m/>
    <x v="1"/>
    <m/>
    <e v="#N/A"/>
    <s v="Type-1"/>
    <s v="Need DRM"/>
    <m/>
    <x v="2"/>
    <s v="Add 3 RF Add 8 RRU Final Sow Rescope: Type-1"/>
    <m/>
    <s v="Type-1"/>
    <m/>
  </r>
  <r>
    <n v="588"/>
    <x v="0"/>
    <x v="7"/>
    <n v="10"/>
    <s v="PAD458"/>
    <s v="PAD458"/>
    <m/>
    <e v="#N/A"/>
    <e v="#N/A"/>
    <s v="NY"/>
    <s v="PAD458HWD_STO_PADANG_CENTRUM_AMPANG_INDAH_2"/>
    <n v="100.3841615"/>
    <n v="-0.92031955700000001"/>
    <x v="1"/>
    <s v="0004/MKT/DMT/XI/2025"/>
    <d v="2025-11-18T00:00:00"/>
    <m/>
    <s v="MITRATEL"/>
    <s v="Mitratel"/>
    <d v="2018-06-06T00:00:00"/>
    <d v="2028-06-05T00:00:00"/>
    <m/>
    <m/>
    <m/>
    <m/>
    <x v="1"/>
    <m/>
    <e v="#N/A"/>
    <s v="Type-5"/>
    <s v="Need DRM"/>
    <m/>
    <x v="2"/>
    <s v="Add 3 RF Add 6 RRU Final Sow Rescope: B2R to Mini Macro"/>
    <m/>
    <m/>
    <m/>
  </r>
  <r>
    <n v="589"/>
    <x v="1"/>
    <x v="2"/>
    <n v="3"/>
    <s v="JKB865"/>
    <s v="JKB865"/>
    <m/>
    <n v="0"/>
    <e v="#N/A"/>
    <s v="NY"/>
    <s v="JALANMERUYAUTARADMT"/>
    <n v="106.739605"/>
    <n v="-6.2001879999999998"/>
    <x v="0"/>
    <s v="Non MKT"/>
    <m/>
    <m/>
    <s v="MITRATEL"/>
    <s v="Mitratel"/>
    <d v="2015-03-17T00:00:00"/>
    <d v="2025-03-16T00:00:00"/>
    <d v="2025-06-14T00:00:00"/>
    <s v="Terminate"/>
    <m/>
    <s v="Terminate"/>
    <x v="0"/>
    <e v="#N/A"/>
    <e v="#N/A"/>
    <s v="Reengineering"/>
    <s v="Terminate"/>
    <s v="Terminate"/>
    <x v="1"/>
    <m/>
    <s v="Terminate"/>
    <m/>
    <m/>
  </r>
  <r>
    <n v="590"/>
    <x v="1"/>
    <x v="2"/>
    <n v="3"/>
    <s v="JTX476"/>
    <s v="JTX476"/>
    <m/>
    <e v="#N/A"/>
    <e v="#N/A"/>
    <s v="NY"/>
    <s v="KEMANDORAN7DMT"/>
    <n v="106.93674"/>
    <n v="-6.2058799999999996"/>
    <x v="1"/>
    <s v="0004/MKT/DMT/XI/2025"/>
    <d v="2025-11-18T00:00:00"/>
    <m/>
    <s v="MITRATEL"/>
    <s v="Mitratel"/>
    <d v="2017-05-05T00:00:00"/>
    <d v="2027-05-04T00:00:00"/>
    <m/>
    <m/>
    <m/>
    <m/>
    <x v="1"/>
    <m/>
    <e v="#N/A"/>
    <m/>
    <s v="Need DRM"/>
    <m/>
    <x v="2"/>
    <s v="Add 3 RF Add 8 RRU Final Sow Rescope: 1. (B2R to (MCP, Mini Macro, macro)"/>
    <m/>
    <s v="collo"/>
    <s v="Reloc Ke Tower terdekat DMT (106.9368333 -6.20561115)"/>
  </r>
  <r>
    <n v="591"/>
    <x v="1"/>
    <x v="2"/>
    <n v="3"/>
    <s v="JSX745"/>
    <s v="JSX745"/>
    <m/>
    <e v="#N/A"/>
    <e v="#N/A"/>
    <s v="NY"/>
    <s v="PERDATAMTERUSANDMT"/>
    <n v="106.76810999999999"/>
    <n v="-6.2437100000000001"/>
    <x v="0"/>
    <s v="Non MKT"/>
    <d v="1899-12-30T00:00:00"/>
    <m/>
    <s v="MITRATEL"/>
    <s v="Mitratel"/>
    <d v="2017-06-05T00:00:00"/>
    <d v="2027-06-04T00:00:00"/>
    <m/>
    <m/>
    <m/>
    <m/>
    <x v="1"/>
    <m/>
    <e v="#N/A"/>
    <m/>
    <s v="Need DRM"/>
    <m/>
    <x v="2"/>
    <s v=""/>
    <m/>
    <m/>
    <m/>
  </r>
  <r>
    <n v="592"/>
    <x v="0"/>
    <x v="7"/>
    <n v="10"/>
    <s v="PAD659"/>
    <s v="PAD659"/>
    <s v="25TS05Z0004"/>
    <e v="#N/A"/>
    <e v="#N/A"/>
    <s v="25TS05Z0004"/>
    <s v="PAD659HWD_STO_PADANG_HOTEL_AXANA"/>
    <n v="100.358992"/>
    <n v="-0.953901"/>
    <x v="0"/>
    <s v="Non MKT"/>
    <m/>
    <m/>
    <s v="MITRATEL"/>
    <s v="Mitratel"/>
    <d v="2015-07-22T00:00:00"/>
    <d v="2025-07-21T00:00:00"/>
    <d v="2025-10-19T00:00:00"/>
    <d v="2026-01-31T00:00:00"/>
    <n v="-104"/>
    <s v="Out SLA"/>
    <x v="0"/>
    <e v="#N/A"/>
    <s v="11.Hold"/>
    <s v="Type-5"/>
    <s v="RFC"/>
    <s v="RFC"/>
    <x v="2"/>
    <s v="4.12 Proposed ke Type 1 dari type 5_x000a_[30/10/25] Hold , Outstanding ELD_x000a_[20/10/25] Ban/bak lahan pemko_x000a_[19/09/25] [08/08/25] rehunting dengan pemko, arahan TSEL, krn lokasi mendekati existing_x000a_[28/07/2025] rehunting, lokasi kandidat terlampau dekat dengan eksisting, reject by RTPE"/>
    <m/>
    <s v="Type-5 =&gt;Type-1"/>
    <m/>
  </r>
  <r>
    <n v="593"/>
    <x v="1"/>
    <x v="2"/>
    <n v="3"/>
    <s v="JSX535"/>
    <s v="JSX535"/>
    <m/>
    <e v="#N/A"/>
    <e v="#N/A"/>
    <s v="NY"/>
    <s v="PEMUKIMANPASARMINGGUDMT"/>
    <n v="106.84211000000001"/>
    <n v="-6.2924100000000003"/>
    <x v="1"/>
    <s v="0004/MKT/DMT/XI/2025"/>
    <d v="2025-11-18T00:00:00"/>
    <m/>
    <s v="MITRATEL"/>
    <s v="Mitratel"/>
    <d v="2017-06-05T00:00:00"/>
    <d v="2027-06-04T00:00:00"/>
    <m/>
    <m/>
    <m/>
    <m/>
    <x v="1"/>
    <m/>
    <e v="#N/A"/>
    <m/>
    <s v="Need DRM"/>
    <m/>
    <x v="2"/>
    <s v="Add 3 RF Add 6 RRU Final Sow Rescope: 1. (B2R to (MCP, Mini Macro, macro)"/>
    <m/>
    <s v="B2S"/>
    <s v="150m arah 330 degree"/>
  </r>
  <r>
    <n v="594"/>
    <x v="1"/>
    <x v="2"/>
    <n v="3"/>
    <s v="JBX211"/>
    <s v="JBX211"/>
    <m/>
    <e v="#N/A"/>
    <e v="#N/A"/>
    <s v="NY"/>
    <s v="JLKUMBANGRAYADMT"/>
    <n v="106.69704"/>
    <n v="-6.1410799999999997"/>
    <x v="0"/>
    <s v="Non MKT"/>
    <d v="1899-12-30T00:00:00"/>
    <m/>
    <s v="MITRATEL"/>
    <s v="Mitratel"/>
    <d v="2017-06-13T00:00:00"/>
    <d v="2027-06-12T00:00:00"/>
    <m/>
    <m/>
    <m/>
    <m/>
    <x v="1"/>
    <m/>
    <e v="#N/A"/>
    <m/>
    <s v="Need DRM"/>
    <m/>
    <x v="2"/>
    <s v=""/>
    <m/>
    <m/>
    <m/>
  </r>
  <r>
    <n v="595"/>
    <x v="0"/>
    <x v="7"/>
    <n v="10"/>
    <s v="BTM928"/>
    <s v="BTM928"/>
    <m/>
    <e v="#N/A"/>
    <e v="#N/A"/>
    <s v="25TS09Z0017"/>
    <s v="TIBANKOPERASISTOBUKITDANGAS"/>
    <n v="103.96480320000001"/>
    <n v="1.1053383349999999"/>
    <x v="1"/>
    <s v="0004/MKT/DMT/XI/2025"/>
    <d v="2025-11-18T00:00:00"/>
    <m/>
    <s v="MITRATEL"/>
    <s v="Mitratel"/>
    <d v="2017-04-03T00:00:00"/>
    <d v="2027-04-02T00:00:00"/>
    <m/>
    <m/>
    <m/>
    <m/>
    <x v="1"/>
    <m/>
    <s v="06.SITAC"/>
    <s v="Type-5"/>
    <s v="SITAC"/>
    <s v="SITAC"/>
    <x v="2"/>
    <s v="Add 3 RF Add 3 RRU Final Sow Rescope: B2R to Mini Macro"/>
    <m/>
    <m/>
    <m/>
  </r>
  <r>
    <n v="596"/>
    <x v="1"/>
    <x v="4"/>
    <n v="12"/>
    <s v="BOO471"/>
    <s v="BOO471"/>
    <m/>
    <n v="0"/>
    <e v="#N/A"/>
    <s v="NY"/>
    <s v="PASADENADMT"/>
    <n v="106.88442999999999"/>
    <n v="-6.5835400000000002"/>
    <x v="0"/>
    <s v="Non MKT"/>
    <m/>
    <m/>
    <s v="MITRATEL"/>
    <s v="Mitratel"/>
    <d v="2015-01-08T00:00:00"/>
    <d v="2025-01-07T00:00:00"/>
    <d v="2025-04-07T00:00:00"/>
    <s v="Terminate"/>
    <m/>
    <s v="Terminate"/>
    <x v="0"/>
    <e v="#N/A"/>
    <e v="#N/A"/>
    <s v="Reengineering"/>
    <s v="Terminate"/>
    <s v="Terminate"/>
    <x v="1"/>
    <m/>
    <s v="Terminate"/>
    <m/>
    <m/>
  </r>
  <r>
    <n v="597"/>
    <x v="1"/>
    <x v="4"/>
    <n v="12"/>
    <s v="BOO472"/>
    <s v="BOO472"/>
    <e v="#N/A"/>
    <n v="0"/>
    <e v="#N/A"/>
    <s v="NY"/>
    <s v="KEDATONDMT"/>
    <n v="106.89290099999999"/>
    <n v="-6.5900309999999998"/>
    <x v="0"/>
    <s v="Non MKT"/>
    <m/>
    <m/>
    <s v="MITRATEL"/>
    <s v="Mitratel"/>
    <d v="2015-01-08T00:00:00"/>
    <d v="2025-01-07T00:00:00"/>
    <d v="2025-04-07T00:00:00"/>
    <s v="Terminate"/>
    <m/>
    <s v="Terminate"/>
    <x v="0"/>
    <e v="#N/A"/>
    <e v="#N/A"/>
    <s v="Reengineering"/>
    <s v="Terminate"/>
    <s v="Terminate"/>
    <x v="1"/>
    <m/>
    <s v="Terminate"/>
    <m/>
    <m/>
  </r>
  <r>
    <n v="598"/>
    <x v="1"/>
    <x v="4"/>
    <n v="12"/>
    <s v="BOO783"/>
    <s v="BOO783"/>
    <s v="25TS08N0746"/>
    <n v="0"/>
    <e v="#N/A"/>
    <s v="25TS08N0746"/>
    <s v="BEVERLYDMT"/>
    <n v="106.89279999999999"/>
    <n v="-6.5823499999999999"/>
    <x v="0"/>
    <s v="Non MKT"/>
    <m/>
    <m/>
    <s v="MITRATEL"/>
    <s v="Mitratel"/>
    <d v="2015-01-12T00:00:00"/>
    <d v="2025-01-11T00:00:00"/>
    <d v="2025-04-11T00:00:00"/>
    <s v="Terminate"/>
    <m/>
    <s v="Terminate"/>
    <x v="0"/>
    <e v="#N/A"/>
    <e v="#N/A"/>
    <s v="Reengineering"/>
    <s v="Terminate"/>
    <s v="Terminate"/>
    <x v="1"/>
    <m/>
    <s v="Terminate"/>
    <m/>
    <m/>
  </r>
  <r>
    <n v="599"/>
    <x v="1"/>
    <x v="2"/>
    <n v="3"/>
    <s v="JTX314"/>
    <s v="JTX314"/>
    <m/>
    <e v="#N/A"/>
    <e v="#N/A"/>
    <s v="NY"/>
    <s v="ELANGMALINDOMKSDMT"/>
    <n v="106.90857"/>
    <n v="-6.2524100000000002"/>
    <x v="1"/>
    <s v="0004/MKT/DMT/XI/2025"/>
    <d v="2025-11-18T00:00:00"/>
    <m/>
    <s v="MITRATEL"/>
    <s v="Mitratel"/>
    <d v="2017-06-14T00:00:00"/>
    <d v="2027-06-13T00:00:00"/>
    <m/>
    <m/>
    <m/>
    <m/>
    <x v="1"/>
    <m/>
    <e v="#N/A"/>
    <m/>
    <s v="Need DRM"/>
    <m/>
    <x v="2"/>
    <s v="Add 3 RF Add 6 RRU Final Sow Rescope: 1. (B2R to (MCP, Mini Macro, macro)"/>
    <m/>
    <s v="B2S"/>
    <s v="BTR"/>
  </r>
  <r>
    <n v="600"/>
    <x v="0"/>
    <x v="7"/>
    <n v="10"/>
    <s v="PAP223"/>
    <s v="PAP223"/>
    <m/>
    <e v="#N/A"/>
    <e v="#N/A"/>
    <s v="NY"/>
    <s v="PAP223GDLEAN1"/>
    <n v="100.3383297"/>
    <n v="-0.48422972199999997"/>
    <x v="1"/>
    <s v="0004/MKT/DMT/XI/2025"/>
    <d v="2025-11-18T00:00:00"/>
    <m/>
    <s v="MITRATEL"/>
    <s v="Mitratel"/>
    <d v="2017-07-28T00:00:00"/>
    <d v="2027-07-27T00:00:00"/>
    <m/>
    <m/>
    <m/>
    <m/>
    <x v="1"/>
    <m/>
    <e v="#N/A"/>
    <s v="Type-1"/>
    <s v="Need DRM"/>
    <m/>
    <x v="2"/>
    <s v="Add 3 RF Add 6 RRU Final Sow Rescope: Type-1"/>
    <m/>
    <s v="Type-1"/>
    <m/>
  </r>
  <r>
    <n v="601"/>
    <x v="0"/>
    <x v="7"/>
    <n v="10"/>
    <s v="PBR418"/>
    <s v="PBR418"/>
    <m/>
    <n v="0"/>
    <e v="#N/A"/>
    <s v="NY"/>
    <s v="PBR418HL1_JALANHASANUDINDMT"/>
    <n v="101.45652"/>
    <n v="0.53385000000000005"/>
    <x v="0"/>
    <s v="Non MKT"/>
    <m/>
    <m/>
    <s v="MITRATEL"/>
    <s v="Mitratel"/>
    <d v="2015-07-13T00:00:00"/>
    <d v="2025-07-12T00:00:00"/>
    <d v="2025-10-10T00:00:00"/>
    <s v="Terminate"/>
    <m/>
    <s v="Terminate"/>
    <x v="0"/>
    <e v="#N/A"/>
    <e v="#N/A"/>
    <m/>
    <s v="Terminate"/>
    <s v="Terminate"/>
    <x v="1"/>
    <m/>
    <s v="Terminate"/>
    <m/>
    <m/>
  </r>
  <r>
    <n v="602"/>
    <x v="0"/>
    <x v="7"/>
    <n v="10"/>
    <s v="BTM862"/>
    <s v="BTM862"/>
    <m/>
    <n v="0"/>
    <e v="#N/A"/>
    <s v="NY"/>
    <s v="BUKITDANGASKOMPLEKRUKOSEIHARAPAN"/>
    <n v="103.952731"/>
    <n v="1.1101460000000001"/>
    <x v="0"/>
    <s v="Non MKT"/>
    <m/>
    <m/>
    <s v="MITRATEL"/>
    <s v="Mitratel"/>
    <d v="2015-07-27T00:00:00"/>
    <d v="2025-07-26T00:00:00"/>
    <d v="2025-10-24T00:00:00"/>
    <s v="Terminate"/>
    <m/>
    <s v="Terminate"/>
    <x v="0"/>
    <e v="#N/A"/>
    <e v="#N/A"/>
    <m/>
    <s v="Terminate"/>
    <s v="Terminate"/>
    <x v="1"/>
    <m/>
    <s v="Terminate"/>
    <m/>
    <m/>
  </r>
  <r>
    <n v="603"/>
    <x v="1"/>
    <x v="2"/>
    <n v="3"/>
    <s v="JTX412"/>
    <s v="JTX412"/>
    <m/>
    <e v="#N/A"/>
    <e v="#N/A"/>
    <s v="NY"/>
    <s v="CIBUBURRAYADMT"/>
    <n v="106.86916100000001"/>
    <n v="-6.3422609999999997"/>
    <x v="0"/>
    <s v="Non MKT"/>
    <d v="1899-12-30T00:00:00"/>
    <m/>
    <s v="MITRATEL"/>
    <s v="Mitratel"/>
    <d v="2017-12-04T00:00:00"/>
    <d v="2027-12-03T00:00:00"/>
    <m/>
    <m/>
    <m/>
    <m/>
    <x v="1"/>
    <m/>
    <e v="#N/A"/>
    <m/>
    <s v="Need DRM"/>
    <m/>
    <x v="2"/>
    <s v=""/>
    <m/>
    <m/>
    <m/>
  </r>
  <r>
    <n v="604"/>
    <x v="0"/>
    <x v="7"/>
    <n v="10"/>
    <s v="BTM839"/>
    <s v="BTM839"/>
    <m/>
    <n v="0"/>
    <e v="#N/A"/>
    <s v="NY"/>
    <s v="BTM839HWD_STO_SAGULUNG_SAGUBA"/>
    <n v="103.9492"/>
    <n v="1.0388299999999999"/>
    <x v="0"/>
    <s v="Non MKT"/>
    <m/>
    <m/>
    <s v="MITRATEL"/>
    <s v="Mitratel"/>
    <d v="2015-09-11T00:00:00"/>
    <d v="2025-09-10T00:00:00"/>
    <d v="2025-12-09T00:00:00"/>
    <s v="Terminate"/>
    <m/>
    <s v="Terminate"/>
    <x v="0"/>
    <e v="#N/A"/>
    <e v="#N/A"/>
    <m/>
    <s v="Terminate"/>
    <s v="Terminate"/>
    <x v="1"/>
    <m/>
    <s v="Terminate"/>
    <m/>
    <m/>
  </r>
  <r>
    <n v="605"/>
    <x v="0"/>
    <x v="7"/>
    <n v="10"/>
    <s v="PBR989"/>
    <s v="PBR989"/>
    <m/>
    <n v="0"/>
    <e v="#N/A"/>
    <s v="NY"/>
    <s v="PBR989HL1_JALANRAYAPEKANBARU8DMT"/>
    <n v="101.385841"/>
    <n v="0.46204400000000001"/>
    <x v="0"/>
    <s v="Non MKT"/>
    <m/>
    <m/>
    <s v="MITRATEL"/>
    <s v="Mitratel"/>
    <d v="2015-09-12T00:00:00"/>
    <d v="2025-09-11T00:00:00"/>
    <d v="2025-12-10T00:00:00"/>
    <s v="Terminate"/>
    <m/>
    <s v="Terminate"/>
    <x v="0"/>
    <e v="#N/A"/>
    <e v="#N/A"/>
    <m/>
    <s v="Terminate"/>
    <s v="Terminate"/>
    <x v="1"/>
    <m/>
    <s v="Terminate"/>
    <m/>
    <m/>
  </r>
  <r>
    <n v="606"/>
    <x v="1"/>
    <x v="4"/>
    <n v="12"/>
    <s v="KRW819"/>
    <s v="KRW819"/>
    <m/>
    <n v="0"/>
    <e v="#N/A"/>
    <s v="NY"/>
    <s v="KIIC15DMT"/>
    <n v="107.29421000000001"/>
    <n v="-6.3793600000000001"/>
    <x v="0"/>
    <s v="Non MKT"/>
    <m/>
    <m/>
    <s v="MITRATEL"/>
    <s v="Mitratel"/>
    <d v="2015-06-28T00:00:00"/>
    <d v="2025-06-27T00:00:00"/>
    <d v="2025-09-25T00:00:00"/>
    <s v="Terminate"/>
    <m/>
    <s v="Terminate"/>
    <x v="0"/>
    <e v="#N/A"/>
    <e v="#N/A"/>
    <m/>
    <s v="Terminate"/>
    <s v="Terminate"/>
    <x v="1"/>
    <m/>
    <s v="Terminate"/>
    <m/>
    <m/>
  </r>
  <r>
    <n v="607"/>
    <x v="1"/>
    <x v="2"/>
    <n v="3"/>
    <s v="JBX385"/>
    <s v="JBX385"/>
    <e v="#N/A"/>
    <e v="#N/A"/>
    <e v="#N/A"/>
    <s v="NY"/>
    <s v="ANGKETAMBORADMT"/>
    <n v="106.80822000000001"/>
    <n v="-6.1581900000000003"/>
    <x v="1"/>
    <s v="0004/MKT/DMT/XI/2025"/>
    <d v="2025-11-18T00:00:00"/>
    <m/>
    <s v="MITRATEL"/>
    <s v="Mitratel"/>
    <d v="2018-06-04T00:00:00"/>
    <d v="2028-06-03T00:00:00"/>
    <m/>
    <m/>
    <m/>
    <m/>
    <x v="1"/>
    <m/>
    <e v="#N/A"/>
    <m/>
    <s v="Need DRM"/>
    <m/>
    <x v="2"/>
    <s v="Add 3 RF Add 3 RRU Final Sow Rescope: 1. (B2R to (MCP, Mini Macro, macro)"/>
    <m/>
    <s v="BTR"/>
    <s v="BTR Arah 50m 180 Degree"/>
  </r>
  <r>
    <n v="608"/>
    <x v="1"/>
    <x v="2"/>
    <n v="3"/>
    <s v="JBX405"/>
    <s v="JBX405"/>
    <m/>
    <e v="#N/A"/>
    <e v="#N/A"/>
    <s v="NY"/>
    <s v="JLRAYAPREPEDANDMT"/>
    <n v="106.70668000000001"/>
    <n v="-6.1153700000000004"/>
    <x v="1"/>
    <s v="0004/MKT/DMT/XI/2025"/>
    <d v="2025-11-18T00:00:00"/>
    <m/>
    <s v="MITRATEL"/>
    <s v="Mitratel"/>
    <d v="2018-08-03T00:00:00"/>
    <d v="2028-08-02T00:00:00"/>
    <m/>
    <m/>
    <m/>
    <m/>
    <x v="1"/>
    <m/>
    <e v="#N/A"/>
    <m/>
    <s v="Need DRM"/>
    <m/>
    <x v="2"/>
    <s v="Add 3 RF Add 3 RRU Final Sow Rescope: 1. (B2R to (MCP, Mini Macro, macro)"/>
    <m/>
    <s v="BTR"/>
    <s v="225' 250m"/>
  </r>
  <r>
    <n v="609"/>
    <x v="0"/>
    <x v="7"/>
    <n v="10"/>
    <s v="BTM863"/>
    <s v="BTM863"/>
    <m/>
    <n v="0"/>
    <e v="#N/A"/>
    <s v="NY"/>
    <s v="PELABUHANINTERNASIONALSEKUPANG"/>
    <n v="103.925707"/>
    <n v="1.1258729999999999"/>
    <x v="0"/>
    <s v="Non MKT"/>
    <m/>
    <m/>
    <s v="MITRATEL"/>
    <s v="Mitratel"/>
    <d v="2015-10-09T00:00:00"/>
    <d v="2025-10-08T00:00:00"/>
    <d v="2026-01-06T00:00:00"/>
    <s v="Terminate"/>
    <m/>
    <s v="Terminate"/>
    <x v="0"/>
    <e v="#N/A"/>
    <e v="#N/A"/>
    <m/>
    <s v="Terminate"/>
    <s v="Terminate"/>
    <x v="1"/>
    <m/>
    <s v="Terminate"/>
    <m/>
    <m/>
  </r>
  <r>
    <n v="610"/>
    <x v="1"/>
    <x v="2"/>
    <n v="3"/>
    <s v="JTX490"/>
    <s v="JTX490"/>
    <m/>
    <e v="#N/A"/>
    <e v="#N/A"/>
    <s v="NY"/>
    <s v="KOMPANGGREKLOKADMT"/>
    <n v="106.89908"/>
    <n v="-6.3455500000000002"/>
    <x v="0"/>
    <s v="Non MKT"/>
    <d v="1899-12-30T00:00:00"/>
    <m/>
    <s v="MITRATEL"/>
    <s v="Mitratel"/>
    <d v="2018-08-17T00:00:00"/>
    <d v="2028-08-16T00:00:00"/>
    <m/>
    <m/>
    <m/>
    <m/>
    <x v="1"/>
    <m/>
    <e v="#N/A"/>
    <m/>
    <s v="Need DRM"/>
    <m/>
    <x v="2"/>
    <s v=""/>
    <m/>
    <m/>
    <m/>
  </r>
  <r>
    <n v="611"/>
    <x v="0"/>
    <x v="7"/>
    <n v="10"/>
    <s v="BTM841"/>
    <s v="BTM841"/>
    <m/>
    <n v="0"/>
    <e v="#N/A"/>
    <s v="NY"/>
    <s v="STOLUBUKBAJAIBNUSINA"/>
    <n v="104.016559"/>
    <n v="1.144808"/>
    <x v="0"/>
    <s v="Non MKT"/>
    <m/>
    <m/>
    <s v="MITRATEL"/>
    <s v="Mitratel"/>
    <d v="2015-10-13T00:00:00"/>
    <d v="2025-10-12T00:00:00"/>
    <d v="2026-01-10T00:00:00"/>
    <s v="Terminate"/>
    <m/>
    <s v="Terminate"/>
    <x v="0"/>
    <e v="#N/A"/>
    <e v="#N/A"/>
    <m/>
    <s v="Terminate"/>
    <s v="Terminate"/>
    <x v="1"/>
    <m/>
    <s v="Terminate"/>
    <m/>
    <m/>
  </r>
  <r>
    <n v="612"/>
    <x v="1"/>
    <x v="2"/>
    <n v="3"/>
    <s v="JTX491"/>
    <s v="JTX491"/>
    <m/>
    <e v="#N/A"/>
    <e v="#N/A"/>
    <s v="NY"/>
    <s v="PAMITRANCIJANTUNGDMT"/>
    <n v="106.85706999999999"/>
    <n v="-6.3216799999999997"/>
    <x v="0"/>
    <s v="Non MKT"/>
    <d v="1899-12-30T00:00:00"/>
    <m/>
    <s v="MITRATEL"/>
    <s v="Mitratel"/>
    <d v="2018-08-20T00:00:00"/>
    <d v="2028-08-19T00:00:00"/>
    <m/>
    <m/>
    <m/>
    <m/>
    <x v="1"/>
    <m/>
    <e v="#N/A"/>
    <m/>
    <s v="Need DRM"/>
    <m/>
    <x v="2"/>
    <s v=""/>
    <m/>
    <m/>
    <m/>
  </r>
  <r>
    <n v="613"/>
    <x v="1"/>
    <x v="4"/>
    <n v="12"/>
    <s v="BOO782"/>
    <s v="BOO782"/>
    <m/>
    <n v="0"/>
    <e v="#N/A"/>
    <s v="NY"/>
    <s v="BALIHILDMT"/>
    <n v="106.88898"/>
    <n v="-6.5872299999999999"/>
    <x v="0"/>
    <s v="Non MKT"/>
    <m/>
    <m/>
    <s v="MITRATEL"/>
    <s v="Mitratel"/>
    <d v="2014-07-29T00:00:00"/>
    <d v="2024-07-28T00:00:00"/>
    <d v="2024-10-26T00:00:00"/>
    <s v="Terminate"/>
    <m/>
    <s v="Terminate"/>
    <x v="0"/>
    <e v="#N/A"/>
    <e v="#N/A"/>
    <s v="Reengineering"/>
    <s v="Terminate"/>
    <s v="Terminate"/>
    <x v="1"/>
    <m/>
    <s v="Terminate"/>
    <m/>
    <m/>
  </r>
  <r>
    <n v="614"/>
    <x v="1"/>
    <x v="4"/>
    <n v="12"/>
    <m/>
    <s v="BOO784"/>
    <e v="#N/A"/>
    <n v="0"/>
    <e v="#N/A"/>
    <s v="NY"/>
    <s v="PARAHYANGAN"/>
    <n v="107.62389"/>
    <n v="-6.9225000000000003"/>
    <x v="0"/>
    <s v="Non MKT"/>
    <m/>
    <m/>
    <s v="MITRATEL"/>
    <s v="Mitratel"/>
    <d v="2012-08-14T00:00:00"/>
    <d v="2022-08-13T00:00:00"/>
    <d v="2022-11-11T00:00:00"/>
    <s v="Terminate"/>
    <m/>
    <s v="Terminate"/>
    <x v="0"/>
    <e v="#N/A"/>
    <e v="#N/A"/>
    <s v="Reengineering"/>
    <s v="Terminate"/>
    <s v="Terminate"/>
    <x v="1"/>
    <m/>
    <s v="Terminate"/>
    <m/>
    <m/>
  </r>
  <r>
    <n v="615"/>
    <x v="1"/>
    <x v="4"/>
    <n v="12"/>
    <s v="BOO470"/>
    <s v="BOO470"/>
    <e v="#N/A"/>
    <n v="0"/>
    <e v="#N/A"/>
    <s v="NY"/>
    <s v="HELIPEDPLANNED2013"/>
    <e v="#N/A"/>
    <e v="#N/A"/>
    <x v="0"/>
    <s v="Non MKT"/>
    <m/>
    <m/>
    <s v="MITRATEL"/>
    <s v="Mitratel"/>
    <d v="2013-08-14T00:00:00"/>
    <d v="2023-08-13T00:00:00"/>
    <d v="2023-11-11T00:00:00"/>
    <s v="Terminate"/>
    <m/>
    <s v="Terminate"/>
    <x v="0"/>
    <e v="#N/A"/>
    <e v="#N/A"/>
    <s v="Reengineering"/>
    <s v="Terminate"/>
    <s v="Terminate"/>
    <x v="1"/>
    <m/>
    <s v="Terminate"/>
    <m/>
    <m/>
  </r>
  <r>
    <n v="616"/>
    <x v="1"/>
    <x v="4"/>
    <n v="12"/>
    <s v="BOO837"/>
    <s v="BOO837"/>
    <m/>
    <n v="0"/>
    <e v="#N/A"/>
    <s v="NY"/>
    <s v="HELIPADNORTHBRIDGEDMT"/>
    <n v="106.87705"/>
    <n v="-6.5820600000000002"/>
    <x v="0"/>
    <s v="Non MKT"/>
    <m/>
    <m/>
    <s v="MITRATEL"/>
    <s v="Mitratel"/>
    <d v="2013-08-14T00:00:00"/>
    <d v="2023-08-13T00:00:00"/>
    <d v="2023-11-11T00:00:00"/>
    <s v="Terminate"/>
    <m/>
    <s v="Terminate"/>
    <x v="0"/>
    <e v="#N/A"/>
    <e v="#N/A"/>
    <s v="Reengineering"/>
    <s v="Terminate"/>
    <s v="Terminate"/>
    <x v="1"/>
    <m/>
    <s v="Terminate"/>
    <m/>
    <m/>
  </r>
  <r>
    <n v="617"/>
    <x v="0"/>
    <x v="7"/>
    <n v="10"/>
    <s v="BTM517"/>
    <s v="BTM517"/>
    <m/>
    <e v="#N/A"/>
    <e v="#N/A"/>
    <s v="25TS09Z0008"/>
    <s v="BTM517HWD_JEMBATAN_BARELANG_2"/>
    <n v="104.0366497"/>
    <n v="0.98302972200000005"/>
    <x v="1"/>
    <s v="0004/MKT/DMT/XI/2025"/>
    <d v="2025-11-18T00:00:00"/>
    <m/>
    <s v="MITRATEL"/>
    <s v="Mitratel"/>
    <d v="2017-08-14T00:00:00"/>
    <d v="2027-08-13T00:00:00"/>
    <m/>
    <m/>
    <m/>
    <m/>
    <x v="1"/>
    <m/>
    <s v="06.SITAC"/>
    <s v="Type-5"/>
    <s v="SIS/SES"/>
    <s v="SIS"/>
    <x v="2"/>
    <s v="Add 3 RF Add 6 RRU Final Sow Rescope: B2R to Mini Macro"/>
    <m/>
    <m/>
    <m/>
  </r>
  <r>
    <n v="618"/>
    <x v="0"/>
    <x v="7"/>
    <n v="10"/>
    <s v="PAD674"/>
    <s v="PAD674"/>
    <m/>
    <e v="#N/A"/>
    <e v="#N/A"/>
    <s v="NY"/>
    <s v="STOPACENTRUMANDURINGEXSITEBA3"/>
    <n v="100.3881741"/>
    <n v="-0.93482494400000005"/>
    <x v="1"/>
    <s v="0004/MKT/DMT/XI/2025"/>
    <d v="2025-11-18T00:00:00"/>
    <m/>
    <s v="MITRATEL"/>
    <s v="Mitratel"/>
    <d v="2016-10-07T00:00:00"/>
    <d v="2026-10-06T00:00:00"/>
    <m/>
    <m/>
    <m/>
    <m/>
    <x v="1"/>
    <m/>
    <e v="#N/A"/>
    <s v="Type-5"/>
    <s v="Need DRM"/>
    <m/>
    <x v="2"/>
    <s v="Add 3 RF Add 3 RRU Final Sow Rescope: B2R to Mini Macro"/>
    <m/>
    <m/>
    <m/>
  </r>
  <r>
    <n v="619"/>
    <x v="0"/>
    <x v="7"/>
    <n v="10"/>
    <s v="PBR439"/>
    <s v="PBR439"/>
    <m/>
    <n v="0"/>
    <e v="#N/A"/>
    <s v="NY"/>
    <s v="PBR439HL1_SUKAKARYA2DMT"/>
    <n v="101.38419"/>
    <n v="0.43724000000000002"/>
    <x v="0"/>
    <s v="Non MKT"/>
    <m/>
    <m/>
    <s v="MITRATEL"/>
    <s v="Mitratel"/>
    <d v="2015-10-13T00:00:00"/>
    <d v="2025-10-12T00:00:00"/>
    <d v="2026-01-10T00:00:00"/>
    <s v="Terminate"/>
    <m/>
    <s v="Terminate"/>
    <x v="0"/>
    <e v="#N/A"/>
    <e v="#N/A"/>
    <m/>
    <s v="Terminate"/>
    <s v="Terminate"/>
    <x v="1"/>
    <m/>
    <s v="Terminate"/>
    <m/>
    <m/>
  </r>
  <r>
    <n v="620"/>
    <x v="0"/>
    <x v="7"/>
    <n v="10"/>
    <s v="BTM787"/>
    <s v="BTM787"/>
    <m/>
    <e v="#N/A"/>
    <e v="#N/A"/>
    <s v="NY"/>
    <s v="BTM787HWD_STO_BATAM_CENTER_MY_MART"/>
    <n v="104.0471148"/>
    <n v="1.129703522"/>
    <x v="0"/>
    <s v="Non MKT"/>
    <d v="1899-12-30T00:00:00"/>
    <m/>
    <s v="MITRATEL"/>
    <s v="Mitratel"/>
    <d v="2016-07-08T00:00:00"/>
    <d v="2026-07-07T00:00:00"/>
    <m/>
    <m/>
    <m/>
    <m/>
    <x v="1"/>
    <m/>
    <e v="#N/A"/>
    <m/>
    <s v="Need DRM"/>
    <m/>
    <x v="2"/>
    <s v=""/>
    <m/>
    <m/>
    <m/>
  </r>
  <r>
    <n v="621"/>
    <x v="1"/>
    <x v="2"/>
    <n v="3"/>
    <s v="JSX469"/>
    <s v="JSX469"/>
    <m/>
    <e v="#N/A"/>
    <e v="#N/A"/>
    <s v="NY"/>
    <s v="TEBETBARATBUKITDURIDMT"/>
    <n v="106.86536"/>
    <n v="-6.2211800000000004"/>
    <x v="0"/>
    <s v="Non MKT"/>
    <e v="#N/A"/>
    <m/>
    <s v="MITRATEL"/>
    <s v="Mitratel"/>
    <d v="2017-06-07T00:00:00"/>
    <d v="2027-06-06T00:00:00"/>
    <m/>
    <m/>
    <m/>
    <m/>
    <x v="1"/>
    <m/>
    <e v="#N/A"/>
    <m/>
    <s v="Need DRM"/>
    <m/>
    <x v="2"/>
    <e v="#N/A"/>
    <m/>
    <m/>
    <m/>
  </r>
  <r>
    <n v="622"/>
    <x v="0"/>
    <x v="7"/>
    <n v="10"/>
    <s v="BTM518"/>
    <s v="BTM518"/>
    <m/>
    <e v="#N/A"/>
    <e v="#N/A"/>
    <s v="NY"/>
    <s v="STOLUBUKBAJAJODOHAREA"/>
    <n v="104.0094352"/>
    <n v="1.1600983140000001"/>
    <x v="0"/>
    <s v="Non MKT"/>
    <d v="1899-12-30T00:00:00"/>
    <m/>
    <s v="MITRATEL"/>
    <s v="Mitratel"/>
    <d v="2016-12-02T00:00:00"/>
    <d v="2026-12-01T00:00:00"/>
    <m/>
    <m/>
    <m/>
    <m/>
    <x v="1"/>
    <m/>
    <e v="#N/A"/>
    <m/>
    <s v="Need DRM"/>
    <m/>
    <x v="2"/>
    <s v=""/>
    <m/>
    <m/>
    <m/>
  </r>
  <r>
    <n v="623"/>
    <x v="0"/>
    <x v="7"/>
    <n v="10"/>
    <s v="PBR541"/>
    <s v="PBR541"/>
    <m/>
    <e v="#N/A"/>
    <e v="#N/A"/>
    <s v="NY"/>
    <s v="N_PBR541HL1_WATERBOOMLABERSATEL"/>
    <n v="101.47726"/>
    <n v="0.447602"/>
    <x v="0"/>
    <s v="Non MKT"/>
    <d v="1899-12-30T00:00:00"/>
    <m/>
    <s v="MITRATEL"/>
    <s v="Mitratel"/>
    <d v="2016-12-12T00:00:00"/>
    <d v="2026-12-11T00:00:00"/>
    <m/>
    <m/>
    <m/>
    <m/>
    <x v="1"/>
    <m/>
    <e v="#N/A"/>
    <m/>
    <s v="Need DRM"/>
    <m/>
    <x v="2"/>
    <s v=""/>
    <m/>
    <m/>
    <m/>
  </r>
  <r>
    <n v="624"/>
    <x v="2"/>
    <x v="9"/>
    <n v="9"/>
    <s v="UPD762"/>
    <s v="UPD762"/>
    <s v="24TS01B0625"/>
    <n v="0"/>
    <s v="24TS01B0625"/>
    <s v="24TS01B0625"/>
    <s v="BHT_UPD_RATULANGI4"/>
    <n v="119.41874"/>
    <n v="-5.1647100000000004"/>
    <x v="0"/>
    <s v="Non MKT"/>
    <m/>
    <m/>
    <s v="MITRATEL"/>
    <s v="Mitratel"/>
    <d v="2015-10-26T00:00:00"/>
    <d v="2025-10-25T00:00:00"/>
    <d v="2026-01-23T00:00:00"/>
    <s v="Terminate"/>
    <m/>
    <s v="Terminate"/>
    <x v="0"/>
    <e v="#N/A"/>
    <s v="11.Hold"/>
    <m/>
    <s v="Terminate"/>
    <s v="Terminate"/>
    <x v="1"/>
    <m/>
    <s v="Terminate"/>
    <m/>
    <m/>
  </r>
  <r>
    <n v="625"/>
    <x v="0"/>
    <x v="7"/>
    <n v="10"/>
    <s v="BTM608"/>
    <s v="BTM608"/>
    <m/>
    <e v="#N/A"/>
    <e v="#N/A"/>
    <s v="25TS09Z0013"/>
    <s v="STOSAGULUNGPERUMAVIARI"/>
    <n v="103.9587951"/>
    <n v="1.049913168"/>
    <x v="1"/>
    <s v="0004/MKT/DMT/XI/2025"/>
    <d v="2025-11-18T00:00:00"/>
    <m/>
    <s v="MITRATEL"/>
    <s v="Mitratel"/>
    <d v="2016-07-08T00:00:00"/>
    <d v="2026-07-07T00:00:00"/>
    <m/>
    <m/>
    <m/>
    <m/>
    <x v="1"/>
    <m/>
    <s v="06.SITAC"/>
    <s v="Type-5"/>
    <s v="SITAC"/>
    <s v="SITAC"/>
    <x v="2"/>
    <s v="Add 3 RF Add 6 RRU Final Sow Rescope: B2R to Mini Macro"/>
    <m/>
    <m/>
    <m/>
  </r>
  <r>
    <n v="626"/>
    <x v="0"/>
    <x v="7"/>
    <n v="10"/>
    <s v="BTM926"/>
    <s v="BTM926"/>
    <m/>
    <e v="#N/A"/>
    <e v="#N/A"/>
    <s v="NY"/>
    <s v="YANINIAGA"/>
    <n v="104.03668639999999"/>
    <n v="1.0995876790000001"/>
    <x v="0"/>
    <s v="Non MKT"/>
    <d v="1899-12-30T00:00:00"/>
    <m/>
    <s v="MITRATEL"/>
    <s v="Mitratel"/>
    <d v="2017-06-13T00:00:00"/>
    <d v="2027-06-12T00:00:00"/>
    <m/>
    <m/>
    <m/>
    <m/>
    <x v="1"/>
    <m/>
    <e v="#N/A"/>
    <m/>
    <s v="Need DRM"/>
    <m/>
    <x v="2"/>
    <s v=""/>
    <m/>
    <m/>
    <m/>
  </r>
  <r>
    <n v="627"/>
    <x v="1"/>
    <x v="3"/>
    <n v="4"/>
    <s v="BDK533"/>
    <s v="BDK533"/>
    <m/>
    <n v="0"/>
    <e v="#N/A"/>
    <s v="NY"/>
    <s v="KEBONTERONG"/>
    <n v="107.7169"/>
    <n v="-6.9341999999999997"/>
    <x v="0"/>
    <s v="Non MKT"/>
    <m/>
    <m/>
    <s v="MITRATEL"/>
    <s v="Mitratel"/>
    <d v="2015-08-22T00:00:00"/>
    <d v="2025-08-21T00:00:00"/>
    <d v="2025-11-19T00:00:00"/>
    <s v="Terminate"/>
    <m/>
    <s v="Terminate"/>
    <x v="0"/>
    <e v="#N/A"/>
    <e v="#N/A"/>
    <m/>
    <s v="Terminate"/>
    <s v="Terminate"/>
    <x v="1"/>
    <m/>
    <s v="Terminate"/>
    <m/>
    <m/>
  </r>
  <r>
    <n v="628"/>
    <x v="0"/>
    <x v="7"/>
    <n v="10"/>
    <s v="PAD523"/>
    <s v="PAD523"/>
    <m/>
    <e v="#N/A"/>
    <e v="#N/A"/>
    <s v="NY"/>
    <s v="PAD523HWD_STO_LUBUK_BUAYA_SAPEK_RAYA"/>
    <n v="100.33041"/>
    <n v="-0.83752512899999998"/>
    <x v="0"/>
    <s v="Non MKT"/>
    <d v="1899-12-30T00:00:00"/>
    <m/>
    <s v="MITRATEL"/>
    <s v="Mitratel"/>
    <d v="2017-12-27T00:00:00"/>
    <d v="2027-12-26T00:00:00"/>
    <m/>
    <m/>
    <m/>
    <m/>
    <x v="1"/>
    <m/>
    <e v="#N/A"/>
    <m/>
    <s v="Need DRM"/>
    <m/>
    <x v="2"/>
    <s v=""/>
    <m/>
    <m/>
    <m/>
  </r>
  <r>
    <n v="629"/>
    <x v="1"/>
    <x v="4"/>
    <n v="12"/>
    <s v="KRW831"/>
    <s v="KRW831"/>
    <s v="25TS01B0008"/>
    <m/>
    <s v="25TS01B0008"/>
    <s v="25TS01B0008"/>
    <s v="KIM9DMT"/>
    <n v="107.30831000000001"/>
    <n v="-6.3859300000000001"/>
    <x v="0"/>
    <s v="Non MKT"/>
    <m/>
    <m/>
    <s v="MITRATEL"/>
    <s v="Mitratel"/>
    <d v="2015-06-22T00:00:00"/>
    <d v="2025-06-21T00:00:00"/>
    <d v="2025-09-19T00:00:00"/>
    <d v="2026-01-31T00:00:00"/>
    <n v="-134"/>
    <s v="Out SLA"/>
    <x v="0"/>
    <e v="#N/A"/>
    <s v="06.SITAC"/>
    <m/>
    <s v="SIS/SES"/>
    <s v="Hunting"/>
    <x v="2"/>
    <s v="4.12. plan macronisasi di site existing, upgrade perangkat (swap) type 1, per tahun per pole 300 Juta, need special price"/>
    <d v="2026-02-24T00:00:00"/>
    <m/>
    <m/>
  </r>
  <r>
    <n v="630"/>
    <x v="1"/>
    <x v="4"/>
    <n v="12"/>
    <s v="KRW185"/>
    <s v="KRW185"/>
    <s v="25TS01B0001"/>
    <e v="#N/A"/>
    <e v="#N/A"/>
    <s v="25TS01B0001"/>
    <s v="KIS4DMT"/>
    <n v="107.332781"/>
    <n v="-6.4067109999999996"/>
    <x v="1"/>
    <s v="0004/MKT/DMT/XI/2025"/>
    <d v="2025-11-18T00:00:00"/>
    <m/>
    <s v="MITRATEL"/>
    <s v="Mitratel"/>
    <d v="2016-11-10T00:00:00"/>
    <d v="2026-11-09T00:00:00"/>
    <m/>
    <m/>
    <m/>
    <m/>
    <x v="1"/>
    <m/>
    <s v="06.SITAC"/>
    <m/>
    <s v="SITAC"/>
    <s v="SITAC"/>
    <x v="2"/>
    <s v="Add 3 RF Add 6 RRU Final Sow Rescope: BTR to Macro"/>
    <m/>
    <m/>
    <m/>
  </r>
  <r>
    <n v="631"/>
    <x v="3"/>
    <x v="6"/>
    <n v="6"/>
    <s v="MLG083"/>
    <s v="MLG083"/>
    <s v="24TS08N0294"/>
    <e v="#N/A"/>
    <e v="#N/A"/>
    <s v="24TS08N0294"/>
    <s v="GLASSHOUSEUBMCP"/>
    <n v="112.61277699999999"/>
    <n v="-7.9516660000000003"/>
    <x v="0"/>
    <s v="Non MKT"/>
    <m/>
    <m/>
    <s v="MITRATEL"/>
    <s v="Mitratel"/>
    <d v="2015-10-07T00:00:00"/>
    <d v="2025-10-06T00:00:00"/>
    <d v="2026-01-04T00:00:00"/>
    <d v="2025-12-31T00:00:00"/>
    <n v="4"/>
    <s v="In SLA"/>
    <x v="0"/>
    <e v="#N/A"/>
    <e v="#N/A"/>
    <m/>
    <s v="SIS/SES"/>
    <s v="DRM"/>
    <x v="2"/>
    <s v="UB Request Fasilitas Kampus (CSR), harus menyewa lahan yang didirikan bangunan fasum yang diatasnya dirikan tower"/>
    <s v="Hold"/>
    <m/>
    <m/>
  </r>
  <r>
    <n v="632"/>
    <x v="3"/>
    <x v="6"/>
    <n v="6"/>
    <s v="MLG085"/>
    <s v="MLG085"/>
    <s v="24TS08N0297"/>
    <e v="#N/A"/>
    <e v="#N/A"/>
    <s v="24TS08N0297"/>
    <s v="FAKULTASTEKNIKUBMCP"/>
    <n v="112.613477"/>
    <n v="-7.9498239999999996"/>
    <x v="0"/>
    <s v="Non MKT"/>
    <m/>
    <m/>
    <s v="MITRATEL"/>
    <s v="Mitratel"/>
    <d v="2015-10-07T00:00:00"/>
    <d v="2025-10-06T00:00:00"/>
    <d v="2026-01-04T00:00:00"/>
    <d v="2025-12-31T00:00:00"/>
    <n v="4"/>
    <s v="In SLA"/>
    <x v="0"/>
    <e v="#N/A"/>
    <e v="#N/A"/>
    <m/>
    <s v="SIS/SES"/>
    <s v="DRM"/>
    <x v="2"/>
    <s v="UB Request Fasilitas Kampus (CSR), harus menyewa lahan yang didirikan bangunan fasum yang diatasnya dirikan tower"/>
    <s v="Hold"/>
    <m/>
    <m/>
  </r>
  <r>
    <n v="633"/>
    <x v="3"/>
    <x v="6"/>
    <n v="6"/>
    <s v="MLG940"/>
    <s v="MLG940"/>
    <m/>
    <e v="#N/A"/>
    <e v="#N/A"/>
    <s v="NY"/>
    <s v="MAHADPUTRAUINMCP"/>
    <n v="112.60787999999999"/>
    <n v="-7.9503899999999996"/>
    <x v="0"/>
    <s v="Non MKT"/>
    <d v="1899-12-30T00:00:00"/>
    <m/>
    <s v="MITRATEL"/>
    <s v="Mitratel"/>
    <d v="2016-09-09T00:00:00"/>
    <d v="2026-09-08T00:00:00"/>
    <m/>
    <m/>
    <m/>
    <m/>
    <x v="1"/>
    <m/>
    <e v="#N/A"/>
    <m/>
    <s v="Need DRM"/>
    <m/>
    <x v="2"/>
    <s v=""/>
    <m/>
    <m/>
    <m/>
  </r>
  <r>
    <n v="634"/>
    <x v="3"/>
    <x v="6"/>
    <n v="6"/>
    <s v="MLG960"/>
    <s v="MLG960"/>
    <m/>
    <e v="#N/A"/>
    <e v="#N/A"/>
    <s v="NY"/>
    <s v="GERLAKANGUB2HBTSDMT"/>
    <n v="112.6152"/>
    <n v="-7.9553799999999999"/>
    <x v="0"/>
    <s v="Non MKT"/>
    <d v="1899-12-30T00:00:00"/>
    <m/>
    <s v="MITRATEL"/>
    <s v="Mitratel"/>
    <d v="2017-01-17T00:00:00"/>
    <d v="2027-01-16T00:00:00"/>
    <m/>
    <m/>
    <m/>
    <m/>
    <x v="1"/>
    <m/>
    <e v="#N/A"/>
    <m/>
    <s v="Need DRM"/>
    <m/>
    <x v="2"/>
    <s v=""/>
    <m/>
    <m/>
    <m/>
  </r>
  <r>
    <n v="635"/>
    <x v="3"/>
    <x v="6"/>
    <n v="6"/>
    <s v="MLG964"/>
    <s v="MLG964"/>
    <m/>
    <e v="#N/A"/>
    <e v="#N/A"/>
    <s v="NY"/>
    <s v="REKTORATUB2HBTSDMT"/>
    <n v="112.61351000000001"/>
    <n v="-7.9525899999999998"/>
    <x v="0"/>
    <s v="Non MKT"/>
    <d v="1899-12-30T00:00:00"/>
    <m/>
    <s v="MITRATEL"/>
    <s v="Mitratel"/>
    <d v="2017-01-17T00:00:00"/>
    <d v="2027-01-16T00:00:00"/>
    <m/>
    <m/>
    <m/>
    <m/>
    <x v="1"/>
    <m/>
    <e v="#N/A"/>
    <m/>
    <s v="Need DRM"/>
    <m/>
    <x v="2"/>
    <s v=""/>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66"/>
    <s v="Area 2"/>
    <s v="R03 Jabotabek Inner"/>
    <n v="3"/>
    <s v="JSX809"/>
    <s v="JSX809"/>
    <m/>
    <x v="0"/>
    <s v="NY"/>
    <s v="25TS12B0090"/>
    <s v="TAMANBINTAROCEMPAKA4DMT"/>
    <n v="106.75964"/>
    <n v="-6.2741899999999999"/>
    <s v="MKT"/>
    <s v="0004/MKT/DMT/XI/2025"/>
    <d v="2025-11-18T00:00:00"/>
    <s v="BTSH"/>
    <s v="MITRATEL"/>
    <s v="PT TRIPUTRA SURYA SEJAHTERA"/>
    <n v="16"/>
    <s v="Mitratel"/>
    <d v="2016-01-31T00:00:00"/>
    <d v="2026-01-30T00:00:00"/>
    <m/>
    <m/>
    <m/>
    <m/>
    <s v="Plan ≥ 2026"/>
    <m/>
    <e v="#N/A"/>
    <m/>
    <s v="Need DRM"/>
    <s v="Need DRM"/>
    <s v="OG"/>
    <s v="Add 3 RF Add 6 RRU Final Sow Rescope: 1. (B2R to (MCP, Mini Macro, macro)"/>
    <m/>
    <s v="BTR"/>
    <n v="0"/>
    <n v="0"/>
    <n v="0"/>
    <s v="150m arah 330 degree"/>
    <s v="BTR"/>
    <s v="25TS12B0090"/>
    <s v="JSX809"/>
    <s v="TAMANBINTAROCEMPAKA4DMT"/>
    <x v="0"/>
    <s v="RESCOPING MKT NEW"/>
    <s v="Tracker Project DMT_TSEL"/>
    <x v="0"/>
    <s v="1. Validasi NBAE NOK : 18/12/2025 (Cand B : -6.27377,106.76113)"/>
    <x v="0"/>
    <x v="0"/>
  </r>
  <r>
    <n v="256"/>
    <s v="Area 2"/>
    <s v="R03 Jabotabek Inner"/>
    <n v="3"/>
    <s v="JTX310"/>
    <s v="JTX310"/>
    <m/>
    <x v="0"/>
    <s v="NY"/>
    <s v="25TS12B0050"/>
    <s v="KLENDERDURENSAWITDMT"/>
    <n v="106.90940999999999"/>
    <n v="-6.2178100000000001"/>
    <s v="MKT"/>
    <s v="0004/MKT/DMT/XI/2025"/>
    <d v="2025-11-18T00:00:00"/>
    <s v="BTSH"/>
    <s v="MITRATEL"/>
    <s v="PT MULTI BAGASANTI MAHDY"/>
    <n v="1"/>
    <s v="Mitratel"/>
    <d v="2017-08-04T00:00:00"/>
    <d v="2027-08-03T00:00:00"/>
    <m/>
    <m/>
    <m/>
    <m/>
    <s v="Plan ≥ 2026"/>
    <m/>
    <e v="#N/A"/>
    <m/>
    <s v="Need DRM"/>
    <s v="Need DRM"/>
    <s v="OG"/>
    <s v="Add 3 RF Add 8 RRU Final Sow Rescope: 1. (B2R to (MCP, Mini Macro, macro)"/>
    <m/>
    <s v="BTR"/>
    <n v="0"/>
    <n v="0"/>
    <n v="0"/>
    <s v="200m arah 180 degree"/>
    <s v="BTR"/>
    <s v="25TS12B0050"/>
    <s v="JTX310"/>
    <s v="KLENDERDURENSAWITDMT"/>
    <x v="0"/>
    <s v="RESCOPING MKT NEW"/>
    <s v="Tracker Project DMT_TSEL"/>
    <x v="0"/>
    <s v="1. Validasi NBAE NOK : 18/12/2025 (Cand P : -6.22179,106.90643)"/>
    <x v="0"/>
    <x v="0"/>
  </r>
  <r>
    <n v="234"/>
    <s v="Area 2"/>
    <s v="R03 Jabotabek Inner"/>
    <n v="3"/>
    <s v="JTX398"/>
    <s v="JTX398"/>
    <m/>
    <x v="0"/>
    <s v="NY"/>
    <s v="25TS12B0012"/>
    <s v="LAPANGANKENANGADMT"/>
    <n v="106.89997"/>
    <n v="-6.3149300000000004"/>
    <s v="MKT"/>
    <s v="0004/MKT/DMT/XI/2025"/>
    <d v="2025-11-18T00:00:00"/>
    <s v="BTSH"/>
    <s v="MITRATEL"/>
    <s v="PT SAMANTA FIBRA ABADI"/>
    <n v="8"/>
    <s v="Mitratel"/>
    <d v="2017-04-01T00:00:00"/>
    <d v="2027-03-31T00:00:00"/>
    <m/>
    <m/>
    <m/>
    <m/>
    <s v="Plan ≥ 2026"/>
    <m/>
    <e v="#N/A"/>
    <m/>
    <s v="Need DRM"/>
    <s v="Need DRM"/>
    <s v="OG"/>
    <s v="Add 3 RF Add 6 RRU Final Sow Rescope: 1. (B2R to (MCP, Mini Macro, macro)"/>
    <m/>
    <s v="BTR"/>
    <n v="0"/>
    <n v="0"/>
    <n v="0"/>
    <s v="200m arah 275 degree"/>
    <s v="BTR"/>
    <s v="25TS12B0012"/>
    <s v="JTX398"/>
    <s v="LAPANGANKENANGADMT"/>
    <x v="0"/>
    <s v="RESCOPING MKT NEW"/>
    <s v="Tracker Project DMT_TSEL"/>
    <x v="0"/>
    <s v="1. Validasi NBAE NOK : 18/12/2025 (Cand P : -6.31406,106.89728)_x000a_2. 19.12 Need Validasi CAN B (106.89728 -6.31406) GF 32m"/>
    <x v="0"/>
    <x v="0"/>
  </r>
  <r>
    <n v="97"/>
    <s v="Area 2"/>
    <s v="R03 Jabotabek Inner"/>
    <n v="3"/>
    <s v="JKT411"/>
    <s v="JKT411"/>
    <s v="25TS08N1759"/>
    <x v="0"/>
    <s v="24TS09B0449"/>
    <s v="24TS09B0449"/>
    <s v="MSJDTAUBAHKOMPSNDNGDMT"/>
    <n v="106.91001"/>
    <n v="-6.2141500000000001"/>
    <s v="Non MKT"/>
    <s v="Non MKT"/>
    <m/>
    <s v="BTSH"/>
    <s v="MITRATEL"/>
    <s v="PT CIPTA KARSA ANUGERAH SEMESTA"/>
    <m/>
    <s v="Mitratel"/>
    <d v="2015-01-29T00:00:00"/>
    <d v="2025-01-28T00:00:00"/>
    <d v="2025-04-28T00:00:00"/>
    <d v="2026-01-31T00:00:00"/>
    <n v="-278"/>
    <s v="Out SLA"/>
    <s v="Plan ≤ 2025"/>
    <s v="08.BAN/BAK"/>
    <s v="06.SITAC"/>
    <m/>
    <s v="SITAC"/>
    <s v="BAN/BAK"/>
    <s v="OG"/>
    <s v="4.12 waiting nilai kompensasi pihak DKM (high price), Waiting Approval nilai"/>
    <d v="2026-02-26T00:00:00"/>
    <s v="Extend Tower"/>
    <s v="GF"/>
    <s v="Monopole"/>
    <n v="32"/>
    <s v="3m"/>
    <s v="BTR"/>
    <s v="24TS09B0449"/>
    <s v="JKT411"/>
    <s v="MSJDTAUBAHKOMPSNDNGDMT"/>
    <x v="1"/>
    <s v="RESCOPING"/>
    <s v="Tracker Project DMT_TSEL"/>
    <x v="1"/>
    <s v="HARD SITAC ISSUE,PROPOSE RETURN"/>
    <x v="1"/>
    <x v="0"/>
  </r>
  <r>
    <n v="294"/>
    <s v="Area 2"/>
    <s v="R03 Jabotabek Inner"/>
    <n v="3"/>
    <s v="JBX268"/>
    <s v="JBX268"/>
    <m/>
    <x v="0"/>
    <s v="NY"/>
    <s v="25TS12B0068"/>
    <s v="KPSALOKEMBANGANDMT"/>
    <n v="106.75407"/>
    <n v="-6.1634799999999998"/>
    <s v="MKT"/>
    <s v="0004/MKT/DMT/XI/2025"/>
    <d v="2025-11-18T00:00:00"/>
    <s v="BTSH"/>
    <s v="MITRATEL"/>
    <s v="PT JAGANATA SAKTI UNGGUL"/>
    <n v="1"/>
    <s v="Mitratel"/>
    <d v="2018-05-24T00:00:00"/>
    <d v="2028-05-23T00:00:00"/>
    <m/>
    <m/>
    <m/>
    <m/>
    <s v="Plan ≥ 2026"/>
    <m/>
    <e v="#N/A"/>
    <m/>
    <s v="Need DRM"/>
    <s v="Need DRM"/>
    <s v="OG"/>
    <s v="Add 3 RF Add 5 RRU Final Sow Rescope: 1. (B2R to (MCP, Mini Macro, macro)"/>
    <m/>
    <s v="BTR"/>
    <n v="0"/>
    <n v="0"/>
    <n v="0"/>
    <s v="BTR Arah 50m 310 degree"/>
    <s v="BTR"/>
    <s v="25TS12B0068"/>
    <s v="JBX268"/>
    <s v="KPSALOKEMBANGANDMT"/>
    <x v="0"/>
    <s v="RESCOPING MKT NEW"/>
    <s v="Tracker Project DMT_TSEL"/>
    <x v="0"/>
    <s v="1. 18.12 Validasi NBAE OG : 18/12/2025"/>
    <x v="0"/>
    <x v="0"/>
  </r>
  <r>
    <n v="247"/>
    <s v="Area 2"/>
    <s v="R03 Jabotabek Inner"/>
    <n v="3"/>
    <s v="JPX188"/>
    <s v="JPX188"/>
    <m/>
    <x v="0"/>
    <s v="NY"/>
    <s v="25TS12B0060"/>
    <s v="JALANWAHIDHASYIMDMT"/>
    <n v="106.820111"/>
    <n v="-6.1870609999999999"/>
    <s v="MKT"/>
    <s v="0004/MKT/DMT/XI/2025"/>
    <d v="2025-11-18T00:00:00"/>
    <s v="BTSH"/>
    <s v="MITRATEL"/>
    <s v="PT INFRAKO DAYAMITRA"/>
    <n v="7"/>
    <s v="Mitratel"/>
    <d v="2017-06-13T00:00:00"/>
    <d v="2027-06-12T00:00:00"/>
    <m/>
    <m/>
    <m/>
    <m/>
    <s v="Plan ≥ 2026"/>
    <m/>
    <e v="#N/A"/>
    <m/>
    <s v="Need DRM"/>
    <s v="Need DRM"/>
    <s v="OG"/>
    <s v="[30/10/25] Plan Eksekusi W4 Nov _x000a_[9/09/25] Proses Fabrikan Ring mounting + Rack Gendong + Bracket Panel KWH + ACPDB_x000a_[20/07/2025] Submit Dok.RFIN done"/>
    <m/>
    <s v="collo"/>
    <n v="0"/>
    <n v="0"/>
    <n v="0"/>
    <s v="Reloc Ke Tower terdekat Need Panoramic site terdekat 16HC09W0004 Wahid Hasyim('106.81996 '-6.18664)"/>
    <s v="Reloc to existing MTEL"/>
    <s v="25TS12B0060"/>
    <s v="JPX188"/>
    <s v="JALANWAHIDHASYIMDMT"/>
    <x v="0"/>
    <s v="RESCOPING MKT NEW"/>
    <s v="Tracker Project DMT_TSEL"/>
    <x v="2"/>
    <s v="Negosiasi Perpanjangan PKS"/>
    <x v="0"/>
    <x v="1"/>
  </r>
  <r>
    <n v="91"/>
    <s v="Area 2"/>
    <s v="R03 Jabotabek Inner"/>
    <n v="3"/>
    <s v="JPX144"/>
    <s v="JPX144"/>
    <m/>
    <x v="0"/>
    <s v="NY"/>
    <s v="25TS12Z0116"/>
    <s v="PASARBARUTIMURSAHARIDMT"/>
    <n v="106.83795000000001"/>
    <n v="-6.16221"/>
    <s v="MKT"/>
    <s v="0004/MKT/DMT/XI/2025"/>
    <d v="2025-11-18T00:00:00"/>
    <s v="BTSH"/>
    <s v="MITRATEL"/>
    <s v="PT INFRAKO DAYAMITRA"/>
    <n v="12"/>
    <s v="Mitratel"/>
    <d v="2016-05-31T00:00:00"/>
    <d v="2026-05-30T00:00:00"/>
    <m/>
    <m/>
    <m/>
    <m/>
    <s v="Plan ≥ 2026"/>
    <m/>
    <e v="#N/A"/>
    <m/>
    <s v="Need DRM"/>
    <s v="Need DRM"/>
    <s v="OG"/>
    <s v="Add 3 RF Add 6 RRU Final Sow Rescope: 1. (B2R to (MCP, Mini Macro, macro)"/>
    <m/>
    <s v="collo"/>
    <n v="0"/>
    <n v="0"/>
    <n v="0"/>
    <s v="Reloc to existing MTEL"/>
    <s v="Reloc to existing MTEL"/>
    <s v="25TS12Z0116"/>
    <s v="JPX144"/>
    <s v="PASARBARUTIMURSAHARIDMT"/>
    <x v="0"/>
    <s v="RESCOPING MKT NEW"/>
    <s v="Tracker Project DMT_TSEL"/>
    <x v="2"/>
    <s v="Pabrikasi Perkuatan OG"/>
    <x v="0"/>
    <x v="1"/>
  </r>
  <r>
    <n v="219"/>
    <s v="Area 2"/>
    <s v="R03 Jabotabek Inner"/>
    <n v="3"/>
    <s v="JTX215"/>
    <s v="JTX215"/>
    <s v="25TS08N2044"/>
    <x v="0"/>
    <s v="25TS08N2044"/>
    <s v="25TS12Z0127"/>
    <s v="ARABIKA8DMT"/>
    <n v="106.94501"/>
    <n v="-6.2311199999999998"/>
    <s v="MKT"/>
    <s v="0004/MKT/DMT/XI/2025"/>
    <d v="2025-11-18T00:00:00"/>
    <s v="BTSH"/>
    <s v="MITRATEL"/>
    <s v="CV LUXLO KARYA GEMILANG"/>
    <n v="0"/>
    <s v="Mitratel"/>
    <d v="2016-10-24T00:00:00"/>
    <d v="2026-10-23T00:00:00"/>
    <m/>
    <m/>
    <m/>
    <m/>
    <s v="Plan ≥ 2026"/>
    <m/>
    <e v="#N/A"/>
    <m/>
    <s v="Need DRM"/>
    <s v="Need DRM"/>
    <s v="OG"/>
    <s v="Add 3 RF Add 6 RRU Final Sow Rescope: 3. reheight tower"/>
    <m/>
    <s v="Extend Tower"/>
    <n v="0"/>
    <n v="0"/>
    <n v="0"/>
    <s v="Extend 3m"/>
    <s v="Extend Pole"/>
    <s v="25TS12Z0127"/>
    <s v="JTX215"/>
    <s v="ARABIKA8DMT"/>
    <x v="0"/>
    <s v="RESCOPING MKT NEW"/>
    <s v="Tracker Project DMT_TSEL"/>
    <x v="0"/>
    <s v="1. 19.12 (LL Tidak Menginginkan Extend 3m Issue Tower eksisting) &gt;&gt; Rehunting Extend"/>
    <x v="0"/>
    <x v="2"/>
  </r>
  <r>
    <n v="240"/>
    <s v="Area 2"/>
    <s v="R03 Jabotabek Inner"/>
    <n v="3"/>
    <s v="JTX207"/>
    <s v="JTX207"/>
    <m/>
    <x v="0"/>
    <s v="NY"/>
    <s v="25TS12Z0129"/>
    <s v="JLMAKASARJAKTIMDMT"/>
    <n v="106.87629"/>
    <n v="-6.2687400000000002"/>
    <s v="MKT"/>
    <s v="0004/MKT/DMT/XI/2025"/>
    <d v="2025-11-18T00:00:00"/>
    <s v="BTSH"/>
    <s v="MITRATEL"/>
    <s v="CV LUXLO KARYA GEMILANG"/>
    <n v="0"/>
    <s v="Mitratel"/>
    <d v="2017-05-13T00:00:00"/>
    <d v="2027-05-12T00:00:00"/>
    <m/>
    <m/>
    <m/>
    <m/>
    <s v="Plan ≥ 2026"/>
    <m/>
    <e v="#N/A"/>
    <m/>
    <s v="Need DRM"/>
    <s v="Need DRM"/>
    <s v="OG"/>
    <s v="Add 3 RF Add 11 RRU Final Sow Rescope: 1. (B2R to (MCP, Mini Macro, macro)"/>
    <m/>
    <s v="Extend Tower"/>
    <n v="0"/>
    <n v="0"/>
    <n v="0"/>
    <s v="Continue Renewal Eksisting (perizinan Bandara)"/>
    <s v="Extend Pole"/>
    <s v="25TS12Z0129"/>
    <s v="JTX207"/>
    <s v="JLMAKASARJAKTIMDMT"/>
    <x v="0"/>
    <s v="RESCOPING MKT NEW"/>
    <s v="Tracker Project DMT_TSEL"/>
    <x v="0"/>
    <s v="1.19.12 (LL Meminta Kompensasi / waiting nilai kompensasi)"/>
    <x v="0"/>
    <x v="2"/>
  </r>
  <r>
    <n v="327"/>
    <s v="Area 2"/>
    <s v="R03 Jabotabek Inner"/>
    <n v="3"/>
    <s v="JBX397"/>
    <s v="JBX397"/>
    <m/>
    <x v="0"/>
    <s v="NY"/>
    <s v="25TS12Z0110"/>
    <s v="DANAWIJAYAKESUMADMT"/>
    <n v="106.76960099999999"/>
    <n v="-6.1600210000000004"/>
    <s v="MKT"/>
    <s v="0004/MKT/DMT/XI/2025"/>
    <d v="2025-11-18T00:00:00"/>
    <s v="BTSH"/>
    <s v="MITRATEL"/>
    <s v="PT AGUNGMAS PRIMA SEMPURNA"/>
    <n v="10"/>
    <s v="Mitratel"/>
    <d v="2019-01-24T00:00:00"/>
    <d v="2029-01-23T00:00:00"/>
    <m/>
    <m/>
    <m/>
    <m/>
    <s v="Plan ≥ 2026"/>
    <m/>
    <e v="#N/A"/>
    <m/>
    <s v="Need DRM"/>
    <s v="Need DRM"/>
    <s v="OG"/>
    <s v="Add 3 RF Add 7 RRU Final Sow Rescope: 3. reheight tower"/>
    <m/>
    <s v="Extend Tower"/>
    <n v="0"/>
    <n v="0"/>
    <n v="0"/>
    <s v="Extend 3m"/>
    <s v="Extend Pole"/>
    <s v="25TS12Z0110"/>
    <s v="JBX397"/>
    <s v="DANAWIJAYAKESUMADMT"/>
    <x v="0"/>
    <s v="RESCOPING MKT NEW"/>
    <s v="Tracker Project DMT_TSEL"/>
    <x v="0"/>
    <m/>
    <x v="0"/>
    <x v="2"/>
  </r>
  <r>
    <n v="59"/>
    <s v="Area 2"/>
    <s v="R03 Jabotabek Inner"/>
    <n v="3"/>
    <s v="JKP372"/>
    <s v="JKP372"/>
    <m/>
    <x v="0"/>
    <s v="NY"/>
    <s v="25TS12Z0109"/>
    <s v="PINTUUTARAGBK"/>
    <n v="106.80190899999999"/>
    <n v="-6.2156950000000002"/>
    <s v="MKT"/>
    <s v="0004/MKT/DMT/XI/2025"/>
    <d v="2025-11-18T00:00:00"/>
    <s v="BTSH"/>
    <s v="MITRATEL"/>
    <s v="PT ANUGERAH SELARAS RAYA"/>
    <n v="13"/>
    <s v="Mitratel"/>
    <d v="2018-01-26T00:00:00"/>
    <d v="2028-01-25T00:00:00"/>
    <m/>
    <m/>
    <m/>
    <m/>
    <s v="Plan ≥ 2026"/>
    <m/>
    <e v="#N/A"/>
    <m/>
    <s v="Need DRM"/>
    <s v="Need DRM"/>
    <s v="OG"/>
    <s v="Add 3 RF Add 9 RRU Final Sow Rescope: 1. (B2R to (MCP, Mini Macro, macro)"/>
    <m/>
    <s v="Extend Tower"/>
    <n v="0"/>
    <n v="0"/>
    <n v="0"/>
    <s v="Extend 3m"/>
    <s v="Extend Pole"/>
    <s v="25TS12Z0109"/>
    <s v="JKP372"/>
    <s v="PINTUUTARAGBK"/>
    <x v="0"/>
    <s v="RESCOPING MKT NEW"/>
    <s v="Tracker Project DMT_TSEL"/>
    <x v="0"/>
    <m/>
    <x v="0"/>
    <x v="2"/>
  </r>
  <r>
    <n v="71"/>
    <s v="Area 2"/>
    <s v="R03 Jabotabek Inner"/>
    <n v="3"/>
    <s v="JKP371"/>
    <s v="JKP371"/>
    <m/>
    <x v="0"/>
    <s v="NY"/>
    <s v="25TS12Z0106"/>
    <s v="STADIONRENANGGBK"/>
    <n v="106.805981"/>
    <n v="-6.2158620000000004"/>
    <s v="MKT"/>
    <s v="0004/MKT/DMT/XI/2025"/>
    <d v="2025-11-18T00:00:00"/>
    <s v="BTSH"/>
    <s v="MITRATEL"/>
    <s v="PT ANUGERAH SELARAS RAYA"/>
    <n v="12"/>
    <s v="Mitratel"/>
    <d v="2018-01-26T00:00:00"/>
    <d v="2028-01-25T00:00:00"/>
    <m/>
    <m/>
    <m/>
    <m/>
    <s v="Plan ≥ 2026"/>
    <m/>
    <e v="#N/A"/>
    <m/>
    <s v="Need DRM"/>
    <s v="Need DRM"/>
    <s v="OG"/>
    <s v="Add 3 RF Add 9 RRU Final Sow Rescope: 1. (B2R to (MCP, Mini Macro, macro)"/>
    <m/>
    <s v="Extend Tower"/>
    <n v="0"/>
    <n v="0"/>
    <n v="0"/>
    <s v="Extend 3m"/>
    <s v="Extend Pole"/>
    <s v="25TS12Z0106"/>
    <s v="JKP371"/>
    <s v="STADIONRENANGGBK"/>
    <x v="0"/>
    <s v="RESCOPING MKT NEW"/>
    <s v="Tracker Project DMT_TSEL"/>
    <x v="0"/>
    <m/>
    <x v="0"/>
    <x v="2"/>
  </r>
  <r>
    <n v="272"/>
    <s v="Area 2"/>
    <s v="R03 Jabotabek Inner"/>
    <n v="3"/>
    <s v="JPX211"/>
    <s v="JPX211"/>
    <m/>
    <x v="0"/>
    <s v="NY"/>
    <s v="25TS12Z0104"/>
    <s v="JLKEBONSIRIHMENTENGDMT"/>
    <n v="106.82755"/>
    <n v="-6.1847700000000003"/>
    <s v="MKT"/>
    <s v="0004/MKT/DMT/XI/2025"/>
    <d v="2025-11-18T00:00:00"/>
    <s v="BTSH"/>
    <s v="MITRATEL"/>
    <s v="PT ANUGERAH SELARAS RAYA"/>
    <n v="3"/>
    <s v="Mitratel"/>
    <d v="2017-12-14T00:00:00"/>
    <d v="2027-12-13T00:00:00"/>
    <m/>
    <m/>
    <m/>
    <m/>
    <s v="Plan ≥ 2026"/>
    <m/>
    <e v="#N/A"/>
    <m/>
    <s v="Need DRM"/>
    <s v="Need DRM"/>
    <s v="OG"/>
    <s v="Add 3 RF Add 5 RRU Final Sow Rescope: 3. reheight tower"/>
    <m/>
    <s v="Extend Tower"/>
    <n v="0"/>
    <n v="0"/>
    <n v="0"/>
    <s v="Extend Pole 10m (Need Survey dan cek pondasi pole)"/>
    <s v="Extend Pole"/>
    <s v="25TS12Z0104"/>
    <s v="JPX211"/>
    <s v="JLKEBONSIRIHMENTENGDMT"/>
    <x v="0"/>
    <s v="RESCOPING MKT NEW"/>
    <s v="Tracker Project DMT_TSEL"/>
    <x v="0"/>
    <m/>
    <x v="0"/>
    <x v="2"/>
  </r>
  <r>
    <n v="287"/>
    <s v="Area 2"/>
    <s v="R03 Jabotabek Inner"/>
    <n v="3"/>
    <s v="JPX178"/>
    <s v="JPX178"/>
    <m/>
    <x v="0"/>
    <s v="NY"/>
    <s v="25TS12Z0111"/>
    <s v="JLPERCETAKANNEGARADMT"/>
    <n v="106.85668"/>
    <n v="-6.1884600000000001"/>
    <s v="MKT"/>
    <s v="0004/MKT/DMT/XI/2025"/>
    <d v="2025-11-18T00:00:00"/>
    <s v="BTSH"/>
    <s v="MITRATEL"/>
    <s v="PT ANUGERAH SELARAS RAYA"/>
    <n v="2"/>
    <s v="Mitratel"/>
    <d v="2018-04-13T00:00:00"/>
    <d v="2028-04-12T00:00:00"/>
    <m/>
    <m/>
    <m/>
    <m/>
    <s v="Plan ≥ 2026"/>
    <m/>
    <e v="#N/A"/>
    <m/>
    <s v="Need DRM"/>
    <s v="Need DRM"/>
    <s v="OG"/>
    <s v="Add 3 RF Add 6 RRU Final Sow Rescope: 1. (B2R to (MCP, Mini Macro, macro)"/>
    <m/>
    <s v="Extend Tower"/>
    <n v="0"/>
    <n v="0"/>
    <n v="0"/>
    <s v="Extend 3m"/>
    <s v="Extend Pole"/>
    <s v="25TS12Z0111"/>
    <s v="JPX178"/>
    <s v="JLPERCETAKANNEGARADMT"/>
    <x v="0"/>
    <s v="RESCOPING MKT NEW"/>
    <s v="Tracker Project DMT_TSEL"/>
    <x v="0"/>
    <m/>
    <x v="0"/>
    <x v="2"/>
  </r>
  <r>
    <n v="101"/>
    <s v="Area 2"/>
    <s v="R03 Jabotabek Inner"/>
    <n v="3"/>
    <s v="JKU760"/>
    <s v="JKU760"/>
    <s v="24TS09B0442"/>
    <x v="0"/>
    <s v="24TS09B0442"/>
    <s v="24TS09B0442"/>
    <s v="PLUITUTARARAYADMT"/>
    <n v="106.792097"/>
    <n v="-6.1122180000000004"/>
    <s v="Non MKT"/>
    <s v="Non MKT"/>
    <m/>
    <s v="BTSH"/>
    <s v="MITRATEL"/>
    <s v="PT AJIAN TRI SUKSES"/>
    <m/>
    <s v="Mitratel"/>
    <d v="2015-02-10T00:00:00"/>
    <d v="2025-02-09T00:00:00"/>
    <d v="2025-05-10T00:00:00"/>
    <s v="Terminate"/>
    <m/>
    <s v="Terminate"/>
    <s v="Plan ≤ 2025"/>
    <e v="#N/A"/>
    <s v="09.Pro.Cancel"/>
    <m/>
    <s v="Terminate"/>
    <s v="Terminate"/>
    <s v="Terminate"/>
    <s v="Arahan NBAE SAR 150m"/>
    <s v="Terminate"/>
    <m/>
    <s v="GF"/>
    <s v="Monopole"/>
    <n v="32"/>
    <m/>
    <s v="Lock Trial"/>
    <s v="24TS09B0442"/>
    <s v="JKU760"/>
    <s v="PLUITUTARARAYADMT"/>
    <x v="1"/>
    <s v="RESCOPING"/>
    <s v="Tracker Project DMT_TSEL"/>
    <x v="3"/>
    <s v="1.  HOLD : STATUS LOCK TRIAL"/>
    <x v="0"/>
    <x v="1"/>
  </r>
  <r>
    <n v="449"/>
    <s v="Area 2"/>
    <s v="R03 Jabotabek Inner"/>
    <n v="3"/>
    <s v="JKP370"/>
    <s v="JKP370"/>
    <m/>
    <x v="0"/>
    <s v="NY"/>
    <s v="25TS12Z0108"/>
    <s v="PARKIRTIMURGBK"/>
    <n v="106.80659300000001"/>
    <n v="-6.2180790000000004"/>
    <s v="MKT"/>
    <s v="0004/MKT/DMT/XI/2025"/>
    <d v="2025-11-18T00:00:00"/>
    <s v="BTSH"/>
    <s v="MITRATEL"/>
    <s v="PT ANUGERAH SELARAS RAYA"/>
    <n v="1"/>
    <s v="Mitratel"/>
    <d v="2018-01-26T00:00:00"/>
    <d v="2028-01-25T00:00:00"/>
    <m/>
    <m/>
    <m/>
    <m/>
    <s v="Plan ≥ 2026"/>
    <m/>
    <e v="#N/A"/>
    <m/>
    <s v="Need DRM"/>
    <s v="Need DRM"/>
    <s v="OG"/>
    <s v="Add 3 RF Add 9 RRU Final Sow Rescope: 1. (B2R to (MCP, Mini Macro, macro)"/>
    <m/>
    <s v="Extend Tower"/>
    <n v="0"/>
    <n v="0"/>
    <n v="0"/>
    <s v="Extend 3m"/>
    <s v="Extend Pole"/>
    <s v="25TS12Z0108"/>
    <s v="JKP370"/>
    <s v="PARKIRTIMURGBK"/>
    <x v="0"/>
    <s v="RESCOPING MKT NEW"/>
    <s v="Tracker Project DMT_TSEL"/>
    <x v="0"/>
    <m/>
    <x v="0"/>
    <x v="2"/>
  </r>
  <r>
    <n v="107"/>
    <s v="Area 2"/>
    <s v="R03 Jabotabek Inner"/>
    <n v="3"/>
    <s v="JKU977"/>
    <s v="JKU977"/>
    <m/>
    <x v="0"/>
    <s v="24TS09B0438"/>
    <s v="24TS09B0438"/>
    <s v="TELUKNIBUNGDMT"/>
    <n v="106.77471"/>
    <n v="-6.1274100000000002"/>
    <s v="Non MKT"/>
    <s v="Non MKT"/>
    <m/>
    <s v="BTSH"/>
    <s v="MITRATEL"/>
    <s v="PT AJIAN TRI SUKSES"/>
    <m/>
    <s v="Mitratel"/>
    <d v="2015-04-24T00:00:00"/>
    <d v="2025-04-23T00:00:00"/>
    <d v="2025-07-22T00:00:00"/>
    <s v="Terminate"/>
    <m/>
    <s v="Terminate"/>
    <s v="Plan ≤ 2025"/>
    <e v="#N/A"/>
    <s v="04.CME"/>
    <m/>
    <s v="Terminate"/>
    <s v="Terminate"/>
    <s v="Terminate"/>
    <m/>
    <s v="Terminate"/>
    <m/>
    <s v="GF"/>
    <s v="Monopole"/>
    <n v="32"/>
    <m/>
    <s v="Terminate"/>
    <s v="24TS09B0438"/>
    <s v="JKU977"/>
    <s v="TELUKNIBUNGDMT"/>
    <x v="1"/>
    <s v="RESCOPING"/>
    <s v="Tracker Project DMT_TSEL"/>
    <x v="4"/>
    <s v="1.  HOLD : STATUS TERMINATE"/>
    <x v="1"/>
    <x v="3"/>
  </r>
  <r>
    <n v="198"/>
    <s v="Area 2"/>
    <s v="R03 Jabotabek Inner"/>
    <n v="3"/>
    <s v="BKX293"/>
    <s v="BKX293"/>
    <m/>
    <x v="0"/>
    <s v="NY"/>
    <s v="25TS12Z0092"/>
    <s v="ANUGRAHRAYADMT"/>
    <n v="106.914851"/>
    <n v="-6.2521310000000003"/>
    <s v="MKT"/>
    <s v="0004/MKT/DMT/XI/2025"/>
    <d v="2025-11-18T00:00:00"/>
    <s v="BTSH"/>
    <s v="MITRATEL"/>
    <s v="PT INDOJAR MULIA ABADI"/>
    <n v="4"/>
    <s v="Mitratel"/>
    <d v="2016-08-11T00:00:00"/>
    <d v="2026-08-10T00:00:00"/>
    <m/>
    <m/>
    <m/>
    <m/>
    <s v="Plan ≥ 2026"/>
    <m/>
    <e v="#N/A"/>
    <m/>
    <s v="Need DRM"/>
    <s v="Need DRM"/>
    <s v="OG"/>
    <s v="Add 3 RF Add 9 RRU Final Sow Rescope: 3. reheight tower"/>
    <m/>
    <s v="Extend Tower"/>
    <n v="0"/>
    <n v="0"/>
    <n v="0"/>
    <s v="Extend Pole"/>
    <s v="Extend Pole"/>
    <s v="25TS12Z0092"/>
    <s v="BKX293"/>
    <s v="ANUGRAHRAYADMT"/>
    <x v="0"/>
    <s v="RESCOPING MKT NEW"/>
    <s v="Tracker Project DMT_TSEL"/>
    <x v="0"/>
    <m/>
    <x v="0"/>
    <x v="2"/>
  </r>
  <r>
    <n v="205"/>
    <s v="Area 2"/>
    <s v="R03 Jabotabek Inner"/>
    <n v="3"/>
    <s v="JTX283"/>
    <s v="JTX283"/>
    <m/>
    <x v="0"/>
    <s v="NY"/>
    <s v="25TS12Z0094"/>
    <s v="JLUDOWOPONDOKGEDEDMT"/>
    <n v="106.893441"/>
    <n v="-6.2881910000000003"/>
    <s v="MKT"/>
    <s v="0004/MKT/DMT/XI/2025"/>
    <d v="2025-11-18T00:00:00"/>
    <s v="BTSH"/>
    <s v="MITRATEL"/>
    <s v="PT INDOJAR MULIA ABADI"/>
    <n v="3"/>
    <s v="Mitratel"/>
    <d v="2016-08-13T00:00:00"/>
    <d v="2026-08-12T00:00:00"/>
    <m/>
    <m/>
    <m/>
    <m/>
    <s v="Plan ≥ 2026"/>
    <m/>
    <e v="#N/A"/>
    <m/>
    <s v="Need DRM"/>
    <s v="Need DRM"/>
    <s v="OG"/>
    <s v="Add 3 RF Add 8 RRU Final Sow Rescope: 3. reheight tower"/>
    <m/>
    <s v="Extend Tower"/>
    <n v="0"/>
    <n v="0"/>
    <n v="0"/>
    <s v="Extend 3m"/>
    <s v="Extend Pole"/>
    <s v="25TS12Z0094"/>
    <s v="JTX283"/>
    <s v="JLUDOWOPONDOKGEDEDMT"/>
    <x v="0"/>
    <s v="RESCOPING MKT NEW"/>
    <s v="Tracker Project DMT_TSEL"/>
    <x v="0"/>
    <m/>
    <x v="0"/>
    <x v="2"/>
  </r>
  <r>
    <n v="209"/>
    <s v="Area 2"/>
    <s v="R03 Jabotabek Inner"/>
    <n v="3"/>
    <s v="JTX291"/>
    <s v="JTX291"/>
    <s v="25TS08N2013"/>
    <x v="0"/>
    <s v="25TS08N2013"/>
    <s v="25TS12Z0122"/>
    <s v="TAMANDURENSAWITDMT"/>
    <n v="106.91026100000001"/>
    <n v="-6.243741"/>
    <s v="MKT"/>
    <s v="0004/MKT/DMT/XI/2025"/>
    <d v="2025-11-18T00:00:00"/>
    <s v="BTSH"/>
    <s v="MITRATEL"/>
    <s v="PT INDOJAR MULIA ABADI"/>
    <n v="2"/>
    <s v="Mitratel"/>
    <d v="2016-09-13T00:00:00"/>
    <d v="2026-09-12T00:00:00"/>
    <m/>
    <m/>
    <m/>
    <m/>
    <s v="Plan ≥ 2026"/>
    <m/>
    <e v="#N/A"/>
    <m/>
    <s v="Need DRM"/>
    <s v="Need DRM"/>
    <s v="OG"/>
    <s v="Add 3 RF Add 5 RRU Final Sow Rescope: 3. reheight tower"/>
    <m/>
    <s v="Extend Tower"/>
    <n v="0"/>
    <n v="0"/>
    <n v="0"/>
    <s v="Extend 3m"/>
    <s v="Extend Pole"/>
    <s v="25TS12Z0122"/>
    <s v="JTX291"/>
    <s v="TAMANDURENSAWITDMT"/>
    <x v="0"/>
    <s v="RESCOPING MKT NEW"/>
    <s v="Tracker Project DMT_TSEL"/>
    <x v="0"/>
    <m/>
    <x v="0"/>
    <x v="2"/>
  </r>
  <r>
    <n v="309"/>
    <s v="Area 2"/>
    <s v="R03 Jabotabek Inner"/>
    <n v="3"/>
    <s v="JTX500"/>
    <s v="JTX500"/>
    <m/>
    <x v="0"/>
    <s v="NY"/>
    <s v="25TS12Z0100"/>
    <s v="MASJIDAMINJIDIATULAHDMT"/>
    <n v="106.87675"/>
    <n v="-6.3251099999999996"/>
    <s v="MKT"/>
    <s v="0004/MKT/DMT/XI/2025"/>
    <d v="2025-11-18T00:00:00"/>
    <s v="BTSH"/>
    <s v="MITRATEL"/>
    <s v="PT INDOJAR MULIA ABADI"/>
    <n v="1"/>
    <s v="Mitratel"/>
    <d v="2018-08-17T00:00:00"/>
    <d v="2028-08-16T00:00:00"/>
    <m/>
    <m/>
    <m/>
    <m/>
    <s v="Plan ≥ 2026"/>
    <m/>
    <e v="#N/A"/>
    <m/>
    <s v="Need DRM"/>
    <s v="Need DRM"/>
    <s v="OG"/>
    <s v="Add 3 RF Add 6 RRU Final Sow Rescope: 1. (B2R to (MCP, Mini Macro, macro)"/>
    <m/>
    <s v="Extend Tower"/>
    <n v="0"/>
    <n v="0"/>
    <n v="0"/>
    <s v="Extend 3m"/>
    <s v="Extend Pole"/>
    <s v="25TS12Z0100"/>
    <s v="JTX500"/>
    <s v="MASJIDAMINJIDIATULAHDMT"/>
    <x v="0"/>
    <s v="RESCOPING MKT NEW"/>
    <s v="Tracker Project DMT_TSEL"/>
    <x v="0"/>
    <s v="1. 18.12 LL tidak menginginkan Extend sebelum Masa Berakhir (need Nego)"/>
    <x v="0"/>
    <x v="2"/>
  </r>
  <r>
    <n v="382"/>
    <s v="Area 2"/>
    <s v="R12 Jabotabek Outer"/>
    <n v="12"/>
    <s v="KRW817"/>
    <s v="KRW817"/>
    <s v="25TS01B0005"/>
    <x v="1"/>
    <s v="25TS01B0005"/>
    <e v="#N/A"/>
    <s v="KIIC13DMT"/>
    <n v="107.26469"/>
    <n v="-6.3764399999999997"/>
    <s v="MKT"/>
    <s v="0004/MKT/DMT/XI/2025"/>
    <d v="2025-11-18T00:00:00"/>
    <s v="BTSH"/>
    <s v="MITRATEL"/>
    <s v="PT AGUNGMAS PRIMA SEMPURNA"/>
    <m/>
    <s v="Mitratel"/>
    <d v="2016-08-11T00:00:00"/>
    <d v="2026-08-10T00:00:00"/>
    <m/>
    <m/>
    <m/>
    <m/>
    <s v="Plan ≥ 2026"/>
    <m/>
    <s v="04.CME"/>
    <m/>
    <s v="RFI"/>
    <s v="RFI"/>
    <s v="RFI"/>
    <s v="Add 3 RF Add 6 RRU Final Sow Rescope: BTR to Macro"/>
    <m/>
    <s v="BTR"/>
    <s v="GF"/>
    <s v="SST"/>
    <n v="42"/>
    <m/>
    <s v="BTR"/>
    <s v="25TS01B0005"/>
    <s v="KRW817"/>
    <s v="KIIC13DMT"/>
    <x v="0"/>
    <s v="RESCOPING"/>
    <s v="Tracker Project DMT_TSEL"/>
    <x v="5"/>
    <s v="RFI"/>
    <x v="0"/>
    <x v="4"/>
  </r>
  <r>
    <n v="73"/>
    <s v="Area 2"/>
    <s v="R03 Jabotabek Inner"/>
    <n v="3"/>
    <s v="JPX110"/>
    <s v="JPX110"/>
    <m/>
    <x v="0"/>
    <s v="NY"/>
    <s v="25TS12Z0105"/>
    <s v="MENTENGJAKPUSDMT"/>
    <n v="106.83926"/>
    <n v="-6.2036899999999999"/>
    <s v="MKT"/>
    <s v="0004/MKT/DMT/XI/2025"/>
    <d v="2025-11-18T00:00:00"/>
    <s v="BTSH"/>
    <s v="MITRATEL"/>
    <s v="PT INFRAKO DAYAMITRA"/>
    <n v="13"/>
    <s v="Mitratel"/>
    <d v="2017-08-01T00:00:00"/>
    <d v="2027-07-31T00:00:00"/>
    <m/>
    <m/>
    <m/>
    <m/>
    <s v="Plan ≥ 2026"/>
    <m/>
    <e v="#N/A"/>
    <m/>
    <s v="Need DRM"/>
    <s v="Need DRM"/>
    <s v="OG"/>
    <s v="Add 3 RF Add 6 RRU Final Sow Rescope: 3. reheight tower"/>
    <m/>
    <s v="Extend Tower"/>
    <n v="0"/>
    <n v="0"/>
    <n v="0"/>
    <s v="Extend 3m"/>
    <s v="Extend Pole"/>
    <s v="25TS12Z0105"/>
    <s v="JPX110"/>
    <s v="MENTENGJAKPUSDMT"/>
    <x v="0"/>
    <s v="RESCOPING MKT NEW"/>
    <s v="Tracker Project DMT_TSEL"/>
    <x v="0"/>
    <m/>
    <x v="0"/>
    <x v="2"/>
  </r>
  <r>
    <n v="227"/>
    <s v="Area 2"/>
    <s v="R03 Jabotabek Inner"/>
    <n v="3"/>
    <s v="JBX200"/>
    <s v="JBX200"/>
    <m/>
    <x v="0"/>
    <s v="NY"/>
    <s v="25TS12Z0126"/>
    <s v="PURILINGKARLUARDMT"/>
    <n v="106.73604"/>
    <n v="-6.1911009999999997"/>
    <s v="MKT"/>
    <s v="0004/MKT/DMT/XI/2025"/>
    <d v="2025-11-18T00:00:00"/>
    <s v="BTSH"/>
    <s v="MITRATEL"/>
    <s v="PT INFRAKO DAYAMITRA"/>
    <n v="10"/>
    <s v="Mitratel"/>
    <d v="2016-11-21T00:00:00"/>
    <d v="2026-11-20T00:00:00"/>
    <m/>
    <m/>
    <m/>
    <m/>
    <s v="Plan ≥ 2026"/>
    <m/>
    <e v="#N/A"/>
    <m/>
    <s v="Need DRM"/>
    <s v="Need DRM"/>
    <s v="OG"/>
    <s v="Add 3 RF Add 10 RRU Final Sow Rescope: 3. reheight tower"/>
    <m/>
    <s v="Extend Tower"/>
    <n v="0"/>
    <n v="0"/>
    <n v="0"/>
    <s v="Extend Pole"/>
    <s v="Extend Pole"/>
    <s v="25TS12Z0126"/>
    <s v="JBX200"/>
    <s v="PURILINGKARLUARDMT"/>
    <x v="0"/>
    <s v="RESCOPING MKT NEW"/>
    <s v="Tracker Project DMT_TSEL"/>
    <x v="0"/>
    <m/>
    <x v="0"/>
    <x v="2"/>
  </r>
  <r>
    <n v="248"/>
    <s v="Area 2"/>
    <s v="R03 Jabotabek Inner"/>
    <n v="3"/>
    <s v="JBX239"/>
    <s v="JBX239"/>
    <m/>
    <x v="0"/>
    <s v="NY"/>
    <s v="25TS12Z0096"/>
    <s v="CITRAGARDENCITYSECTOR6DMT"/>
    <n v="106.71532000000001"/>
    <n v="-6.1280099999999997"/>
    <s v="MKT"/>
    <s v="0004/MKT/DMT/XI/2025"/>
    <d v="2025-11-18T00:00:00"/>
    <s v="BTSH"/>
    <s v="MITRATEL"/>
    <s v="PT INFRAKO DAYAMITRA"/>
    <n v="9"/>
    <s v="Mitratel"/>
    <d v="2017-06-14T00:00:00"/>
    <d v="2027-06-13T00:00:00"/>
    <m/>
    <m/>
    <m/>
    <m/>
    <s v="Plan ≥ 2026"/>
    <m/>
    <e v="#N/A"/>
    <m/>
    <s v="Need DRM"/>
    <s v="Need DRM"/>
    <s v="OG"/>
    <s v="[30/10/25] Plan Eksekusi W4 Nov _x000a_[9/09/25] Proses Fabrikan Ring mounting + Rack Gendong + Bracket Panel KWH + ACPDB_x000a_[20/07/2025] Submit Dok.RFIN done"/>
    <m/>
    <s v="Extend Tower"/>
    <n v="0"/>
    <n v="0"/>
    <n v="0"/>
    <s v="Extend 3m"/>
    <s v="Extend Pole"/>
    <s v="25TS12Z0096"/>
    <s v="JBX239"/>
    <s v="CITRAGARDENCITYSECTOR6DMT"/>
    <x v="0"/>
    <s v="RESCOPING MKT NEW"/>
    <s v="Tracker Project DMT_TSEL"/>
    <x v="0"/>
    <m/>
    <x v="0"/>
    <x v="2"/>
  </r>
  <r>
    <n v="203"/>
    <s v="Area 2"/>
    <s v="R03 Jabotabek Inner"/>
    <n v="3"/>
    <s v="JTX067"/>
    <s v="JTX067"/>
    <s v="25TS08N2006"/>
    <x v="0"/>
    <s v="25TS08N2006"/>
    <s v="25TS12Z0120"/>
    <s v="SMP275DMT"/>
    <n v="106.893421"/>
    <n v="-6.2582709999999997"/>
    <s v="MKT"/>
    <s v="0004/MKT/DMT/XI/2025"/>
    <d v="2025-11-18T00:00:00"/>
    <s v="BTSH"/>
    <s v="MITRATEL"/>
    <s v="PT LAYTON ENTER PRISE"/>
    <n v="0"/>
    <s v="Mitratel"/>
    <d v="2016-08-13T00:00:00"/>
    <d v="2026-08-12T00:00:00"/>
    <m/>
    <m/>
    <m/>
    <m/>
    <s v="Plan ≥ 2026"/>
    <m/>
    <e v="#N/A"/>
    <m/>
    <s v="Need DRM"/>
    <s v="Need DRM"/>
    <s v="OG"/>
    <s v="Add 3 RF Add 10 RRU Final Sow Rescope: 3. reheight tower"/>
    <m/>
    <s v="Extend Tower"/>
    <n v="0"/>
    <n v="0"/>
    <n v="0"/>
    <s v="Done DRM"/>
    <s v="Extend Pole"/>
    <s v="25TS12Z0120"/>
    <s v="JTX067"/>
    <s v="SMP275DMT"/>
    <x v="0"/>
    <s v="RESCOPING MKT NEW"/>
    <s v="Tracker Project DMT_TSEL"/>
    <x v="0"/>
    <m/>
    <x v="0"/>
    <x v="2"/>
  </r>
  <r>
    <n v="195"/>
    <s v="Area 2"/>
    <s v="R03 Jabotabek Inner"/>
    <n v="3"/>
    <s v="JTX255"/>
    <s v="JTX255"/>
    <m/>
    <x v="0"/>
    <s v="NY"/>
    <s v="25TS12Z0118"/>
    <s v="SUMURUTARADURENSAWITDMT"/>
    <n v="106.91288"/>
    <n v="-6.2161900000000001"/>
    <s v="MKT"/>
    <s v="0004/MKT/DMT/XI/2025"/>
    <d v="2025-11-18T00:00:00"/>
    <s v="BTSH"/>
    <s v="MITRATEL"/>
    <s v="PT MULTI BAGASANTI MAHDY"/>
    <n v="0"/>
    <s v="Mitratel"/>
    <d v="2016-08-11T00:00:00"/>
    <d v="2026-08-10T00:00:00"/>
    <m/>
    <m/>
    <m/>
    <m/>
    <s v="Plan ≥ 2026"/>
    <m/>
    <e v="#N/A"/>
    <m/>
    <s v="Need DRM"/>
    <s v="Need DRM"/>
    <s v="OG"/>
    <s v="Add 3 RF Add 11 RRU Final Sow Rescope: 3. reheight tower"/>
    <m/>
    <s v="Extend Tower"/>
    <n v="0"/>
    <n v="0"/>
    <n v="0"/>
    <s v="Extend 3m"/>
    <s v="Extend Pole"/>
    <s v="25TS12Z0118"/>
    <s v="JTX255"/>
    <s v="SUMURUTARADURENSAWITDMT"/>
    <x v="0"/>
    <s v="RESCOPING MKT NEW"/>
    <s v="Tracker Project DMT_TSEL"/>
    <x v="0"/>
    <m/>
    <x v="0"/>
    <x v="2"/>
  </r>
  <r>
    <n v="252"/>
    <s v="Area 2"/>
    <s v="R03 Jabotabek Inner"/>
    <n v="3"/>
    <s v="JTX410"/>
    <s v="JTX410"/>
    <m/>
    <x v="0"/>
    <s v="NY"/>
    <s v="25TS12B0041"/>
    <s v="PALEMKARTIKAKOMPLEKTNIADDMT"/>
    <n v="106.89924000000001"/>
    <n v="-6.3119500000000004"/>
    <s v="MKT"/>
    <s v="0004/MKT/DMT/XI/2025"/>
    <d v="2025-11-18T00:00:00"/>
    <s v="BTSH"/>
    <s v="MITRATEL"/>
    <s v="PT SAMANTA FIBRA ABADI"/>
    <n v="7"/>
    <s v="Mitratel"/>
    <d v="2017-08-01T00:00:00"/>
    <d v="2027-07-31T00:00:00"/>
    <m/>
    <m/>
    <m/>
    <m/>
    <s v="Plan ≥ 2026"/>
    <m/>
    <e v="#N/A"/>
    <m/>
    <s v="Need DRM"/>
    <s v="Need DRM"/>
    <s v="OG"/>
    <s v="Add 3 RF Add 3 RRU Final Sow Rescope: 1. (B2R to (MCP, Mini Macro, macro)"/>
    <m/>
    <s v="BTR"/>
    <n v="0"/>
    <n v="0"/>
    <n v="0"/>
    <s v="300m arah 270 degree"/>
    <s v="BTR"/>
    <s v="25TS12B0041"/>
    <s v="JTX410"/>
    <s v="PALEMKARTIKAKOMPLEKTNIADDMT"/>
    <x v="0"/>
    <s v="RESCOPING MKT NEW"/>
    <s v="Tracker Project DMT_TSEL"/>
    <x v="2"/>
    <s v="1. Validasi NBAE OK  : 18/12/2025 (Cand P : -6.3111,106.896)"/>
    <x v="0"/>
    <x v="0"/>
  </r>
  <r>
    <n v="244"/>
    <s v="Area 2"/>
    <s v="R03 Jabotabek Inner"/>
    <n v="3"/>
    <s v="JBX262"/>
    <s v="JBX262"/>
    <m/>
    <x v="0"/>
    <s v="NY"/>
    <s v="25TS12B0013"/>
    <s v="GOLDENARCHYSAKTIDMT"/>
    <n v="106.76276"/>
    <n v="-6.1538399999999998"/>
    <s v="MKT"/>
    <s v="0004/MKT/DMT/XI/2025"/>
    <d v="2025-11-18T00:00:00"/>
    <s v="BTSH"/>
    <s v="MITRATEL"/>
    <s v="PT JAGANATA SAKTI UNGGUL"/>
    <n v="5"/>
    <s v="Mitratel"/>
    <d v="2017-06-13T00:00:00"/>
    <d v="2027-06-12T00:00:00"/>
    <m/>
    <m/>
    <m/>
    <m/>
    <s v="Plan ≥ 2026"/>
    <m/>
    <e v="#N/A"/>
    <m/>
    <s v="Need DRM"/>
    <s v="Need DRM"/>
    <s v="OG"/>
    <s v="[30/10/25] Plan Eksekusi W4 Nov _x000a_19/07/25 Wait Dok. RFIN Plan 21/07"/>
    <m/>
    <s v="BTR"/>
    <n v="0"/>
    <n v="0"/>
    <n v="0"/>
    <s v="BTR Ruko"/>
    <s v="BTR"/>
    <s v="25TS12B0013"/>
    <s v="JBX262"/>
    <s v="GOLDENARCHYSAKTIDMT"/>
    <x v="0"/>
    <s v="RESCOPING MKT NEW"/>
    <s v="Tracker Project DMT_TSEL"/>
    <x v="2"/>
    <s v="1. Validasi NBAE OK : 18/12/2025 (Cand P : -6.15368,106.7629)"/>
    <x v="0"/>
    <x v="0"/>
  </r>
  <r>
    <n v="257"/>
    <s v="Area 2"/>
    <s v="R03 Jabotabek Inner"/>
    <n v="3"/>
    <s v="JPX187"/>
    <s v="JPX187"/>
    <m/>
    <x v="0"/>
    <s v="NY"/>
    <s v="25TS12B0016"/>
    <s v="JLLUMBALUMBADMT"/>
    <n v="106.86483"/>
    <n v="-6.1673299999999998"/>
    <s v="MKT"/>
    <s v="0004/MKT/DMT/XI/2025"/>
    <d v="2025-11-18T00:00:00"/>
    <s v="BTSH"/>
    <s v="MITRATEL"/>
    <s v="PT INFRAKO DAYAMITRA"/>
    <n v="1"/>
    <s v="Mitratel"/>
    <d v="2017-08-11T00:00:00"/>
    <d v="2027-08-10T00:00:00"/>
    <m/>
    <m/>
    <m/>
    <m/>
    <s v="Plan ≥ 2026"/>
    <m/>
    <e v="#N/A"/>
    <m/>
    <s v="Need DRM"/>
    <s v="Need DRM"/>
    <s v="OG"/>
    <s v="Add 3 RF Add 7 RRU Final Sow Rescope: 1. (B2R to (MCP, Mini Macro, macro)"/>
    <m/>
    <s v="BTR"/>
    <n v="0"/>
    <n v="0"/>
    <n v="0"/>
    <s v="BTR lapangan"/>
    <s v="BTR"/>
    <s v="25TS12B0016"/>
    <s v="JPX187"/>
    <s v="JLLUMBALUMBADMT"/>
    <x v="0"/>
    <s v="RESCOPING MKT NEW"/>
    <s v="Tracker Project DMT_TSEL"/>
    <x v="2"/>
    <s v="1. Validasi NBAE OK : 18/12/2025 (Cand P : -6.16732,106.86473)"/>
    <x v="0"/>
    <x v="0"/>
  </r>
  <r>
    <n v="237"/>
    <s v="Area 2"/>
    <s v="R03 Jabotabek Inner"/>
    <n v="3"/>
    <s v="JKP233"/>
    <s v="JKP233"/>
    <m/>
    <x v="0"/>
    <s v="NY"/>
    <s v="25TS12B0032"/>
    <s v="CEMPAKAPUTIHRAYADMT"/>
    <n v="106.86830999999999"/>
    <n v="-6.1762899999999998"/>
    <s v="MKT"/>
    <s v="0004/MKT/DMT/XI/2025"/>
    <d v="2025-11-18T00:00:00"/>
    <s v="BTSH"/>
    <s v="MITRATEL"/>
    <s v="PT INFRAKO DAYAMITRA"/>
    <n v="8"/>
    <s v="Mitratel"/>
    <d v="2017-04-13T00:00:00"/>
    <d v="2027-04-12T00:00:00"/>
    <m/>
    <m/>
    <m/>
    <m/>
    <s v="Plan ≥ 2026"/>
    <m/>
    <e v="#N/A"/>
    <m/>
    <s v="Need DRM"/>
    <s v="Need DRM"/>
    <s v="OG"/>
    <s v="Add 3 RF Add 6 RRU Final Sow Rescope: 1. (B2R to (MCP, Mini Macro, macro)"/>
    <m/>
    <s v="BTR"/>
    <n v="0"/>
    <n v="0"/>
    <n v="0"/>
    <s v="150m arah 90 degree"/>
    <s v="BTR"/>
    <s v="25TS12B0032"/>
    <s v="JKP233"/>
    <s v="CEMPAKAPUTIHRAYADMT"/>
    <x v="0"/>
    <s v="RESCOPING MKT NEW"/>
    <s v="Tracker Project DMT_TSEL"/>
    <x v="2"/>
    <s v="1. Validasi NBAE OK : 18/12/2025 (Cand P : -6.17604,106.86834)"/>
    <x v="0"/>
    <x v="0"/>
  </r>
  <r>
    <n v="289"/>
    <s v="Area 2"/>
    <s v="R03 Jabotabek Inner"/>
    <n v="3"/>
    <s v="JBX266"/>
    <s v="JBX266"/>
    <m/>
    <x v="0"/>
    <s v="NY"/>
    <s v="25TS12B0074"/>
    <s v="KEBONJERUKINDAHUTAMADMT"/>
    <n v="106.76094000000001"/>
    <n v="-6.2031599999999996"/>
    <s v="MKT"/>
    <s v="0004/MKT/DMT/XI/2025"/>
    <d v="2025-11-18T00:00:00"/>
    <s v="BTSH"/>
    <s v="MITRATEL"/>
    <s v="PT JAGANATA SAKTI UNGGUL"/>
    <n v="2"/>
    <s v="Mitratel"/>
    <d v="2018-05-13T00:00:00"/>
    <d v="2028-05-12T00:00:00"/>
    <m/>
    <m/>
    <m/>
    <m/>
    <s v="Plan ≥ 2026"/>
    <m/>
    <e v="#N/A"/>
    <m/>
    <s v="Need DRM"/>
    <s v="Need DRM"/>
    <s v="OG"/>
    <s v="Add 3 RF Add 5 RRU Final Sow Rescope: 1. (B2R to (MCP, Mini Macro, macro)"/>
    <m/>
    <s v="BTR"/>
    <n v="0"/>
    <n v="0"/>
    <n v="0"/>
    <s v="0 degree Arah 100m"/>
    <s v="BTR"/>
    <s v="25TS12B0074"/>
    <s v="JBX266"/>
    <s v="KEBONJERUKINDAHUTAMADMT"/>
    <x v="0"/>
    <s v="RESCOPING MKT NEW"/>
    <s v="Tracker Project DMT_TSEL"/>
    <x v="2"/>
    <s v="1. Validasi NBAE OK : 18/12/2025 (Cand P : -6.20349,106.76017)"/>
    <x v="0"/>
    <x v="0"/>
  </r>
  <r>
    <n v="299"/>
    <s v="Area 2"/>
    <s v="R03 Jabotabek Inner"/>
    <n v="3"/>
    <s v="JSX413"/>
    <s v="JSX413"/>
    <m/>
    <x v="0"/>
    <s v="NY"/>
    <s v="25TS12B0076"/>
    <s v="JALANKHROYANIDMT"/>
    <n v="106.82262"/>
    <n v="-6.2185899999999998"/>
    <s v="MKT"/>
    <s v="0004/MKT/DMT/XI/2025"/>
    <d v="2025-11-18T00:00:00"/>
    <s v="BTSH"/>
    <s v="MITRATEL"/>
    <s v="PT VALUE TELECOMMUNICATION"/>
    <n v="0"/>
    <s v="Mitratel"/>
    <d v="2018-06-14T00:00:00"/>
    <d v="2028-06-13T00:00:00"/>
    <m/>
    <m/>
    <m/>
    <m/>
    <s v="Plan ≥ 2026"/>
    <m/>
    <e v="#N/A"/>
    <m/>
    <s v="Need DRM"/>
    <s v="Need DRM"/>
    <s v="OG"/>
    <s v="Add 3 RF Add 5 RRU Final Sow Rescope: 1. (B2R to (MCP, Mini Macro, macro)"/>
    <m/>
    <s v="BTR"/>
    <n v="0"/>
    <n v="0"/>
    <n v="0"/>
    <s v="Arah 70m 290 degree"/>
    <s v="BTR"/>
    <s v="25TS12B0076"/>
    <s v="JSX413"/>
    <s v="JALANKHROYANIDMT"/>
    <x v="0"/>
    <s v="RESCOPING MKT NEW"/>
    <s v="Tracker Project DMT_TSEL"/>
    <x v="2"/>
    <s v="1. Validasi NBAE OK : 18/12/2025 (Cand P : -6.21817,106.82284)"/>
    <x v="0"/>
    <x v="0"/>
  </r>
  <r>
    <n v="204"/>
    <s v="Area 2"/>
    <s v="R03 Jabotabek Inner"/>
    <n v="3"/>
    <s v="JSA041"/>
    <s v="JSA041"/>
    <m/>
    <x v="0"/>
    <s v="NY"/>
    <s v="25TS12B0053"/>
    <s v="JLMANGGISMANGGARAIDMT"/>
    <n v="106.84844"/>
    <n v="-6.2195600000000004"/>
    <s v="MKT"/>
    <s v="0004/MKT/DMT/XI/2025"/>
    <d v="2025-11-18T00:00:00"/>
    <s v="BTSH"/>
    <s v="MITRATEL"/>
    <s v="PT AGUNGMAS PRIMA SEMPURNA"/>
    <n v="1"/>
    <s v="Mitratel"/>
    <d v="2018-07-10T00:00:00"/>
    <d v="2028-07-09T00:00:00"/>
    <m/>
    <m/>
    <m/>
    <m/>
    <s v="Plan ≥ 2026"/>
    <m/>
    <e v="#N/A"/>
    <m/>
    <s v="Need DRM"/>
    <s v="Need DRM"/>
    <s v="OG"/>
    <s v="Add 3 RF Add 6 RRU Final Sow Rescope: 1. (B2R to (MCP, Mini Macro, macro)"/>
    <m/>
    <s v="B2S"/>
    <n v="0"/>
    <n v="0"/>
    <n v="0"/>
    <s v="290' 80m"/>
    <s v="BTR"/>
    <s v="25TS12B0053"/>
    <s v="JSA041"/>
    <s v="JLMANGGISMANGGARAIDMT"/>
    <x v="0"/>
    <s v="RESCOPING MKT NEW"/>
    <s v="Tracker Project DMT_TSEL"/>
    <x v="2"/>
    <s v="1. Validasi NBAE OK : 18/12/2025 (Cand P : -6.21952,106.84859)"/>
    <x v="0"/>
    <x v="0"/>
  </r>
  <r>
    <n v="254"/>
    <s v="Area 2"/>
    <s v="R03 Jabotabek Inner"/>
    <n v="3"/>
    <s v="JBX290"/>
    <s v="JBX290"/>
    <m/>
    <x v="0"/>
    <s v="NY"/>
    <s v="25TS12Z0097"/>
    <s v="JLJERUKSEGARDMT"/>
    <n v="106.73598"/>
    <n v="-6.2034200000000004"/>
    <s v="MKT"/>
    <s v="0004/MKT/DMT/XI/2025"/>
    <d v="2025-11-18T00:00:00"/>
    <s v="BTSH"/>
    <s v="MITRATEL"/>
    <s v="PT NAER TUNAS INDONESIA"/>
    <n v="8"/>
    <s v="Mitratel"/>
    <d v="2017-08-04T00:00:00"/>
    <d v="2027-08-03T00:00:00"/>
    <m/>
    <m/>
    <m/>
    <m/>
    <s v="Plan ≥ 2026"/>
    <m/>
    <e v="#N/A"/>
    <m/>
    <s v="Need DRM"/>
    <s v="Need DRM"/>
    <s v="OG"/>
    <s v="Add 3 RF Add 7 RRU Final Sow Rescope: 3. reheight tower"/>
    <m/>
    <s v="Extend Tower"/>
    <n v="0"/>
    <n v="0"/>
    <n v="0"/>
    <s v="Extend 3m"/>
    <s v="Extend Pole"/>
    <s v="25TS12Z0097"/>
    <s v="JBX290"/>
    <s v="JLJERUKSEGARDMT"/>
    <x v="0"/>
    <s v="RESCOPING MKT NEW"/>
    <s v="Tracker Project DMT_TSEL"/>
    <x v="0"/>
    <m/>
    <x v="0"/>
    <x v="2"/>
  </r>
  <r>
    <n v="366"/>
    <s v="Area 2"/>
    <s v="R12 Jabotabek Outer"/>
    <n v="12"/>
    <s v="CPT251"/>
    <s v="CPT251"/>
    <m/>
    <x v="0"/>
    <s v="25TS09Z0031"/>
    <s v="25TS09Z0031"/>
    <s v="TERATAIPUTIHDMT"/>
    <n v="106.756131"/>
    <n v="-6.2774710000000002"/>
    <s v="Non MKT"/>
    <s v="Non MKT"/>
    <m/>
    <s v="BTSH"/>
    <s v="MITRATEL"/>
    <s v="PT GEAF SOLUSIANDA PRATAMA"/>
    <m/>
    <s v="Mitratel"/>
    <d v="2015-10-06T00:00:00"/>
    <d v="2025-10-05T00:00:00"/>
    <d v="2026-01-03T00:00:00"/>
    <d v="2025-12-31T00:00:00"/>
    <n v="3"/>
    <s v="In SLA"/>
    <s v="Plan ≤ 2025"/>
    <s v="09.PROSES IW"/>
    <s v="08.SIS"/>
    <m/>
    <s v="SITAC"/>
    <s v="IW"/>
    <s v="OG"/>
    <s v="10.12 IW OG"/>
    <d v="2026-01-26T00:00:00"/>
    <m/>
    <s v="GF"/>
    <s v="Monopole"/>
    <n v="32"/>
    <m/>
    <s v="BTR"/>
    <s v="25TS09Z0031"/>
    <s v="CPT251"/>
    <s v="TERATAIPUTIHDMT"/>
    <x v="1"/>
    <s v="RESCOPING"/>
    <s v="Tracker Project DMT_TSEL"/>
    <x v="1"/>
    <s v="HARD SITAC ISSUE,PROPOSE RETURN"/>
    <x v="1"/>
    <x v="0"/>
  </r>
  <r>
    <n v="116"/>
    <s v="Area 2"/>
    <s v="R03 Jabotabek Inner"/>
    <n v="3"/>
    <s v="JPX005"/>
    <s v="JPX005"/>
    <s v="24TS09B0428"/>
    <x v="0"/>
    <s v="24TS09B0428"/>
    <s v="24TS09B0428"/>
    <s v="KEBONKACANG4DMT"/>
    <n v="106.81741100000001"/>
    <n v="-6.1891109999999996"/>
    <s v="Non MKT"/>
    <s v="Non MKT"/>
    <m/>
    <s v="BTSH"/>
    <s v="MITRATEL"/>
    <s v="PT ANUGERAH SELARAS RAYA"/>
    <m/>
    <s v="Mitratel"/>
    <d v="2015-07-24T00:00:00"/>
    <d v="2025-07-23T00:00:00"/>
    <d v="2025-10-21T00:00:00"/>
    <d v="2026-01-31T00:00:00"/>
    <n v="-102"/>
    <s v="Out SLA"/>
    <s v="Plan ≤ 2025"/>
    <s v="08.BAN/BAK"/>
    <s v="06.SITAC"/>
    <m/>
    <s v="CME"/>
    <s v="Erection OG"/>
    <s v="OG"/>
    <s v="12.12 erection OG, Target RFI 14 dec, Tower extend 6m"/>
    <d v="2025-12-14T00:00:00"/>
    <s v="Extend Tower"/>
    <s v="RT"/>
    <s v="Monopole"/>
    <n v="32"/>
    <m/>
    <s v="Extend Pole"/>
    <s v="24TS09B0428"/>
    <s v="JPX005"/>
    <s v="KEBONKACANG4DMT"/>
    <x v="1"/>
    <s v="RESCOPING"/>
    <s v="Tracker Project DMT_TSEL"/>
    <x v="1"/>
    <s v="Cancel extend 3m"/>
    <x v="1"/>
    <x v="1"/>
  </r>
  <r>
    <n v="315"/>
    <s v="Area 2"/>
    <s v="R03 Jabotabek Inner"/>
    <n v="3"/>
    <s v="JBX390"/>
    <s v="JBX390"/>
    <m/>
    <x v="0"/>
    <s v="NY"/>
    <s v="25TS12Z0098"/>
    <s v="TANAHTAMBORADMT"/>
    <n v="106.81167000000001"/>
    <n v="-6.1512799999999999"/>
    <s v="MKT"/>
    <s v="0004/MKT/DMT/XI/2025"/>
    <d v="2025-11-18T00:00:00"/>
    <s v="BTSH"/>
    <s v="MITRATEL"/>
    <s v="PT NAER TUNAS INDONESIA"/>
    <n v="7"/>
    <s v="Mitratel"/>
    <d v="2018-08-20T00:00:00"/>
    <d v="2028-08-19T00:00:00"/>
    <m/>
    <m/>
    <m/>
    <m/>
    <s v="Plan ≥ 2026"/>
    <m/>
    <e v="#N/A"/>
    <m/>
    <s v="Need DRM"/>
    <s v="Need DRM"/>
    <s v="OG"/>
    <s v="Add 3 RF Add 9 RRU Final Sow Rescope: 1. (B2R to (MCP, Mini Macro, macro)"/>
    <m/>
    <s v="Extend Tower"/>
    <n v="0"/>
    <n v="0"/>
    <n v="0"/>
    <s v="Extend 12 m (Rooftop)"/>
    <s v="Extend Pole"/>
    <s v="25TS12Z0098"/>
    <s v="JBX390"/>
    <s v="TANAHTAMBORADMT"/>
    <x v="0"/>
    <s v="RESCOPING MKT NEW"/>
    <s v="Tracker Project DMT_TSEL"/>
    <x v="0"/>
    <m/>
    <x v="0"/>
    <x v="2"/>
  </r>
  <r>
    <n v="165"/>
    <s v="Area 2"/>
    <s v="R03 Jabotabek Inner"/>
    <n v="3"/>
    <s v="JTX098"/>
    <s v="JTX098"/>
    <m/>
    <x v="0"/>
    <s v="NY"/>
    <s v="25TS12Z0115"/>
    <s v="SQUADRONHALIM3DMT"/>
    <n v="106.88611"/>
    <n v="-6.2755599999999996"/>
    <s v="MKT"/>
    <s v="0004/MKT/DMT/XI/2025"/>
    <d v="2025-11-18T00:00:00"/>
    <s v="BTSH"/>
    <s v="MITRATEL"/>
    <s v="PT SAMANTA FIBRA ABADI"/>
    <n v="0"/>
    <s v="Mitratel"/>
    <d v="2016-01-27T00:00:00"/>
    <d v="2026-01-26T00:00:00"/>
    <m/>
    <m/>
    <m/>
    <m/>
    <s v="Plan ≥ 2026"/>
    <m/>
    <e v="#N/A"/>
    <m/>
    <s v="Need DRM"/>
    <s v="Need DRM"/>
    <s v="OG"/>
    <s v="Add 3 RF Add 5 RRU Final Sow Rescope: 3. reheight tower"/>
    <m/>
    <s v="Extend Tower"/>
    <n v="0"/>
    <n v="0"/>
    <n v="0"/>
    <s v="Done DRM"/>
    <s v="Extend Pole"/>
    <s v="25TS12Z0115"/>
    <s v="JTX098"/>
    <s v="SQUADRONHALIM3DMT"/>
    <x v="0"/>
    <s v="RESCOPING MKT NEW"/>
    <s v="Tracker Project DMT_TSEL"/>
    <x v="0"/>
    <s v="1. 18.12 : Pengurusan Lingkungan Extend 3m"/>
    <x v="0"/>
    <x v="2"/>
  </r>
  <r>
    <n v="98"/>
    <s v="Area 2"/>
    <s v="R03 Jabotabek Inner"/>
    <n v="3"/>
    <s v="JKT435"/>
    <s v="JKT435"/>
    <s v="25TS08N1756"/>
    <x v="0"/>
    <s v="24TS09B0448"/>
    <s v="24TS09B0448"/>
    <s v="PSRKLENDERNGURAHRAIDMT"/>
    <n v="106.905028"/>
    <n v="-6.2133669999999999"/>
    <s v="Non MKT"/>
    <s v="Non MKT"/>
    <m/>
    <s v="BTSH"/>
    <s v="MITRATEL"/>
    <s v="PT CIPTA KARSA ANUGERAH SEMESTA"/>
    <m/>
    <s v="Mitratel"/>
    <d v="2015-01-30T00:00:00"/>
    <d v="2025-01-29T00:00:00"/>
    <d v="2025-04-29T00:00:00"/>
    <d v="2026-01-31T00:00:00"/>
    <n v="-277"/>
    <s v="Out SLA"/>
    <s v="Plan ≤ 2025"/>
    <s v="09.PROSES IW"/>
    <s v="06.SITAC"/>
    <m/>
    <s v="SITAC"/>
    <s v="IW"/>
    <s v="OG"/>
    <s v="4.12 issue permintaan warga penambahan kompensasi 20 jt"/>
    <d v="2026-02-22T00:00:00"/>
    <s v="BTR"/>
    <s v="GF"/>
    <s v="Monopole"/>
    <n v="30"/>
    <m/>
    <s v="BTR"/>
    <s v="24TS09B0448"/>
    <s v="JKT435"/>
    <s v="PSRKLENDERNGURAHRAIDMT"/>
    <x v="1"/>
    <s v="RESCOPING"/>
    <s v="Tracker Project DMT_TSEL"/>
    <x v="1"/>
    <s v="PROPOSE DROP &gt; 18.12.2025 (Legalitas LL sertifikat tidak ada yang asli)"/>
    <x v="1"/>
    <x v="5"/>
  </r>
  <r>
    <n v="208"/>
    <s v="Area 2"/>
    <s v="R03 Jabotabek Inner"/>
    <n v="3"/>
    <s v="JTX257"/>
    <s v="JTX257"/>
    <m/>
    <x v="0"/>
    <s v="NY"/>
    <s v="25TS12Z0117"/>
    <s v="JATINEGARAKAUMSELATANDMT"/>
    <n v="106.89841"/>
    <n v="-6.2087700000000003"/>
    <s v="MKT"/>
    <s v="0004/MKT/DMT/XI/2025"/>
    <d v="2025-11-18T00:00:00"/>
    <s v="BTSH"/>
    <s v="MITRATEL"/>
    <s v="PT SAMANTA FIBRA ABADI"/>
    <n v="0"/>
    <s v="Mitratel"/>
    <d v="2016-09-13T00:00:00"/>
    <d v="2026-09-12T00:00:00"/>
    <m/>
    <m/>
    <m/>
    <m/>
    <s v="Plan ≥ 2026"/>
    <m/>
    <e v="#N/A"/>
    <m/>
    <s v="Need DRM"/>
    <s v="Need DRM"/>
    <s v="OG"/>
    <s v="Add 3 RF Add 9 RRU Final Sow Rescope: 3. reheight tower"/>
    <m/>
    <s v="Extend Tower"/>
    <n v="0"/>
    <n v="0"/>
    <n v="0"/>
    <s v="Extend 3m"/>
    <s v="Extend Pole"/>
    <s v="25TS12Z0117"/>
    <s v="JTX257"/>
    <s v="JATINEGARAKAUMSELATANDMT"/>
    <x v="0"/>
    <s v="RESCOPING MKT NEW"/>
    <s v="Tracker Project DMT_TSEL"/>
    <x v="0"/>
    <s v="1. 18.12 : Need Validasi CAN B (106.89923 -6.20902) GF 32m"/>
    <x v="0"/>
    <x v="2"/>
  </r>
  <r>
    <n v="260"/>
    <s v="Area 2"/>
    <s v="R03 Jabotabek Inner"/>
    <n v="3"/>
    <s v="JTX383"/>
    <s v="JTX383"/>
    <m/>
    <x v="0"/>
    <s v="NY"/>
    <s v="25TS12Z0101"/>
    <s v="MELATIASEMGEDEMATRAMANDMT"/>
    <n v="106.85608000000001"/>
    <n v="-6.2087700000000003"/>
    <s v="MKT"/>
    <s v="0004/MKT/DMT/XI/2025"/>
    <d v="2025-11-18T00:00:00"/>
    <s v="BTSH"/>
    <s v="MITRATEL"/>
    <s v="PT SAMANTA FIBRA ABADI"/>
    <n v="2"/>
    <s v="Mitratel"/>
    <d v="2017-09-06T00:00:00"/>
    <d v="2027-09-05T00:00:00"/>
    <m/>
    <m/>
    <m/>
    <m/>
    <s v="Plan ≥ 2026"/>
    <m/>
    <e v="#N/A"/>
    <m/>
    <s v="Need DRM"/>
    <s v="Need DRM"/>
    <s v="OG"/>
    <s v="Add 3 RF Add 6 RRU Final Sow Rescope: 3. reheight tower"/>
    <m/>
    <s v="Extend Tower"/>
    <n v="0"/>
    <n v="0"/>
    <n v="0"/>
    <s v="Extend 3m"/>
    <s v="Extend Pole"/>
    <s v="25TS12Z0101"/>
    <s v="JTX383"/>
    <s v="MELATIASEMGEDEMATRAMANDMT"/>
    <x v="0"/>
    <s v="RESCOPING MKT NEW"/>
    <s v="Tracker Project DMT_TSEL"/>
    <x v="0"/>
    <s v="1. 18.12 : Pengurusan Lingkungan Extend 3m"/>
    <x v="0"/>
    <x v="2"/>
  </r>
  <r>
    <n v="296"/>
    <s v="Area 2"/>
    <s v="R03 Jabotabek Inner"/>
    <n v="3"/>
    <s v="JSX510"/>
    <s v="JSX510"/>
    <m/>
    <x v="0"/>
    <s v="NY"/>
    <s v="25TS12B0080"/>
    <s v="KESEHATANRYBINTARODMT"/>
    <n v="106.76105"/>
    <n v="-6.2705599999999997"/>
    <s v="MKT"/>
    <s v="0004/MKT/DMT/XI/2025"/>
    <d v="2025-11-18T00:00:00"/>
    <s v="BTSH"/>
    <s v="MITRATEL"/>
    <s v="PT TRIPUTRA SURYA SEJAHTERA"/>
    <n v="0"/>
    <s v="Mitratel"/>
    <d v="2018-06-05T00:00:00"/>
    <d v="2028-06-04T00:00:00"/>
    <m/>
    <m/>
    <m/>
    <m/>
    <s v="Plan ≥ 2026"/>
    <m/>
    <e v="#N/A"/>
    <m/>
    <s v="Need DRM"/>
    <s v="Need DRM"/>
    <s v="OG"/>
    <s v="Add 3 RF Add 6 RRU Final Sow Rescope: 1. (B2R to (MCP, Mini Macro, macro)"/>
    <m/>
    <s v="BTR"/>
    <n v="0"/>
    <n v="0"/>
    <n v="0"/>
    <s v="SAR 100 quadran 3"/>
    <s v="BTR"/>
    <s v="25TS12B0080"/>
    <s v="JSX510"/>
    <s v="KESEHATANRYBINTARODMT"/>
    <x v="0"/>
    <s v="RESCOPING MKT NEW"/>
    <s v="Tracker Project DMT_TSEL"/>
    <x v="2"/>
    <s v="1. Validasi NBAE OK : 18/12/2025 (Cand P : -6.27041,106.76162)"/>
    <x v="0"/>
    <x v="0"/>
  </r>
  <r>
    <n v="593"/>
    <s v="Area 2"/>
    <s v="R03 Jabotabek Inner"/>
    <n v="3"/>
    <s v="JSX535"/>
    <s v="JSX535"/>
    <m/>
    <x v="0"/>
    <s v="NY"/>
    <s v="25TS12B0051"/>
    <s v="PEMUKIMANPASARMINGGUDMT"/>
    <n v="106.84211000000001"/>
    <n v="-6.2924100000000003"/>
    <s v="MKT"/>
    <s v="0004/MKT/DMT/XI/2025"/>
    <d v="2025-11-18T00:00:00"/>
    <s v="BTSH"/>
    <s v="MITRATEL"/>
    <s v="PT AGUNGMAS PRIMA SEMPURNA"/>
    <n v="0"/>
    <s v="Mitratel"/>
    <d v="2017-06-05T00:00:00"/>
    <d v="2027-06-04T00:00:00"/>
    <m/>
    <m/>
    <m/>
    <m/>
    <s v="Plan ≥ 2026"/>
    <m/>
    <e v="#N/A"/>
    <m/>
    <s v="Need DRM"/>
    <s v="Need DRM"/>
    <s v="OG"/>
    <s v="Add 3 RF Add 6 RRU Final Sow Rescope: 1. (B2R to (MCP, Mini Macro, macro)"/>
    <m/>
    <s v="B2S"/>
    <n v="0"/>
    <n v="0"/>
    <n v="0"/>
    <s v="150m arah 330 degree"/>
    <s v="BTR"/>
    <s v="25TS12B0051"/>
    <s v="JSX535"/>
    <s v="PEMUKIMANPASARMINGGUDMT"/>
    <x v="0"/>
    <s v="RESCOPING MKT NEW"/>
    <s v="Tracker Project DMT_TSEL"/>
    <x v="2"/>
    <s v="1. Validasi NBAE OK : 18/12/2025 (Cand P : -6.29221,106.84241)"/>
    <x v="0"/>
    <x v="0"/>
  </r>
  <r>
    <n v="117"/>
    <s v="Area 2"/>
    <s v="R03 Jabotabek Inner"/>
    <n v="3"/>
    <s v="JPX017"/>
    <s v="JPX017"/>
    <s v="24TS09B0453"/>
    <x v="0"/>
    <s v="24TS09B0453"/>
    <s v="24TS09B0453"/>
    <s v="JALANCISADANECIKINIDMT"/>
    <n v="106.84272"/>
    <n v="-6.1944600000000003"/>
    <s v="Non MKT"/>
    <s v="Non MKT"/>
    <m/>
    <s v="BTSH"/>
    <s v="MITRATEL"/>
    <s v="PT ANUGERAH SELARAS RAYA"/>
    <m/>
    <s v="Mitratel"/>
    <d v="2015-07-24T00:00:00"/>
    <d v="2025-07-23T00:00:00"/>
    <d v="2025-10-21T00:00:00"/>
    <d v="2026-01-31T00:00:00"/>
    <n v="-102"/>
    <s v="Out SLA"/>
    <s v="Plan ≤ 2025"/>
    <s v="08.BAN/BAK"/>
    <s v="08b.SIS Done"/>
    <m/>
    <s v="RFC"/>
    <s v="RFC"/>
    <s v="OG"/>
    <s v="12.12 pabrikasi OG Tower Extend 6m "/>
    <d v="2025-12-28T00:00:00"/>
    <s v="Extend Tower"/>
    <s v="GF"/>
    <s v="Monopole"/>
    <n v="32"/>
    <m/>
    <s v="Extend Pole"/>
    <s v="24TS09B0453"/>
    <s v="JPX017"/>
    <s v="JALANCISADANECIKINIDMT"/>
    <x v="1"/>
    <s v="RESCOPING"/>
    <s v="Tracker Project DMT_TSEL"/>
    <x v="1"/>
    <s v="PROPOSE DROP &gt; 18.12.2025 (tidak bisa extend 6m) hanya bisa 3m"/>
    <x v="1"/>
    <x v="6"/>
  </r>
  <r>
    <n v="103"/>
    <s v="Area 2"/>
    <s v="R03 Jabotabek Inner"/>
    <n v="3"/>
    <s v="JKU858"/>
    <s v="JKU858"/>
    <s v="24TS09B0444"/>
    <x v="0"/>
    <s v="24TS09B0444"/>
    <s v="24TS09B0444"/>
    <s v="PLUITKARANGBARATDMT"/>
    <n v="106.776794"/>
    <n v="-6.113918"/>
    <s v="Non MKT"/>
    <s v="Non MKT"/>
    <m/>
    <s v="BTSH"/>
    <s v="MITRATEL"/>
    <s v="PT DENTRA MITRA ABADI"/>
    <m/>
    <s v="Mitratel"/>
    <d v="2015-02-10T00:00:00"/>
    <d v="2025-02-09T00:00:00"/>
    <d v="2025-05-10T00:00:00"/>
    <d v="2026-01-31T00:00:00"/>
    <n v="-266"/>
    <s v="Out SLA"/>
    <s v="Plan ≤ 2025"/>
    <s v="08.BAN/BAK"/>
    <s v="08.SIS"/>
    <m/>
    <s v="RFC"/>
    <s v="RFC"/>
    <s v="OG"/>
    <s v="04.12 proses pabrikasi, target RFI 28 Dec, Lanjut MCP, Proses Design dan Perijinan Pole Extend, waiting NBAE"/>
    <d v="2025-12-28T00:00:00"/>
    <s v="Extend Tower"/>
    <s v="GF"/>
    <s v="Monopole"/>
    <n v="32"/>
    <m/>
    <s v="Contine with Macro"/>
    <s v="24TS09B0444"/>
    <s v="JKU858"/>
    <s v="PLUITKARANGBARATDMT"/>
    <x v="1"/>
    <s v="RESCOPING"/>
    <s v="Tracker Project DMT_TSEL"/>
    <x v="1"/>
    <s v="Cancel extend 3m (need 6m)"/>
    <x v="1"/>
    <x v="1"/>
  </r>
  <r>
    <n v="336"/>
    <s v="Area 2"/>
    <s v="R03 Jabotabek Inner"/>
    <n v="3"/>
    <s v="JBX034"/>
    <s v="JBX034"/>
    <m/>
    <x v="0"/>
    <s v="25TS09B0009"/>
    <s v="25TS09B0009"/>
    <s v="TAMANKEDOYABARUDMT"/>
    <n v="106.76154"/>
    <n v="-6.1852600000000004"/>
    <s v="Non MKT"/>
    <s v="Non MKT"/>
    <m/>
    <s v="BTSH"/>
    <s v="MITRATEL"/>
    <s v="PT SINERGI REKTA DENTA"/>
    <m/>
    <s v="Mitratel"/>
    <d v="2015-07-24T00:00:00"/>
    <d v="2025-07-23T00:00:00"/>
    <d v="2025-10-21T00:00:00"/>
    <d v="2026-01-31T00:00:00"/>
    <n v="-102"/>
    <s v="Out SLA"/>
    <s v="Plan ≤ 2025"/>
    <s v="04.HUNT/REHUNT"/>
    <s v="08.SIS"/>
    <m/>
    <s v="SIS/SES"/>
    <s v="Hunting"/>
    <s v="OG"/>
    <s v="4.12 hard kandidat, Hard Sitac, plan BTR gagal IW, hunting kandidat ke 4, Propose Extend 3 m"/>
    <d v="2026-02-13T00:00:00"/>
    <s v="BTR"/>
    <s v="GF"/>
    <s v="Monopole"/>
    <n v="36"/>
    <m/>
    <s v="BTR"/>
    <s v="25TS09B0009"/>
    <s v="JBX034"/>
    <s v="TAMANKEDOYABARUDMT"/>
    <x v="1"/>
    <s v="RESCOPING"/>
    <s v="Tracker Project DMT_TSEL"/>
    <x v="1"/>
    <s v="HARD SITAC ISSUE,PROPOSE RETURN"/>
    <x v="1"/>
    <x v="0"/>
  </r>
  <r>
    <n v="380"/>
    <s v="Area 2"/>
    <s v="R12 Jabotabek Outer"/>
    <n v="12"/>
    <s v="BKX116"/>
    <s v="BKX116"/>
    <s v="25TS08U1438"/>
    <x v="1"/>
    <s v="25TS09Z0029"/>
    <s v="25TS09Z0029"/>
    <s v="PALEMBARAT12DMT"/>
    <n v="106.98087"/>
    <n v="-6.2652299999999999"/>
    <s v="Non MKT"/>
    <s v="Non MKT"/>
    <m/>
    <s v="BTSH"/>
    <s v="MITRATEL"/>
    <s v="PT SUMBERSOLUSINDO HITECH"/>
    <m/>
    <s v="Mitratel"/>
    <d v="2015-09-13T00:00:00"/>
    <d v="2025-09-12T00:00:00"/>
    <d v="2025-12-11T00:00:00"/>
    <d v="2026-01-31T00:00:00"/>
    <n v="-51"/>
    <s v="Out SLA"/>
    <s v="Plan ≤ 2025"/>
    <e v="#N/A"/>
    <s v="08.SIS"/>
    <m/>
    <s v="SIS/SES"/>
    <s v="Hunting"/>
    <s v="OG"/>
    <s v="Need Validasi NBAE"/>
    <d v="2026-01-26T00:00:00"/>
    <m/>
    <s v="GF"/>
    <s v="Monopole"/>
    <n v="30"/>
    <m/>
    <s v="BTR"/>
    <s v="25TS09Z0029"/>
    <s v="BKX116"/>
    <s v="PALEMBARAT12DMT"/>
    <x v="1"/>
    <s v="RESCOPING"/>
    <s v="Tracker Project DMT_TSEL"/>
    <x v="1"/>
    <s v="HARD SITAC ISSUE,PROPOSE RETURN"/>
    <x v="1"/>
    <x v="0"/>
  </r>
  <r>
    <n v="176"/>
    <s v="Area 2"/>
    <s v="R03 Jabotabek Inner"/>
    <n v="3"/>
    <s v="JSX782"/>
    <s v="JSX782"/>
    <m/>
    <x v="0"/>
    <s v="NY"/>
    <s v="25TS12Z0112"/>
    <s v="BAKTIMURNILEBAKBULUSDMT"/>
    <n v="106.78651000000001"/>
    <n v="-6.3089700000000004"/>
    <s v="MKT"/>
    <s v="0004/MKT/DMT/XI/2025"/>
    <d v="2025-11-18T00:00:00"/>
    <s v="BTSH"/>
    <s v="MITRATEL"/>
    <s v="PT SINERGI REKTA DENTA"/>
    <n v="11"/>
    <s v="Mitratel"/>
    <d v="2018-05-13T00:00:00"/>
    <d v="2028-05-12T00:00:00"/>
    <m/>
    <m/>
    <m/>
    <m/>
    <s v="Plan ≥ 2026"/>
    <m/>
    <e v="#N/A"/>
    <m/>
    <s v="Need DRM"/>
    <s v="Need DRM"/>
    <s v="OG"/>
    <s v="Add 3 RF Add 4 RRU Final Sow Rescope: 1. (B2R to (MCP, Mini Macro, macro)"/>
    <m/>
    <s v="Extend Tower"/>
    <n v="0"/>
    <n v="0"/>
    <n v="0"/>
    <s v="Extend 3m"/>
    <s v="Extend Pole"/>
    <s v="25TS12Z0112"/>
    <s v="JSX782"/>
    <s v="BAKTIMURNILEBAKBULUSDMT"/>
    <x v="0"/>
    <s v="RESCOPING MKT NEW"/>
    <s v="Tracker Project DMT_TSEL"/>
    <x v="0"/>
    <m/>
    <x v="0"/>
    <x v="2"/>
  </r>
  <r>
    <n v="179"/>
    <s v="Area 2"/>
    <s v="R03 Jabotabek Inner"/>
    <n v="3"/>
    <s v="JPX168"/>
    <s v="JPX168"/>
    <m/>
    <x v="0"/>
    <s v="NY"/>
    <s v="25TS12Z0119"/>
    <s v="KEPUDALAMDMT"/>
    <n v="106.844071"/>
    <n v="-6.1620109999999997"/>
    <s v="MKT"/>
    <s v="0004/MKT/DMT/XI/2025"/>
    <d v="2025-11-18T00:00:00"/>
    <s v="BTSH"/>
    <s v="MITRATEL"/>
    <s v="PT SINERGI REKTA DENTA"/>
    <n v="16"/>
    <s v="Mitratel"/>
    <d v="2016-06-14T00:00:00"/>
    <d v="2026-06-13T00:00:00"/>
    <m/>
    <m/>
    <m/>
    <m/>
    <s v="Plan ≥ 2026"/>
    <m/>
    <e v="#N/A"/>
    <m/>
    <s v="Need DRM"/>
    <s v="Need DRM"/>
    <s v="OG"/>
    <s v="Add 3 RF Add 6 RRU Final Sow Rescope: 3. reheight tower"/>
    <m/>
    <s v="Extend Tower"/>
    <n v="0"/>
    <n v="0"/>
    <n v="0"/>
    <s v="Extend Pole"/>
    <s v="Extend Pole"/>
    <s v="25TS12Z0119"/>
    <s v="JPX168"/>
    <s v="KEPUDALAMDMT"/>
    <x v="0"/>
    <s v="RESCOPING MKT NEW"/>
    <s v="Tracker Project DMT_TSEL"/>
    <x v="0"/>
    <m/>
    <x v="0"/>
    <x v="2"/>
  </r>
  <r>
    <n v="189"/>
    <s v="Area 2"/>
    <s v="R03 Jabotabek Inner"/>
    <n v="3"/>
    <s v="JPX071"/>
    <s v="JPX071"/>
    <m/>
    <x v="0"/>
    <s v="NY"/>
    <s v="25TS12Z0121"/>
    <s v="RELOCKEDUBESAUSTRIADMT"/>
    <n v="106.838371"/>
    <n v="-6.201111"/>
    <s v="MKT"/>
    <s v="0004/MKT/DMT/XI/2025"/>
    <d v="2025-11-18T00:00:00"/>
    <s v="BTSH"/>
    <s v="MITRATEL"/>
    <s v="PT SINERGI REKTA DENTA"/>
    <n v="15"/>
    <s v="Mitratel"/>
    <d v="2016-07-12T00:00:00"/>
    <d v="2026-07-11T00:00:00"/>
    <m/>
    <m/>
    <m/>
    <m/>
    <s v="Plan ≥ 2026"/>
    <m/>
    <e v="#N/A"/>
    <m/>
    <s v="Need DRM"/>
    <s v="Need DRM"/>
    <s v="OG"/>
    <s v="Add 3 RF Add 9 RRU Final Sow Rescope: 3. reheight tower"/>
    <m/>
    <s v="Extend Tower"/>
    <n v="0"/>
    <n v="0"/>
    <n v="0"/>
    <s v="Extend Pole"/>
    <s v="Extend Pole"/>
    <s v="25TS12Z0121"/>
    <s v="JPX071"/>
    <s v="RELOCKEDUBESAUSTRIADMT"/>
    <x v="0"/>
    <s v="RESCOPING MKT NEW"/>
    <s v="Tracker Project DMT_TSEL"/>
    <x v="0"/>
    <m/>
    <x v="0"/>
    <x v="2"/>
  </r>
  <r>
    <n v="224"/>
    <s v="Area 2"/>
    <s v="R03 Jabotabek Inner"/>
    <n v="3"/>
    <s v="JBX178"/>
    <s v="JBX178"/>
    <m/>
    <x v="0"/>
    <s v="NY"/>
    <s v="25TS12Z0125"/>
    <s v="JALANDAANMOGOTDMT"/>
    <n v="106.718701"/>
    <n v="-6.1531310000000001"/>
    <s v="MKT"/>
    <s v="0004/MKT/DMT/XI/2025"/>
    <d v="2025-11-18T00:00:00"/>
    <s v="BTSH"/>
    <s v="MITRATEL"/>
    <s v="PT SINERGI REKTA DENTA"/>
    <n v="10"/>
    <s v="Mitratel"/>
    <d v="2016-11-03T00:00:00"/>
    <d v="2026-11-02T00:00:00"/>
    <m/>
    <m/>
    <m/>
    <m/>
    <s v="Plan ≥ 2026"/>
    <m/>
    <e v="#N/A"/>
    <m/>
    <s v="Need DRM"/>
    <s v="Need DRM"/>
    <s v="OG"/>
    <s v="Add 3 RF Add 7 RRU Final Sow Rescope: 3. reheight tower"/>
    <m/>
    <s v="Extend Tower"/>
    <n v="0"/>
    <n v="0"/>
    <n v="0"/>
    <s v="Extend Pole"/>
    <s v="Extend Pole"/>
    <s v="25TS12Z0125"/>
    <s v="JBX178"/>
    <s v="JALANDAANMOGOTDMT"/>
    <x v="0"/>
    <s v="RESCOPING MKT NEW"/>
    <s v="Tracker Project DMT_TSEL"/>
    <x v="0"/>
    <m/>
    <x v="0"/>
    <x v="2"/>
  </r>
  <r>
    <n v="218"/>
    <s v="Area 2"/>
    <s v="R03 Jabotabek Inner"/>
    <n v="3"/>
    <s v="JUX247"/>
    <s v="JUX247"/>
    <m/>
    <x v="0"/>
    <s v="NY"/>
    <s v="25TS12Z0128"/>
    <s v="JALANANANTARAYADMT"/>
    <n v="106.92263"/>
    <n v="-6.13225"/>
    <s v="MKT"/>
    <s v="0004/MKT/DMT/XI/2025"/>
    <d v="2025-11-18T00:00:00"/>
    <s v="BTSH"/>
    <s v="MITRATEL"/>
    <s v="PT SUMBERSOLUSINDO HITECH"/>
    <n v="17"/>
    <s v="Mitratel"/>
    <d v="2016-10-19T00:00:00"/>
    <d v="2026-10-18T00:00:00"/>
    <m/>
    <m/>
    <m/>
    <m/>
    <s v="Plan ≥ 2026"/>
    <m/>
    <e v="#N/A"/>
    <m/>
    <s v="Need DRM"/>
    <s v="Need DRM"/>
    <s v="OG"/>
    <s v="Add 3 RF Add 6 RRU Final Sow Rescope: 3. reheight tower"/>
    <m/>
    <s v="Extend Tower"/>
    <n v="0"/>
    <n v="0"/>
    <n v="0"/>
    <s v="Extend 3m"/>
    <s v="Extend Pole"/>
    <s v="25TS12Z0128"/>
    <s v="JUX247"/>
    <s v="JALANANANTARAYADMT"/>
    <x v="0"/>
    <s v="RESCOPING MKT NEW"/>
    <s v="Tracker Project DMT_TSEL"/>
    <x v="0"/>
    <m/>
    <x v="0"/>
    <x v="2"/>
  </r>
  <r>
    <n v="131"/>
    <s v="Area 2"/>
    <s v="R03 Jabotabek Inner"/>
    <n v="3"/>
    <s v="JBX060"/>
    <s v="JBX060"/>
    <s v="25TS08N2023"/>
    <x v="0"/>
    <s v="24TS09B0419"/>
    <s v="24TS09B0419"/>
    <s v="ARTABOGAPALMERAHDMT"/>
    <n v="106.790701"/>
    <n v="-6.2039609999999996"/>
    <s v="Non MKT"/>
    <s v="Non MKT"/>
    <m/>
    <s v="BTSH"/>
    <s v="MITRATEL"/>
    <s v="PT JAGANATA SAKTI UNGGUL"/>
    <m/>
    <s v="Mitratel"/>
    <d v="2015-09-17T00:00:00"/>
    <d v="2025-09-16T00:00:00"/>
    <d v="2025-12-15T00:00:00"/>
    <d v="2026-01-31T00:00:00"/>
    <n v="-47"/>
    <s v="Out SLA"/>
    <s v="Plan ≤ 2025"/>
    <s v="08.BAN/BAK"/>
    <s v="06.SITAC"/>
    <m/>
    <s v="Proposed Drop"/>
    <s v="Hunting"/>
    <s v="Proposed Drop"/>
    <s v="4.12 hard kandidat, Hard Sitac, type 6, infonya tsel lock trial "/>
    <d v="2026-02-14T00:00:00"/>
    <s v="BTR"/>
    <s v="GF"/>
    <s v="Monopole"/>
    <n v="32"/>
    <m/>
    <s v="BTR"/>
    <s v="24TS09B0419"/>
    <s v="JBX060"/>
    <s v="ARTABOGAPALMERAHDMT"/>
    <x v="1"/>
    <s v="RESCOPING"/>
    <s v="Tracker Project DMT_TSEL"/>
    <x v="1"/>
    <s v="HARD SITAC ISSUE,PROPOSE RETURN"/>
    <x v="1"/>
    <x v="0"/>
  </r>
  <r>
    <n v="122"/>
    <s v="Area 2"/>
    <s v="R03 Jabotabek Inner"/>
    <n v="3"/>
    <s v="JBX042"/>
    <s v="JBX042"/>
    <s v="24TS09B0425"/>
    <x v="0"/>
    <s v="24TS09B0425"/>
    <s v="24TS09B0425"/>
    <s v="PRISMARAYADMT"/>
    <n v="106.75840100000001"/>
    <n v="-6.1938409999999999"/>
    <s v="Non MKT"/>
    <s v="Non MKT"/>
    <m/>
    <s v="BTSH"/>
    <s v="MITRATEL"/>
    <s v="PT JAGANATA SAKTI UNGGUL"/>
    <m/>
    <s v="Mitratel"/>
    <d v="2015-07-31T00:00:00"/>
    <d v="2025-07-30T00:00:00"/>
    <d v="2025-10-28T00:00:00"/>
    <d v="2026-01-31T00:00:00"/>
    <n v="-95"/>
    <s v="Out SLA"/>
    <s v="Plan ≤ 2025"/>
    <s v="15.STR"/>
    <s v="08b.SIS Done"/>
    <m/>
    <s v="Proposed Drop"/>
    <s v="Proposed Drop"/>
    <s v="Proposed Drop"/>
    <s v="4.12 hard kandidat, Hard Sitac, lahan pemda tdk ada ijin, existing 20m extend to 3m"/>
    <d v="2026-02-14T00:00:00"/>
    <s v="Extend Tower"/>
    <s v="GF"/>
    <s v="Monopole"/>
    <n v="32"/>
    <m/>
    <s v="Extend Pole"/>
    <s v="24TS09B0425"/>
    <s v="JBX042"/>
    <s v="PRISMARAYADMT"/>
    <x v="1"/>
    <s v="RESCOPING"/>
    <s v="Tracker Project DMT_TSEL"/>
    <x v="1"/>
    <s v="HARD SITAC ISSUE,PROPOSE RETURN"/>
    <x v="1"/>
    <x v="2"/>
  </r>
  <r>
    <n v="146"/>
    <s v="Area 2"/>
    <s v="R03 Jabotabek Inner"/>
    <n v="3"/>
    <s v="JSX793"/>
    <s v="JSX793"/>
    <s v="24TS09B0408"/>
    <x v="0"/>
    <s v="24TS09B0408"/>
    <s v="24TS09B0408"/>
    <s v="PINANGSUASA3DMT"/>
    <n v="106.77985099999999"/>
    <n v="-6.2626710000000001"/>
    <s v="Non MKT"/>
    <s v="Non MKT"/>
    <m/>
    <s v="BTSH"/>
    <s v="MITRATEL"/>
    <s v="PT SUMBERSOLUSINDO HITECH"/>
    <m/>
    <s v="Mitratel"/>
    <d v="2015-12-21T00:00:00"/>
    <d v="2025-12-20T00:00:00"/>
    <d v="2026-03-20T00:00:00"/>
    <d v="2026-01-31T00:00:00"/>
    <n v="48"/>
    <s v="In SLA"/>
    <s v="Plan ≤ 2025"/>
    <s v="08.BAN/BAK"/>
    <s v="06.SITAC"/>
    <m/>
    <s v="Proposed Drop"/>
    <s v="Proposed Drop"/>
    <s v="Proposed Drop"/>
    <s v="4.12 hard kandidat, Hard Sitac, plan BTR gagal IW, kandidat ke 5, proposed ke existing untuk extend"/>
    <d v="2026-02-14T00:00:00"/>
    <s v="BTR"/>
    <s v="GF"/>
    <s v="Monopole"/>
    <n v="32"/>
    <m/>
    <s v="BTR"/>
    <s v="24TS09B0408"/>
    <s v="JSX793"/>
    <s v="PINANGSUASA3DMT"/>
    <x v="1"/>
    <s v="RESCOPING"/>
    <s v="Tracker Project DMT_TSEL"/>
    <x v="1"/>
    <s v="HARD SITAC ISSUE,PROPOSE RETURN"/>
    <x v="1"/>
    <x v="0"/>
  </r>
  <r>
    <n v="229"/>
    <s v="Area 2"/>
    <s v="R03 Jabotabek Inner"/>
    <n v="3"/>
    <s v="JUX209"/>
    <s v="JUX209"/>
    <m/>
    <x v="0"/>
    <s v="NY"/>
    <s v="25TS12Z0093"/>
    <s v="JLWARAKAS4DMT"/>
    <n v="106.879721"/>
    <n v="-6.1207510000000003"/>
    <s v="MKT"/>
    <s v="0004/MKT/DMT/XI/2025"/>
    <d v="2025-11-18T00:00:00"/>
    <s v="BTSH"/>
    <s v="MITRATEL"/>
    <s v="PT SUMBERSOLUSINDO HITECH"/>
    <n v="14"/>
    <s v="Mitratel"/>
    <d v="2016-12-06T00:00:00"/>
    <d v="2026-12-05T00:00:00"/>
    <m/>
    <m/>
    <m/>
    <m/>
    <s v="Plan ≥ 2026"/>
    <m/>
    <e v="#N/A"/>
    <m/>
    <s v="Need DRM"/>
    <s v="Need DRM"/>
    <s v="OG"/>
    <s v="Add 3 RF Add 9 RRU Final Sow Rescope: 3. reheight tower"/>
    <m/>
    <s v="Extend Tower"/>
    <n v="0"/>
    <n v="0"/>
    <n v="0"/>
    <s v="Done DRM"/>
    <s v="Extend Pole"/>
    <s v="25TS12Z0093"/>
    <s v="JUX209"/>
    <s v="JLWARAKAS4DMT"/>
    <x v="0"/>
    <s v="RESCOPING MKT NEW"/>
    <s v="Tracker Project DMT_TSEL"/>
    <x v="0"/>
    <m/>
    <x v="0"/>
    <x v="2"/>
  </r>
  <r>
    <n v="321"/>
    <s v="Area 2"/>
    <s v="R03 Jabotabek Inner"/>
    <n v="3"/>
    <s v="JUX402"/>
    <s v="JUX402"/>
    <m/>
    <x v="0"/>
    <s v="NY"/>
    <s v="25TS12B0031"/>
    <s v="WARAKASGANG3DMT"/>
    <n v="106.88160999999999"/>
    <n v="-6.1246099999999997"/>
    <s v="MKT"/>
    <s v="0004/MKT/DMT/XI/2025"/>
    <d v="2025-11-18T00:00:00"/>
    <s v="BTSH"/>
    <s v="MITRATEL"/>
    <s v="PT SUMBERSOLUSINDO HITECH"/>
    <n v="8"/>
    <s v="Mitratel"/>
    <d v="2018-09-19T00:00:00"/>
    <d v="2028-09-18T00:00:00"/>
    <m/>
    <m/>
    <m/>
    <m/>
    <s v="Plan ≥ 2026"/>
    <m/>
    <e v="#N/A"/>
    <m/>
    <s v="Need DRM"/>
    <s v="Need DRM"/>
    <s v="OG"/>
    <s v="Add 3 RF Add 8 RRU Final Sow Rescope: 1. (B2R to (MCP, Mini Macro, macro)"/>
    <m/>
    <s v="Extend Tower"/>
    <n v="0"/>
    <n v="0"/>
    <n v="0"/>
    <s v="Locktrial, coba diextend"/>
    <s v="Extend Pole"/>
    <s v="25TS12B0031"/>
    <s v="JUX402"/>
    <s v="WARAKASGANG3DMT"/>
    <x v="0"/>
    <s v="RESCOPING MKT NEW"/>
    <s v="Tracker Project DMT_TSEL"/>
    <x v="0"/>
    <m/>
    <x v="0"/>
    <x v="2"/>
  </r>
  <r>
    <n v="126"/>
    <s v="Area 2"/>
    <s v="R03 Jabotabek Inner"/>
    <n v="3"/>
    <s v="JPX029"/>
    <s v="JPX029"/>
    <m/>
    <x v="0"/>
    <s v="24TS09B0423"/>
    <s v="24TS09B0423"/>
    <s v="JALANBAKTIDMT"/>
    <n v="106.80631"/>
    <n v="-6.2012900000000002"/>
    <s v="Non MKT"/>
    <s v="Non MKT"/>
    <m/>
    <s v="BTSH"/>
    <s v="MITRATEL"/>
    <s v="PT ANUGERAH SELARAS RAYA"/>
    <m/>
    <s v="Mitratel"/>
    <d v="2015-08-31T00:00:00"/>
    <d v="2025-08-30T00:00:00"/>
    <d v="2025-11-28T00:00:00"/>
    <d v="2026-01-31T00:00:00"/>
    <n v="-64"/>
    <s v="Out SLA"/>
    <s v="Plan ≤ 2025"/>
    <s v="21.LOCK TRIAL"/>
    <s v="08b.SIS Done"/>
    <m/>
    <s v="Proposed Drop"/>
    <s v="Hunting"/>
    <s v="Proposed Drop"/>
    <s v="4.12 hard kandidat, Hard Sitac, type 6, infonya tsel lock trial "/>
    <d v="2026-02-13T00:00:00"/>
    <s v="BTR"/>
    <s v="GF"/>
    <s v="Monopole"/>
    <n v="30"/>
    <m/>
    <s v="Lock Trial"/>
    <s v="24TS09B0423"/>
    <s v="JPX029"/>
    <s v="JALANBAKTIDMT"/>
    <x v="1"/>
    <s v="RESCOPING"/>
    <s v="Tracker Project DMT_TSEL"/>
    <x v="1"/>
    <s v="HARD CANDIDAT Propose DROP"/>
    <x v="1"/>
    <x v="7"/>
  </r>
  <r>
    <n v="447"/>
    <s v="Area 2"/>
    <s v="R03 Jabotabek Inner"/>
    <n v="3"/>
    <s v="JUX356"/>
    <s v="JUX356"/>
    <m/>
    <x v="0"/>
    <s v="NY"/>
    <s v="25TS12Z0099"/>
    <s v="PELABUHANMUARABARUDMT"/>
    <n v="106.90523"/>
    <n v="-6.1083100000000004"/>
    <s v="MKT"/>
    <s v="0004/MKT/DMT/XI/2025"/>
    <d v="2025-11-18T00:00:00"/>
    <s v="BTSH"/>
    <s v="MITRATEL"/>
    <s v="PT SUMBERSOLUSINDO HITECH"/>
    <n v="4"/>
    <s v="Mitratel"/>
    <d v="2018-02-13T00:00:00"/>
    <d v="2028-02-12T00:00:00"/>
    <m/>
    <m/>
    <m/>
    <m/>
    <s v="Plan ≥ 2026"/>
    <m/>
    <e v="#N/A"/>
    <m/>
    <s v="Need DRM"/>
    <s v="Need DRM"/>
    <s v="OG"/>
    <s v="Add 3 RF Add 3 RRU Final Sow Rescope: 1. (B2R to (MCP, Mini Macro, macro)"/>
    <m/>
    <s v="Extend Tower"/>
    <n v="0"/>
    <n v="0"/>
    <n v="0"/>
    <s v="Extend 3m"/>
    <s v="Extend Pole"/>
    <s v="25TS12Z0099"/>
    <s v="JUX356"/>
    <s v="PELABUHANMUARABARUDMT"/>
    <x v="0"/>
    <s v="RESCOPING MKT NEW"/>
    <s v="Tracker Project DMT_TSEL"/>
    <x v="0"/>
    <m/>
    <x v="0"/>
    <x v="2"/>
  </r>
  <r>
    <n v="188"/>
    <s v="Area 2"/>
    <s v="R03 Jabotabek Inner"/>
    <n v="3"/>
    <s v="JSX774"/>
    <s v="JSX774"/>
    <s v="25TS08N2026"/>
    <x v="0"/>
    <s v="25TS08N2026"/>
    <s v="25TS12Z0095"/>
    <s v="SUBURPONDOKPINANGDMT"/>
    <n v="106.77112099999999"/>
    <n v="-6.275811"/>
    <s v="MKT"/>
    <s v="0004/MKT/DMT/XI/2025"/>
    <d v="2025-11-18T00:00:00"/>
    <s v="BTSH"/>
    <s v="MITRATEL"/>
    <s v="PT SURYASANTIKA INFRASTRUKTUR MEDIASELARAS"/>
    <n v="5"/>
    <s v="Mitratel"/>
    <d v="2016-06-29T00:00:00"/>
    <d v="2026-06-28T00:00:00"/>
    <m/>
    <m/>
    <m/>
    <m/>
    <s v="Plan ≥ 2026"/>
    <m/>
    <e v="#N/A"/>
    <m/>
    <s v="Need DRM"/>
    <s v="Need DRM"/>
    <s v="OG"/>
    <s v="Add 3 RF Add 3 RRU Final Sow Rescope: 3. reheight tower"/>
    <m/>
    <s v="Extend Tower"/>
    <n v="0"/>
    <n v="0"/>
    <n v="0"/>
    <s v="Extend Pole"/>
    <s v="Extend Pole"/>
    <s v="25TS12Z0095"/>
    <s v="JSX774"/>
    <s v="SUBURPONDOKPINANGDMT"/>
    <x v="0"/>
    <s v="RESCOPING MKT NEW"/>
    <s v="Tracker Project DMT_TSEL"/>
    <x v="0"/>
    <m/>
    <x v="0"/>
    <x v="2"/>
  </r>
  <r>
    <n v="253"/>
    <s v="Area 2"/>
    <s v="R03 Jabotabek Inner"/>
    <n v="3"/>
    <s v="JSX409"/>
    <s v="JSX409"/>
    <m/>
    <x v="0"/>
    <s v="NY"/>
    <s v="25TS12Z0103"/>
    <s v="JLRAYAMAJADMT"/>
    <n v="106.79927000000001"/>
    <n v="-6.2663399999999996"/>
    <s v="MKT"/>
    <s v="0004/MKT/DMT/XI/2025"/>
    <d v="2025-11-18T00:00:00"/>
    <s v="BTSH"/>
    <s v="MITRATEL"/>
    <s v="PT SURYASANTIKA INFRASTRUKTUR MEDIASELARAS"/>
    <n v="3"/>
    <s v="Mitratel"/>
    <d v="2017-08-01T00:00:00"/>
    <d v="2027-07-31T00:00:00"/>
    <m/>
    <m/>
    <m/>
    <m/>
    <s v="Plan ≥ 2026"/>
    <m/>
    <e v="#N/A"/>
    <m/>
    <s v="Need DRM"/>
    <s v="Need DRM"/>
    <s v="OG"/>
    <s v="Add 3 RF Add 6 RRU Final Sow Rescope: 3. reheight tower"/>
    <m/>
    <s v="Extend Tower"/>
    <n v="0"/>
    <n v="0"/>
    <n v="0"/>
    <s v="Extend 3m"/>
    <s v="Extend Pole"/>
    <s v="25TS12Z0103"/>
    <s v="JSX409"/>
    <s v="JLRAYAMAJADMT"/>
    <x v="0"/>
    <s v="RESCOPING MKT NEW"/>
    <s v="Tracker Project DMT_TSEL"/>
    <x v="0"/>
    <m/>
    <x v="0"/>
    <x v="2"/>
  </r>
  <r>
    <n v="302"/>
    <s v="Area 2"/>
    <s v="R03 Jabotabek Inner"/>
    <n v="3"/>
    <s v="JSX951"/>
    <s v="JSX951"/>
    <m/>
    <x v="0"/>
    <s v="NY"/>
    <s v="25TS12Z0113"/>
    <s v="GURUMUHYINDMT"/>
    <n v="106.83779"/>
    <n v="-6.3152799999999996"/>
    <s v="MKT"/>
    <s v="0004/MKT/DMT/XI/2025"/>
    <d v="2025-11-18T00:00:00"/>
    <s v="BTSH"/>
    <s v="MITRATEL"/>
    <s v="PT SURYASANTIKA INFRASTRUKTUR MEDIASELARAS"/>
    <n v="1"/>
    <s v="Mitratel"/>
    <d v="2018-06-28T00:00:00"/>
    <d v="2028-06-27T00:00:00"/>
    <m/>
    <m/>
    <m/>
    <m/>
    <s v="Plan ≥ 2026"/>
    <m/>
    <e v="#N/A"/>
    <m/>
    <s v="Need DRM"/>
    <s v="Need DRM"/>
    <s v="OG"/>
    <s v="Add 3 RF Add 8 RRU Final Sow Rescope: 1. (B2R to (MCP, Mini Macro, macro)"/>
    <m/>
    <s v="Extend Tower"/>
    <n v="0"/>
    <n v="0"/>
    <n v="0"/>
    <s v="Extend 3m"/>
    <s v="Extend Pole"/>
    <s v="25TS12Z0113"/>
    <s v="JSX951"/>
    <s v="GURUMUHYINDMT"/>
    <x v="0"/>
    <s v="RESCOPING MKT NEW"/>
    <s v="Tracker Project DMT_TSEL"/>
    <x v="0"/>
    <m/>
    <x v="0"/>
    <x v="2"/>
  </r>
  <r>
    <n v="108"/>
    <s v="Area 2"/>
    <s v="R03 Jabotabek Inner"/>
    <n v="3"/>
    <m/>
    <s v="JTX505"/>
    <m/>
    <x v="0"/>
    <s v="NY"/>
    <e v="#N/A"/>
    <s v="JENGKIKEBONPALA"/>
    <n v="106.882161"/>
    <n v="-6.2573109999999996"/>
    <s v="MKT"/>
    <s v="0004/MKT/DMT/XI/2025"/>
    <d v="2025-11-18T00:00:00"/>
    <s v="BTSH"/>
    <s v="MITRATEL"/>
    <e v="#N/A"/>
    <n v="10"/>
    <s v="Mitratel"/>
    <d v="2019-01-24T00:00:00"/>
    <d v="2029-01-23T00:00:00"/>
    <m/>
    <m/>
    <m/>
    <m/>
    <s v="Plan ≥ 2026"/>
    <m/>
    <e v="#N/A"/>
    <m/>
    <s v="Need DRM"/>
    <s v="Need DRM"/>
    <s v="OG"/>
    <s v="Add 3 RF Add 3 RRU Final Sow Rescope: 1. (B2R to (MCP, Mini Macro, macro)"/>
    <m/>
    <s v="BTR"/>
    <n v="0"/>
    <n v="0"/>
    <n v="0"/>
    <s v="300' 100m"/>
    <s v="BTR"/>
    <s v="25TS12B0121"/>
    <s v="JTX505"/>
    <s v="JENGKIKEBONPALA"/>
    <x v="0"/>
    <s v="RESCOPING MKT NEW"/>
    <s v="Tracker Project DMT_TSEL"/>
    <x v="0"/>
    <m/>
    <x v="0"/>
    <x v="0"/>
  </r>
  <r>
    <n v="590"/>
    <s v="Area 2"/>
    <s v="R03 Jabotabek Inner"/>
    <n v="3"/>
    <s v="JTX476"/>
    <s v="JTX476"/>
    <m/>
    <x v="0"/>
    <s v="NY"/>
    <e v="#N/A"/>
    <s v="KEMANDORAN7DMT"/>
    <n v="106.93674"/>
    <n v="-6.2058799999999996"/>
    <s v="MKT"/>
    <s v="0004/MKT/DMT/XI/2025"/>
    <d v="2025-11-18T00:00:00"/>
    <s v="BTSH"/>
    <s v="MITRATEL"/>
    <e v="#N/A"/>
    <n v="0"/>
    <s v="Mitratel"/>
    <d v="2017-05-05T00:00:00"/>
    <d v="2027-05-04T00:00:00"/>
    <m/>
    <m/>
    <m/>
    <m/>
    <s v="Plan ≥ 2026"/>
    <m/>
    <e v="#N/A"/>
    <m/>
    <s v="Need DRM"/>
    <s v="Need DRM"/>
    <s v="OG"/>
    <s v="Add 3 RF Add 8 RRU Final Sow Rescope: 1. (B2R to (MCP, Mini Macro, macro)"/>
    <m/>
    <s v="collo"/>
    <n v="0"/>
    <n v="0"/>
    <n v="0"/>
    <s v="Reloc Ke Tower terdekat DMT (106.9368333 -6.20561115)"/>
    <s v="Reloc to existing MTEL"/>
    <s v="25TS12B0122"/>
    <s v="JTX476"/>
    <s v="KEMANDORAN7DMT"/>
    <x v="0"/>
    <s v="RESCOPING MKT NEW"/>
    <s v="Tracker Project DMT_TSEL"/>
    <x v="6"/>
    <s v="PLN OG"/>
    <x v="0"/>
    <x v="1"/>
  </r>
  <r>
    <n v="136"/>
    <s v="Area 2"/>
    <s v="R03 Jabotabek Inner"/>
    <n v="3"/>
    <s v="JPX012"/>
    <s v="JPX012"/>
    <s v="25TS08N2047"/>
    <x v="0"/>
    <s v="24TS09B0417"/>
    <s v="24TS09B0417"/>
    <s v="SALEMBARESIDENCEDMT"/>
    <n v="106.8544"/>
    <n v="-6.1959600000000004"/>
    <s v="Non MKT"/>
    <s v="Non MKT"/>
    <m/>
    <s v="BTSH"/>
    <s v="MITRATEL"/>
    <s v="PT ANUGERAH SELARAS RAYA"/>
    <m/>
    <s v="Mitratel"/>
    <d v="2015-10-29T00:00:00"/>
    <d v="2025-10-28T00:00:00"/>
    <d v="2026-01-26T00:00:00"/>
    <s v=""/>
    <m/>
    <s v="Out SLA"/>
    <s v="Plan ≤ 2025"/>
    <s v="16.RFI"/>
    <s v="08b.SIS Done"/>
    <m/>
    <s v="Proposed Drop"/>
    <s v="Proposed Drop"/>
    <s v="Proposed Drop"/>
    <s v="5.12 proses pabrikasi material extend, target RFI 20 Dec, lock trial, Tsel RFI di TP sebelah"/>
    <s v="done"/>
    <m/>
    <s v="GF"/>
    <s v="Monopole"/>
    <n v="30"/>
    <s v="lock trial"/>
    <s v="Lock Trial"/>
    <s v="24TS09B0417"/>
    <s v="JPX012"/>
    <s v="SALEMBARESIDENCEDMT"/>
    <x v="1"/>
    <s v="RESCOPING"/>
    <s v="Tracker Project DMT_TSEL"/>
    <x v="1"/>
    <s v="HARD CANDIDAT Propose DROP"/>
    <x v="1"/>
    <x v="3"/>
  </r>
  <r>
    <n v="118"/>
    <s v="Area 2"/>
    <s v="R03 Jabotabek Inner"/>
    <n v="3"/>
    <s v="JSX771"/>
    <s v="JSX771"/>
    <s v="24TS09B0430"/>
    <x v="0"/>
    <s v="24TS09B0430"/>
    <s v="24TS09B0430"/>
    <s v="KOMPLEKDEPSOSPDKINDHDMT"/>
    <n v="106.78790100000001"/>
    <n v="-6.2657509999999998"/>
    <s v="Non MKT"/>
    <s v="Non MKT"/>
    <m/>
    <s v="BTSH"/>
    <s v="MITRATEL"/>
    <s v="PT SUMBERSOLUSINDO HITECH"/>
    <m/>
    <s v="Mitratel"/>
    <d v="2015-07-24T00:00:00"/>
    <d v="2025-07-23T00:00:00"/>
    <d v="2025-10-21T00:00:00"/>
    <d v="2026-01-31T00:00:00"/>
    <n v="-102"/>
    <s v="Out SLA"/>
    <s v="Plan ≤ 2025"/>
    <s v="07.SITAC"/>
    <s v="06.SITAC"/>
    <m/>
    <s v="Proposed Drop"/>
    <s v="Proposed Drop"/>
    <s v="Proposed Drop"/>
    <s v="11.12 Penolakan Warga"/>
    <s v="Terminate"/>
    <s v="Extend Tower"/>
    <s v="GF"/>
    <s v="Monopole"/>
    <n v="32"/>
    <m/>
    <s v="Extend Pole"/>
    <s v="24TS09B0430"/>
    <s v="JSX771"/>
    <s v="KOMPLEKDEPSOSPDKINDHDMT"/>
    <x v="1"/>
    <s v="RESCOPING"/>
    <s v="Tracker Project DMT_TSEL"/>
    <x v="1"/>
    <s v="HARD SITAC ISSUE,PROPOSE RETURN"/>
    <x v="1"/>
    <x v="2"/>
  </r>
  <r>
    <n v="197"/>
    <s v="Area 2"/>
    <s v="R03 Jabotabek Inner"/>
    <n v="3"/>
    <s v="JBX234"/>
    <s v="JBX234"/>
    <s v="25TS08N2014"/>
    <x v="0"/>
    <s v="25TS08N2014"/>
    <s v="25TS12B0106"/>
    <s v="JLNLINGKARLUARDMT"/>
    <n v="106.728421"/>
    <n v="-6.1472410000000002"/>
    <s v="MKT"/>
    <s v="0004/MKT/DMT/XI/2025"/>
    <d v="2025-11-18T00:00:00"/>
    <s v="BTSH"/>
    <s v="MITRATEL"/>
    <s v="PT AGUNGMAS PRIMA SEMPURNA"/>
    <n v="19"/>
    <s v="Mitratel"/>
    <d v="2016-08-11T00:00:00"/>
    <d v="2026-08-10T00:00:00"/>
    <m/>
    <m/>
    <m/>
    <m/>
    <s v="Plan ≥ 2026"/>
    <m/>
    <e v="#N/A"/>
    <m/>
    <s v="Need DRM"/>
    <s v="Need DRM"/>
    <s v="OG"/>
    <s v="Add 3 RF Add 6 RRU Final Sow Rescope: 1. (B2R to (MCP, Mini Macro, macro)"/>
    <m/>
    <s v="BTR"/>
    <n v="0"/>
    <n v="0"/>
    <n v="0"/>
    <s v="BTR"/>
    <s v="BTR"/>
    <s v="25TS12B0106"/>
    <s v="JBX234"/>
    <s v="JLNLINGKARLUARDMT"/>
    <x v="0"/>
    <s v="RESCOPING MKT NEW"/>
    <s v="Tracker Project DMT_TSEL"/>
    <x v="0"/>
    <m/>
    <x v="0"/>
    <x v="0"/>
  </r>
  <r>
    <n v="222"/>
    <s v="Area 2"/>
    <s v="R03 Jabotabek Inner"/>
    <n v="3"/>
    <s v="JBX202"/>
    <s v="JBX202"/>
    <m/>
    <x v="0"/>
    <s v="NY"/>
    <s v="25TS12B0110"/>
    <s v="JLMERUYAILIRRAYAUTARADMT"/>
    <n v="106.75330099999999"/>
    <n v="-6.1975309999999997"/>
    <s v="MKT"/>
    <s v="0004/MKT/DMT/XI/2025"/>
    <d v="2025-11-18T00:00:00"/>
    <s v="BTSH"/>
    <s v="MITRATEL"/>
    <s v="PT AGUNGMAS PRIMA SEMPURNA"/>
    <n v="17"/>
    <s v="Mitratel"/>
    <d v="2016-10-27T00:00:00"/>
    <d v="2026-10-26T00:00:00"/>
    <m/>
    <m/>
    <m/>
    <m/>
    <s v="Plan ≥ 2026"/>
    <m/>
    <e v="#N/A"/>
    <m/>
    <s v="Need DRM"/>
    <s v="Need DRM"/>
    <s v="OG"/>
    <s v="Add 3 RF Add 12 RRU Final Sow Rescope: 1. (B2R to (MCP, Mini Macro, macro)"/>
    <m/>
    <s v="BTR"/>
    <n v="0"/>
    <n v="0"/>
    <n v="0"/>
    <s v="BTR"/>
    <s v="BTR"/>
    <s v="25TS12B0110"/>
    <s v="JBX202"/>
    <s v="JLMERUYAILIRRAYAUTARADMT"/>
    <x v="0"/>
    <s v="RESCOPING MKT NEW"/>
    <s v="Tracker Project DMT_TSEL"/>
    <x v="0"/>
    <s v="1.18.12 Need Validasi CAN A ( 106.75210  -6.19767) RT 7m +18m"/>
    <x v="0"/>
    <x v="0"/>
  </r>
  <r>
    <n v="223"/>
    <s v="Area 2"/>
    <s v="R03 Jabotabek Inner"/>
    <n v="3"/>
    <s v="JBX207"/>
    <s v="JBX207"/>
    <m/>
    <x v="0"/>
    <s v="NY"/>
    <s v="25TS12B0111"/>
    <s v="SATUMARETKALIDERESDMT"/>
    <n v="106.703841"/>
    <n v="-6.1291209999999996"/>
    <s v="MKT"/>
    <s v="0004/MKT/DMT/XI/2025"/>
    <d v="2025-11-18T00:00:00"/>
    <s v="BTSH"/>
    <s v="MITRATEL"/>
    <s v="PT AGUNGMAS PRIMA SEMPURNA"/>
    <n v="16"/>
    <s v="Mitratel"/>
    <d v="2016-11-02T00:00:00"/>
    <d v="2026-11-01T00:00:00"/>
    <m/>
    <m/>
    <m/>
    <m/>
    <s v="Plan ≥ 2026"/>
    <m/>
    <e v="#N/A"/>
    <m/>
    <s v="Need DRM"/>
    <s v="Need DRM"/>
    <s v="OG"/>
    <s v="Add 3 RF Add 7 RRU Final Sow Rescope: 1. (B2R to (MCP, Mini Macro, macro)"/>
    <m/>
    <s v="BTR"/>
    <n v="0"/>
    <n v="0"/>
    <n v="0"/>
    <s v="BTR"/>
    <s v="BTR"/>
    <s v="25TS12B0111"/>
    <s v="JBX207"/>
    <s v="SATUMARETKALIDERESDMT"/>
    <x v="0"/>
    <s v="RESCOPING MKT NEW"/>
    <s v="Tracker Project DMT_TSEL"/>
    <x v="0"/>
    <m/>
    <x v="0"/>
    <x v="0"/>
  </r>
  <r>
    <n v="365"/>
    <s v="Area 2"/>
    <s v="R12 Jabotabek Outer"/>
    <n v="12"/>
    <s v="KRW833"/>
    <s v="KRW833"/>
    <s v="25TS01B0009"/>
    <x v="1"/>
    <s v="25TS01B0009"/>
    <s v="25TS01B0009"/>
    <s v="KIM11DMT"/>
    <n v="107.30308100000001"/>
    <n v="-6.3828610000000001"/>
    <s v="Non MKT"/>
    <s v="Non MKT"/>
    <m/>
    <s v="BTSH"/>
    <s v="MITRATEL"/>
    <s v="PT. Samanta Fibra Abadi"/>
    <m/>
    <s v="Mitratel"/>
    <d v="2015-06-30T00:00:00"/>
    <d v="2025-06-29T00:00:00"/>
    <d v="2025-09-27T00:00:00"/>
    <d v="2026-01-31T00:00:00"/>
    <n v="-126"/>
    <s v="Out SLA"/>
    <s v="Plan ≤ 2025"/>
    <e v="#N/A"/>
    <s v="06.SITAC"/>
    <m/>
    <s v="SITAC"/>
    <s v="BAN/BAK"/>
    <s v="OG"/>
    <s v="4.12. plan macronisasi di site existing, upgrade perangkat (swap) type 1, per tahun per pole 300 Juta, need special price, geser hunting ke Lahan BI"/>
    <d v="2026-02-24T00:00:00"/>
    <m/>
    <s v="GF"/>
    <s v="SST"/>
    <n v="42"/>
    <m/>
    <s v="BTR"/>
    <s v="25TS01B0009"/>
    <s v="KRW833"/>
    <s v="KIM11DMT"/>
    <x v="1"/>
    <s v="RESCOPING"/>
    <s v="Tracker Project DMT_TSEL"/>
    <x v="2"/>
    <s v="1.BAN/BAK : 18.12. Menunggu balasan Pengajuan Proposal Pihak BI "/>
    <x v="0"/>
    <x v="0"/>
  </r>
  <r>
    <n v="359"/>
    <s v="Area 2"/>
    <s v="R12 Jabotabek Outer"/>
    <n v="12"/>
    <s v="KRW829"/>
    <s v="KRW829"/>
    <s v="25TS01B0007"/>
    <x v="1"/>
    <s v="25TS01B0007"/>
    <s v="25TS01B0007"/>
    <s v="KIM7DMT"/>
    <n v="107.315331"/>
    <n v="-6.3723710000000002"/>
    <s v="Non MKT"/>
    <s v="Non MKT"/>
    <m/>
    <s v="BTSH"/>
    <s v="MITRATEL"/>
    <s v="PT. Samanta Fibra Abadi"/>
    <m/>
    <s v="Mitratel"/>
    <d v="2015-06-22T00:00:00"/>
    <d v="2025-06-21T00:00:00"/>
    <d v="2025-09-19T00:00:00"/>
    <d v="2026-01-31T00:00:00"/>
    <n v="-134"/>
    <s v="Out SLA"/>
    <s v="Plan ≤ 2025"/>
    <e v="#N/A"/>
    <s v="06.SITAC"/>
    <m/>
    <s v="SITAC"/>
    <s v="BAN/BAK"/>
    <s v="OG"/>
    <s v="4.12. plan macronisasi di site existing, upgrade perangkat (swap) type 1, per tahun per pole 300 Juta, need special price, geser hunting ke Peruri"/>
    <d v="2026-02-24T00:00:00"/>
    <m/>
    <s v="GF"/>
    <s v="SST"/>
    <n v="42"/>
    <m/>
    <s v="BTR"/>
    <s v="25TS01B0007"/>
    <s v="KRW829"/>
    <s v="KIM7DMT"/>
    <x v="1"/>
    <s v="RESCOPING"/>
    <s v="Tracker Project DMT_TSEL"/>
    <x v="2"/>
    <s v="1.Menunggu jadwal pertemuan Pihak BM KIM terkait Extend 3m"/>
    <x v="0"/>
    <x v="0"/>
  </r>
  <r>
    <n v="629"/>
    <s v="Area 2"/>
    <s v="R12 Jabotabek Outer"/>
    <n v="12"/>
    <s v="KRW831"/>
    <s v="KRW831"/>
    <s v="25TS01B0008"/>
    <x v="1"/>
    <s v="25TS01B0008"/>
    <s v="25TS01B0008"/>
    <s v="KIM9DMT"/>
    <n v="107.30831000000001"/>
    <n v="-6.3859300000000001"/>
    <s v="Non MKT"/>
    <s v="Non MKT"/>
    <m/>
    <s v="BTSH"/>
    <s v="MITRATEL"/>
    <s v="PT. Samanta Fibra Abadi"/>
    <m/>
    <s v="Mitratel"/>
    <d v="2015-06-22T00:00:00"/>
    <d v="2025-06-21T00:00:00"/>
    <d v="2025-09-19T00:00:00"/>
    <d v="2026-01-31T00:00:00"/>
    <n v="-134"/>
    <s v="Out SLA"/>
    <s v="Plan ≤ 2025"/>
    <e v="#N/A"/>
    <s v="06.SITAC"/>
    <m/>
    <s v="SITAC"/>
    <s v="BAN/BAK"/>
    <s v="OG"/>
    <s v="4.12. plan macronisasi di site existing, upgrade perangkat (swap) type 1, per tahun per pole 300 Juta, need special price"/>
    <d v="2026-02-24T00:00:00"/>
    <m/>
    <s v="GF"/>
    <s v="SST"/>
    <n v="42"/>
    <m/>
    <s v="BTR"/>
    <s v="25TS01B0008"/>
    <s v="KRW831"/>
    <s v="KIM9DMT"/>
    <x v="1"/>
    <s v="RESCOPING"/>
    <s v="Tracker Project DMT_TSEL"/>
    <x v="2"/>
    <s v="1.Menunggu jadwal pertemuan Pihak BM KIM terkait Extend 3m"/>
    <x v="0"/>
    <x v="0"/>
  </r>
  <r>
    <n v="225"/>
    <s v="Area 2"/>
    <s v="R03 Jabotabek Inner"/>
    <n v="3"/>
    <s v="JBX197"/>
    <s v="JBX197"/>
    <s v="25TS08N1973"/>
    <x v="0"/>
    <s v="25TS08N1973"/>
    <s v="25TS12B0109"/>
    <s v="BUDHIBATUSARIDMT"/>
    <n v="106.78173099999999"/>
    <n v="-6.187811"/>
    <s v="MKT"/>
    <s v="0004/MKT/DMT/XI/2025"/>
    <d v="2025-11-18T00:00:00"/>
    <s v="BTSH"/>
    <s v="MITRATEL"/>
    <s v="PT AGUNGMAS PRIMA SEMPURNA"/>
    <n v="15"/>
    <s v="Mitratel"/>
    <d v="2016-11-07T00:00:00"/>
    <d v="2026-11-06T00:00:00"/>
    <m/>
    <m/>
    <m/>
    <m/>
    <s v="Plan ≥ 2026"/>
    <m/>
    <e v="#N/A"/>
    <m/>
    <s v="Need DRM"/>
    <s v="Need DRM"/>
    <s v="OG"/>
    <s v="Add 3 RF Add 9 RRU Final Sow Rescope: 1. (B2R to (MCP, Mini Macro, macro)"/>
    <m/>
    <s v="BTR"/>
    <n v="0"/>
    <n v="0"/>
    <n v="0"/>
    <s v="BTR"/>
    <s v="BTR"/>
    <s v="25TS12B0109"/>
    <s v="JBX197"/>
    <s v="BUDHIBATUSARIDMT"/>
    <x v="0"/>
    <s v="RESCOPING MKT NEW"/>
    <s v="Tracker Project DMT_TSEL"/>
    <x v="0"/>
    <m/>
    <x v="0"/>
    <x v="0"/>
  </r>
  <r>
    <n v="245"/>
    <s v="Area 2"/>
    <s v="R03 Jabotabek Inner"/>
    <n v="3"/>
    <s v="JSX470"/>
    <s v="JSX470"/>
    <m/>
    <x v="0"/>
    <s v="NY"/>
    <s v="25TS12B0052"/>
    <s v="LEBAKSARITJBARATDMT"/>
    <n v="106.85339"/>
    <n v="-6.3024100000000001"/>
    <s v="MKT"/>
    <s v="0004/MKT/DMT/XI/2025"/>
    <d v="2025-11-18T00:00:00"/>
    <s v="BTSH"/>
    <s v="MITRATEL"/>
    <s v="PT AGUNGMAS PRIMA SEMPURNA"/>
    <n v="1"/>
    <s v="Mitratel"/>
    <d v="2017-06-13T00:00:00"/>
    <d v="2027-06-12T00:00:00"/>
    <m/>
    <m/>
    <m/>
    <m/>
    <s v="Plan ≥ 2026"/>
    <m/>
    <e v="#N/A"/>
    <m/>
    <s v="Need DRM"/>
    <s v="Need DRM"/>
    <s v="OG"/>
    <s v="[30/10/25] Plan Eksekusi W4 Nov _x000a_[9/09/25] Proses Fabrikan Ring mounting + Rack Gendong + Bracket Panel KWH + ACPDB_x000a_[20/07/2025] Submit Dok.RFIN done"/>
    <m/>
    <s v="BTR"/>
    <n v="0"/>
    <n v="0"/>
    <n v="0"/>
    <s v="280m arah 0 (106.852667 -6.298361 )"/>
    <s v="BTR"/>
    <s v="25TS12B0052"/>
    <s v="JSX470"/>
    <s v="LEBAKSARITJBARATDMT"/>
    <x v="0"/>
    <s v="RESCOPING MKT NEW"/>
    <s v="Tracker Project DMT_TSEL"/>
    <x v="0"/>
    <m/>
    <x v="0"/>
    <x v="0"/>
  </r>
  <r>
    <n v="297"/>
    <s v="Area 2"/>
    <s v="R03 Jabotabek Inner"/>
    <n v="3"/>
    <s v="JSA035"/>
    <s v="JSA035"/>
    <m/>
    <x v="0"/>
    <s v="NY"/>
    <s v="25TS12B0056"/>
    <s v="GRENINTANRESIDENCEDMT"/>
    <n v="106.80437000000001"/>
    <n v="-6.2666399999999998"/>
    <s v="MKT"/>
    <s v="0004/MKT/DMT/XI/2025"/>
    <d v="2025-11-18T00:00:00"/>
    <s v="BTSH"/>
    <s v="MITRATEL"/>
    <s v="PT AGUNGMAS PRIMA SEMPURNA"/>
    <n v="1"/>
    <s v="Mitratel"/>
    <d v="2018-06-08T00:00:00"/>
    <d v="2028-06-07T00:00:00"/>
    <m/>
    <m/>
    <m/>
    <m/>
    <s v="Plan ≥ 2026"/>
    <m/>
    <e v="#N/A"/>
    <m/>
    <s v="Need DRM"/>
    <s v="Need DRM"/>
    <s v="OG"/>
    <s v="Add 3 RF Add 3 RRU Final Sow Rescope: 1. (B2R to (MCP, Mini Macro, macro)"/>
    <m/>
    <s v="BTR"/>
    <n v="0"/>
    <n v="0"/>
    <n v="0"/>
    <s v="70' 150m"/>
    <s v="BTR"/>
    <s v="25TS12B0056"/>
    <s v="JSA035"/>
    <s v="GRENINTANRESIDENCEDMT"/>
    <x v="0"/>
    <s v="RESCOPING MKT NEW"/>
    <s v="Tracker Project DMT_TSEL"/>
    <x v="0"/>
    <s v="1.18.12 Need Validasi CAN P ( 106.79340  -6.27615) RT 8 + 20m"/>
    <x v="0"/>
    <x v="0"/>
  </r>
  <r>
    <n v="316"/>
    <s v="Area 2"/>
    <s v="R03 Jabotabek Inner"/>
    <n v="3"/>
    <s v="JSA015"/>
    <s v="JSA015"/>
    <m/>
    <x v="0"/>
    <s v="NY"/>
    <s v="25TS12B0055"/>
    <s v="JLDAMAIRAYA8DMT"/>
    <n v="106.75333000000001"/>
    <n v="-6.2489299999999997"/>
    <s v="MKT"/>
    <s v="0004/MKT/DMT/XI/2025"/>
    <d v="2025-11-18T00:00:00"/>
    <s v="BTSH"/>
    <s v="MITRATEL"/>
    <s v="PT AGUNGMAS PRIMA SEMPURNA"/>
    <n v="1"/>
    <s v="Mitratel"/>
    <d v="2018-08-29T00:00:00"/>
    <d v="2028-08-28T00:00:00"/>
    <m/>
    <m/>
    <m/>
    <m/>
    <s v="Plan ≥ 2026"/>
    <m/>
    <e v="#N/A"/>
    <m/>
    <s v="Need DRM"/>
    <s v="Need DRM"/>
    <s v="OG"/>
    <s v="Add 3 RF Add 3 RRU Final Sow Rescope: 1. (B2R to (MCP, Mini Macro, macro)"/>
    <m/>
    <s v="BTR"/>
    <n v="0"/>
    <n v="0"/>
    <n v="0"/>
    <s v="BTR Arah 100m 260 Degree"/>
    <s v="BTR"/>
    <s v="25TS12B0055"/>
    <s v="JSA015"/>
    <s v="JLDAMAIRAYA8DMT"/>
    <x v="0"/>
    <s v="RESCOPING MKT NEW"/>
    <s v="Tracker Project DMT_TSEL"/>
    <x v="0"/>
    <s v="1.18.12 Need Validasi CAN A ( 106.75312  -6.24881) GF 25m"/>
    <x v="0"/>
    <x v="0"/>
  </r>
  <r>
    <n v="322"/>
    <s v="Area 2"/>
    <s v="R03 Jabotabek Inner"/>
    <n v="3"/>
    <s v="JSA033"/>
    <s v="JSA033"/>
    <m/>
    <x v="0"/>
    <s v="NY"/>
    <s v="25TS12B0054"/>
    <s v="JLKENCANAINDAHDMT"/>
    <n v="106.79254"/>
    <n v="-6.2754399999999997"/>
    <s v="MKT"/>
    <s v="0004/MKT/DMT/XI/2025"/>
    <d v="2025-11-18T00:00:00"/>
    <s v="BTSH"/>
    <s v="MITRATEL"/>
    <s v="PT AGUNGMAS PRIMA SEMPURNA"/>
    <n v="1"/>
    <s v="Mitratel"/>
    <d v="2018-09-19T00:00:00"/>
    <d v="2028-09-18T00:00:00"/>
    <m/>
    <m/>
    <m/>
    <m/>
    <s v="Plan ≥ 2026"/>
    <m/>
    <e v="#N/A"/>
    <m/>
    <s v="Need DRM"/>
    <s v="Need DRM"/>
    <s v="OG"/>
    <s v="Add 3 RF Add 3 RRU Final Sow Rescope: 1. (B2R to (MCP, Mini Macro, macro)"/>
    <m/>
    <s v="BTR"/>
    <n v="0"/>
    <n v="0"/>
    <n v="0"/>
    <s v="Parkiran mobil, 120' 80m"/>
    <s v="BTR"/>
    <s v="25TS12B0054"/>
    <s v="JSA033"/>
    <s v="JLKENCANAINDAHDMT"/>
    <x v="0"/>
    <s v="RESCOPING MKT NEW"/>
    <s v="Tracker Project DMT_TSEL"/>
    <x v="0"/>
    <s v="1.18.12 Need Validasi CAN A ( 106.79362  -6.276617) GF 25m"/>
    <x v="0"/>
    <x v="0"/>
  </r>
  <r>
    <n v="355"/>
    <s v="Area 2"/>
    <s v="R03 Jabotabek Inner"/>
    <n v="3"/>
    <s v="JKP203"/>
    <s v="JKP203"/>
    <s v="25TS08N1777"/>
    <x v="0"/>
    <s v="23TS03Z0015"/>
    <s v="23TS03Z0015"/>
    <s v="DIPONEGOROMENTENG2DMT"/>
    <n v="106.83541"/>
    <n v="-6.20059"/>
    <s v="Non MKT"/>
    <s v="Non MKT"/>
    <m/>
    <s v="BTSH"/>
    <s v="MITRATEL"/>
    <s v="Koperasi Dayamitra Telekomunikasi"/>
    <m/>
    <s v="Mitratel"/>
    <d v="2013-10-31T00:00:00"/>
    <d v="2023-10-30T00:00:00"/>
    <d v="2024-01-28T00:00:00"/>
    <d v="2025-05-24T00:00:00"/>
    <n v="-482"/>
    <s v="Out SLA"/>
    <s v="Plan ≤ 2025"/>
    <s v="12.RFC"/>
    <s v="03.RFI"/>
    <m/>
    <s v="RFI"/>
    <s v="RFI"/>
    <s v="RFI"/>
    <s v="Lanjut Extend 3m"/>
    <s v="done"/>
    <m/>
    <s v="GF"/>
    <s v="Monopole"/>
    <n v="23"/>
    <m/>
    <s v="Extend Pole"/>
    <s v="23TS03Z0015"/>
    <s v="JKP203"/>
    <s v="DIPONEGOROMENTENG2DMT"/>
    <x v="1"/>
    <s v="RESCOPING"/>
    <s v="Tracker Project DMT_TSEL"/>
    <x v="5"/>
    <s v="Minus RFI NOTICE (need ATP)"/>
    <x v="0"/>
    <x v="6"/>
  </r>
  <r>
    <n v="381"/>
    <s v="Area 2"/>
    <s v="R12 Jabotabek Outer"/>
    <n v="12"/>
    <s v="KRW838"/>
    <s v="KRW838"/>
    <s v="25TS05U0042"/>
    <x v="1"/>
    <s v="25TS05U0042"/>
    <s v="25TS12B0011"/>
    <s v="KIS3DMT"/>
    <n v="107.34034"/>
    <n v="-6.4116299999999997"/>
    <s v="MKT"/>
    <s v="0004/MKT/DMT/XI/2025"/>
    <d v="2025-11-18T00:00:00"/>
    <s v="BTSH"/>
    <s v="MITRATEL"/>
    <s v="PT AGUNGMAS PRIMA SEMPURNA"/>
    <n v="6"/>
    <s v="Mitratel"/>
    <d v="2016-06-24T00:00:00"/>
    <d v="2026-06-23T00:00:00"/>
    <m/>
    <m/>
    <m/>
    <m/>
    <s v="Plan ≥ 2026"/>
    <m/>
    <e v="#N/A"/>
    <m/>
    <s v="Need DRM"/>
    <s v="Need DRM"/>
    <s v="OG"/>
    <s v="Add 3 RF Add 7 RRU Final Sow Rescope: BTR to Macro"/>
    <m/>
    <s v="BTR"/>
    <n v="0"/>
    <n v="0"/>
    <n v="0"/>
    <s v="BTR"/>
    <s v="BTR"/>
    <s v="25TS12B0011"/>
    <s v="KRW838"/>
    <s v="KIS3DMT"/>
    <x v="0"/>
    <s v="RESCOPING MKT NEW"/>
    <s v="Tracker Project DMT_TSEL"/>
    <x v="0"/>
    <m/>
    <x v="0"/>
    <x v="0"/>
  </r>
  <r>
    <n v="95"/>
    <s v="Area 2"/>
    <s v="R12 Jabotabek Outer"/>
    <n v="12"/>
    <s v="KRW841"/>
    <s v="KRW841"/>
    <s v="25TS01B0010"/>
    <x v="1"/>
    <s v="25TS01B0010"/>
    <s v="25TS01B0010"/>
    <s v="KIS6DMT"/>
    <n v="107.32316"/>
    <n v="-6.38734"/>
    <s v="MKT"/>
    <s v="0004/MKT/DMT/XI/2025"/>
    <d v="2025-11-18T00:00:00"/>
    <s v="BTSH"/>
    <s v="MITRATEL"/>
    <s v="PT AGUNGMAS PRIMA SEMPURNA"/>
    <m/>
    <s v="Mitratel"/>
    <d v="2016-06-22T00:00:00"/>
    <d v="2026-06-21T00:00:00"/>
    <m/>
    <m/>
    <m/>
    <m/>
    <s v="Plan ≥ 2026"/>
    <m/>
    <s v="08.SIS"/>
    <m/>
    <s v="SITAC"/>
    <s v="BAN/BAK"/>
    <s v="OG"/>
    <s v="Add 3 RF Add 6 RRU Final Sow Rescope: BTR to Macro"/>
    <m/>
    <s v="BTR"/>
    <s v="GF"/>
    <s v="SST"/>
    <n v="42"/>
    <m/>
    <s v="BTR"/>
    <s v="25TS01B0010"/>
    <s v="KRW841"/>
    <s v="KIS6DMT"/>
    <x v="0"/>
    <s v="RESCOPING"/>
    <s v="Tracker Project DMT_TSEL"/>
    <x v="0"/>
    <m/>
    <x v="0"/>
    <x v="0"/>
  </r>
  <r>
    <n v="139"/>
    <s v="Area 2"/>
    <s v="R03 Jabotabek Inner"/>
    <n v="3"/>
    <s v="JBX008"/>
    <s v="JBX008"/>
    <s v="24TS09B0414"/>
    <x v="0"/>
    <s v="24TS09B0414"/>
    <s v="24TS09B0414"/>
    <s v="JALANHDAUDDMT"/>
    <n v="106.775831"/>
    <n v="-6.2052209999999999"/>
    <s v="Non MKT"/>
    <s v="Non MKT"/>
    <m/>
    <s v="BTSH"/>
    <s v="MITRATEL"/>
    <s v="PT JAGANATA SAKTI UNGGUL"/>
    <m/>
    <s v="Mitratel"/>
    <d v="2015-11-14T00:00:00"/>
    <d v="2025-11-13T00:00:00"/>
    <d v="2026-02-11T00:00:00"/>
    <d v="2026-01-31T00:00:00"/>
    <n v="11"/>
    <s v="In SLA"/>
    <s v="Plan ≤ 2025"/>
    <s v="07.SITAC"/>
    <s v="06.SITAC"/>
    <m/>
    <s v="SITAC"/>
    <s v="IW"/>
    <s v="OG"/>
    <s v="10.12 plan extend 3m_x000a_4.12 LL berubah pikiran tidak bersedia di extend"/>
    <d v="2026-02-13T00:00:00"/>
    <s v="BTR"/>
    <s v="GF"/>
    <s v="Monopole"/>
    <n v="32"/>
    <s v="proposed extend 3m"/>
    <s v="Extend Pole"/>
    <s v="24TS09B0414"/>
    <s v="JBX008"/>
    <s v="JALANHDAUDDMT"/>
    <x v="1"/>
    <s v="RESCOPING"/>
    <s v="Tracker Project DMT_TSEL"/>
    <x v="2"/>
    <s v="PABRIKASI POLE 3 METER"/>
    <x v="0"/>
    <x v="2"/>
  </r>
  <r>
    <n v="137"/>
    <s v="Area 2"/>
    <s v="R03 Jabotabek Inner"/>
    <n v="3"/>
    <s v="JPX048"/>
    <s v="JPX048"/>
    <s v="24TS09B0415"/>
    <x v="0"/>
    <s v="24TS09B0415"/>
    <s v="24TS09B0415"/>
    <s v="KEBONSAYURMELATIDMT"/>
    <n v="106.81868"/>
    <n v="-6.20059"/>
    <s v="Non MKT"/>
    <s v="Non MKT"/>
    <m/>
    <s v="BTSH"/>
    <s v="MITRATEL"/>
    <s v="PT ANUGERAH SELARAS RAYA"/>
    <m/>
    <s v="Mitratel"/>
    <d v="2015-10-31T00:00:00"/>
    <d v="2025-10-30T00:00:00"/>
    <d v="2026-01-28T00:00:00"/>
    <d v="2026-01-31T00:00:00"/>
    <n v="-3"/>
    <s v="Out SLA"/>
    <s v="Plan ≤ 2025"/>
    <s v="21.LOCK TRIAL"/>
    <s v="06.SITAC"/>
    <m/>
    <s v="Proposed Drop"/>
    <s v="Hunting"/>
    <s v="Proposed Drop"/>
    <s v="4.12 hard kandidat, Hard Sitac, type 6, infonya tsel lock trial "/>
    <d v="2026-02-13T00:00:00"/>
    <s v="BTR"/>
    <s v="GF"/>
    <s v="Monopole"/>
    <n v="30"/>
    <m/>
    <s v="Lock Trial"/>
    <s v="24TS09B0415"/>
    <s v="JPX048"/>
    <s v="KEBONSAYURMELATIDMT"/>
    <x v="1"/>
    <s v="RESCOPING"/>
    <s v="Tracker Project DMT_TSEL"/>
    <x v="1"/>
    <s v="HARD CANDIDAT Propose DROP"/>
    <x v="1"/>
    <x v="7"/>
  </r>
  <r>
    <n v="124"/>
    <s v="Area 2"/>
    <s v="R03 Jabotabek Inner"/>
    <n v="3"/>
    <s v="JBX016"/>
    <s v="JBX016"/>
    <s v="25TS08N1780"/>
    <x v="0"/>
    <s v="24TS09B0424"/>
    <s v="24TS09B0424"/>
    <s v="GLOBALNUSANTARASCHOOLDMT"/>
    <n v="106.739001"/>
    <n v="-6.1919009999999997"/>
    <s v="Non MKT"/>
    <s v="Non MKT"/>
    <m/>
    <s v="BTSH"/>
    <s v="MITRATEL"/>
    <s v="PT JAGANATA SAKTI UNGGUL"/>
    <m/>
    <s v="Mitratel"/>
    <d v="2015-08-17T00:00:00"/>
    <d v="2025-08-16T00:00:00"/>
    <d v="2025-11-14T00:00:00"/>
    <d v="2026-01-31T00:00:00"/>
    <n v="-78"/>
    <s v="Out SLA"/>
    <s v="Plan ≤ 2025"/>
    <s v="15.STR"/>
    <s v="06.SITAC"/>
    <m/>
    <s v="RFC"/>
    <s v="RFC"/>
    <s v="OG"/>
    <s v="10.12 pabrikasi OG"/>
    <d v="2026-01-10T00:00:00"/>
    <s v="Extend Tower"/>
    <s v="GF"/>
    <s v="Monopole"/>
    <n v="32"/>
    <m/>
    <s v="Extend Pole"/>
    <s v="24TS09B0424"/>
    <s v="JBX016"/>
    <s v="GLOBALNUSANTARASCHOOLDMT"/>
    <x v="1"/>
    <s v="RESCOPING"/>
    <s v="Tracker Project DMT_TSEL"/>
    <x v="7"/>
    <s v="PABRIKASI POLE 3 METER"/>
    <x v="0"/>
    <x v="2"/>
  </r>
  <r>
    <n v="363"/>
    <s v="Area 2"/>
    <s v="R12 Jabotabek Outer"/>
    <n v="12"/>
    <s v="KRW809"/>
    <s v="KRW809"/>
    <s v="25TS01B0003"/>
    <x v="1"/>
    <s v="25TS01B0003"/>
    <s v="25TS01B0003"/>
    <s v="KIIC3DMT"/>
    <n v="107.29541"/>
    <n v="-6.3590499999999999"/>
    <s v="Non MKT"/>
    <s v="Non MKT"/>
    <m/>
    <s v="BTSH"/>
    <s v="MITRATEL"/>
    <s v="PT AGUNGMAS PRIMA SEMPURNA"/>
    <m/>
    <s v="Mitratel"/>
    <d v="2015-06-30T00:00:00"/>
    <d v="2025-06-29T00:00:00"/>
    <d v="2025-09-27T00:00:00"/>
    <d v="2026-01-31T00:00:00"/>
    <n v="-126"/>
    <s v="Out SLA"/>
    <s v="Plan ≤ 2025"/>
    <e v="#N/A"/>
    <s v="04.CME"/>
    <m/>
    <s v="CME"/>
    <s v="Excavation"/>
    <s v="OG"/>
    <s v="10.12 Excation OG, geser 150m, Waiting Surat Kerja Pihak Kawasan"/>
    <d v="2026-01-14T00:00:00"/>
    <m/>
    <s v="GF"/>
    <s v="SST"/>
    <n v="42"/>
    <m/>
    <s v="BTR"/>
    <s v="25TS01B0003"/>
    <s v="KRW809"/>
    <s v="KIIC3DMT"/>
    <x v="1"/>
    <s v="RESCOPING"/>
    <s v="Tracker Project DMT_TSEL"/>
    <x v="6"/>
    <s v="BORE PILE 16 TITIK (SST 42 METER)"/>
    <x v="0"/>
    <x v="5"/>
  </r>
  <r>
    <n v="361"/>
    <s v="Area 2"/>
    <s v="R12 Jabotabek Outer"/>
    <n v="12"/>
    <s v="KRW811"/>
    <s v="KRW811"/>
    <s v="25TS01B0004"/>
    <x v="1"/>
    <s v="25TS01B0004"/>
    <s v="25TS01B0004"/>
    <s v="KIIC5DMT"/>
    <n v="107.29451"/>
    <n v="-6.37209"/>
    <s v="Non MKT"/>
    <s v="Non MKT"/>
    <m/>
    <s v="BTSH"/>
    <s v="MITRATEL"/>
    <s v="PT AGUNGMAS PRIMA SEMPURNA"/>
    <m/>
    <s v="Mitratel"/>
    <d v="2015-06-24T00:00:00"/>
    <d v="2025-06-23T00:00:00"/>
    <d v="2025-09-21T00:00:00"/>
    <d v="2025-09-24T00:00:00"/>
    <n v="-3"/>
    <s v="Out SLA"/>
    <s v="Plan ≤ 2025"/>
    <e v="#N/A"/>
    <s v="04.CME"/>
    <m/>
    <s v="RFI"/>
    <s v="RFI"/>
    <s v="RFI"/>
    <m/>
    <s v="done"/>
    <m/>
    <s v="GF"/>
    <s v="SST"/>
    <n v="42"/>
    <m/>
    <s v="BTR"/>
    <s v="25TS01B0004"/>
    <s v="KRW811"/>
    <s v="KIIC5DMT"/>
    <x v="1"/>
    <s v="RESCOPING"/>
    <s v="Tracker Project DMT_TSEL"/>
    <x v="5"/>
    <s v="RFI"/>
    <x v="0"/>
    <x v="4"/>
  </r>
  <r>
    <n v="362"/>
    <s v="Area 2"/>
    <s v="R12 Jabotabek Outer"/>
    <n v="12"/>
    <s v="KRW807"/>
    <s v="KRW807"/>
    <s v="25TS01B0002"/>
    <x v="1"/>
    <s v="25TS01B0002"/>
    <s v="25TS01B0002"/>
    <s v="KIIC1DMT"/>
    <n v="107.27272000000001"/>
    <n v="-6.3652600000000001"/>
    <s v="Non MKT"/>
    <s v="Non MKT"/>
    <m/>
    <s v="BTSH"/>
    <s v="MITRATEL"/>
    <s v="PT AGUNGMAS PRIMA SEMPURNA"/>
    <m/>
    <s v="Mitratel"/>
    <d v="2015-06-30T00:00:00"/>
    <d v="2025-06-29T00:00:00"/>
    <d v="2025-09-27T00:00:00"/>
    <s v=""/>
    <m/>
    <s v="Out SLA"/>
    <s v="Plan ≤ 2025"/>
    <e v="#N/A"/>
    <s v="04.CME"/>
    <m/>
    <s v="RFI"/>
    <s v="RFI"/>
    <s v="RFI"/>
    <m/>
    <s v="done"/>
    <m/>
    <s v="GF"/>
    <s v="SST"/>
    <n v="42"/>
    <m/>
    <s v="BTR"/>
    <s v="25TS01B0002"/>
    <s v="KRW807"/>
    <s v="KIIC1DMT"/>
    <x v="1"/>
    <s v="RESCOPING"/>
    <s v="Tracker Project DMT_TSEL"/>
    <x v="5"/>
    <s v="RFI"/>
    <x v="0"/>
    <x v="4"/>
  </r>
  <r>
    <n v="532"/>
    <s v="Area 2"/>
    <s v="R12 Jabotabek Outer"/>
    <n v="12"/>
    <s v="KRW846"/>
    <s v="KRW846"/>
    <m/>
    <x v="1"/>
    <s v="25TS01B0011"/>
    <s v="25TS01B0011"/>
    <s v="KIS11DMT"/>
    <n v="107.33253000000001"/>
    <n v="-6.3906999999999998"/>
    <s v="MKT"/>
    <s v="0004/MKT/DMT/XI/2025"/>
    <d v="2025-11-18T00:00:00"/>
    <s v="BTSH"/>
    <s v="MITRATEL"/>
    <s v="PT AGUNGMAS PRIMA SEMPURNA"/>
    <m/>
    <s v="Mitratel"/>
    <d v="2016-06-22T00:00:00"/>
    <d v="2026-06-21T00:00:00"/>
    <m/>
    <m/>
    <m/>
    <m/>
    <s v="Plan ≥ 2026"/>
    <m/>
    <s v="08.SIS"/>
    <m/>
    <s v="SIS/SES"/>
    <s v="BAN/BAK"/>
    <s v="OG"/>
    <s v="Add 3 RF Add 6 RRU Final Sow Rescope: BTR to Macro"/>
    <m/>
    <m/>
    <s v="GF"/>
    <s v="SST"/>
    <n v="42"/>
    <m/>
    <s v="BTR"/>
    <s v="25TS01B0011"/>
    <s v="KRW846"/>
    <s v="KIS11DMT"/>
    <x v="0"/>
    <s v="RESCOPING"/>
    <s v="Tracker Project DMT_TSEL"/>
    <x v="0"/>
    <m/>
    <x v="0"/>
    <x v="0"/>
  </r>
  <r>
    <n v="143"/>
    <s v="Area 2"/>
    <s v="R03 Jabotabek Inner"/>
    <n v="3"/>
    <s v="JSX802"/>
    <s v="JSX802"/>
    <s v="25TS08N2008"/>
    <x v="0"/>
    <s v="24TS09B0450"/>
    <s v="24TS09B0450"/>
    <s v="DEPSOS11DMT"/>
    <n v="106.76527"/>
    <n v="-6.2678799999999999"/>
    <s v="Non MKT"/>
    <s v="Non MKT"/>
    <m/>
    <s v="BTSH"/>
    <s v="MITRATEL"/>
    <s v="PT MITRA SARANA KARYA BANGSA"/>
    <m/>
    <s v="Mitratel"/>
    <d v="2015-11-29T00:00:00"/>
    <d v="2025-11-28T00:00:00"/>
    <d v="2026-02-26T00:00:00"/>
    <d v="2026-01-31T00:00:00"/>
    <n v="26"/>
    <s v="In SLA"/>
    <s v="Plan ≤ 2025"/>
    <s v="15.STR"/>
    <s v="08b.SIS Done"/>
    <m/>
    <s v="SITAC"/>
    <s v="IW"/>
    <s v="OG"/>
    <s v="10.12 proses IW, kurang 4 KK"/>
    <d v="2026-01-10T00:00:00"/>
    <s v="BTR"/>
    <s v="GF"/>
    <s v="Monopole"/>
    <n v="32"/>
    <m/>
    <s v="Extend Pole"/>
    <s v="24TS09B0450"/>
    <s v="JSX802"/>
    <s v="DEPSOS11DMT"/>
    <x v="1"/>
    <s v="RESCOPING"/>
    <s v="Tracker Project DMT_TSEL"/>
    <x v="2"/>
    <s v="Propose extend 3 Meter (gagal BTR)"/>
    <x v="1"/>
    <x v="2"/>
  </r>
  <r>
    <n v="630"/>
    <s v="Area 2"/>
    <s v="R12 Jabotabek Outer"/>
    <n v="12"/>
    <s v="KRW185"/>
    <s v="KRW185"/>
    <s v="25TS01B0001"/>
    <x v="1"/>
    <s v="25TS01B0001"/>
    <s v="25TS01B0001"/>
    <s v="KIS4DMT"/>
    <n v="107.332781"/>
    <n v="-6.4067109999999996"/>
    <s v="MKT"/>
    <s v="0004/MKT/DMT/XI/2025"/>
    <d v="2025-11-18T00:00:00"/>
    <s v="BTSH"/>
    <s v="MITRATEL"/>
    <s v="PT AGUNGMAS PRIMA SEMPURNA"/>
    <m/>
    <s v="Mitratel"/>
    <d v="2016-11-10T00:00:00"/>
    <d v="2026-11-09T00:00:00"/>
    <m/>
    <m/>
    <m/>
    <m/>
    <s v="Plan ≥ 2026"/>
    <m/>
    <s v="06.SITAC"/>
    <m/>
    <s v="SITAC"/>
    <s v="BAN/BAK"/>
    <s v="OG"/>
    <s v="Add 3 RF Add 6 RRU Final Sow Rescope: BTR to Macro"/>
    <m/>
    <m/>
    <s v="GF"/>
    <s v="SST"/>
    <n v="42"/>
    <m/>
    <s v="BTR"/>
    <s v="25TS01B0001"/>
    <s v="KRW185"/>
    <s v="KIS4DMT"/>
    <x v="0"/>
    <s v="RESCOPING"/>
    <s v="Tracker Project DMT_TSEL"/>
    <x v="0"/>
    <m/>
    <x v="0"/>
    <x v="0"/>
  </r>
  <r>
    <n v="285"/>
    <s v="Area 2"/>
    <s v="R03 Jabotabek Inner"/>
    <n v="3"/>
    <s v="JUX053"/>
    <s v="JUX053"/>
    <m/>
    <x v="0"/>
    <s v="NY"/>
    <s v="25TS12B0082"/>
    <s v="ATTAQWATUGUPERMAIDMT"/>
    <n v="106.91042"/>
    <n v="-6.1268900000000004"/>
    <s v="MKT"/>
    <s v="0004/MKT/DMT/XI/2025"/>
    <d v="2025-11-18T00:00:00"/>
    <s v="BTSH"/>
    <s v="MITRATEL"/>
    <s v="PT AJIAN TRI SUKSES"/>
    <n v="4"/>
    <s v="Mitratel"/>
    <d v="2018-04-05T00:00:00"/>
    <d v="2028-04-04T00:00:00"/>
    <m/>
    <m/>
    <m/>
    <m/>
    <s v="Plan ≥ 2026"/>
    <m/>
    <e v="#N/A"/>
    <m/>
    <s v="Need DRM"/>
    <s v="Need DRM"/>
    <s v="OG"/>
    <s v="Add 3 RF Add 6 RRU Final Sow Rescope: 1. (B2R to (MCP, Mini Macro, macro)"/>
    <m/>
    <s v="BTR"/>
    <n v="0"/>
    <n v="0"/>
    <n v="0"/>
    <s v="BTR Arah 100m 90 degree"/>
    <s v="BTR"/>
    <s v="25TS12B0082"/>
    <s v="JUX053"/>
    <s v="ATTAQWATUGUPERMAIDMT"/>
    <x v="0"/>
    <s v="RESCOPING MKT NEW"/>
    <s v="Tracker Project DMT_TSEL"/>
    <x v="0"/>
    <s v="1. 18.12 Need Validasi CAN P ( 106.91053 -6.12514 ) RT 10m + 15m"/>
    <x v="0"/>
    <x v="0"/>
  </r>
  <r>
    <n v="293"/>
    <s v="Area 2"/>
    <s v="R03 Jabotabek Inner"/>
    <n v="3"/>
    <s v="JUX347"/>
    <s v="JUX347"/>
    <m/>
    <x v="0"/>
    <s v="NY"/>
    <s v="25TS12B0085"/>
    <s v="IMPERIALGADINGDMT"/>
    <n v="106.92224"/>
    <n v="-6.1603199999999996"/>
    <s v="MKT"/>
    <s v="0004/MKT/DMT/XI/2025"/>
    <d v="2025-11-18T00:00:00"/>
    <s v="BTSH"/>
    <s v="MITRATEL"/>
    <s v="PT AJIAN TRI SUKSES"/>
    <n v="3"/>
    <s v="Mitratel"/>
    <d v="2018-05-13T00:00:00"/>
    <d v="2028-05-12T00:00:00"/>
    <m/>
    <m/>
    <m/>
    <m/>
    <s v="Plan ≥ 2026"/>
    <m/>
    <e v="#N/A"/>
    <m/>
    <s v="Need DRM"/>
    <s v="Need DRM"/>
    <s v="OG"/>
    <s v="Add 3 RF Add 6 RRU Final Sow Rescope: 1. (B2R to (MCP, Mini Macro, macro)"/>
    <m/>
    <s v="BTR"/>
    <n v="0"/>
    <n v="0"/>
    <n v="0"/>
    <s v="BTR Arah 150m 350 degree"/>
    <s v="BTR"/>
    <s v="25TS12B0085"/>
    <s v="JUX347"/>
    <s v="IMPERIALGADINGDMT"/>
    <x v="0"/>
    <s v="RESCOPING MKT NEW"/>
    <s v="Tracker Project DMT_TSEL"/>
    <x v="0"/>
    <m/>
    <x v="0"/>
    <x v="0"/>
  </r>
  <r>
    <n v="290"/>
    <s v="Area 2"/>
    <s v="R03 Jabotabek Inner"/>
    <n v="3"/>
    <s v="JSX408"/>
    <s v="JSX408"/>
    <m/>
    <x v="0"/>
    <s v="NY"/>
    <s v="25TS12B0079"/>
    <s v="JLDUKUCILEDUGDMT"/>
    <n v="106.75664"/>
    <n v="-6.2296399999999998"/>
    <s v="MKT"/>
    <s v="0004/MKT/DMT/XI/2025"/>
    <d v="2025-11-18T00:00:00"/>
    <s v="BTSH"/>
    <s v="MITRATEL"/>
    <s v="PT CELEBES KONTRUKSINDO"/>
    <n v="3"/>
    <s v="Mitratel"/>
    <d v="2018-05-13T00:00:00"/>
    <d v="2028-05-12T00:00:00"/>
    <m/>
    <m/>
    <m/>
    <m/>
    <s v="Plan ≥ 2026"/>
    <m/>
    <e v="#N/A"/>
    <m/>
    <s v="Need DRM"/>
    <s v="Need DRM"/>
    <s v="OG"/>
    <s v="Add 3 RF Add 3 RRU Final Sow Rescope: 1. (B2R to (MCP, Mini Macro, macro)"/>
    <m/>
    <s v="BTR"/>
    <n v="0"/>
    <n v="0"/>
    <n v="0"/>
    <s v="arah 100m 230 degree"/>
    <s v="BTR"/>
    <s v="25TS12B0079"/>
    <s v="JSX408"/>
    <s v="JLDUKUCILEDUGDMT"/>
    <x v="0"/>
    <s v="RESCOPING MKT NEW"/>
    <s v="Tracker Project DMT_TSEL"/>
    <x v="0"/>
    <s v="1. 18.12 Need Validasi CAN P ( 106.76136  -6.22850 ) RT 14m + Pole 17m"/>
    <x v="0"/>
    <x v="0"/>
  </r>
  <r>
    <n v="129"/>
    <s v="Area 2"/>
    <s v="R03 Jabotabek Inner"/>
    <n v="3"/>
    <s v="JBX084"/>
    <s v="JBX084"/>
    <s v="24TS09B0421"/>
    <x v="0"/>
    <s v="24TS09B0421"/>
    <s v="24TS09B0421"/>
    <s v="KOTABAMBUSELATANDMT"/>
    <n v="106.80214100000001"/>
    <n v="-6.1868910000000001"/>
    <s v="Non MKT"/>
    <s v="Non MKT"/>
    <m/>
    <s v="BTSH"/>
    <s v="MITRATEL"/>
    <s v="PT JAGANATA SAKTI UNGGUL"/>
    <m/>
    <s v="Mitratel"/>
    <d v="2015-09-08T00:00:00"/>
    <d v="2025-09-07T00:00:00"/>
    <d v="2025-12-06T00:00:00"/>
    <d v="2025-12-31T00:00:00"/>
    <n v="-25"/>
    <s v="Out SLA"/>
    <s v="Plan ≤ 2025"/>
    <s v="09.PROSES IW"/>
    <s v="06.SITAC"/>
    <m/>
    <s v="CME"/>
    <s v="Excavation"/>
    <s v="OG"/>
    <s v="4.12 excavation stop LL minta DP sewa lahan, monopole 32m, Lanjut B2R, NOD done"/>
    <d v="2025-12-21T00:00:00"/>
    <s v="BTR"/>
    <s v="GF"/>
    <s v="Monopole"/>
    <n v="32"/>
    <m/>
    <s v="BTR"/>
    <s v="24TS09B0421"/>
    <s v="JBX084"/>
    <s v="KOTABAMBUSELATANDMT"/>
    <x v="1"/>
    <s v="RESCOPING"/>
    <s v="Tracker Project DMT_TSEL"/>
    <x v="6"/>
    <s v="WAITING PAYMENT, START ACTIVITY 24 DESEMBER 2025 (GF MONOPOLE 32 METER)"/>
    <x v="0"/>
    <x v="8"/>
  </r>
  <r>
    <n v="323"/>
    <s v="Area 2"/>
    <s v="R03 Jabotabek Inner"/>
    <n v="3"/>
    <s v="JSA037"/>
    <s v="JSA037"/>
    <e v="#N/A"/>
    <x v="0"/>
    <s v="NY"/>
    <s v="25TS12B0062"/>
    <s v="JLDIENGMAMPANGDMT"/>
    <n v="106.83006"/>
    <n v="-6.25427"/>
    <s v="MKT"/>
    <s v="0004/MKT/DMT/XI/2025"/>
    <d v="2025-11-18T00:00:00"/>
    <s v="BTSH"/>
    <s v="MITRATEL"/>
    <s v="PT CELEBES KONTRUKSINDO"/>
    <n v="2"/>
    <s v="Mitratel"/>
    <d v="2018-09-19T00:00:00"/>
    <d v="2028-09-18T00:00:00"/>
    <m/>
    <m/>
    <m/>
    <m/>
    <s v="Plan ≥ 2026"/>
    <m/>
    <e v="#N/A"/>
    <m/>
    <s v="Need DRM"/>
    <s v="Need DRM"/>
    <s v="OG"/>
    <s v="Add 3 RF Add 3 RRU Final Sow Rescope: 1. (B2R to (MCP, Mini Macro, macro)"/>
    <m/>
    <s v="BTR"/>
    <n v="0"/>
    <n v="0"/>
    <n v="0"/>
    <s v="170 degree arah 180m"/>
    <s v="BTR"/>
    <s v="25TS12B0062"/>
    <s v="JSA037"/>
    <s v="JLDIENGMAMPANGDMT"/>
    <x v="0"/>
    <s v="RESCOPING MKT NEW"/>
    <s v="Tracker Project DMT_TSEL"/>
    <x v="0"/>
    <m/>
    <x v="0"/>
    <x v="0"/>
  </r>
  <r>
    <n v="325"/>
    <s v="Area 2"/>
    <s v="R03 Jabotabek Inner"/>
    <n v="3"/>
    <s v="JSA010"/>
    <s v="JSA010"/>
    <m/>
    <x v="0"/>
    <s v="NY"/>
    <s v="25TS12B0058"/>
    <s v="TEGALPARANGUTRDMT"/>
    <n v="106.83355"/>
    <n v="-6.2444199999999999"/>
    <s v="MKT"/>
    <s v="0004/MKT/DMT/XI/2025"/>
    <d v="2025-11-18T00:00:00"/>
    <s v="BTSH"/>
    <s v="MITRATEL"/>
    <s v="PT CELEBES KONTRUKSINDO"/>
    <n v="1"/>
    <s v="Mitratel"/>
    <d v="2018-09-24T00:00:00"/>
    <d v="2028-09-23T00:00:00"/>
    <m/>
    <m/>
    <m/>
    <m/>
    <s v="Plan ≥ 2026"/>
    <m/>
    <e v="#N/A"/>
    <m/>
    <s v="Need DRM"/>
    <s v="Need DRM"/>
    <s v="OG"/>
    <s v="Add 3 RF Add 8 RRU Final Sow Rescope: 1. (B2R to (MCP, Mini Macro, macro)"/>
    <m/>
    <s v="BTR"/>
    <n v="0"/>
    <n v="0"/>
    <n v="0"/>
    <s v="BTR Arah 80m 200 degree"/>
    <s v="BTR"/>
    <s v="25TS12B0058"/>
    <s v="JSA010"/>
    <s v="TEGALPARANGUTRDMT"/>
    <x v="0"/>
    <s v="RESCOPING MKT NEW"/>
    <s v="Tracker Project DMT_TSEL"/>
    <x v="0"/>
    <s v="1. 18.12 Need Validasi CAN P ( 106.83365  -6.24449 ) GF 30m"/>
    <x v="0"/>
    <x v="0"/>
  </r>
  <r>
    <n v="163"/>
    <s v="Area 2"/>
    <s v="R03 Jabotabek Inner"/>
    <n v="3"/>
    <s v="JTX084"/>
    <s v="JTX084"/>
    <s v="25TS08N1762"/>
    <x v="0"/>
    <s v="25TS08N1762"/>
    <s v="25TS12B0087"/>
    <s v="KAVALERICIPINANGDMT"/>
    <n v="106.9152"/>
    <n v="-6.2482300000000004"/>
    <s v="MKT"/>
    <s v="0004/MKT/DMT/XI/2025"/>
    <d v="2025-11-18T00:00:00"/>
    <s v="BTSH"/>
    <s v="MITRATEL"/>
    <s v="PT CIPTA KARSA ANUGERAH SEMESTA"/>
    <n v="5"/>
    <s v="Mitratel"/>
    <d v="2016-01-16T00:00:00"/>
    <d v="2026-01-15T00:00:00"/>
    <m/>
    <m/>
    <m/>
    <m/>
    <s v="Plan ≥ 2026"/>
    <m/>
    <e v="#N/A"/>
    <m/>
    <s v="Need DRM"/>
    <s v="Need DRM"/>
    <s v="OG"/>
    <s v="Add 3 RF Add 4 RRU Final Sow Rescope: 1. (B2R to (MCP, Mini Macro, macro)"/>
    <m/>
    <s v="B2S"/>
    <n v="0"/>
    <n v="0"/>
    <n v="0"/>
    <s v="150m utara"/>
    <s v="BTR"/>
    <s v="25TS12B0087"/>
    <s v="JTX084"/>
    <s v="KAVALERICIPINANGDMT"/>
    <x v="0"/>
    <s v="RESCOPING MKT NEW"/>
    <s v="Tracker Project DMT_TSEL"/>
    <x v="0"/>
    <s v="1. 18.12 Padat Penduduk Space lahan tidak ada  HARD CANDIDAT"/>
    <x v="0"/>
    <x v="0"/>
  </r>
  <r>
    <n v="164"/>
    <s v="Area 2"/>
    <s v="R03 Jabotabek Inner"/>
    <n v="3"/>
    <s v="JTX041"/>
    <s v="JTX041"/>
    <m/>
    <x v="0"/>
    <s v="NY"/>
    <s v="25TS12B0091"/>
    <s v="INSPEKSIKAYUTINGGIDMT"/>
    <n v="106.94456"/>
    <n v="-6.18025"/>
    <s v="MKT"/>
    <s v="0004/MKT/DMT/XI/2025"/>
    <d v="2025-11-18T00:00:00"/>
    <s v="BTSH"/>
    <s v="MITRATEL"/>
    <s v="PT CIPTA KARSA ANUGERAH SEMESTA"/>
    <n v="4"/>
    <s v="Mitratel"/>
    <d v="2016-01-18T00:00:00"/>
    <d v="2026-01-17T00:00:00"/>
    <m/>
    <m/>
    <m/>
    <m/>
    <s v="Plan ≥ 2026"/>
    <m/>
    <e v="#N/A"/>
    <m/>
    <s v="Need DRM"/>
    <s v="Need DRM"/>
    <s v="OG"/>
    <s v="Add 3 RF Add 8 RRU Final Sow Rescope: 1. (B2R to (MCP, Mini Macro, macro)"/>
    <m/>
    <s v="B2S"/>
    <n v="0"/>
    <n v="0"/>
    <n v="0"/>
    <s v="Arah 250m 350 degree"/>
    <s v="BTR"/>
    <s v="25TS12B0091"/>
    <s v="JTX041"/>
    <s v="INSPEKSIKAYUTINGGIDMT"/>
    <x v="0"/>
    <s v="RESCOPING MKT NEW"/>
    <s v="Tracker Project DMT_TSEL"/>
    <x v="0"/>
    <m/>
    <x v="0"/>
    <x v="0"/>
  </r>
  <r>
    <n v="241"/>
    <s v="Area 2"/>
    <s v="R03 Jabotabek Inner"/>
    <n v="3"/>
    <s v="JTX206"/>
    <s v="JTX206"/>
    <m/>
    <x v="0"/>
    <s v="NY"/>
    <s v="25TS12B0047"/>
    <s v="JLMUSACIPINANGMUARADMT"/>
    <n v="106.88933"/>
    <n v="-6.2237799999999996"/>
    <s v="MKT"/>
    <s v="0004/MKT/DMT/XI/2025"/>
    <d v="2025-11-18T00:00:00"/>
    <s v="BTSH"/>
    <s v="MITRATEL"/>
    <s v="PT CIPTA KARSA ANUGERAH SEMESTA"/>
    <n v="3"/>
    <s v="Mitratel"/>
    <d v="2017-05-13T00:00:00"/>
    <d v="2027-05-12T00:00:00"/>
    <m/>
    <m/>
    <m/>
    <m/>
    <s v="Plan ≥ 2026"/>
    <m/>
    <e v="#N/A"/>
    <m/>
    <s v="Need DRM"/>
    <s v="Need DRM"/>
    <s v="OG"/>
    <s v="Add 3 RF Add 3 RRU Final Sow Rescope: 1. (B2R to (MCP, Mini Macro, macro)"/>
    <m/>
    <s v="BTR"/>
    <n v="0"/>
    <n v="0"/>
    <n v="0"/>
    <s v="150m arah 270 degree"/>
    <s v="BTR"/>
    <s v="25TS12B0047"/>
    <s v="JTX206"/>
    <s v="JLMUSACIPINANGMUARADMT"/>
    <x v="0"/>
    <s v="RESCOPING MKT NEW"/>
    <s v="Tracker Project DMT_TSEL"/>
    <x v="0"/>
    <s v="1. 18.12 KOMPLEK ELITE HARD CANDIDAT"/>
    <x v="0"/>
    <x v="0"/>
  </r>
  <r>
    <n v="242"/>
    <s v="Area 2"/>
    <s v="R03 Jabotabek Inner"/>
    <n v="3"/>
    <s v="JKT417"/>
    <s v="JKT417"/>
    <m/>
    <x v="0"/>
    <s v="NY"/>
    <s v="25TS12B0030"/>
    <s v="MASJIDANNURBUARANDMT"/>
    <n v="106.92111"/>
    <n v="-6.21889"/>
    <s v="MKT"/>
    <s v="0004/MKT/DMT/XI/2025"/>
    <d v="2025-11-18T00:00:00"/>
    <s v="BTSH"/>
    <s v="MITRATEL"/>
    <s v="PT CIPTA KARSA ANUGERAH SEMESTA"/>
    <n v="2"/>
    <s v="Mitratel"/>
    <d v="2017-05-24T00:00:00"/>
    <d v="2027-05-23T00:00:00"/>
    <m/>
    <m/>
    <m/>
    <m/>
    <s v="Plan ≥ 2026"/>
    <m/>
    <e v="#N/A"/>
    <m/>
    <s v="Need DRM"/>
    <s v="Need DRM"/>
    <s v="OG"/>
    <s v="Add 3 RF Add 3 RRU Final Sow Rescope: 1. (B2R to (MCP, Mini Macro, macro)"/>
    <m/>
    <s v="BTR"/>
    <n v="0"/>
    <n v="0"/>
    <n v="0"/>
    <s v="100m arah Selatan"/>
    <s v="BTR"/>
    <s v="25TS12B0030"/>
    <s v="JKT417"/>
    <s v="MASJIDANNURBUARANDMT"/>
    <x v="0"/>
    <s v="RESCOPING MKT NEW"/>
    <s v="Tracker Project DMT_TSEL"/>
    <x v="0"/>
    <m/>
    <x v="0"/>
    <x v="0"/>
  </r>
  <r>
    <n v="360"/>
    <s v="Area 2"/>
    <s v="R03 Jabotabek Inner"/>
    <n v="3"/>
    <s v="JTX341"/>
    <s v="JTX341"/>
    <e v="#N/A"/>
    <x v="0"/>
    <s v="NY"/>
    <s v="25TS12Z0102"/>
    <s v="TMII9DMT"/>
    <n v="106.89011000000001"/>
    <n v="-6.3039300000000003"/>
    <s v="MKT"/>
    <s v="0004/MKT/DMT/XI/2025"/>
    <d v="2025-11-18T00:00:00"/>
    <s v="BTSH"/>
    <s v="MITRATEL"/>
    <s v="PT CIPTA KARSA ANUGERAH SEMESTA"/>
    <n v="1"/>
    <s v="Mitratel"/>
    <d v="2016-12-02T00:00:00"/>
    <d v="2026-12-01T00:00:00"/>
    <m/>
    <m/>
    <m/>
    <m/>
    <s v="Plan ≥ 2026"/>
    <m/>
    <e v="#N/A"/>
    <m/>
    <s v="Need DRM"/>
    <s v="Need DRM"/>
    <s v="OG"/>
    <s v="Add 3 RF Add 3 RRU Final Sow Rescope: 1. (B2R to (MCP, Mini Macro, macro)"/>
    <m/>
    <s v="BTR"/>
    <n v="0"/>
    <n v="0"/>
    <n v="0"/>
    <s v="BTR"/>
    <s v="BTR"/>
    <s v="25TS12Z0102"/>
    <s v="JTX341"/>
    <s v="TMII9DMT"/>
    <x v="0"/>
    <s v="RESCOPING MKT NEW"/>
    <s v="Tracker Project DMT_TSEL"/>
    <x v="0"/>
    <s v="1. 18.12 Permohonan Surat TMII"/>
    <x v="0"/>
    <x v="0"/>
  </r>
  <r>
    <n v="174"/>
    <s v="Area 2"/>
    <s v="R03 Jabotabek Inner"/>
    <n v="3"/>
    <s v="JUX263"/>
    <s v="JUX263"/>
    <m/>
    <x v="0"/>
    <s v="NY"/>
    <s v="25TS12B0099"/>
    <s v="SUNTERKARYAUTARADMT"/>
    <n v="106.86841"/>
    <n v="-6.1400499999999996"/>
    <s v="MKT"/>
    <s v="0004/MKT/DMT/XI/2025"/>
    <d v="2025-11-18T00:00:00"/>
    <s v="BTSH"/>
    <s v="MITRATEL"/>
    <s v="PT DENTRA MITRA ABADI"/>
    <n v="6"/>
    <s v="Mitratel"/>
    <d v="2016-06-01T00:00:00"/>
    <d v="2026-05-31T00:00:00"/>
    <m/>
    <m/>
    <m/>
    <m/>
    <s v="Plan ≥ 2026"/>
    <m/>
    <e v="#N/A"/>
    <m/>
    <s v="Need DRM"/>
    <s v="Need DRM"/>
    <s v="OG"/>
    <s v="Add 3 RF Add 6 RRU Final Sow Rescope: 1. (B2R to (MCP, Mini Macro, macro)"/>
    <m/>
    <s v="BTR"/>
    <n v="0"/>
    <n v="0"/>
    <n v="0"/>
    <s v="ke gedung sebelah"/>
    <s v="BTR"/>
    <s v="25TS12B0099"/>
    <s v="JUX263"/>
    <s v="SUNTERKARYAUTARADMT"/>
    <x v="0"/>
    <s v="RESCOPING MKT NEW"/>
    <s v="Tracker Project DMT_TSEL"/>
    <x v="0"/>
    <m/>
    <x v="0"/>
    <x v="0"/>
  </r>
  <r>
    <n v="194"/>
    <s v="Area 2"/>
    <s v="R03 Jabotabek Inner"/>
    <n v="3"/>
    <s v="JUX279"/>
    <s v="JUX279"/>
    <s v="25TS08N2004"/>
    <x v="0"/>
    <s v="25TS08N2004"/>
    <s v="25TS12B0095"/>
    <s v="JLTARIBALUSEDMT"/>
    <n v="106.91061000000001"/>
    <n v="-6.1692299999999998"/>
    <s v="MKT"/>
    <s v="0004/MKT/DMT/XI/2025"/>
    <d v="2025-11-18T00:00:00"/>
    <s v="BTSH"/>
    <s v="MITRATEL"/>
    <s v="PT DENTRA MITRA ABADI"/>
    <n v="5"/>
    <s v="Mitratel"/>
    <d v="2016-08-11T00:00:00"/>
    <d v="2026-08-10T00:00:00"/>
    <m/>
    <m/>
    <m/>
    <m/>
    <s v="Plan ≥ 2026"/>
    <m/>
    <e v="#N/A"/>
    <m/>
    <s v="Need DRM"/>
    <s v="Need DRM"/>
    <s v="OG"/>
    <s v="Add 3 RF Add 6 RRU Final Sow Rescope: 1. (B2R to (MCP, Mini Macro, macro)"/>
    <m/>
    <s v="BTR"/>
    <n v="0"/>
    <n v="0"/>
    <n v="0"/>
    <s v="150m arah 0 degree"/>
    <s v="BTR"/>
    <s v="25TS12B0095"/>
    <s v="JUX279"/>
    <s v="JLTARIBALUSEDMT"/>
    <x v="0"/>
    <s v="RESCOPING MKT NEW"/>
    <s v="Tracker Project DMT_TSEL"/>
    <x v="0"/>
    <m/>
    <x v="0"/>
    <x v="0"/>
  </r>
  <r>
    <n v="201"/>
    <s v="Area 2"/>
    <s v="R03 Jabotabek Inner"/>
    <n v="3"/>
    <s v="JUX264"/>
    <s v="JUX264"/>
    <s v="25TS08N1984"/>
    <x v="0"/>
    <s v="25TS08N1984"/>
    <s v="25TS12B0096"/>
    <s v="MASJIDALMANARDMT"/>
    <n v="106.884981"/>
    <n v="-6.1242010000000002"/>
    <s v="MKT"/>
    <s v="0004/MKT/DMT/XI/2025"/>
    <d v="2025-11-18T00:00:00"/>
    <s v="BTSH"/>
    <s v="MITRATEL"/>
    <s v="PT DENTRA MITRA ABADI"/>
    <n v="4"/>
    <s v="Mitratel"/>
    <d v="2016-08-12T00:00:00"/>
    <d v="2026-08-11T00:00:00"/>
    <m/>
    <m/>
    <m/>
    <m/>
    <s v="Plan ≥ 2026"/>
    <m/>
    <e v="#N/A"/>
    <m/>
    <s v="Need DRM"/>
    <s v="Need DRM"/>
    <s v="OG"/>
    <s v="Add 3 RF Add 9 RRU Final Sow Rescope: 1. (B2R to (MCP, Mini Macro, macro)"/>
    <m/>
    <s v="BTR"/>
    <n v="0"/>
    <n v="0"/>
    <n v="0"/>
    <s v="Arah 160m 0 degree"/>
    <s v="BTR"/>
    <s v="25TS12B0096"/>
    <s v="JUX264"/>
    <s v="MASJIDALMANARDMT"/>
    <x v="0"/>
    <s v="RESCOPING MKT NEW"/>
    <s v="Tracker Project DMT_TSEL"/>
    <x v="0"/>
    <s v="1. 18.12 Need Validasi CAN P (106.885000 -6.123430) GF 25m"/>
    <x v="0"/>
    <x v="0"/>
  </r>
  <r>
    <n v="216"/>
    <s v="Area 2"/>
    <s v="R03 Jabotabek Inner"/>
    <n v="3"/>
    <s v="JUX265"/>
    <s v="JUX265"/>
    <m/>
    <x v="0"/>
    <s v="NY"/>
    <s v="25TS12B0100"/>
    <s v="PERTAMINADEPOPLUMPANGDMT"/>
    <n v="106.901231"/>
    <n v="-6.1341510000000001"/>
    <s v="MKT"/>
    <s v="0004/MKT/DMT/XI/2025"/>
    <d v="2025-11-18T00:00:00"/>
    <s v="BTSH"/>
    <s v="MITRATEL"/>
    <s v="PT DENTRA MITRA ABADI"/>
    <n v="3"/>
    <s v="Mitratel"/>
    <d v="2016-10-13T00:00:00"/>
    <d v="2026-10-12T00:00:00"/>
    <m/>
    <m/>
    <m/>
    <m/>
    <s v="Plan ≥ 2026"/>
    <m/>
    <e v="#N/A"/>
    <m/>
    <s v="Need DRM"/>
    <s v="Need DRM"/>
    <s v="OG"/>
    <s v="Add 3 RF Add 9 RRU Final Sow Rescope: 1. (B2R to (MCP, Mini Macro, macro)"/>
    <m/>
    <s v="BTR"/>
    <n v="0"/>
    <n v="0"/>
    <n v="0"/>
    <s v="Arah 200m 300 degree"/>
    <s v="BTR"/>
    <s v="25TS12B0100"/>
    <s v="JUX265"/>
    <s v="PERTAMINADEPOPLUMPANGDMT"/>
    <x v="0"/>
    <s v="RESCOPING MKT NEW"/>
    <s v="Tracker Project DMT_TSEL"/>
    <x v="0"/>
    <s v="1. 18.12 Need Validasi CAN P (106.90113 -6.13310) RT 11m + Stacking 5m + pole 6m"/>
    <x v="0"/>
    <x v="0"/>
  </r>
  <r>
    <n v="68"/>
    <s v="Area 2"/>
    <s v="R03 Jabotabek Inner"/>
    <n v="3"/>
    <s v="JTX061"/>
    <s v="JTX061"/>
    <s v="24TS09B0437"/>
    <x v="0"/>
    <s v="24TS09B0437"/>
    <s v="24TS09B0437"/>
    <s v="ISTANAANAKTAMINIDMT"/>
    <n v="106.89970099999999"/>
    <n v="-6.3007710000000001"/>
    <s v="Non MKT"/>
    <s v="Non MKT"/>
    <m/>
    <s v="BTSH"/>
    <s v="MITRATEL"/>
    <s v="PT CIPTA KARSA ANUGERAH SEMESTA"/>
    <m/>
    <s v="Mitratel"/>
    <d v="2015-07-14T00:00:00"/>
    <d v="2025-07-13T00:00:00"/>
    <d v="2025-10-11T00:00:00"/>
    <d v="2025-08-26T00:00:00"/>
    <n v="46"/>
    <s v="In SLA"/>
    <s v="Plan ≤ 2025"/>
    <s v="16.RFI"/>
    <s v="03.RFI"/>
    <m/>
    <s v="RFI"/>
    <s v="RFI"/>
    <s v="RFI"/>
    <m/>
    <s v="done"/>
    <m/>
    <s v="GF"/>
    <s v="Monopole"/>
    <n v="25"/>
    <m/>
    <s v="BTR"/>
    <s v="24TS09B0437"/>
    <s v="JTX061"/>
    <s v="ISTANAANAKTAMINIDMT"/>
    <x v="1"/>
    <s v="RESCOPING"/>
    <s v="Tracker Project DMT_TSEL"/>
    <x v="5"/>
    <s v="RFI"/>
    <x v="0"/>
    <x v="4"/>
  </r>
  <r>
    <n v="121"/>
    <s v="Area 2"/>
    <s v="R03 Jabotabek Inner"/>
    <n v="3"/>
    <s v="JTX091"/>
    <s v="JTX091"/>
    <s v="24TS09B0426"/>
    <x v="0"/>
    <s v="24TS09B0426"/>
    <s v="24TS09B0426"/>
    <s v="GRAHAWIDYAPATRADMT"/>
    <n v="106.90588"/>
    <n v="-6.3007900000000001"/>
    <s v="Non MKT"/>
    <s v="Non MKT"/>
    <m/>
    <s v="BTSH"/>
    <s v="MITRATEL"/>
    <s v="PT CIPTA KARSA ANUGERAH SEMESTA"/>
    <m/>
    <s v="Mitratel"/>
    <d v="2015-07-28T00:00:00"/>
    <d v="2025-07-27T00:00:00"/>
    <d v="2025-10-25T00:00:00"/>
    <d v="2025-08-26T00:00:00"/>
    <n v="60"/>
    <s v="In SLA"/>
    <s v="Plan ≤ 2025"/>
    <s v="16.RFI"/>
    <s v="04.CME"/>
    <m/>
    <s v="RFI"/>
    <s v="RFI"/>
    <s v="RFI"/>
    <m/>
    <s v="done"/>
    <m/>
    <s v="GF"/>
    <s v="Monopole"/>
    <n v="25"/>
    <m/>
    <s v="BTR"/>
    <s v="24TS09B0426"/>
    <s v="JTX091"/>
    <s v="GRAHAWIDYAPATRADMT"/>
    <x v="1"/>
    <s v="RESCOPING"/>
    <s v="Tracker Project DMT_TSEL"/>
    <x v="5"/>
    <s v="RFI"/>
    <x v="0"/>
    <x v="4"/>
  </r>
  <r>
    <n v="157"/>
    <s v="Area 2"/>
    <s v="R03 Jabotabek Inner"/>
    <n v="3"/>
    <s v="JKP965"/>
    <s v="JKP965"/>
    <m/>
    <x v="0"/>
    <s v="23TS03Z0016"/>
    <s v="23TS03Z0016"/>
    <s v="SIRIHRAYARAVINDOEMAC"/>
    <n v="106.82505"/>
    <n v="-6.1832399999999996"/>
    <s v="Non MKT"/>
    <s v="Non MKT"/>
    <m/>
    <s v="BTSH"/>
    <s v="MITRATEL"/>
    <s v="Koperasi Dayamitra Telekomunikasi"/>
    <m/>
    <s v="Mitratel"/>
    <d v="2013-07-17T00:00:00"/>
    <d v="2023-07-16T00:00:00"/>
    <d v="2023-10-14T00:00:00"/>
    <d v="2024-12-20T00:00:00"/>
    <n v="-433"/>
    <s v="Out SLA"/>
    <s v="Plan ≤ 2025"/>
    <s v="16.RFI"/>
    <e v="#N/A"/>
    <m/>
    <s v="RFI"/>
    <s v="RFI"/>
    <s v="RFI"/>
    <m/>
    <s v="done"/>
    <m/>
    <s v="GF"/>
    <s v="Monopole"/>
    <n v="18"/>
    <m/>
    <s v="Contine with Macro"/>
    <s v="23TS03Z0016"/>
    <s v="JKP965"/>
    <s v="SIRIHRAYARAVINDOEMAC"/>
    <x v="1"/>
    <s v="RESCOPING"/>
    <s v="Tracker Project DMT_TSEL"/>
    <x v="5"/>
    <s v="RFI"/>
    <x v="0"/>
    <x v="4"/>
  </r>
  <r>
    <n v="153"/>
    <s v="Area 2"/>
    <s v="R03 Jabotabek Inner"/>
    <n v="3"/>
    <s v="JKP219"/>
    <s v="JKP219"/>
    <s v="25TS08N2001"/>
    <x v="0"/>
    <s v="23TS03Z0017"/>
    <s v="23TS03Z0017"/>
    <s v="PENJERNIHANMAKRODMT"/>
    <n v="106.80519"/>
    <n v="-6.2039900000000001"/>
    <s v="Non MKT"/>
    <s v="Non MKT"/>
    <m/>
    <s v="BTSH"/>
    <s v="MITRATEL"/>
    <s v="Koperasi Dayamitra Telekomunikasi"/>
    <m/>
    <s v="Mitratel"/>
    <d v="2013-06-23T00:00:00"/>
    <d v="2023-06-22T00:00:00"/>
    <d v="2023-09-20T00:00:00"/>
    <d v="2024-12-20T00:00:00"/>
    <n v="-457"/>
    <s v="Out SLA"/>
    <s v="Plan ≤ 2025"/>
    <s v="16.RFI"/>
    <e v="#N/A"/>
    <m/>
    <s v="RFI"/>
    <s v="RFI"/>
    <s v="RFI"/>
    <m/>
    <s v="done"/>
    <m/>
    <s v="GF"/>
    <s v="Monopole"/>
    <n v="25"/>
    <m/>
    <s v="Contine with Macro"/>
    <s v="23TS03Z0017"/>
    <s v="JKP219"/>
    <s v="PENJERNIHANMAKRODMT"/>
    <x v="1"/>
    <s v="RESCOPING"/>
    <s v="Tracker Project DMT_TSEL"/>
    <x v="5"/>
    <s v="RFI"/>
    <x v="0"/>
    <x v="4"/>
  </r>
  <r>
    <n v="149"/>
    <s v="Area 2"/>
    <s v="R03 Jabotabek Inner"/>
    <n v="3"/>
    <s v="JKP922"/>
    <s v="JKP922"/>
    <s v="23TS03Z0018"/>
    <x v="0"/>
    <s v="23TS03Z0018"/>
    <s v="23TS03Z0018"/>
    <s v="JALANTEUKUUMARDMT"/>
    <n v="106.83313"/>
    <n v="-6.1898"/>
    <s v="Non MKT"/>
    <s v="Non MKT"/>
    <m/>
    <s v="BTSH"/>
    <s v="MITRATEL"/>
    <s v="Koperasi Dayamitra Telekomunikasi"/>
    <m/>
    <s v="Mitratel"/>
    <d v="2013-04-27T00:00:00"/>
    <d v="2023-04-26T00:00:00"/>
    <d v="2023-07-25T00:00:00"/>
    <d v="2025-10-14T00:00:00"/>
    <n v="-812"/>
    <s v="Out SLA"/>
    <s v="Plan ≤ 2025"/>
    <s v="12.RFC"/>
    <s v="08b.SIS Done"/>
    <m/>
    <s v="RFI"/>
    <s v="RFI"/>
    <s v="RFI"/>
    <m/>
    <s v="done"/>
    <m/>
    <s v="GF"/>
    <s v="Monopole"/>
    <n v="23"/>
    <m/>
    <s v="Extend Pole"/>
    <s v="23TS03Z0018"/>
    <s v="JKP922"/>
    <s v="JALANTEUKUUMARDMT"/>
    <x v="1"/>
    <s v="RESCOPING"/>
    <s v="Tracker Project DMT_TSEL"/>
    <x v="5"/>
    <s v="RFI"/>
    <x v="0"/>
    <x v="4"/>
  </r>
  <r>
    <n v="150"/>
    <s v="Area 2"/>
    <s v="R03 Jabotabek Inner"/>
    <n v="3"/>
    <s v="JKP921"/>
    <s v="JKP921"/>
    <m/>
    <x v="0"/>
    <s v="23TS03Z0019"/>
    <s v="23TS03Z0019"/>
    <s v="HALTESALEMBAUIDMT"/>
    <n v="106.82505"/>
    <n v="-6.1832399999999996"/>
    <s v="Non MKT"/>
    <s v="Non MKT"/>
    <m/>
    <s v="BTSH"/>
    <s v="MITRATEL"/>
    <s v="Koperasi Dayamitra Telekomunikasi"/>
    <m/>
    <s v="Mitratel"/>
    <d v="2013-04-30T00:00:00"/>
    <d v="2023-04-29T00:00:00"/>
    <d v="2023-07-28T00:00:00"/>
    <d v="2024-12-20T00:00:00"/>
    <n v="-511"/>
    <s v="Out SLA"/>
    <s v="Plan ≤ 2025"/>
    <s v="16.RFI"/>
    <e v="#N/A"/>
    <m/>
    <s v="RFI"/>
    <s v="RFI"/>
    <s v="RFI"/>
    <m/>
    <s v="done"/>
    <m/>
    <s v="GF"/>
    <s v="Monopole"/>
    <n v="18"/>
    <m/>
    <s v="Contine with Macro"/>
    <s v="23TS03Z0019"/>
    <s v="JKP921"/>
    <s v="HALTESALEMBAUIDMT"/>
    <x v="1"/>
    <s v="RESCOPING"/>
    <s v="Tracker Project DMT_TSEL"/>
    <x v="5"/>
    <s v="RFI"/>
    <x v="0"/>
    <x v="4"/>
  </r>
  <r>
    <n v="154"/>
    <s v="Area 2"/>
    <s v="R03 Jabotabek Inner"/>
    <n v="3"/>
    <s v="JKS399"/>
    <s v="JKS399"/>
    <m/>
    <x v="0"/>
    <s v="23TS03Z0020"/>
    <s v="23TS03Z0020"/>
    <s v="KNGNPRSDASPRBLOCKDMT"/>
    <n v="106.83343000000001"/>
    <n v="-6.2097340000000001"/>
    <s v="Non MKT"/>
    <s v="Non MKT"/>
    <m/>
    <s v="BTSH"/>
    <s v="MITRATEL"/>
    <s v="PT.Sumbersolusindo Hitech"/>
    <m/>
    <s v="Mitratel"/>
    <d v="2013-07-07T00:00:00"/>
    <d v="2023-07-06T00:00:00"/>
    <d v="2023-10-04T00:00:00"/>
    <d v="2024-12-20T00:00:00"/>
    <n v="-443"/>
    <s v="Out SLA"/>
    <s v="Plan ≤ 2025"/>
    <s v="16.RFI"/>
    <e v="#N/A"/>
    <m/>
    <s v="RFI"/>
    <s v="RFI"/>
    <s v="RFI"/>
    <m/>
    <s v="done"/>
    <m/>
    <s v="GF"/>
    <s v="Monopole"/>
    <n v="25"/>
    <m/>
    <s v="Contine with Macro"/>
    <s v="23TS03Z0020"/>
    <s v="JKS399"/>
    <s v="KNGNPRSDASPRBLOCKDMT"/>
    <x v="1"/>
    <s v="RESCOPING"/>
    <s v="Tracker Project DMT_TSEL"/>
    <x v="5"/>
    <s v="RFI"/>
    <x v="0"/>
    <x v="4"/>
  </r>
  <r>
    <n v="305"/>
    <s v="Area 2"/>
    <s v="R03 Jabotabek Inner"/>
    <n v="3"/>
    <s v="JUX401"/>
    <s v="JUX401"/>
    <m/>
    <x v="0"/>
    <s v="NY"/>
    <s v="25TS12B0034"/>
    <s v="KALIBARUTIMUR5DMT"/>
    <n v="106.93449"/>
    <n v="-6.0995499999999998"/>
    <s v="MKT"/>
    <s v="0004/MKT/DMT/XI/2025"/>
    <d v="2025-11-18T00:00:00"/>
    <s v="BTSH"/>
    <s v="MITRATEL"/>
    <s v="PT DENTRA MITRA ABADI"/>
    <n v="2"/>
    <s v="Mitratel"/>
    <d v="2018-08-03T00:00:00"/>
    <d v="2028-08-02T00:00:00"/>
    <m/>
    <m/>
    <m/>
    <m/>
    <s v="Plan ≥ 2026"/>
    <m/>
    <e v="#N/A"/>
    <m/>
    <s v="Need DRM"/>
    <s v="Need DRM"/>
    <s v="OG"/>
    <s v="Add 3 RF Add 6 RRU Final Sow Rescope: 1. (B2R to (MCP, Mini Macro, macro)"/>
    <m/>
    <s v="BTR"/>
    <n v="0"/>
    <n v="0"/>
    <n v="0"/>
    <s v="200m arah 330 degree"/>
    <s v="BTR"/>
    <s v="25TS12B0034"/>
    <s v="JUX401"/>
    <s v="KALIBARUTIMUR5DMT"/>
    <x v="0"/>
    <s v="RESCOPING MKT NEW"/>
    <s v="Tracker Project DMT_TSEL"/>
    <x v="0"/>
    <m/>
    <x v="0"/>
    <x v="0"/>
  </r>
  <r>
    <n v="384"/>
    <s v="Area 2"/>
    <s v="R12 Jabotabek Outer"/>
    <n v="12"/>
    <s v="BOO572"/>
    <s v="BOO572"/>
    <s v="25TS08N0303"/>
    <x v="1"/>
    <s v="25TS08N0303"/>
    <e v="#N/A"/>
    <s v="IPBDRAMAGAFAKPERTANIAN"/>
    <n v="106.73126000000001"/>
    <n v="-6.5569100000000002"/>
    <s v="MKT"/>
    <s v="0004/MKT/DMT/XI/2025"/>
    <d v="2025-11-18T00:00:00"/>
    <s v="BTSH"/>
    <s v="MITRATEL"/>
    <s v="PT DENTRA MITRA ABADI"/>
    <m/>
    <s v="Mitratel"/>
    <d v="2016-12-01T00:00:00"/>
    <d v="2026-11-30T00:00:00"/>
    <m/>
    <m/>
    <m/>
    <m/>
    <s v="Plan ≥ 2026"/>
    <m/>
    <s v="08.SIS"/>
    <m/>
    <s v="Need DRM"/>
    <s v="Need DRM"/>
    <s v="OG"/>
    <s v="Add 3 RF Add 13 RRU Final Sow Rescope: reheight tower"/>
    <m/>
    <s v="Extend Tower"/>
    <s v="GF"/>
    <s v="Monopole"/>
    <n v="30"/>
    <m/>
    <s v="BTR"/>
    <s v="25TS09Z0035"/>
    <s v="BOO572"/>
    <s v="IPBDRAMAGAFAKPERTANIAN"/>
    <x v="0"/>
    <s v="RESCOPING"/>
    <s v="Tracker Project DMT_TSEL"/>
    <x v="0"/>
    <m/>
    <x v="0"/>
    <x v="0"/>
  </r>
  <r>
    <n v="271"/>
    <s v="Area 2"/>
    <s v="R03 Jabotabek Inner"/>
    <n v="3"/>
    <s v="JTX452"/>
    <s v="JTX452"/>
    <m/>
    <x v="0"/>
    <s v="NY"/>
    <s v="25TS12B0040"/>
    <s v="LAPANGANGOLFCILANGKAPDMT"/>
    <n v="106.89163000000001"/>
    <n v="-6.3168499999999996"/>
    <s v="MKT"/>
    <s v="0004/MKT/DMT/XI/2025"/>
    <d v="2025-11-18T00:00:00"/>
    <s v="BTSH"/>
    <s v="MITRATEL"/>
    <s v="PT DESATRIA ALARD MANDIRI"/>
    <n v="3"/>
    <s v="Mitratel"/>
    <d v="2017-12-14T00:00:00"/>
    <d v="2027-12-13T00:00:00"/>
    <m/>
    <m/>
    <m/>
    <m/>
    <s v="Plan ≥ 2026"/>
    <m/>
    <e v="#N/A"/>
    <m/>
    <s v="Need DRM"/>
    <s v="Need DRM"/>
    <s v="OG"/>
    <s v="Add 3 RF Add 3 RRU Final Sow Rescope: 1. (B2R to (MCP, Mini Macro, macro)"/>
    <m/>
    <s v="BTR"/>
    <n v="0"/>
    <n v="0"/>
    <n v="0"/>
    <s v="200m arah 90 degree"/>
    <s v="BTR"/>
    <s v="25TS12B0040"/>
    <s v="JTX452"/>
    <s v="LAPANGANGOLFCILANGKAPDMT"/>
    <x v="0"/>
    <s v="RESCOPING MKT NEW"/>
    <s v="Tracker Project DMT_TSEL"/>
    <x v="0"/>
    <m/>
    <x v="0"/>
    <x v="0"/>
  </r>
  <r>
    <n v="313"/>
    <s v="Area 2"/>
    <s v="R03 Jabotabek Inner"/>
    <n v="3"/>
    <s v="JTX497"/>
    <s v="JTX497"/>
    <m/>
    <x v="0"/>
    <s v="NY"/>
    <s v="25TS12B0066"/>
    <s v="JLGORDACIPAYUNGDMT"/>
    <n v="106.89628"/>
    <n v="-6.2937700000000003"/>
    <s v="MKT"/>
    <s v="0004/MKT/DMT/XI/2025"/>
    <d v="2025-11-18T00:00:00"/>
    <s v="BTSH"/>
    <s v="MITRATEL"/>
    <s v="PT DESATRIA ALARD MANDIRI"/>
    <n v="2"/>
    <s v="Mitratel"/>
    <d v="2018-08-17T00:00:00"/>
    <d v="2028-08-16T00:00:00"/>
    <m/>
    <m/>
    <m/>
    <m/>
    <s v="Plan ≥ 2026"/>
    <m/>
    <e v="#N/A"/>
    <m/>
    <s v="Need DRM"/>
    <s v="Need DRM"/>
    <s v="OG"/>
    <s v="Add 3 RF Add 6 RRU Final Sow Rescope: 1. (B2R to (MCP, Mini Macro, macro)"/>
    <m/>
    <s v="B2S"/>
    <n v="0"/>
    <n v="0"/>
    <n v="0"/>
    <s v="100 degree arah 70m"/>
    <s v="BTR"/>
    <s v="25TS12B0066"/>
    <s v="JTX497"/>
    <s v="JLGORDACIPAYUNGDMT"/>
    <x v="0"/>
    <s v="RESCOPING MKT NEW"/>
    <s v="Tracker Project DMT_TSEL"/>
    <x v="0"/>
    <m/>
    <x v="0"/>
    <x v="0"/>
  </r>
  <r>
    <n v="314"/>
    <s v="Area 2"/>
    <s v="R03 Jabotabek Inner"/>
    <n v="3"/>
    <s v="JTX498"/>
    <s v="JTX498"/>
    <m/>
    <x v="0"/>
    <s v="NY"/>
    <s v="25TS12B0071"/>
    <s v="PULOMERSKTAMANSARIDMT"/>
    <n v="106.88269"/>
    <n v="-6.3558599999999998"/>
    <s v="MKT"/>
    <s v="0004/MKT/DMT/XI/2025"/>
    <d v="2025-11-18T00:00:00"/>
    <s v="BTSH"/>
    <s v="MITRATEL"/>
    <s v="PT DESATRIA ALARD MANDIRI"/>
    <n v="1"/>
    <s v="Mitratel"/>
    <d v="2018-08-17T00:00:00"/>
    <d v="2028-08-16T00:00:00"/>
    <m/>
    <m/>
    <m/>
    <m/>
    <s v="Plan ≥ 2026"/>
    <m/>
    <e v="#N/A"/>
    <m/>
    <s v="Need DRM"/>
    <s v="Need DRM"/>
    <s v="OG"/>
    <s v="Add 3 RF Add 3 RRU Final Sow Rescope: 1. (B2R to (MCP, Mini Macro, macro)"/>
    <m/>
    <s v="B2S"/>
    <n v="0"/>
    <n v="0"/>
    <n v="0"/>
    <s v="BTR Arah 170m 50 degree"/>
    <s v="BTR"/>
    <s v="25TS12B0071"/>
    <s v="JTX498"/>
    <s v="PULOMERSKTAMANSARIDMT"/>
    <x v="0"/>
    <s v="RESCOPING MKT NEW"/>
    <s v="Tracker Project DMT_TSEL"/>
    <x v="0"/>
    <m/>
    <x v="0"/>
    <x v="0"/>
  </r>
  <r>
    <n v="87"/>
    <s v="Area 2"/>
    <s v="R03 Jabotabek Inner"/>
    <n v="3"/>
    <s v="JTX285"/>
    <s v="JTX285"/>
    <s v="25TS08N1770"/>
    <x v="0"/>
    <s v="25TS08N1770"/>
    <s v="25TS12B0104"/>
    <s v="MANUNGGALCPMELAYUMAKASSARDMT"/>
    <n v="106.920041"/>
    <n v="-6.249701"/>
    <s v="MKT"/>
    <s v="0004/MKT/DMT/XI/2025"/>
    <d v="2025-11-18T00:00:00"/>
    <s v="BTSH"/>
    <s v="MITRATEL"/>
    <s v="PT DYEVA DIGITAL SELULAR"/>
    <n v="3"/>
    <s v="Mitratel"/>
    <d v="2016-08-13T00:00:00"/>
    <d v="2026-08-12T00:00:00"/>
    <m/>
    <m/>
    <m/>
    <m/>
    <s v="Plan ≥ 2026"/>
    <m/>
    <e v="#N/A"/>
    <m/>
    <s v="Need DRM"/>
    <s v="Need DRM"/>
    <s v="OG"/>
    <s v="Add 3 RF Add 5 RRU Final Sow Rescope: 1. (B2R to (MCP, Mini Macro, macro)"/>
    <m/>
    <s v="BTR"/>
    <n v="0"/>
    <n v="0"/>
    <n v="0"/>
    <s v="BTR"/>
    <s v="BTR"/>
    <s v="25TS12B0104"/>
    <s v="JTX285"/>
    <s v="MANUNGGALCPMELAYUMAKASSARDMT"/>
    <x v="0"/>
    <s v="RESCOPING MKT NEW"/>
    <s v="Tracker Project DMT_TSEL"/>
    <x v="0"/>
    <s v="1. 18.12 Kordinasi Lingkungan Setempat"/>
    <x v="0"/>
    <x v="0"/>
  </r>
  <r>
    <n v="233"/>
    <s v="Area 2"/>
    <s v="R03 Jabotabek Inner"/>
    <n v="3"/>
    <s v="JTX294"/>
    <s v="JTX294"/>
    <m/>
    <x v="0"/>
    <s v="NY"/>
    <s v="25TS12B0046"/>
    <s v="JLNAMALIACAKUNGDMT"/>
    <n v="106.93267"/>
    <n v="-6.2092599999999996"/>
    <s v="MKT"/>
    <s v="0004/MKT/DMT/XI/2025"/>
    <d v="2025-11-18T00:00:00"/>
    <s v="BTSH"/>
    <s v="MITRATEL"/>
    <s v="PT DYEVA DIGITAL SELULAR"/>
    <n v="2"/>
    <s v="Mitratel"/>
    <d v="2017-03-31T00:00:00"/>
    <d v="2027-03-30T00:00:00"/>
    <m/>
    <m/>
    <m/>
    <m/>
    <s v="Plan ≥ 2026"/>
    <m/>
    <e v="#N/A"/>
    <m/>
    <s v="Need DRM"/>
    <s v="Need DRM"/>
    <s v="OG"/>
    <s v="Add 3 RF Add 3 RRU Final Sow Rescope: 1. (B2R to (MCP, Mini Macro, macro)"/>
    <m/>
    <s v="BTR"/>
    <n v="0"/>
    <n v="0"/>
    <n v="0"/>
    <s v="170m arah 140 degree"/>
    <s v="BTR"/>
    <s v="25TS12B0046"/>
    <s v="JTX294"/>
    <s v="JLNAMALIACAKUNGDMT"/>
    <x v="0"/>
    <s v="RESCOPING MKT NEW"/>
    <s v="Tracker Project DMT_TSEL"/>
    <x v="0"/>
    <s v="1. 18.12 Kordinasi Lingkungan Setempat"/>
    <x v="0"/>
    <x v="0"/>
  </r>
  <r>
    <n v="599"/>
    <s v="Area 2"/>
    <s v="R03 Jabotabek Inner"/>
    <n v="3"/>
    <s v="JTX314"/>
    <s v="JTX314"/>
    <m/>
    <x v="0"/>
    <s v="NY"/>
    <s v="25TS12B0045"/>
    <s v="ELANGMALINDOMKSDMT"/>
    <n v="106.90857"/>
    <n v="-6.2524100000000002"/>
    <s v="MKT"/>
    <s v="0004/MKT/DMT/XI/2025"/>
    <d v="2025-11-18T00:00:00"/>
    <s v="BTSH"/>
    <s v="MITRATEL"/>
    <s v="PT DYEVA DIGITAL SELULAR"/>
    <n v="1"/>
    <s v="Mitratel"/>
    <d v="2017-06-14T00:00:00"/>
    <d v="2027-06-13T00:00:00"/>
    <m/>
    <m/>
    <m/>
    <m/>
    <s v="Plan ≥ 2026"/>
    <m/>
    <e v="#N/A"/>
    <m/>
    <s v="Need DRM"/>
    <s v="Need DRM"/>
    <s v="OG"/>
    <s v="Add 3 RF Add 6 RRU Final Sow Rescope: 1. (B2R to (MCP, Mini Macro, macro)"/>
    <m/>
    <s v="B2S"/>
    <n v="0"/>
    <n v="0"/>
    <n v="0"/>
    <s v="BTR"/>
    <s v="BTR"/>
    <s v="25TS12B0045"/>
    <s v="JTX314"/>
    <s v="ELANGMALINDOMKSDMT"/>
    <x v="0"/>
    <s v="RESCOPING MKT NEW"/>
    <s v="Tracker Project DMT_TSEL"/>
    <x v="0"/>
    <s v="1. 18.12 Kordinasi Lingkungan Setempat"/>
    <x v="0"/>
    <x v="0"/>
  </r>
  <r>
    <n v="273"/>
    <s v="Area 2"/>
    <s v="R03 Jabotabek Inner"/>
    <n v="3"/>
    <s v="JUX377"/>
    <s v="JUX377"/>
    <m/>
    <x v="0"/>
    <s v="NY"/>
    <s v="25TS12B0067"/>
    <s v="GARDENMARBEL1DMT"/>
    <n v="106.91867000000001"/>
    <n v="-6.1343699999999997"/>
    <s v="MKT"/>
    <s v="0004/MKT/DMT/XI/2025"/>
    <d v="2025-11-18T00:00:00"/>
    <s v="BTSH"/>
    <s v="MITRATEL"/>
    <s v="PT GEAF SOLUSIANDA PRATAMA"/>
    <n v="5"/>
    <s v="Mitratel"/>
    <d v="2017-12-14T00:00:00"/>
    <d v="2027-12-13T00:00:00"/>
    <m/>
    <m/>
    <m/>
    <m/>
    <s v="Plan ≥ 2026"/>
    <m/>
    <e v="#N/A"/>
    <m/>
    <s v="Need DRM"/>
    <s v="Need DRM"/>
    <s v="OG"/>
    <s v="Add 3 RF Add 3 RRU Final Sow Rescope: 1. (B2R to (MCP, Mini Macro, macro)"/>
    <m/>
    <s v="BTR"/>
    <n v="0"/>
    <n v="0"/>
    <n v="0"/>
    <s v="200m arah 270 degree"/>
    <s v="BTR"/>
    <s v="25TS12B0067"/>
    <s v="JUX377"/>
    <s v="GARDENMARBEL1DMT"/>
    <x v="0"/>
    <s v="RESCOPING MKT NEW"/>
    <s v="Tracker Project DMT_TSEL"/>
    <x v="0"/>
    <m/>
    <x v="0"/>
    <x v="0"/>
  </r>
  <r>
    <n v="301"/>
    <s v="Area 2"/>
    <s v="R03 Jabotabek Inner"/>
    <n v="3"/>
    <s v="JUX048"/>
    <s v="JUX048"/>
    <m/>
    <x v="0"/>
    <s v="NY"/>
    <s v="25TS12B0084"/>
    <s v="JLSWATIRTAKBBAWANGDMT"/>
    <n v="106.88498"/>
    <n v="-6.1203399999999997"/>
    <s v="MKT"/>
    <s v="0004/MKT/DMT/XI/2025"/>
    <d v="2025-11-18T00:00:00"/>
    <s v="BTSH"/>
    <s v="MITRATEL"/>
    <s v="PT GEAF SOLUSIANDA PRATAMA"/>
    <n v="4"/>
    <s v="Mitratel"/>
    <d v="2018-06-14T00:00:00"/>
    <d v="2028-06-13T00:00:00"/>
    <m/>
    <m/>
    <m/>
    <m/>
    <s v="Plan ≥ 2026"/>
    <m/>
    <e v="#N/A"/>
    <m/>
    <s v="Need DRM"/>
    <s v="Need DRM"/>
    <s v="OG"/>
    <s v="Add 3 RF Add 5 RRU Final Sow Rescope: 1. (B2R to (MCP, Mini Macro, macro)"/>
    <m/>
    <s v="BTR"/>
    <n v="0"/>
    <n v="0"/>
    <n v="0"/>
    <s v="340 Degree arah 60m"/>
    <s v="BTR"/>
    <s v="25TS12B0084"/>
    <s v="JUX048"/>
    <s v="JLSWATIRTAKBBAWANGDMT"/>
    <x v="0"/>
    <s v="RESCOPING MKT NEW"/>
    <s v="Tracker Project DMT_TSEL"/>
    <x v="0"/>
    <m/>
    <x v="0"/>
    <x v="0"/>
  </r>
  <r>
    <n v="320"/>
    <s v="Area 2"/>
    <s v="R03 Jabotabek Inner"/>
    <n v="3"/>
    <s v="JUX417"/>
    <s v="JUX417"/>
    <m/>
    <x v="0"/>
    <s v="NY"/>
    <s v="25TS12B0072"/>
    <s v="AKSESMARUNDADMT"/>
    <n v="106.93510999999999"/>
    <n v="-6.1174799999999996"/>
    <s v="MKT"/>
    <s v="0004/MKT/DMT/XI/2025"/>
    <d v="2025-11-18T00:00:00"/>
    <s v="BTSH"/>
    <s v="MITRATEL"/>
    <s v="PT GEAF SOLUSIANDA PRATAMA"/>
    <n v="3"/>
    <s v="Mitratel"/>
    <d v="2018-09-14T00:00:00"/>
    <d v="2028-09-13T00:00:00"/>
    <m/>
    <m/>
    <m/>
    <m/>
    <s v="Plan ≥ 2026"/>
    <m/>
    <e v="#N/A"/>
    <m/>
    <s v="Need DRM"/>
    <s v="Need DRM"/>
    <s v="OG"/>
    <s v="Add 3 RF Add 5 RRU Final Sow Rescope: 1. (B2R to (MCP, Mini Macro, macro)"/>
    <m/>
    <s v="BTR"/>
    <n v="0"/>
    <n v="0"/>
    <n v="0"/>
    <s v="BTR Arah 75 quadran 4"/>
    <s v="BTR"/>
    <s v="25TS12B0072"/>
    <s v="JUX417"/>
    <s v="AKSESMARUNDADMT"/>
    <x v="0"/>
    <s v="RESCOPING MKT NEW"/>
    <s v="Tracker Project DMT_TSEL"/>
    <x v="0"/>
    <m/>
    <x v="0"/>
    <x v="0"/>
  </r>
  <r>
    <n v="448"/>
    <s v="Area 2"/>
    <s v="R03 Jabotabek Inner"/>
    <n v="3"/>
    <s v="JUX363"/>
    <s v="JUX363"/>
    <m/>
    <x v="0"/>
    <s v="NY"/>
    <s v="25TS12B0065"/>
    <s v="GOLFISLANDMWDMT"/>
    <n v="106.92650999999999"/>
    <n v="-6.1228800000000003"/>
    <s v="MKT"/>
    <s v="0004/MKT/DMT/XI/2025"/>
    <d v="2025-11-18T00:00:00"/>
    <s v="BTSH"/>
    <s v="MITRATEL"/>
    <s v="PT GEAF SOLUSIANDA PRATAMA"/>
    <n v="1"/>
    <s v="Mitratel"/>
    <d v="2018-03-14T00:00:00"/>
    <d v="2028-03-13T00:00:00"/>
    <m/>
    <m/>
    <m/>
    <m/>
    <s v="Plan ≥ 2026"/>
    <m/>
    <e v="#N/A"/>
    <m/>
    <s v="Need DRM"/>
    <s v="Need DRM"/>
    <s v="OG"/>
    <s v="Add 3 RF Add 3 RRU Final Sow Rescope: 1. (B2R to (MCP, Mini Macro, macro)"/>
    <m/>
    <s v="B2S"/>
    <n v="0"/>
    <n v="0"/>
    <n v="0"/>
    <s v="290 degree arah 130m"/>
    <s v="BTR"/>
    <s v="25TS12B0065"/>
    <s v="JUX363"/>
    <s v="GOLFISLANDMWDMT"/>
    <x v="0"/>
    <s v="RESCOPING MKT NEW"/>
    <s v="Tracker Project DMT_TSEL"/>
    <x v="0"/>
    <s v="1. 18.12 Need Validasi CAN P ( 106.92524  -6.12390) GF 32m"/>
    <x v="0"/>
    <x v="0"/>
  </r>
  <r>
    <n v="177"/>
    <s v="Area 2"/>
    <s v="R03 Jabotabek Inner"/>
    <n v="3"/>
    <s v="JPX137"/>
    <s v="JPX137"/>
    <m/>
    <x v="0"/>
    <s v="NY"/>
    <s v="25TS12B0092"/>
    <s v="DANAUTONDANODMT"/>
    <n v="106.80853"/>
    <n v="-6.20655"/>
    <s v="MKT"/>
    <s v="0004/MKT/DMT/XI/2025"/>
    <d v="2025-11-18T00:00:00"/>
    <s v="BTSH"/>
    <s v="MITRATEL"/>
    <s v="PT INFRAKO DAYAMITRA"/>
    <n v="11"/>
    <s v="Mitratel"/>
    <d v="2016-06-14T00:00:00"/>
    <d v="2026-06-13T00:00:00"/>
    <m/>
    <m/>
    <m/>
    <m/>
    <s v="Plan ≥ 2026"/>
    <m/>
    <e v="#N/A"/>
    <m/>
    <s v="Need DRM"/>
    <s v="Need DRM"/>
    <s v="OG"/>
    <s v="Add 3 RF Add 6 RRU Final Sow Rescope: 1. (B2R to (MCP, Mini Macro, macro)"/>
    <m/>
    <s v="BTR"/>
    <n v="0"/>
    <n v="0"/>
    <n v="0"/>
    <s v="BTR"/>
    <s v="BTR"/>
    <s v="25TS12B0092"/>
    <s v="JPX137"/>
    <s v="DANAUTONDANODMT"/>
    <x v="0"/>
    <s v="RESCOPING MKT NEW"/>
    <s v="Tracker Project DMT_TSEL"/>
    <x v="0"/>
    <m/>
    <x v="0"/>
    <x v="0"/>
  </r>
  <r>
    <n v="140"/>
    <s v="Area 2"/>
    <s v="R03 Jabotabek Inner"/>
    <n v="3"/>
    <s v="JUX178"/>
    <s v="JUX178"/>
    <s v="24TS09B0413"/>
    <x v="0"/>
    <s v="24TS09B0413"/>
    <s v="24TS09B0413"/>
    <s v="SWASEMBADATIMUR21DMT"/>
    <n v="106.88773"/>
    <n v="-6.1188200000000004"/>
    <s v="Non MKT"/>
    <s v="Non MKT"/>
    <m/>
    <s v="BTSH"/>
    <s v="MITRATEL"/>
    <s v="PT NAER TUNAS INDONESIA"/>
    <m/>
    <s v="Mitratel"/>
    <d v="2015-11-21T00:00:00"/>
    <d v="2025-11-20T00:00:00"/>
    <d v="2026-02-18T00:00:00"/>
    <d v="2025-12-31T00:00:00"/>
    <n v="49"/>
    <s v="In SLA"/>
    <s v="Plan ≤ 2025"/>
    <s v="08.BAN/BAK"/>
    <s v="08b.SIS Done"/>
    <m/>
    <s v="SITAC"/>
    <s v="REKOM"/>
    <s v="OG"/>
    <s v="4.12 proses rekom, Lanjut B2R"/>
    <d v="2026-02-22T00:00:00"/>
    <s v="BTR"/>
    <s v="GF"/>
    <s v="Monopole"/>
    <n v="32"/>
    <m/>
    <s v="BTR"/>
    <s v="24TS09B0413"/>
    <s v="JUX178"/>
    <s v="SWASEMBADATIMUR21DMT"/>
    <x v="1"/>
    <s v="RESCOPING"/>
    <s v="Tracker Project DMT_TSEL"/>
    <x v="2"/>
    <s v="TARGET CLEAR REKOM 19 DESEMBER 2025 (GF MONOPOLE 30 METER)"/>
    <x v="0"/>
    <x v="5"/>
  </r>
  <r>
    <n v="202"/>
    <s v="Area 2"/>
    <s v="R03 Jabotabek Inner"/>
    <n v="3"/>
    <s v="JBX194"/>
    <s v="JBX194"/>
    <s v="25TS08N2017"/>
    <x v="0"/>
    <s v="25TS08N2017"/>
    <s v="25TS12B0108"/>
    <s v="HJPEENGDMT"/>
    <n v="106.776591"/>
    <n v="-6.1983309999999996"/>
    <s v="MKT"/>
    <s v="0004/MKT/DMT/XI/2025"/>
    <d v="2025-11-18T00:00:00"/>
    <s v="BTSH"/>
    <s v="MITRATEL"/>
    <s v="PT INFRAKO DAYAMITRA"/>
    <n v="18"/>
    <s v="Mitratel"/>
    <d v="2016-08-12T00:00:00"/>
    <d v="2026-08-11T00:00:00"/>
    <m/>
    <m/>
    <m/>
    <m/>
    <s v="Plan ≥ 2026"/>
    <m/>
    <e v="#N/A"/>
    <m/>
    <s v="Need DRM"/>
    <s v="Need DRM"/>
    <s v="OG"/>
    <s v="Add 3 RF Add 5 RRU Final Sow Rescope: 1. (B2R to (MCP, Mini Macro, macro)"/>
    <m/>
    <s v="BTR"/>
    <n v="0"/>
    <n v="0"/>
    <n v="0"/>
    <s v="BTR"/>
    <s v="BTR"/>
    <s v="25TS12B0108"/>
    <s v="JBX194"/>
    <s v="HJPEENGDMT"/>
    <x v="0"/>
    <s v="RESCOPING MKT NEW"/>
    <s v="Tracker Project DMT_TSEL"/>
    <x v="0"/>
    <s v="1. 18.12 Need Validasi CAN P ( 106.7773  -6.1982) GF 32m"/>
    <x v="0"/>
    <x v="0"/>
  </r>
  <r>
    <n v="249"/>
    <s v="Area 2"/>
    <s v="R03 Jabotabek Inner"/>
    <n v="3"/>
    <s v="JPX186"/>
    <s v="JPX186"/>
    <m/>
    <x v="0"/>
    <s v="NY"/>
    <s v="25TS12B0019"/>
    <s v="JLPSGEMBRONGDMT"/>
    <n v="106.85457"/>
    <n v="-6.1804600000000001"/>
    <s v="MKT"/>
    <s v="0004/MKT/DMT/XI/2025"/>
    <d v="2025-11-18T00:00:00"/>
    <s v="BTSH"/>
    <s v="MITRATEL"/>
    <s v="PT INFRAKO DAYAMITRA"/>
    <n v="2"/>
    <s v="Mitratel"/>
    <d v="2017-07-04T00:00:00"/>
    <d v="2027-07-03T00:00:00"/>
    <m/>
    <m/>
    <m/>
    <m/>
    <s v="Plan ≥ 2026"/>
    <m/>
    <e v="#N/A"/>
    <m/>
    <s v="Need DRM"/>
    <s v="Need DRM"/>
    <s v="OG"/>
    <s v="Add 3 RF Add 5 RRU Final Sow Rescope: 1. (B2R to (MCP, Mini Macro, macro)"/>
    <m/>
    <s v="BTR"/>
    <n v="0"/>
    <n v="0"/>
    <n v="0"/>
    <s v="100m arah barat ruko depan alfamart"/>
    <s v="BTR"/>
    <s v="25TS12B0019"/>
    <s v="JPX186"/>
    <s v="JLPSGEMBRONGDMT"/>
    <x v="0"/>
    <s v="RESCOPING MKT NEW"/>
    <s v="Tracker Project DMT_TSEL"/>
    <x v="0"/>
    <s v="1. 18.12 Need Validasi CAN P ( 106.85412  -6.18023) RT 12m + pole 20m"/>
    <x v="0"/>
    <x v="0"/>
  </r>
  <r>
    <n v="159"/>
    <s v="Area 2"/>
    <s v="R03 Jabotabek Inner"/>
    <n v="3"/>
    <s v="JKB895"/>
    <s v="JKB895"/>
    <s v="25TS08U1375"/>
    <x v="0"/>
    <s v="23TS03Z0021"/>
    <s v="23TS03Z0021"/>
    <s v="FACHERUDINDMT"/>
    <n v="106.81506"/>
    <n v="-6.1847899999999996"/>
    <s v="Non MKT"/>
    <s v="Non MKT"/>
    <m/>
    <s v="BTSH"/>
    <s v="MITRATEL"/>
    <s v="PT.Geaf Solusianda Pratama"/>
    <m/>
    <s v="Mitratel"/>
    <d v="2013-10-31T00:00:00"/>
    <d v="2023-10-30T00:00:00"/>
    <d v="2024-01-28T00:00:00"/>
    <d v="2024-12-20T00:00:00"/>
    <n v="-327"/>
    <s v="Out SLA"/>
    <s v="Plan ≤ 2025"/>
    <s v="16.RFI"/>
    <e v="#N/A"/>
    <m/>
    <s v="RFI"/>
    <s v="RFI"/>
    <s v="RFI"/>
    <m/>
    <s v="done"/>
    <m/>
    <s v="GF"/>
    <s v="Monopole"/>
    <n v="20"/>
    <m/>
    <s v="Contine with Macro"/>
    <s v="23TS03Z0021"/>
    <s v="JKB895"/>
    <s v="FACHERUDINDMT"/>
    <x v="1"/>
    <s v="RESCOPING"/>
    <s v="Tracker Project DMT_TSEL"/>
    <x v="5"/>
    <s v="RFI"/>
    <x v="0"/>
    <x v="4"/>
  </r>
  <r>
    <n v="110"/>
    <s v="Area 2"/>
    <s v="R03 Jabotabek Inner"/>
    <n v="3"/>
    <s v="JKU959"/>
    <s v="JKU959"/>
    <m/>
    <x v="0"/>
    <s v="24TS09B0435"/>
    <s v="24TS09B0435"/>
    <s v="PASARIKANMUARAANGKEDMT"/>
    <n v="106.774601"/>
    <n v="-6.1060109999999996"/>
    <s v="Non MKT"/>
    <s v="Non MKT"/>
    <m/>
    <s v="BTSH"/>
    <s v="MITRATEL"/>
    <s v="PT NAER TUNAS INDONESIA"/>
    <m/>
    <s v="Mitratel"/>
    <d v="2015-07-15T00:00:00"/>
    <d v="2025-07-14T00:00:00"/>
    <d v="2025-10-12T00:00:00"/>
    <d v="2025-05-24T00:00:00"/>
    <n v="141"/>
    <s v="In SLA"/>
    <s v="Plan ≤ 2025"/>
    <s v="16.RFI"/>
    <s v="03.RFI"/>
    <m/>
    <s v="RFI"/>
    <s v="RFI"/>
    <s v="RFI"/>
    <m/>
    <s v="done"/>
    <m/>
    <s v="RT"/>
    <s v="25m+pole9m"/>
    <n v="34"/>
    <m/>
    <s v="BTR"/>
    <s v="24TS09B0435"/>
    <s v="JKU959"/>
    <s v="PASARIKANMUARAANGKEDMT"/>
    <x v="1"/>
    <s v="RESCOPING"/>
    <s v="Tracker Project DMT_TSEL"/>
    <x v="5"/>
    <s v="RFI"/>
    <x v="0"/>
    <x v="4"/>
  </r>
  <r>
    <n v="99"/>
    <s v="Area 2"/>
    <s v="R03 Jabotabek Inner"/>
    <n v="3"/>
    <s v="JKT414"/>
    <s v="JKT414"/>
    <s v="24TS09B0446"/>
    <x v="0"/>
    <s v="24TS09B0446"/>
    <s v="24TS09B0446"/>
    <s v="INSPEKSIKALIMALANGDMT"/>
    <n v="106.89870999999999"/>
    <n v="-6.2436499999999997"/>
    <s v="Non MKT"/>
    <s v="Non MKT"/>
    <m/>
    <s v="BTSH"/>
    <s v="MITRATEL"/>
    <s v="PT SINERGI REKTA DENTA"/>
    <m/>
    <s v="Mitratel"/>
    <d v="2015-02-03T00:00:00"/>
    <d v="2025-02-02T00:00:00"/>
    <d v="2025-05-03T00:00:00"/>
    <d v="2025-03-16T00:00:00"/>
    <n v="48"/>
    <s v="In SLA"/>
    <s v="Plan ≤ 2025"/>
    <s v="16.RFI"/>
    <s v="03.RFI"/>
    <m/>
    <s v="RFI"/>
    <s v="RFI"/>
    <s v="RFI"/>
    <m/>
    <s v="done"/>
    <m/>
    <s v="GF"/>
    <s v="Monopole"/>
    <n v="32"/>
    <m/>
    <s v="BTR"/>
    <s v="24TS09B0446"/>
    <s v="JKT414"/>
    <s v="INSPEKSIKALIMALANGDMT"/>
    <x v="1"/>
    <s v="RESCOPING"/>
    <s v="Tracker Project DMT_TSEL"/>
    <x v="5"/>
    <s v="RFI"/>
    <x v="0"/>
    <x v="4"/>
  </r>
  <r>
    <n v="127"/>
    <s v="Area 2"/>
    <s v="R03 Jabotabek Inner"/>
    <n v="3"/>
    <s v="JSX741"/>
    <s v="JSX741"/>
    <s v="24TS09B0422"/>
    <x v="0"/>
    <s v="24TS09B0422"/>
    <s v="24TS09B0422"/>
    <s v="KEMANDORANPLUIS1DMT"/>
    <n v="106.79258"/>
    <n v="-6.2109399999999999"/>
    <s v="Non MKT"/>
    <s v="Non MKT"/>
    <m/>
    <s v="BTSH"/>
    <s v="MITRATEL"/>
    <s v="PT SUMBERSOLUSINDO HITECH"/>
    <m/>
    <s v="Mitratel"/>
    <d v="2015-09-05T00:00:00"/>
    <d v="2025-09-04T00:00:00"/>
    <d v="2025-12-03T00:00:00"/>
    <d v="2025-12-31T00:00:00"/>
    <n v="-28"/>
    <s v="Out SLA"/>
    <s v="Plan ≤ 2025"/>
    <s v="08.BAN/BAK"/>
    <s v="06.SITAC"/>
    <m/>
    <s v="RFI"/>
    <s v="RFI"/>
    <s v="RFI"/>
    <s v="Lanjut B2R"/>
    <s v="RFI"/>
    <m/>
    <s v="GF"/>
    <s v="Monopole"/>
    <n v="32"/>
    <m/>
    <s v="BTR"/>
    <s v="24TS09B0422"/>
    <s v="JSX741"/>
    <s v="KEMANDORANPLUIS1DMT"/>
    <x v="1"/>
    <s v="RESCOPING"/>
    <s v="Tracker Project DMT_TSEL"/>
    <x v="5"/>
    <s v="RFI"/>
    <x v="0"/>
    <x v="4"/>
  </r>
  <r>
    <n v="251"/>
    <s v="Area 2"/>
    <s v="R03 Jabotabek Inner"/>
    <n v="3"/>
    <s v="JKP231"/>
    <s v="JKP231"/>
    <m/>
    <x v="0"/>
    <s v="NY"/>
    <s v="25TS12B0029"/>
    <s v="CEMPAKABARUBARATDMT"/>
    <n v="106.85851"/>
    <n v="-6.1716300000000004"/>
    <s v="MKT"/>
    <s v="0004/MKT/DMT/XI/2025"/>
    <d v="2025-11-18T00:00:00"/>
    <s v="BTSH"/>
    <s v="MITRATEL"/>
    <s v="PT INFRAKO DAYAMITRA"/>
    <n v="4"/>
    <s v="Mitratel"/>
    <d v="2017-07-04T00:00:00"/>
    <d v="2027-07-03T00:00:00"/>
    <m/>
    <m/>
    <m/>
    <m/>
    <s v="Plan ≥ 2026"/>
    <m/>
    <e v="#N/A"/>
    <m/>
    <s v="Need DRM"/>
    <s v="Need DRM"/>
    <s v="OG"/>
    <s v="Add 3 RF Add 8 RRU Final Sow Rescope: 1. (B2R to (MCP, Mini Macro, macro)"/>
    <m/>
    <s v="BTR"/>
    <n v="0"/>
    <n v="0"/>
    <n v="0"/>
    <s v="200m arah 90 degree"/>
    <s v="BTR"/>
    <s v="25TS12B0029"/>
    <s v="JKP231"/>
    <s v="CEMPAKABARUBARATDMT"/>
    <x v="0"/>
    <s v="RESCOPING MKT NEW"/>
    <s v="Tracker Project DMT_TSEL"/>
    <x v="0"/>
    <s v="1. 18.12 Need Validasi CAN P ( 106.85910  -6.17154) RT 7m + Stacking 6m + Pole 12m"/>
    <x v="0"/>
    <x v="0"/>
  </r>
  <r>
    <n v="308"/>
    <s v="Area 2"/>
    <s v="R03 Jabotabek Inner"/>
    <n v="3"/>
    <s v="JPX235"/>
    <s v="JPX235"/>
    <m/>
    <x v="0"/>
    <s v="NY"/>
    <s v="25TS12B0059"/>
    <s v="JLPENJERNIHAN2DMT"/>
    <n v="106.80813999999999"/>
    <n v="-6.2036899999999999"/>
    <s v="MKT"/>
    <s v="0004/MKT/DMT/XI/2025"/>
    <d v="2025-11-18T00:00:00"/>
    <s v="BTSH"/>
    <s v="MITRATEL"/>
    <s v="PT INFRAKO DAYAMITRA"/>
    <n v="2"/>
    <s v="Mitratel"/>
    <d v="2018-08-03T00:00:00"/>
    <d v="2028-08-02T00:00:00"/>
    <m/>
    <m/>
    <m/>
    <m/>
    <s v="Plan ≥ 2026"/>
    <m/>
    <e v="#N/A"/>
    <m/>
    <s v="Need DRM"/>
    <s v="Need DRM"/>
    <s v="OG"/>
    <s v="Add 3 RF Add 3 RRU Final Sow Rescope: 1. (B2R to (MCP, Mini Macro, macro)"/>
    <m/>
    <s v="BTR"/>
    <n v="0"/>
    <n v="0"/>
    <n v="0"/>
    <s v="BTR Arah 50m 230 degree"/>
    <s v="BTR"/>
    <s v="25TS12B0059"/>
    <s v="JPX235"/>
    <s v="JLPENJERNIHAN2DMT"/>
    <x v="0"/>
    <s v="RESCOPING MKT NEW"/>
    <s v="Tracker Project DMT_TSEL"/>
    <x v="0"/>
    <m/>
    <x v="0"/>
    <x v="0"/>
  </r>
  <r>
    <n v="318"/>
    <s v="Area 2"/>
    <s v="R03 Jabotabek Inner"/>
    <n v="3"/>
    <s v="JPX184"/>
    <s v="JPX184"/>
    <m/>
    <x v="0"/>
    <s v="NY"/>
    <s v="25TS12B0078"/>
    <s v="KOMPLEKDITJENDMT"/>
    <n v="106.86211"/>
    <n v="-6.1701899999999998"/>
    <s v="MKT"/>
    <s v="0004/MKT/DMT/XI/2025"/>
    <d v="2025-11-18T00:00:00"/>
    <s v="BTSH"/>
    <s v="MITRATEL"/>
    <s v="PT INFRAKO DAYAMITRA"/>
    <n v="1"/>
    <s v="Mitratel"/>
    <d v="2018-09-11T00:00:00"/>
    <d v="2028-09-10T00:00:00"/>
    <m/>
    <m/>
    <m/>
    <m/>
    <s v="Plan ≥ 2026"/>
    <m/>
    <e v="#N/A"/>
    <m/>
    <s v="Need DRM"/>
    <s v="Need DRM"/>
    <s v="OG"/>
    <s v="Add 3 RF Add 8 RRU Final Sow Rescope: 1. (B2R to (MCP, Mini Macro, macro)"/>
    <m/>
    <s v="BTR"/>
    <n v="0"/>
    <n v="0"/>
    <n v="0"/>
    <s v="BTR Arah 100m 110 degree"/>
    <s v="BTR"/>
    <s v="25TS12B0078"/>
    <s v="JPX184"/>
    <s v="KOMPLEKDITJENDMT"/>
    <x v="0"/>
    <s v="RESCOPING MKT NEW"/>
    <s v="Tracker Project DMT_TSEL"/>
    <x v="0"/>
    <s v="1. 18.12 Need Validasi CAN P (106.86226  -6.17110) RT 7m + Stacking 6m + Pole 12m"/>
    <x v="0"/>
    <x v="0"/>
  </r>
  <r>
    <n v="264"/>
    <s v="Area 2"/>
    <s v="R03 Jabotabek Inner"/>
    <n v="3"/>
    <s v="JKB919"/>
    <s v="JKB919"/>
    <m/>
    <x v="0"/>
    <s v="NY"/>
    <s v="25TS12B0024"/>
    <s v="JLJATI1DMT"/>
    <n v="106.73610100000001"/>
    <n v="-6.1464410000000003"/>
    <s v="MKT"/>
    <s v="0004/MKT/DMT/XI/2025"/>
    <d v="2025-11-18T00:00:00"/>
    <s v="BTSH"/>
    <s v="MITRATEL"/>
    <s v="PT INTERTEL MEDIA PRIMA"/>
    <n v="5"/>
    <s v="Mitratel"/>
    <d v="2017-09-13T00:00:00"/>
    <d v="2027-09-12T00:00:00"/>
    <m/>
    <m/>
    <m/>
    <m/>
    <s v="Plan ≥ 2026"/>
    <m/>
    <e v="#N/A"/>
    <m/>
    <s v="Need DRM"/>
    <s v="Need DRM"/>
    <s v="OG"/>
    <s v="Add 3 RF Add 8 RRU Final Sow Rescope: 1. (B2R to (MCP, Mini Macro, macro)"/>
    <m/>
    <s v="BTR"/>
    <n v="0"/>
    <n v="0"/>
    <n v="0"/>
    <s v="150m arah 90 degree"/>
    <s v="BTR"/>
    <s v="25TS12B0024"/>
    <s v="JKB919"/>
    <s v="JLJATI1DMT"/>
    <x v="0"/>
    <s v="RESCOPING MKT NEW"/>
    <s v="Tracker Project DMT_TSEL"/>
    <x v="0"/>
    <m/>
    <x v="0"/>
    <x v="0"/>
  </r>
  <r>
    <n v="303"/>
    <s v="Area 2"/>
    <s v="R03 Jabotabek Inner"/>
    <n v="3"/>
    <s v="JBX393"/>
    <s v="JBX393"/>
    <m/>
    <x v="0"/>
    <s v="NY"/>
    <s v="25TS12B0023"/>
    <s v="JLJAYA25CENGKARENGDMT"/>
    <n v="106.72324999999999"/>
    <n v="-6.1287500000000001"/>
    <s v="MKT"/>
    <s v="0004/MKT/DMT/XI/2025"/>
    <d v="2025-11-18T00:00:00"/>
    <s v="BTSH"/>
    <s v="MITRATEL"/>
    <s v="PT INTERTEL MEDIA PRIMA"/>
    <n v="4"/>
    <s v="Mitratel"/>
    <d v="2018-08-03T00:00:00"/>
    <d v="2028-08-02T00:00:00"/>
    <m/>
    <m/>
    <m/>
    <m/>
    <s v="Plan ≥ 2026"/>
    <m/>
    <e v="#N/A"/>
    <m/>
    <s v="Need DRM"/>
    <s v="Need DRM"/>
    <s v="OG"/>
    <s v="Add 3 RF Add 7 RRU Final Sow Rescope: 1. (B2R to (MCP, Mini Macro, macro)"/>
    <m/>
    <s v="BTR"/>
    <n v="0"/>
    <n v="0"/>
    <n v="0"/>
    <s v="260' 90m"/>
    <s v="BTR"/>
    <s v="25TS12B0023"/>
    <s v="JBX393"/>
    <s v="JLJAYA25CENGKARENGDMT"/>
    <x v="0"/>
    <s v="RESCOPING MKT NEW"/>
    <s v="Tracker Project DMT_TSEL"/>
    <x v="0"/>
    <m/>
    <x v="0"/>
    <x v="0"/>
  </r>
  <r>
    <n v="304"/>
    <s v="Area 2"/>
    <s v="R03 Jabotabek Inner"/>
    <n v="3"/>
    <s v="JBX407"/>
    <s v="JBX407"/>
    <m/>
    <x v="0"/>
    <s v="NY"/>
    <s v="25TS12B0028"/>
    <s v="JLPELOPORTEGALALURDMT"/>
    <n v="106.71691"/>
    <n v="-6.12324"/>
    <s v="MKT"/>
    <s v="0004/MKT/DMT/XI/2025"/>
    <d v="2025-11-18T00:00:00"/>
    <s v="BTSH"/>
    <s v="MITRATEL"/>
    <s v="PT INTERTEL MEDIA PRIMA"/>
    <n v="3"/>
    <s v="Mitratel"/>
    <d v="2018-08-03T00:00:00"/>
    <d v="2028-08-02T00:00:00"/>
    <m/>
    <m/>
    <m/>
    <m/>
    <s v="Plan ≥ 2026"/>
    <m/>
    <e v="#N/A"/>
    <m/>
    <s v="Need DRM"/>
    <s v="Need DRM"/>
    <s v="OG"/>
    <s v="Add 3 RF Add 8 RRU Final Sow Rescope: 1. (B2R to (MCP, Mini Macro, macro)"/>
    <m/>
    <s v="BTR"/>
    <n v="0"/>
    <n v="0"/>
    <n v="0"/>
    <s v="BTR Arah 60m 220 Degree"/>
    <s v="BTR"/>
    <s v="25TS12B0028"/>
    <s v="JBX407"/>
    <s v="JLPELOPORTEGALALURDMT"/>
    <x v="0"/>
    <s v="RESCOPING MKT NEW"/>
    <s v="Tracker Project DMT_TSEL"/>
    <x v="0"/>
    <m/>
    <x v="0"/>
    <x v="0"/>
  </r>
  <r>
    <n v="329"/>
    <s v="Area 2"/>
    <s v="R03 Jabotabek Inner"/>
    <n v="3"/>
    <s v="JBX398"/>
    <s v="JBX398"/>
    <m/>
    <x v="0"/>
    <s v="NY"/>
    <s v="25TS12B0073"/>
    <s v="GREENGARDENKEDOYADMT"/>
    <n v="106.75615000000001"/>
    <n v="-6.1714700000000002"/>
    <s v="MKT"/>
    <s v="0004/MKT/DMT/XI/2025"/>
    <d v="2025-11-18T00:00:00"/>
    <s v="BTSH"/>
    <s v="MITRATEL"/>
    <s v="PT INTERTEL MEDIA PRIMA"/>
    <n v="2"/>
    <s v="Mitratel"/>
    <d v="2019-02-04T00:00:00"/>
    <d v="2029-02-03T00:00:00"/>
    <m/>
    <m/>
    <m/>
    <m/>
    <s v="Plan ≥ 2026"/>
    <m/>
    <e v="#N/A"/>
    <m/>
    <s v="Need DRM"/>
    <s v="Need DRM"/>
    <s v="OG"/>
    <s v="Add 3 RF Add 3 RRU Final Sow Rescope: 1. (B2R to (MCP, Mini Macro, macro)"/>
    <m/>
    <s v="B2S"/>
    <n v="0"/>
    <n v="0"/>
    <n v="0"/>
    <s v="350' 100m"/>
    <s v="BTR"/>
    <s v="25TS12B0073"/>
    <s v="JBX398"/>
    <s v="GREENGARDENKEDOYADMT"/>
    <x v="0"/>
    <s v="RESCOPING MKT NEW"/>
    <s v="Tracker Project DMT_TSEL"/>
    <x v="0"/>
    <m/>
    <x v="0"/>
    <x v="0"/>
  </r>
  <r>
    <n v="608"/>
    <s v="Area 2"/>
    <s v="R03 Jabotabek Inner"/>
    <n v="3"/>
    <s v="JBX405"/>
    <s v="JBX405"/>
    <m/>
    <x v="0"/>
    <s v="NY"/>
    <s v="25TS12B0061"/>
    <s v="JLRAYAPREPEDANDMT"/>
    <n v="106.70668000000001"/>
    <n v="-6.1153700000000004"/>
    <s v="MKT"/>
    <s v="0004/MKT/DMT/XI/2025"/>
    <d v="2025-11-18T00:00:00"/>
    <s v="BTSH"/>
    <s v="MITRATEL"/>
    <s v="PT INTERTEL MEDIA PRIMA"/>
    <n v="1"/>
    <s v="Mitratel"/>
    <d v="2018-08-03T00:00:00"/>
    <d v="2028-08-02T00:00:00"/>
    <m/>
    <m/>
    <m/>
    <m/>
    <s v="Plan ≥ 2026"/>
    <m/>
    <e v="#N/A"/>
    <m/>
    <s v="Need DRM"/>
    <s v="Need DRM"/>
    <s v="OG"/>
    <s v="Add 3 RF Add 3 RRU Final Sow Rescope: 1. (B2R to (MCP, Mini Macro, macro)"/>
    <m/>
    <s v="BTR"/>
    <n v="0"/>
    <n v="0"/>
    <n v="0"/>
    <s v="225' 250m"/>
    <s v="BTR"/>
    <s v="25TS12B0061"/>
    <s v="JBX405"/>
    <s v="JLRAYAPREPEDANDMT"/>
    <x v="0"/>
    <s v="RESCOPING MKT NEW"/>
    <s v="Tracker Project DMT_TSEL"/>
    <x v="0"/>
    <m/>
    <x v="0"/>
    <x v="0"/>
  </r>
  <r>
    <n v="63"/>
    <s v="Area 2"/>
    <s v="R03 Jabotabek Inner"/>
    <n v="3"/>
    <s v="JBX273"/>
    <s v="JBX273"/>
    <m/>
    <x v="0"/>
    <s v="NY"/>
    <s v="25TS12B0075"/>
    <s v="CENDRAWASIHKEDAUNGKALIANGKEDMT"/>
    <n v="106.72505"/>
    <n v="-6.14527"/>
    <s v="MKT"/>
    <s v="0004/MKT/DMT/XI/2025"/>
    <d v="2025-11-18T00:00:00"/>
    <s v="BTSH"/>
    <s v="MITRATEL"/>
    <s v="PT JAGANATA SAKTI UNGGUL"/>
    <n v="16"/>
    <s v="Mitratel"/>
    <d v="2018-06-14T00:00:00"/>
    <d v="2028-06-13T00:00:00"/>
    <m/>
    <m/>
    <m/>
    <m/>
    <s v="Plan ≥ 2026"/>
    <m/>
    <e v="#N/A"/>
    <m/>
    <s v="Need DRM"/>
    <s v="Need DRM"/>
    <s v="OG"/>
    <s v="Add 3 RF Add 3 RRU Final Sow Rescope: 1. (B2R to (MCP, Mini Macro, macro)"/>
    <m/>
    <s v="BTR"/>
    <n v="0"/>
    <n v="0"/>
    <n v="0"/>
    <s v="BTR Arah 100m 285 degree"/>
    <s v="BTR"/>
    <s v="25TS12B0075"/>
    <s v="JBX273"/>
    <s v="CENDRAWASIHKEDAUNGKALIANGKEDMT"/>
    <x v="0"/>
    <s v="RESCOPING MKT NEW"/>
    <s v="Tracker Project DMT_TSEL"/>
    <x v="0"/>
    <m/>
    <x v="0"/>
    <x v="0"/>
  </r>
  <r>
    <n v="573"/>
    <s v="Area 2"/>
    <s v="R03 Jabotabek Inner"/>
    <n v="3"/>
    <s v="JTX086"/>
    <s v="JTX086"/>
    <s v="25TS08N1980"/>
    <x v="0"/>
    <s v="25TS09B0010"/>
    <s v="25TS09B0010"/>
    <s v="WIRABAKTICIPINANGDMT"/>
    <n v="106.91104"/>
    <n v="-6.2517300000000002"/>
    <s v="Non MKT"/>
    <s v="Non MKT"/>
    <m/>
    <s v="BTSH"/>
    <s v="MITRATEL"/>
    <s v="PT SINERGI REKTA DENTA"/>
    <m/>
    <s v="Mitratel"/>
    <d v="2015-10-14T00:00:00"/>
    <d v="2025-10-13T00:00:00"/>
    <d v="2026-01-11T00:00:00"/>
    <d v="2026-01-31T00:00:00"/>
    <n v="-20"/>
    <s v="Out SLA"/>
    <s v="Plan ≤ 2025"/>
    <s v="08.BAN/BAK"/>
    <s v="08.SIS"/>
    <m/>
    <s v="SITAC"/>
    <s v="BAN/BAK"/>
    <s v="OG"/>
    <s v="4.12 proses negosiasi sewa lahan, nilai 400 jt/5 thn, issue High capex"/>
    <d v="2026-02-24T00:00:00"/>
    <s v="BTR"/>
    <s v="GF"/>
    <s v="Monopole"/>
    <n v="36"/>
    <m/>
    <s v="BTR"/>
    <s v="25TS09B0010"/>
    <s v="JTX086"/>
    <s v="WIRABAKTICIPINANGDMT"/>
    <x v="1"/>
    <s v="RESCOPING"/>
    <s v="Tracker Project DMT_TSEL"/>
    <x v="2"/>
    <s v="IW PROSES (GF MONOPOLE 32 METER)"/>
    <x v="0"/>
    <x v="8"/>
  </r>
  <r>
    <n v="217"/>
    <s v="Area 2"/>
    <s v="R03 Jabotabek Inner"/>
    <n v="3"/>
    <s v="JSX486"/>
    <s v="JSX486"/>
    <m/>
    <x v="0"/>
    <s v="NY"/>
    <s v="25TS12B0014"/>
    <s v="TANGKASPESANGGRAHANDMT"/>
    <n v="106.759511"/>
    <n v="-6.2486410000000001"/>
    <s v="MKT"/>
    <s v="0004/MKT/DMT/XI/2025"/>
    <d v="2025-11-18T00:00:00"/>
    <s v="BTSH"/>
    <s v="MITRATEL"/>
    <s v="PT JAGANATA SAKTI UNGGUL"/>
    <n v="0"/>
    <s v="Mitratel"/>
    <d v="2016-10-18T00:00:00"/>
    <d v="2026-10-17T00:00:00"/>
    <m/>
    <m/>
    <m/>
    <m/>
    <s v="Plan ≥ 2026"/>
    <m/>
    <e v="#N/A"/>
    <m/>
    <s v="Need DRM"/>
    <s v="Need DRM"/>
    <s v="OG"/>
    <s v="Add 3 RF Add 8 RRU Final Sow Rescope: 1. (B2R to (MCP, Mini Macro, macro)"/>
    <m/>
    <s v="BTR"/>
    <n v="0"/>
    <n v="0"/>
    <n v="0"/>
    <s v="BTR"/>
    <s v="BTR"/>
    <s v="25TS12B0014"/>
    <s v="JSX486"/>
    <s v="TANGKASPESANGGRAHANDMT"/>
    <x v="0"/>
    <s v="RESCOPING MKT NEW"/>
    <s v="Tracker Project DMT_TSEL"/>
    <x v="0"/>
    <s v="1. 18.12 Need Validasi CAN A ( 106.75954 -6.24860) GF 30m"/>
    <x v="0"/>
    <x v="0"/>
  </r>
  <r>
    <n v="151"/>
    <s v="Area 2"/>
    <s v="R03 Jabotabek Inner"/>
    <n v="3"/>
    <s v="JKP920"/>
    <s v="JKP920"/>
    <m/>
    <x v="0"/>
    <s v="23TS03Z0022"/>
    <s v="23TS03Z0022"/>
    <s v="CITIWALKSUDIRMANDMT"/>
    <n v="106.8176"/>
    <n v="-6.20906"/>
    <s v="Non MKT"/>
    <s v="Non MKT"/>
    <m/>
    <s v="BTSH"/>
    <s v="MITRATEL"/>
    <s v="PT.Geaf Solusianda Pratama"/>
    <m/>
    <s v="Mitratel"/>
    <d v="2013-05-04T00:00:00"/>
    <d v="2023-05-03T00:00:00"/>
    <d v="2023-08-01T00:00:00"/>
    <d v="2024-06-03T00:00:00"/>
    <n v="-307"/>
    <s v="Out SLA"/>
    <s v="Plan ≤ 2025"/>
    <s v="16.RFI"/>
    <e v="#N/A"/>
    <m/>
    <s v="RFI"/>
    <s v="RFI"/>
    <s v="RFI"/>
    <m/>
    <s v="done"/>
    <m/>
    <s v="GF"/>
    <s v="Monopole"/>
    <n v="23"/>
    <m/>
    <s v="BTR"/>
    <s v="23TS03Z0022"/>
    <s v="JKP920"/>
    <s v="CITIWALKSUDIRMANDMT"/>
    <x v="1"/>
    <s v="RESCOPING"/>
    <s v="Tracker Project DMT_TSEL"/>
    <x v="5"/>
    <s v="RFI"/>
    <x v="0"/>
    <x v="4"/>
  </r>
  <r>
    <n v="155"/>
    <s v="Area 2"/>
    <s v="R03 Jabotabek Inner"/>
    <n v="3"/>
    <s v="JKP968"/>
    <s v="JKP968"/>
    <s v="23TS03Z0023"/>
    <x v="0"/>
    <s v="23TS03Z0023"/>
    <s v="23TS03Z0023"/>
    <s v="DIPONEGOROMENTENGDMT"/>
    <n v="106.8413"/>
    <n v="-6.2016299999999998"/>
    <s v="Non MKT"/>
    <s v="Non MKT"/>
    <m/>
    <s v="BTSH"/>
    <s v="MITRATEL"/>
    <s v="PT.Sumbersolusindo Hitech"/>
    <m/>
    <s v="Mitratel"/>
    <d v="2013-07-13T00:00:00"/>
    <d v="2023-07-12T00:00:00"/>
    <d v="2023-10-10T00:00:00"/>
    <d v="2025-05-24T00:00:00"/>
    <n v="-592"/>
    <s v="Out SLA"/>
    <s v="Plan ≤ 2025"/>
    <s v="16.RFI"/>
    <s v="03.RFI"/>
    <m/>
    <s v="RFI"/>
    <s v="RFI"/>
    <s v="RFI"/>
    <m/>
    <s v="done"/>
    <m/>
    <s v="GF"/>
    <s v="Monopole"/>
    <n v="21"/>
    <m/>
    <s v="BTR"/>
    <s v="23TS03Z0023"/>
    <s v="JKP968"/>
    <s v="DIPONEGOROMENTENGDMT"/>
    <x v="1"/>
    <s v="RESCOPING"/>
    <s v="Tracker Project DMT_TSEL"/>
    <x v="5"/>
    <s v="RFI"/>
    <x v="0"/>
    <x v="4"/>
  </r>
  <r>
    <n v="156"/>
    <s v="Area 2"/>
    <s v="R03 Jabotabek Inner"/>
    <n v="3"/>
    <s v="JSX028"/>
    <s v="JSX028"/>
    <s v="25TS08N2123"/>
    <x v="0"/>
    <s v="23TS03Z0024"/>
    <s v="23TS03Z0024"/>
    <s v="GARUTMENTENGDMT"/>
    <n v="106.84126000000001"/>
    <n v="-6.2048699999999997"/>
    <s v="Non MKT"/>
    <s v="Non MKT"/>
    <m/>
    <s v="BTSH"/>
    <s v="MITRATEL"/>
    <s v="PT.Sumbersolusindo Hitech"/>
    <m/>
    <s v="Mitratel"/>
    <d v="2013-07-13T00:00:00"/>
    <d v="2023-07-12T00:00:00"/>
    <d v="2023-10-10T00:00:00"/>
    <d v="2024-12-20T00:00:00"/>
    <n v="-437"/>
    <s v="Out SLA"/>
    <s v="Plan ≤ 2025"/>
    <s v="16.RFI"/>
    <e v="#N/A"/>
    <m/>
    <s v="RFI"/>
    <s v="RFI"/>
    <s v="RFI"/>
    <m/>
    <s v="done"/>
    <m/>
    <s v="GF"/>
    <s v="Monopole"/>
    <n v="20"/>
    <m/>
    <s v="Contine with Macro"/>
    <s v="23TS03Z0024"/>
    <s v="JSX028"/>
    <s v="GARUTMENTENGDMT"/>
    <x v="1"/>
    <s v="RESCOPING"/>
    <s v="Tracker Project DMT_TSEL"/>
    <x v="5"/>
    <s v="RFI"/>
    <x v="0"/>
    <x v="4"/>
  </r>
  <r>
    <n v="220"/>
    <s v="Area 2"/>
    <s v="R03 Jabotabek Inner"/>
    <n v="3"/>
    <s v="JSX791"/>
    <s v="JSX791"/>
    <m/>
    <x v="0"/>
    <s v="NY"/>
    <s v="25TS12B0048"/>
    <s v="SEKOLAHDUTA2DMT"/>
    <n v="106.78925099999999"/>
    <n v="-6.2861909999999996"/>
    <s v="MKT"/>
    <s v="0004/MKT/DMT/XI/2025"/>
    <d v="2025-11-18T00:00:00"/>
    <s v="BTSH"/>
    <s v="MITRATEL"/>
    <s v="PT JAGANATA SAKTI UNGGUL"/>
    <n v="10"/>
    <s v="Mitratel"/>
    <d v="2016-10-24T00:00:00"/>
    <d v="2026-10-23T00:00:00"/>
    <m/>
    <m/>
    <m/>
    <m/>
    <s v="Plan ≥ 2026"/>
    <m/>
    <e v="#N/A"/>
    <m/>
    <s v="Need DRM"/>
    <s v="Need DRM"/>
    <s v="OG"/>
    <s v="Add 3 RF Add 9 RRU Final Sow Rescope: 1. (B2R to (MCP, Mini Macro, macro)"/>
    <m/>
    <s v="BTR"/>
    <n v="0"/>
    <n v="0"/>
    <n v="0"/>
    <s v="BTR Arahan Quadran 2 &amp; 3 (dekat sekolah SAR 150m)"/>
    <s v="BTR"/>
    <s v="25TS12B0048"/>
    <s v="JSX791"/>
    <s v="SEKOLAHDUTA2DMT"/>
    <x v="0"/>
    <s v="RESCOPING MKT NEW"/>
    <s v="Tracker Project DMT_TSEL"/>
    <x v="0"/>
    <m/>
    <x v="0"/>
    <x v="0"/>
  </r>
  <r>
    <n v="145"/>
    <s v="Area 2"/>
    <s v="R03 Jabotabek Inner"/>
    <n v="3"/>
    <s v="JPX041"/>
    <s v="JPX041"/>
    <s v="25TS08N2056"/>
    <x v="0"/>
    <s v="24TS09B0409"/>
    <s v="24TS09B0409"/>
    <s v="BENHIL15"/>
    <n v="106.811691"/>
    <n v="-6.2144110000000001"/>
    <s v="Non MKT"/>
    <s v="Non MKT"/>
    <m/>
    <s v="BTSH"/>
    <s v="MITRATEL"/>
    <s v="PT ANUGERAH SELARAS RAYA"/>
    <m/>
    <s v="Mitratel"/>
    <d v="2015-12-11T00:00:00"/>
    <d v="2025-12-10T00:00:00"/>
    <d v="2026-03-10T00:00:00"/>
    <d v="2026-01-31T00:00:00"/>
    <n v="38"/>
    <s v="In SLA"/>
    <s v="Plan ≤ 2025"/>
    <s v="21.LOCK TRIAL"/>
    <s v="08b.SIS Done"/>
    <m/>
    <s v="Proposed Drop"/>
    <s v="Proposed Drop"/>
    <s v="Proposed Drop"/>
    <s v="4.12 IW OG"/>
    <d v="2026-02-13T00:00:00"/>
    <s v="BTR"/>
    <s v="RT"/>
    <s v="Monopole"/>
    <n v="32"/>
    <m/>
    <s v="Lock Trial"/>
    <s v="24TS09B0409"/>
    <s v="JPX041"/>
    <s v="BENHIL15"/>
    <x v="1"/>
    <s v="RESCOPING"/>
    <s v="Tracker Project DMT_TSEL"/>
    <x v="1"/>
    <s v="HARD CANDIDAT Propose DROP"/>
    <x v="1"/>
    <x v="7"/>
  </r>
  <r>
    <n v="236"/>
    <s v="Area 2"/>
    <s v="R03 Jabotabek Inner"/>
    <n v="3"/>
    <s v="JBX286"/>
    <s v="JBX286"/>
    <m/>
    <x v="0"/>
    <s v="NY"/>
    <s v="25TS12B0025"/>
    <s v="JLPANJANGKODAYATURDMT"/>
    <n v="106.76289"/>
    <n v="-6.1618199999999996"/>
    <s v="MKT"/>
    <s v="0004/MKT/DMT/XI/2025"/>
    <d v="2025-11-18T00:00:00"/>
    <s v="BTSH"/>
    <s v="MITRATEL"/>
    <s v="PT JAGANATA SAKTI UNGGUL"/>
    <n v="6"/>
    <s v="Mitratel"/>
    <d v="2017-04-10T00:00:00"/>
    <d v="2027-04-09T00:00:00"/>
    <m/>
    <m/>
    <m/>
    <m/>
    <s v="Plan ≥ 2026"/>
    <m/>
    <e v="#N/A"/>
    <m/>
    <s v="Need DRM"/>
    <s v="Need DRM"/>
    <s v="OG"/>
    <s v="Add 3 RF Add 4 RRU Final Sow Rescope: 1. (B2R to (MCP, Mini Macro, macro)"/>
    <m/>
    <s v="BTR"/>
    <n v="0"/>
    <n v="0"/>
    <n v="0"/>
    <s v="170m arah 230 degree"/>
    <s v="BTR"/>
    <s v="25TS12B0025"/>
    <s v="JBX286"/>
    <s v="JLPANJANGKODAYATURDMT"/>
    <x v="0"/>
    <s v="RESCOPING MKT NEW"/>
    <s v="Tracker Project DMT_TSEL"/>
    <x v="0"/>
    <s v="1. 18.12 Need Validasi CAN P ( 106.76255 -6.16215) GF 32m"/>
    <x v="0"/>
    <x v="0"/>
  </r>
  <r>
    <n v="368"/>
    <s v="Area 2"/>
    <s v="R12 Jabotabek Outer"/>
    <n v="12"/>
    <s v="BKX173"/>
    <s v="BKX173"/>
    <m/>
    <x v="1"/>
    <s v="25TS09Z0030"/>
    <s v="25TS09Z0030"/>
    <s v="BINTARACIPTABARATDMT"/>
    <n v="106.95689"/>
    <n v="-6.2300199999999997"/>
    <s v="Non MKT"/>
    <s v="Non MKT"/>
    <m/>
    <s v="BTSH"/>
    <s v="MITRATEL"/>
    <s v="PT SUMBERSOLUSINDO HITECH"/>
    <m/>
    <s v="Mitratel"/>
    <d v="2015-10-31T00:00:00"/>
    <d v="2025-10-30T00:00:00"/>
    <d v="2026-01-28T00:00:00"/>
    <d v="2025-12-31T00:00:00"/>
    <n v="28"/>
    <s v="In SLA"/>
    <s v="Plan ≤ 2025"/>
    <e v="#N/A"/>
    <s v="08.SIS"/>
    <m/>
    <s v="SITAC"/>
    <s v="REKOM"/>
    <s v="OG"/>
    <s v="10.12 Rekom OG"/>
    <d v="2026-01-26T00:00:00"/>
    <m/>
    <s v="GF"/>
    <s v="Monopole"/>
    <n v="30"/>
    <m/>
    <s v="BTR"/>
    <s v="25TS09Z0030"/>
    <s v="BKX173"/>
    <s v="BINTARACIPTABARATDMT"/>
    <x v="1"/>
    <s v="RESCOPING"/>
    <s v="Tracker Project DMT_TSEL"/>
    <x v="2"/>
    <s v="TARGET CLEAR REKOM 19 DESEMBER 2025 (GF MONOPOLE 25 METER)"/>
    <x v="0"/>
    <x v="5"/>
  </r>
  <r>
    <n v="261"/>
    <s v="Area 2"/>
    <s v="R03 Jabotabek Inner"/>
    <n v="3"/>
    <s v="JSX395"/>
    <s v="JSX395"/>
    <m/>
    <x v="0"/>
    <s v="NY"/>
    <s v="25TS12B0017"/>
    <s v="LURAHKEBONBARUDMT"/>
    <n v="106.85966999999999"/>
    <n v="-6.23278"/>
    <s v="MKT"/>
    <s v="0004/MKT/DMT/XI/2025"/>
    <d v="2025-11-18T00:00:00"/>
    <s v="BTSH"/>
    <s v="MITRATEL"/>
    <s v="PT JAGANATA SAKTI UNGGUL"/>
    <n v="6"/>
    <s v="Mitratel"/>
    <d v="2017-09-11T00:00:00"/>
    <d v="2027-09-10T00:00:00"/>
    <m/>
    <m/>
    <m/>
    <m/>
    <s v="Plan ≥ 2026"/>
    <m/>
    <e v="#N/A"/>
    <m/>
    <s v="Need DRM"/>
    <s v="Need DRM"/>
    <s v="OG"/>
    <s v="Add 3 RF Add 6 RRU Final Sow Rescope: 1. (B2R to (MCP, Mini Macro, macro)"/>
    <m/>
    <s v="BTR"/>
    <n v="0"/>
    <n v="0"/>
    <n v="0"/>
    <s v="150m arah 90 degree"/>
    <s v="BTR"/>
    <s v="25TS12B0017"/>
    <s v="JSX395"/>
    <s v="LURAHKEBONBARUDMT"/>
    <x v="0"/>
    <s v="RESCOPING MKT NEW"/>
    <s v="Tracker Project DMT_TSEL"/>
    <x v="0"/>
    <m/>
    <x v="0"/>
    <x v="0"/>
  </r>
  <r>
    <n v="267"/>
    <s v="Area 2"/>
    <s v="R03 Jabotabek Inner"/>
    <n v="3"/>
    <s v="JBX271"/>
    <s v="JBX271"/>
    <m/>
    <x v="0"/>
    <s v="NY"/>
    <s v="25TS12B0020"/>
    <s v="TAMANKOTAPEDONGKELANDMT"/>
    <n v="106.76003"/>
    <n v="-6.1596299999999999"/>
    <s v="MKT"/>
    <s v="0004/MKT/DMT/XI/2025"/>
    <d v="2025-11-18T00:00:00"/>
    <s v="BTSH"/>
    <s v="MITRATEL"/>
    <s v="PT JAGANATA SAKTI UNGGUL"/>
    <n v="3"/>
    <s v="Mitratel"/>
    <d v="2017-10-12T00:00:00"/>
    <d v="2027-10-11T00:00:00"/>
    <m/>
    <m/>
    <m/>
    <m/>
    <s v="Plan ≥ 2026"/>
    <m/>
    <e v="#N/A"/>
    <m/>
    <s v="Need DRM"/>
    <s v="Need DRM"/>
    <s v="OG"/>
    <s v="Add 3 RF Add 6 RRU Final Sow Rescope: 1. (B2R to (MCP, Mini Macro, macro)"/>
    <m/>
    <s v="BTR"/>
    <n v="0"/>
    <n v="0"/>
    <n v="0"/>
    <s v="170m arah 150 degree"/>
    <s v="BTR"/>
    <s v="25TS12B0020"/>
    <s v="JBX271"/>
    <s v="TAMANKOTAPEDONGKELANDMT"/>
    <x v="0"/>
    <s v="RESCOPING MKT NEW"/>
    <s v="Tracker Project DMT_TSEL"/>
    <x v="0"/>
    <s v="1. 18.12 Need Validasi CAN P ( 106. 75981 -6.15897) GF 32m"/>
    <x v="0"/>
    <x v="0"/>
  </r>
  <r>
    <n v="85"/>
    <s v="Area 2"/>
    <s v="R03 Jabotabek Inner"/>
    <n v="3"/>
    <s v="JTX249"/>
    <s v="JTX249"/>
    <s v="25TS08N2030"/>
    <x v="0"/>
    <s v="25TS08N2030"/>
    <s v="25TS12Z0124"/>
    <s v="MAKASARMAKASAR12DMT"/>
    <n v="106.89023"/>
    <n v="-6.3006000000000002"/>
    <s v="MKT"/>
    <s v="0004/MKT/DMT/XI/2025"/>
    <d v="2025-11-18T00:00:00"/>
    <s v="BTSH"/>
    <s v="MITRATEL"/>
    <s v="PT LAYTON ENTER PRISE"/>
    <n v="3"/>
    <s v="Mitratel"/>
    <d v="2016-05-31T00:00:00"/>
    <d v="2026-05-30T00:00:00"/>
    <m/>
    <m/>
    <m/>
    <m/>
    <s v="Plan ≥ 2026"/>
    <m/>
    <e v="#N/A"/>
    <m/>
    <s v="Need DRM"/>
    <s v="Need DRM"/>
    <s v="OG"/>
    <s v="Add 3 RF Add 6 RRU Final Sow Rescope: 1. (B2R to (MCP, Mini Macro, macro)"/>
    <m/>
    <s v="BTR"/>
    <n v="0"/>
    <n v="0"/>
    <n v="0"/>
    <s v="BTR"/>
    <s v="BTR"/>
    <s v="25TS12Z0124"/>
    <s v="JTX249"/>
    <s v="MAKASARMAKASAR12DMT"/>
    <x v="0"/>
    <s v="RESCOPING MKT NEW"/>
    <s v="Tracker Project DMT_TSEL"/>
    <x v="0"/>
    <s v="1. 18.12 Pengurusan Izin TMII"/>
    <x v="0"/>
    <x v="0"/>
  </r>
  <r>
    <n v="232"/>
    <s v="Area 2"/>
    <s v="R03 Jabotabek Inner"/>
    <n v="3"/>
    <s v="JTX359"/>
    <s v="JTX359"/>
    <m/>
    <x v="0"/>
    <s v="NY"/>
    <s v="25TS12B0042"/>
    <s v="PINTUUTAMATMIIDMT"/>
    <n v="106.886701"/>
    <n v="-6.301901"/>
    <s v="MKT"/>
    <s v="0004/MKT/DMT/XI/2025"/>
    <d v="2025-11-18T00:00:00"/>
    <s v="BTSH"/>
    <s v="MITRATEL"/>
    <s v="PT MANDAU JAYA KONTRINDO"/>
    <n v="5"/>
    <s v="Mitratel"/>
    <d v="2017-01-17T00:00:00"/>
    <d v="2027-01-16T00:00:00"/>
    <m/>
    <m/>
    <m/>
    <m/>
    <s v="Plan ≥ 2026"/>
    <m/>
    <e v="#N/A"/>
    <m/>
    <s v="Need DRM"/>
    <s v="Need DRM"/>
    <s v="OG"/>
    <s v="Add 3 RF Add 7 RRU Final Sow Rescope: 1. (B2R to (MCP, Mini Macro, macro)"/>
    <m/>
    <s v="BTR"/>
    <n v="0"/>
    <n v="0"/>
    <n v="0"/>
    <s v="BTR Monopole 25m"/>
    <s v="BTR"/>
    <s v="25TS12B0042"/>
    <s v="JTX359"/>
    <s v="PINTUUTAMATMIIDMT"/>
    <x v="0"/>
    <s v="RESCOPING MKT NEW"/>
    <s v="Tracker Project DMT_TSEL"/>
    <x v="0"/>
    <s v="1. 18.12 Pengurusan Izin TMII"/>
    <x v="0"/>
    <x v="0"/>
  </r>
  <r>
    <n v="235"/>
    <s v="Area 2"/>
    <s v="R03 Jabotabek Inner"/>
    <n v="3"/>
    <s v="JTX382"/>
    <s v="JTX382"/>
    <m/>
    <x v="0"/>
    <s v="NY"/>
    <s v="25TS12B0043"/>
    <s v="NUSAINDAHMALAKADMT"/>
    <n v="106.933361"/>
    <n v="-6.2178709999999997"/>
    <s v="MKT"/>
    <s v="0004/MKT/DMT/XI/2025"/>
    <d v="2025-11-18T00:00:00"/>
    <s v="BTSH"/>
    <s v="MITRATEL"/>
    <s v="PT MANDAU JAYA KONTRINDO"/>
    <n v="4"/>
    <s v="Mitratel"/>
    <d v="2017-04-04T00:00:00"/>
    <d v="2027-04-03T00:00:00"/>
    <m/>
    <m/>
    <m/>
    <m/>
    <s v="Plan ≥ 2026"/>
    <m/>
    <e v="#N/A"/>
    <m/>
    <s v="Need DRM"/>
    <s v="Need DRM"/>
    <s v="OG"/>
    <s v="Add 3 RF Add 9 RRU Final Sow Rescope: 1. (B2R to (MCP, Mini Macro, macro)"/>
    <m/>
    <s v="BTR"/>
    <n v="0"/>
    <n v="0"/>
    <n v="0"/>
    <s v="BTR Lahan Masjid"/>
    <s v="BTR"/>
    <s v="25TS12B0043"/>
    <s v="JTX382"/>
    <s v="NUSAINDAHMALAKADMT"/>
    <x v="0"/>
    <s v="RESCOPING MKT NEW"/>
    <s v="Tracker Project DMT_TSEL"/>
    <x v="0"/>
    <s v="1. 18.12 Need Validasi CAN A ( 106.93347 -6.21785) GF 32m"/>
    <x v="0"/>
    <x v="0"/>
  </r>
  <r>
    <n v="266"/>
    <s v="Area 2"/>
    <s v="R03 Jabotabek Inner"/>
    <n v="3"/>
    <s v="JTX379"/>
    <s v="JTX379"/>
    <m/>
    <x v="0"/>
    <s v="NY"/>
    <s v="25TS12B0044"/>
    <s v="MAKASARKRAMATJATIDMT"/>
    <n v="106.873831"/>
    <n v="-6.2787709999999999"/>
    <s v="MKT"/>
    <s v="0004/MKT/DMT/XI/2025"/>
    <d v="2025-11-18T00:00:00"/>
    <s v="BTSH"/>
    <s v="MITRATEL"/>
    <s v="PT MANDAU JAYA KONTRINDO"/>
    <n v="3"/>
    <s v="Mitratel"/>
    <d v="2017-09-14T00:00:00"/>
    <d v="2027-09-13T00:00:00"/>
    <m/>
    <m/>
    <m/>
    <m/>
    <s v="Plan ≥ 2026"/>
    <m/>
    <e v="#N/A"/>
    <m/>
    <s v="Need DRM"/>
    <s v="Need DRM"/>
    <s v="OG"/>
    <s v="Add 3 RF Add 8 RRU Final Sow Rescope: 1. (B2R to (MCP, Mini Macro, macro)"/>
    <m/>
    <s v="BTR"/>
    <n v="0"/>
    <n v="0"/>
    <n v="0"/>
    <s v="200m arah 90 degree"/>
    <s v="BTR"/>
    <s v="25TS12B0044"/>
    <s v="JTX379"/>
    <s v="MAKASARKRAMATJATIDMT"/>
    <x v="0"/>
    <s v="RESCOPING MKT NEW"/>
    <s v="Tracker Project DMT_TSEL"/>
    <x v="0"/>
    <m/>
    <x v="0"/>
    <x v="0"/>
  </r>
  <r>
    <n v="286"/>
    <s v="Area 2"/>
    <s v="R03 Jabotabek Inner"/>
    <n v="3"/>
    <s v="JTX397"/>
    <s v="JTX397"/>
    <m/>
    <x v="0"/>
    <s v="NY"/>
    <s v="25TS12B0081"/>
    <s v="TOLBAMBUAPUSTIMURDUADMT"/>
    <n v="106.89847"/>
    <n v="-6.3091400000000002"/>
    <s v="MKT"/>
    <s v="0004/MKT/DMT/XI/2025"/>
    <d v="2025-11-18T00:00:00"/>
    <s v="BTSH"/>
    <s v="MITRATEL"/>
    <s v="PT MANDAU JAYA KONTRINDO"/>
    <n v="2"/>
    <s v="Mitratel"/>
    <d v="2018-04-06T00:00:00"/>
    <d v="2028-04-05T00:00:00"/>
    <m/>
    <m/>
    <m/>
    <m/>
    <s v="Plan ≥ 2026"/>
    <m/>
    <e v="#N/A"/>
    <m/>
    <s v="Need DRM"/>
    <s v="Need DRM"/>
    <s v="OG"/>
    <s v="Add 3 RF Add 6 RRU Final Sow Rescope: 1. (B2R to (MCP, Mini Macro, macro)"/>
    <m/>
    <s v="BTR"/>
    <n v="0"/>
    <n v="0"/>
    <n v="0"/>
    <s v="130 Degree 120m"/>
    <s v="BTR"/>
    <s v="25TS12B0081"/>
    <s v="JTX397"/>
    <s v="TOLBAMBUAPUSTIMURDUADMT"/>
    <x v="0"/>
    <s v="RESCOPING MKT NEW"/>
    <s v="Tracker Project DMT_TSEL"/>
    <x v="0"/>
    <s v="1. 18.12 Need Validasi CAN A ( 106.89855  -6.30976) GF 32m"/>
    <x v="0"/>
    <x v="0"/>
  </r>
  <r>
    <n v="292"/>
    <s v="Area 2"/>
    <s v="R03 Jabotabek Inner"/>
    <n v="3"/>
    <s v="JTX387"/>
    <s v="JTX387"/>
    <m/>
    <x v="0"/>
    <s v="NY"/>
    <s v="25TS12B0083"/>
    <s v="BUNGARAMPAIDMT"/>
    <n v="106.93456"/>
    <n v="-6.2215499999999997"/>
    <s v="MKT"/>
    <s v="0004/MKT/DMT/XI/2025"/>
    <d v="2025-11-18T00:00:00"/>
    <s v="BTSH"/>
    <s v="MITRATEL"/>
    <s v="PT MANDAU JAYA KONTRINDO"/>
    <n v="1"/>
    <s v="Mitratel"/>
    <d v="2018-05-13T00:00:00"/>
    <d v="2028-05-12T00:00:00"/>
    <m/>
    <m/>
    <m/>
    <m/>
    <s v="Plan ≥ 2026"/>
    <m/>
    <e v="#N/A"/>
    <m/>
    <s v="Need DRM"/>
    <s v="Need DRM"/>
    <s v="OG"/>
    <s v="Add 3 RF Add 6 RRU Final Sow Rescope: 1. (B2R to (MCP, Mini Macro, macro)"/>
    <m/>
    <s v="BTR"/>
    <n v="0"/>
    <n v="0"/>
    <n v="0"/>
    <s v="120 Degree 110m"/>
    <s v="BTR"/>
    <s v="25TS12B0083"/>
    <s v="JTX387"/>
    <s v="BUNGARAMPAIDMT"/>
    <x v="0"/>
    <s v="RESCOPING MKT NEW"/>
    <s v="Tracker Project DMT_TSEL"/>
    <x v="0"/>
    <s v="1. 18.12 Need Validasi CAN A ( 106.93458  -6.2219) GF 32m"/>
    <x v="0"/>
    <x v="0"/>
  </r>
  <r>
    <n v="388"/>
    <s v="Area 2"/>
    <s v="R12 Jabotabek Outer"/>
    <n v="12"/>
    <s v="BKX288"/>
    <s v="BKX288"/>
    <m/>
    <x v="1"/>
    <s v="25TS09Z0034"/>
    <e v="#N/A"/>
    <s v="PTSOSROPENGGILINGANCAKUNGDMT"/>
    <n v="106.97117"/>
    <n v="-6.1925800000000004"/>
    <s v="MKT"/>
    <s v="0004/MKT/DMT/XI/2025"/>
    <d v="2025-11-18T00:00:00"/>
    <s v="BTSH"/>
    <s v="MITRATEL"/>
    <s v="PT MITRA SARANA KARYA BANGSA"/>
    <m/>
    <s v="Mitratel"/>
    <d v="2017-08-04T00:00:00"/>
    <d v="2027-08-03T00:00:00"/>
    <m/>
    <m/>
    <m/>
    <m/>
    <s v="Plan ≥ 2026"/>
    <m/>
    <s v="08.SIS"/>
    <m/>
    <s v="Need DRM"/>
    <s v="Need DRM"/>
    <s v="OG"/>
    <s v="Add 3 RF Add 3 RRU Final Sow Rescope: BTR to Macro"/>
    <m/>
    <m/>
    <s v="GF"/>
    <s v="Monopole"/>
    <n v="30"/>
    <m/>
    <s v="BTR"/>
    <s v="25TS09Z0034"/>
    <s v="BKX288"/>
    <s v="PTSOSROPENGGILINGANCAKUNGDMT"/>
    <x v="0"/>
    <s v="RESCOPING"/>
    <s v="Tracker Project DMT_TSEL"/>
    <x v="0"/>
    <s v="Rehunting"/>
    <x v="0"/>
    <x v="0"/>
  </r>
  <r>
    <n v="212"/>
    <s v="Area 2"/>
    <s v="R03 Jabotabek Inner"/>
    <n v="3"/>
    <s v="JTX510"/>
    <s v="JTX510"/>
    <m/>
    <x v="0"/>
    <s v="NY"/>
    <s v="25TS12B0038"/>
    <s v="KOMPLEKKEBAKARANDMT"/>
    <n v="106.87905000000001"/>
    <n v="-6.3312799999999996"/>
    <s v="MKT"/>
    <s v="0004/MKT/DMT/XI/2025"/>
    <d v="2025-11-18T00:00:00"/>
    <s v="BTSH"/>
    <s v="MITRATEL"/>
    <s v="PT MULTI BAGASANTI MAHDY"/>
    <n v="9"/>
    <s v="Mitratel"/>
    <d v="2018-08-17T00:00:00"/>
    <d v="2028-08-16T00:00:00"/>
    <m/>
    <m/>
    <m/>
    <m/>
    <s v="Plan ≥ 2026"/>
    <m/>
    <e v="#N/A"/>
    <m/>
    <s v="Need DRM"/>
    <s v="Need DRM"/>
    <s v="OG"/>
    <s v="Add 3 RF Add 3 RRU Final Sow Rescope: 1. (B2R to (MCP, Mini Macro, macro)"/>
    <m/>
    <s v="BTR"/>
    <n v="0"/>
    <n v="0"/>
    <n v="0"/>
    <s v="BTR Arah 100m 250 Degree"/>
    <s v="BTR"/>
    <s v="25TS12B0038"/>
    <s v="JTX510"/>
    <s v="KOMPLEKKEBAKARANDMT"/>
    <x v="0"/>
    <s v="RESCOPING MKT NEW"/>
    <s v="Tracker Project DMT_TSEL"/>
    <x v="0"/>
    <s v="1. 18.12 Need Validais CAN A (106.87897  -6.33107 )"/>
    <x v="0"/>
    <x v="0"/>
  </r>
  <r>
    <n v="378"/>
    <s v="Area 2"/>
    <s v="R12 Jabotabek Outer"/>
    <n v="12"/>
    <s v="BKX163"/>
    <s v="BKX163"/>
    <m/>
    <x v="1"/>
    <s v="25TS09Z0032"/>
    <s v="25TS09Z0032"/>
    <s v="JATIASIHKALIMANTANDMT"/>
    <n v="106.970651"/>
    <n v="-6.2914209999999997"/>
    <s v="Non MKT"/>
    <s v="Non MKT"/>
    <m/>
    <s v="BTSH"/>
    <s v="MITRATEL"/>
    <s v="PT SUMBERSOLUSINDO HITECH"/>
    <m/>
    <s v="Mitratel"/>
    <d v="2015-12-18T00:00:00"/>
    <d v="2025-12-17T00:00:00"/>
    <d v="2026-03-17T00:00:00"/>
    <d v="2025-12-31T00:00:00"/>
    <n v="76"/>
    <s v="In SLA"/>
    <s v="Plan ≤ 2025"/>
    <e v="#N/A"/>
    <s v="08.SIS"/>
    <m/>
    <s v="SITAC"/>
    <s v="BAN/BAK"/>
    <s v="OG"/>
    <s v="proses BAN/BAK"/>
    <d v="2026-01-10T00:00:00"/>
    <m/>
    <s v="GF"/>
    <s v="Monopole"/>
    <n v="30"/>
    <m/>
    <s v="BTR"/>
    <s v="25TS09Z0032"/>
    <s v="BKX163"/>
    <s v="JATIASIHKALIMANTANDMT"/>
    <x v="1"/>
    <s v="RESCOPING"/>
    <s v="Tracker Project DMT_TSEL"/>
    <x v="2"/>
    <s v="TARGET CLEAR REKOM 19 DESEMBER 2025 (GF MONOPOLE 25 METER)"/>
    <x v="0"/>
    <x v="5"/>
  </r>
  <r>
    <n v="215"/>
    <s v="Area 2"/>
    <s v="R03 Jabotabek Inner"/>
    <n v="3"/>
    <s v="JTX211"/>
    <s v="JTX211"/>
    <m/>
    <x v="0"/>
    <s v="NY"/>
    <s v="25TS12B0015"/>
    <s v="KESATRIAN3DMT"/>
    <n v="106.86901"/>
    <n v="-6.2016900000000001"/>
    <s v="MKT"/>
    <s v="0004/MKT/DMT/XI/2025"/>
    <d v="2025-11-18T00:00:00"/>
    <s v="BTSH"/>
    <s v="MITRATEL"/>
    <s v="PT MULTI BAGASANTI MAHDY"/>
    <n v="8"/>
    <s v="Mitratel"/>
    <d v="2016-10-06T00:00:00"/>
    <d v="2026-10-05T00:00:00"/>
    <m/>
    <m/>
    <m/>
    <m/>
    <s v="Plan ≥ 2026"/>
    <m/>
    <e v="#N/A"/>
    <m/>
    <s v="Need DRM"/>
    <s v="Need DRM"/>
    <s v="OG"/>
    <s v="Add 3 RF Add 11 RRU Final Sow Rescope: 1. (B2R to (MCP, Mini Macro, macro)"/>
    <m/>
    <s v="BTR"/>
    <n v="0"/>
    <n v="0"/>
    <n v="0"/>
    <s v="170m arah 150 degree"/>
    <s v="BTR"/>
    <s v="25TS12B0015"/>
    <s v="JTX211"/>
    <s v="KESATRIAN3DMT"/>
    <x v="0"/>
    <s v="RESCOPING MKT NEW"/>
    <s v="Tracker Project DMT_TSEL"/>
    <x v="0"/>
    <m/>
    <x v="0"/>
    <x v="0"/>
  </r>
  <r>
    <n v="263"/>
    <s v="Area 2"/>
    <s v="R03 Jabotabek Inner"/>
    <n v="3"/>
    <s v="JTX327"/>
    <s v="JTX327"/>
    <m/>
    <x v="0"/>
    <s v="NY"/>
    <s v="25TS12B0049"/>
    <s v="POMADPASARREBODMT"/>
    <n v="106.84483"/>
    <n v="-6.32843"/>
    <s v="MKT"/>
    <s v="0004/MKT/DMT/XI/2025"/>
    <d v="2025-11-18T00:00:00"/>
    <s v="BTSH"/>
    <s v="MITRATEL"/>
    <s v="PT MULTI BAGASANTI MAHDY"/>
    <n v="3"/>
    <s v="Mitratel"/>
    <d v="2017-09-11T00:00:00"/>
    <d v="2027-09-10T00:00:00"/>
    <m/>
    <m/>
    <m/>
    <m/>
    <s v="Plan ≥ 2026"/>
    <m/>
    <e v="#N/A"/>
    <m/>
    <s v="Need DRM"/>
    <s v="Need DRM"/>
    <s v="OG"/>
    <s v="Add 3 RF Add 6 RRU Final Sow Rescope: 1. (B2R to (MCP, Mini Macro, macro)"/>
    <m/>
    <s v="BTR"/>
    <n v="0"/>
    <n v="0"/>
    <n v="0"/>
    <s v="200m arah 90 degree"/>
    <s v="BTR"/>
    <s v="25TS12B0049"/>
    <s v="JTX327"/>
    <s v="POMADPASARREBODMT"/>
    <x v="0"/>
    <s v="RESCOPING MKT NEW"/>
    <s v="Tracker Project DMT_TSEL"/>
    <x v="0"/>
    <m/>
    <x v="0"/>
    <x v="0"/>
  </r>
  <r>
    <n v="311"/>
    <s v="Area 2"/>
    <s v="R03 Jabotabek Inner"/>
    <n v="3"/>
    <s v="JSA012"/>
    <s v="JSA012"/>
    <m/>
    <x v="0"/>
    <s v="NY"/>
    <s v="25TS12B0064"/>
    <s v="SEKOLAHKOMANDOTNIALDMT"/>
    <n v="106.77794"/>
    <n v="-6.24038"/>
    <s v="MKT"/>
    <s v="0004/MKT/DMT/XI/2025"/>
    <d v="2025-11-18T00:00:00"/>
    <s v="BTSH"/>
    <s v="MITRATEL"/>
    <s v="PT MULTI BAGASANTI MAHDY"/>
    <n v="2"/>
    <s v="Mitratel"/>
    <d v="2018-08-17T00:00:00"/>
    <d v="2028-08-16T00:00:00"/>
    <m/>
    <m/>
    <m/>
    <m/>
    <s v="Plan ≥ 2026"/>
    <m/>
    <e v="#N/A"/>
    <m/>
    <s v="Need DRM"/>
    <s v="Need DRM"/>
    <s v="OG"/>
    <s v="Add 3 RF Add 8 RRU Final Sow Rescope: 1. (B2R to (MCP, Mini Macro, macro)"/>
    <m/>
    <s v="BTR"/>
    <n v="0"/>
    <n v="0"/>
    <n v="0"/>
    <s v="270' 150m"/>
    <s v="BTR"/>
    <s v="25TS12B0064"/>
    <s v="JSA012"/>
    <s v="SEKOLAHKOMANDOTNIALDMT"/>
    <x v="0"/>
    <s v="RESCOPING MKT NEW"/>
    <s v="Tracker Project DMT_TSEL"/>
    <x v="0"/>
    <m/>
    <x v="0"/>
    <x v="0"/>
  </r>
  <r>
    <n v="319"/>
    <s v="Area 2"/>
    <s v="R03 Jabotabek Inner"/>
    <n v="3"/>
    <s v="JTX507"/>
    <s v="JTX507"/>
    <m/>
    <x v="0"/>
    <s v="NY"/>
    <s v="25TS12B0035"/>
    <s v="JALANDUYUNGRAWAMANGUNDMT"/>
    <n v="106.89418000000001"/>
    <n v="-6.1972100000000001"/>
    <s v="MKT"/>
    <s v="0004/MKT/DMT/XI/2025"/>
    <d v="2025-11-18T00:00:00"/>
    <s v="BTSH"/>
    <s v="MITRATEL"/>
    <s v="PT MULTI BAGASANTI MAHDY"/>
    <n v="3"/>
    <s v="Mitratel"/>
    <d v="2018-09-14T00:00:00"/>
    <d v="2028-09-13T00:00:00"/>
    <m/>
    <m/>
    <m/>
    <m/>
    <s v="Plan ≥ 2026"/>
    <m/>
    <e v="#N/A"/>
    <m/>
    <s v="Need DRM"/>
    <s v="Need DRM"/>
    <s v="OG"/>
    <s v="Add 3 RF Add 3 RRU Final Sow Rescope: 1. (B2R to (MCP, Mini Macro, macro)"/>
    <m/>
    <s v="BTR"/>
    <n v="0"/>
    <n v="0"/>
    <n v="0"/>
    <s v="BTR Arah 100m 340 degree"/>
    <s v="BTR"/>
    <s v="25TS12B0035"/>
    <s v="JTX507"/>
    <s v="JALANDUYUNGRAWAMANGUNDMT"/>
    <x v="0"/>
    <s v="RESCOPING MKT NEW"/>
    <s v="Tracker Project DMT_TSEL"/>
    <x v="0"/>
    <s v="1. 18.12 Need Validais CAN A (106.89483  -6.19704)"/>
    <x v="0"/>
    <x v="0"/>
  </r>
  <r>
    <n v="120"/>
    <s v="Area 2"/>
    <s v="R03 Jabotabek Inner"/>
    <n v="3"/>
    <s v="JPX028"/>
    <s v="JPX028"/>
    <s v="24TS09B0429"/>
    <x v="0"/>
    <s v="24TS09B0429"/>
    <s v="24TS09B0429"/>
    <s v="TANAHTINGGIDMT"/>
    <n v="106.84621"/>
    <n v="-6.1789699999999996"/>
    <s v="Non MKT"/>
    <s v="Non MKT"/>
    <m/>
    <s v="BTSH"/>
    <s v="MITRATEL"/>
    <s v="PT ANUGERAH SELARAS RAYA"/>
    <m/>
    <s v="Mitratel"/>
    <d v="2015-07-24T00:00:00"/>
    <d v="2025-07-23T00:00:00"/>
    <d v="2025-10-21T00:00:00"/>
    <d v="2026-01-31T00:00:00"/>
    <n v="-102"/>
    <s v="Out SLA"/>
    <s v="Plan ≤ 2025"/>
    <s v="15.STR"/>
    <s v="08b.SIS Done"/>
    <m/>
    <s v="CME"/>
    <s v="Erection OG"/>
    <s v="OG"/>
    <s v="10.12 plan erection 12 Dec, Target RFI 16 dec pabrikasi Done"/>
    <d v="2025-12-14T00:00:00"/>
    <s v="Extend Tower"/>
    <s v="RT"/>
    <s v="Monopole"/>
    <n v="32"/>
    <m/>
    <s v="Extend Pole"/>
    <s v="24TS09B0429"/>
    <s v="JPX028"/>
    <s v="TANAHTINGGIDMT"/>
    <x v="1"/>
    <s v="RESCOPING"/>
    <s v="Tracker Project DMT_TSEL"/>
    <x v="6"/>
    <s v="Erection OG"/>
    <x v="0"/>
    <x v="1"/>
  </r>
  <r>
    <n v="351"/>
    <s v="Area 2"/>
    <s v="R03 Jabotabek Inner"/>
    <n v="3"/>
    <s v="JKT711"/>
    <s v="JKT711"/>
    <s v="25TS08N2002"/>
    <x v="0"/>
    <s v="25TS08N2002"/>
    <s v="25TS12B0086"/>
    <s v="JAKARTAPRIMASTEELDMT"/>
    <n v="106.92811"/>
    <n v="-6.1795099999999996"/>
    <s v="MKT"/>
    <s v="0004/MKT/DMT/XI/2025"/>
    <d v="2025-11-18T00:00:00"/>
    <s v="BTSH"/>
    <s v="MITRATEL"/>
    <s v="PT MULTI BAGASANTI MAHDY"/>
    <n v="2"/>
    <s v="Mitratel"/>
    <d v="2016-12-25T00:00:00"/>
    <d v="2026-12-24T00:00:00"/>
    <m/>
    <m/>
    <m/>
    <m/>
    <s v="Plan ≥ 2026"/>
    <m/>
    <e v="#N/A"/>
    <m/>
    <s v="Need DRM"/>
    <s v="Need DRM"/>
    <s v="OG"/>
    <s v="Add 3 RF Add 5 RRU Final Sow Rescope: 1. (B2R to (MCP, Mini Macro, macro)"/>
    <m/>
    <s v="BTR"/>
    <n v="0"/>
    <n v="0"/>
    <n v="0"/>
    <s v="BTR"/>
    <s v="BTR"/>
    <s v="25TS12B0086"/>
    <s v="JKT711"/>
    <s v="JAKARTAPRIMASTEELDMT"/>
    <x v="0"/>
    <s v="RESCOPING MKT NEW"/>
    <s v="Tracker Project DMT_TSEL"/>
    <x v="0"/>
    <m/>
    <x v="0"/>
    <x v="0"/>
  </r>
  <r>
    <n v="96"/>
    <s v="Area 2"/>
    <s v="R03 Jabotabek Inner"/>
    <n v="3"/>
    <s v="JKT680"/>
    <s v="JKT680"/>
    <s v="24TS09B0455"/>
    <x v="0"/>
    <s v="24TS09B0455"/>
    <s v="24TS09B0455"/>
    <s v="RSISLAMPDKOPIDMT"/>
    <n v="106.94171"/>
    <n v="-6.2214299999999998"/>
    <s v="Non MKT"/>
    <s v="Non MKT"/>
    <m/>
    <s v="BTSH"/>
    <s v="MITRATEL"/>
    <s v="PT CIPTA KARSA ANUGERAH SEMESTA"/>
    <m/>
    <s v="Mitratel"/>
    <d v="2015-01-26T00:00:00"/>
    <d v="2025-01-25T00:00:00"/>
    <d v="2025-04-25T00:00:00"/>
    <d v="2026-01-31T00:00:00"/>
    <n v="-281"/>
    <s v="Out SLA"/>
    <s v="Plan ≤ 2025"/>
    <e v="#N/A"/>
    <s v="08b.SIS Done"/>
    <m/>
    <s v="Proposed Drop"/>
    <s v="Hunting"/>
    <s v="Proposed Drop"/>
    <s v="4.12 hard kandidat, Hard Sitac, type 6, infonya tsel lock trial "/>
    <d v="2026-02-13T00:00:00"/>
    <s v="BTR"/>
    <s v="GF"/>
    <s v="Monopole"/>
    <n v="32"/>
    <m/>
    <s v="Lock Trial"/>
    <s v="24TS09B0455"/>
    <s v="JKT680"/>
    <s v="RSISLAMPDKOPIDMT"/>
    <x v="1"/>
    <s v="RESCOPING"/>
    <s v="Tracker Project DMT_TSEL"/>
    <x v="1"/>
    <s v="HARD CANDIDAT Propose DROP"/>
    <x v="1"/>
    <x v="7"/>
  </r>
  <r>
    <n v="102"/>
    <s v="Area 2"/>
    <s v="R03 Jabotabek Inner"/>
    <n v="3"/>
    <s v="JKU832"/>
    <s v="JKU832"/>
    <s v="24TS09B0443"/>
    <x v="0"/>
    <s v="24TS09B0443"/>
    <s v="24TS09B0443"/>
    <s v="PLUITTIMURBARUDMT"/>
    <n v="106.79416999999999"/>
    <n v="-6.1206699999999996"/>
    <s v="Non MKT"/>
    <s v="Non MKT"/>
    <m/>
    <s v="BTSH"/>
    <s v="MITRATEL"/>
    <s v="PT DENTRA MITRA ABADI"/>
    <m/>
    <s v="Mitratel"/>
    <d v="2015-02-10T00:00:00"/>
    <d v="2025-02-09T00:00:00"/>
    <d v="2025-05-10T00:00:00"/>
    <d v="2026-01-31T00:00:00"/>
    <n v="-266"/>
    <s v="Out SLA"/>
    <s v="Plan ≤ 2025"/>
    <e v="#N/A"/>
    <s v="08.SIS"/>
    <m/>
    <s v="RFC"/>
    <s v="RFC"/>
    <s v="OG"/>
    <s v="04.12 proses pabrikasi, target RFI 28 Dec, Lanjut MCP, Proses Design dan Perijinan Pole Extend, drop by tsel, proses nego ke Tsel untuk proposed Extend 3m"/>
    <d v="2025-12-28T00:00:00"/>
    <s v="Extend Tower"/>
    <s v="GF"/>
    <s v="Monopole"/>
    <n v="30"/>
    <s v="3m"/>
    <s v="Lock Trial"/>
    <s v="24TS09B0443"/>
    <s v="JKU832"/>
    <s v="PLUITTIMURBARUDMT"/>
    <x v="1"/>
    <s v="RESCOPING"/>
    <s v="Tracker Project DMT_TSEL"/>
    <x v="1"/>
    <s v="HARD CANDIDAT Propose DROP"/>
    <x v="1"/>
    <x v="1"/>
  </r>
  <r>
    <n v="144"/>
    <s v="Area 2"/>
    <s v="R03 Jabotabek Inner"/>
    <n v="3"/>
    <s v="JKU900"/>
    <s v="JKU900"/>
    <s v="25TS08N1988"/>
    <x v="0"/>
    <s v="24TS09B0410"/>
    <s v="24TS09B0410"/>
    <s v="SUNTERJAYATIMURDMT"/>
    <n v="106.87782"/>
    <n v="-6.1571600000000002"/>
    <s v="Non MKT"/>
    <s v="Non MKT"/>
    <m/>
    <s v="BTSH"/>
    <s v="MITRATEL"/>
    <s v="PT DYEVA DIGITAL SELULAR"/>
    <m/>
    <s v="Mitratel"/>
    <d v="2015-11-30T00:00:00"/>
    <d v="2025-11-29T00:00:00"/>
    <d v="2026-02-27T00:00:00"/>
    <d v="2026-01-31T00:00:00"/>
    <n v="27"/>
    <s v="In SLA"/>
    <s v="Plan ≤ 2025"/>
    <e v="#N/A"/>
    <s v="06.SITAC"/>
    <m/>
    <s v="Proposed Drop"/>
    <s v="Proposed Drop"/>
    <s v="Proposed Drop"/>
    <s v="4.12 IW OG, hard sitac dan kandidat"/>
    <d v="2026-02-22T00:00:00"/>
    <s v="BTR"/>
    <s v="GF"/>
    <s v="Monopole"/>
    <n v="32"/>
    <s v="masuk list drop tsel"/>
    <s v="Lock Trial"/>
    <s v="24TS09B0410"/>
    <s v="JKU900"/>
    <s v="SUNTERJAYATIMURDMT"/>
    <x v="1"/>
    <s v="RESCOPING"/>
    <s v="Tracker Project DMT_TSEL"/>
    <x v="1"/>
    <s v="HARD CANDIDAT Propose DROP"/>
    <x v="1"/>
    <x v="9"/>
  </r>
  <r>
    <n v="65"/>
    <s v="Area 2"/>
    <s v="R03 Jabotabek Inner"/>
    <n v="3"/>
    <s v="JKT412"/>
    <s v="JKT412"/>
    <s v="25TS08N1972"/>
    <x v="0"/>
    <s v="25TS11B0014"/>
    <s v="25TS11B0014"/>
    <s v="BLOKBERAMASDMT"/>
    <n v="106.94648100000001"/>
    <n v="-6.2041709999999997"/>
    <s v="Non MKT"/>
    <s v="Non MKT"/>
    <m/>
    <s v="BTSH"/>
    <s v="MITRATEL"/>
    <s v="PT INFRAKO"/>
    <m/>
    <s v="Mitratel"/>
    <d v="2015-01-31T00:00:00"/>
    <d v="2025-01-30T00:00:00"/>
    <d v="2025-04-30T00:00:00"/>
    <s v="Terminate"/>
    <m/>
    <s v="Terminate"/>
    <s v="Plan ≤ 2025"/>
    <e v="#N/A"/>
    <e v="#N/A"/>
    <m/>
    <s v="Terminate"/>
    <s v="Terminate"/>
    <s v="Terminate"/>
    <m/>
    <s v="Terminate"/>
    <m/>
    <n v="0"/>
    <s v="Monopole"/>
    <n v="32"/>
    <m/>
    <s v="Terminate"/>
    <s v="25TS11B0014"/>
    <s v="JKT412"/>
    <s v="BLOKBERAMASDMT"/>
    <x v="1"/>
    <s v="Rescoping tambahan WO"/>
    <s v="Tracker Project DMT_TSEL"/>
    <x v="1"/>
    <s v="HARD CANDIDAT Propose DROP"/>
    <x v="1"/>
    <x v="10"/>
  </r>
  <r>
    <n v="226"/>
    <s v="Area 2"/>
    <s v="R03 Jabotabek Inner"/>
    <n v="3"/>
    <s v="JBX386"/>
    <s v="JBX386"/>
    <s v="24TS12N0420"/>
    <x v="0"/>
    <s v="24TS12N0420"/>
    <s v="25TS12B0022"/>
    <s v="STADIONCENDRAWASIHDMT"/>
    <n v="106.72007000000001"/>
    <n v="-6.1434100000000003"/>
    <s v="MKT"/>
    <s v="0004/MKT/DMT/XI/2025"/>
    <d v="2025-11-18T00:00:00"/>
    <s v="BTSH"/>
    <s v="MITRATEL"/>
    <s v="PT NAER TUNAS INDONESIA"/>
    <n v="7"/>
    <s v="Mitratel"/>
    <d v="2018-08-20T00:00:00"/>
    <d v="2028-08-19T00:00:00"/>
    <m/>
    <m/>
    <m/>
    <m/>
    <s v="Plan ≥ 2026"/>
    <m/>
    <e v="#N/A"/>
    <m/>
    <s v="Need DRM"/>
    <s v="Need DRM"/>
    <s v="OG"/>
    <s v="Add 3 RF Add 3 RRU Final Sow Rescope: 1. (B2R to (MCP, Mini Macro, macro)"/>
    <m/>
    <s v="BTR"/>
    <n v="0"/>
    <n v="0"/>
    <n v="0"/>
    <s v="310' 150m"/>
    <s v="BTR"/>
    <s v="25TS12B0022"/>
    <s v="JBX386"/>
    <s v="STADIONCENDRAWASIHDMT"/>
    <x v="0"/>
    <s v="RESCOPING MKT NEW"/>
    <s v="Tracker Project DMT_TSEL"/>
    <x v="0"/>
    <m/>
    <x v="0"/>
    <x v="0"/>
  </r>
  <r>
    <n v="115"/>
    <s v="Area 2"/>
    <s v="R03 Jabotabek Inner"/>
    <n v="3"/>
    <s v="JBX052"/>
    <s v="JBX052"/>
    <m/>
    <x v="0"/>
    <s v="24TS09B0427"/>
    <s v="24TS09B0427"/>
    <s v="KOMPLEKMIGASDMT"/>
    <n v="106.76945000000001"/>
    <n v="-6.20275"/>
    <s v="Non MKT"/>
    <s v="Non MKT"/>
    <m/>
    <s v="BTSH"/>
    <s v="MITRATEL"/>
    <s v="PT JAGANATA SAKTI UNGGUL"/>
    <m/>
    <s v="Mitratel"/>
    <d v="2015-07-24T00:00:00"/>
    <d v="2025-07-23T00:00:00"/>
    <d v="2025-10-21T00:00:00"/>
    <d v="2026-01-31T00:00:00"/>
    <n v="-102"/>
    <s v="Out SLA"/>
    <s v="Plan ≤ 2025"/>
    <s v="21.LOCK TRIAL"/>
    <s v="06.SITAC"/>
    <m/>
    <s v="Proposed Drop"/>
    <s v="Hunting"/>
    <s v="Proposed Drop"/>
    <s v="4.12 hard kandidat, Hard Sitac, type 6, infonya tsel lock trial "/>
    <d v="2026-02-14T00:00:00"/>
    <s v="BTR"/>
    <s v="GF"/>
    <s v="Monopole"/>
    <n v="32"/>
    <m/>
    <s v="Lock Trial"/>
    <s v="24TS09B0427"/>
    <s v="JBX052"/>
    <s v="KOMPLEKMIGASDMT"/>
    <x v="1"/>
    <s v="RESCOPING"/>
    <s v="Tracker Project DMT_TSEL"/>
    <x v="1"/>
    <s v="HARD CANDIDAT Propose DROP"/>
    <x v="1"/>
    <x v="5"/>
  </r>
  <r>
    <n v="141"/>
    <s v="Area 2"/>
    <s v="R03 Jabotabek Inner"/>
    <n v="3"/>
    <s v="JUX318"/>
    <s v="JUX318"/>
    <s v="24TS09B0412"/>
    <x v="0"/>
    <s v="24TS09B0412"/>
    <s v="24TS09B0412"/>
    <s v="MESJIDPUSKESMASSUNTERDMT"/>
    <n v="106.860911"/>
    <n v="-6.1417210000000004"/>
    <s v="Non MKT"/>
    <s v="Non MKT"/>
    <m/>
    <s v="BTSH"/>
    <s v="MITRATEL"/>
    <s v="PT DYEVA DIGITAL SELULAR"/>
    <m/>
    <s v="Mitratel"/>
    <d v="2015-11-23T00:00:00"/>
    <d v="2025-11-22T00:00:00"/>
    <d v="2026-02-20T00:00:00"/>
    <d v="2026-01-31T00:00:00"/>
    <n v="20"/>
    <s v="In SLA"/>
    <s v="Plan ≤ 2025"/>
    <s v="08.BAN/BAK"/>
    <s v="06.SITAC"/>
    <m/>
    <s v="CME"/>
    <s v="Curing Time"/>
    <s v="OG"/>
    <s v="10.12 curing, waiting material tower"/>
    <d v="2025-12-14T00:00:00"/>
    <s v="BTR"/>
    <s v="GF"/>
    <s v="Monopole"/>
    <n v="42"/>
    <m/>
    <s v="BTR"/>
    <s v="24TS09B0412"/>
    <s v="JUX318"/>
    <s v="MESJIDPUSKESMASSUNTERDMT"/>
    <x v="1"/>
    <s v="RESCOPING"/>
    <s v="Tracker Project DMT_TSEL"/>
    <x v="5"/>
    <s v="Minus RFI NOTICE (need ATP)"/>
    <x v="0"/>
    <x v="6"/>
  </r>
  <r>
    <n v="255"/>
    <s v="Area 2"/>
    <s v="R03 Jabotabek Inner"/>
    <n v="3"/>
    <s v="JBX293"/>
    <s v="JBX293"/>
    <m/>
    <x v="0"/>
    <s v="NY"/>
    <s v="25TS12B0026"/>
    <s v="JLBENDAKAMALDMT"/>
    <n v="106.70027"/>
    <n v="-6.1075299999999997"/>
    <s v="MKT"/>
    <s v="0004/MKT/DMT/XI/2025"/>
    <d v="2025-11-18T00:00:00"/>
    <s v="BTSH"/>
    <s v="MITRATEL"/>
    <s v="PT NAER TUNAS INDONESIA"/>
    <n v="5"/>
    <s v="Mitratel"/>
    <d v="2017-08-04T00:00:00"/>
    <d v="2027-08-03T00:00:00"/>
    <m/>
    <m/>
    <m/>
    <m/>
    <s v="Plan ≥ 2026"/>
    <m/>
    <e v="#N/A"/>
    <m/>
    <s v="Need DRM"/>
    <s v="Need DRM"/>
    <s v="OG"/>
    <s v="Add 3 RF Add 6 RRU Final Sow Rescope: 1. (B2R to (MCP, Mini Macro, macro)"/>
    <m/>
    <s v="BTR"/>
    <n v="0"/>
    <n v="0"/>
    <n v="0"/>
    <s v="150m arah 0 degree"/>
    <s v="BTR"/>
    <s v="25TS12B0026"/>
    <s v="JBX293"/>
    <s v="JLBENDAKAMALDMT"/>
    <x v="0"/>
    <s v="RESCOPING MKT NEW"/>
    <s v="Tracker Project DMT_TSEL"/>
    <x v="0"/>
    <m/>
    <x v="0"/>
    <x v="0"/>
  </r>
  <r>
    <n v="259"/>
    <s v="Area 2"/>
    <s v="R03 Jabotabek Inner"/>
    <n v="3"/>
    <s v="JBX288"/>
    <s v="JBX288"/>
    <m/>
    <x v="0"/>
    <s v="NY"/>
    <s v="25TS12B0018"/>
    <s v="JLHSUAIBKBJERUKDMT"/>
    <n v="106.77242"/>
    <n v="-6.2006699999999997"/>
    <s v="MKT"/>
    <s v="0004/MKT/DMT/XI/2025"/>
    <d v="2025-11-18T00:00:00"/>
    <s v="BTSH"/>
    <s v="MITRATEL"/>
    <s v="PT NAER TUNAS INDONESIA"/>
    <n v="4"/>
    <s v="Mitratel"/>
    <d v="2017-08-14T00:00:00"/>
    <d v="2027-08-13T00:00:00"/>
    <m/>
    <m/>
    <m/>
    <m/>
    <s v="Plan ≥ 2026"/>
    <m/>
    <e v="#N/A"/>
    <m/>
    <s v="Need DRM"/>
    <s v="Need DRM"/>
    <s v="OG"/>
    <s v="Add 3 RF Add 8 RRU Final Sow Rescope: 1. (B2R to (MCP, Mini Macro, macro)"/>
    <m/>
    <s v="BTR"/>
    <n v="0"/>
    <n v="0"/>
    <n v="0"/>
    <s v="180m arah 270 degree"/>
    <s v="BTR"/>
    <s v="25TS12B0018"/>
    <s v="JBX288"/>
    <s v="JLHSUAIBKBJERUKDMT"/>
    <x v="0"/>
    <s v="RESCOPING MKT NEW"/>
    <s v="Tracker Project DMT_TSEL"/>
    <x v="0"/>
    <m/>
    <x v="0"/>
    <x v="0"/>
  </r>
  <r>
    <n v="295"/>
    <s v="Area 2"/>
    <s v="R03 Jabotabek Inner"/>
    <n v="3"/>
    <s v="JBX292"/>
    <s v="JBX292"/>
    <m/>
    <x v="0"/>
    <s v="NY"/>
    <s v="25TS12B0069"/>
    <s v="SURWAWIDURIKEDOYADMT"/>
    <n v="106.76272"/>
    <n v="-6.1766100000000002"/>
    <s v="MKT"/>
    <s v="0004/MKT/DMT/XI/2025"/>
    <d v="2025-11-18T00:00:00"/>
    <s v="BTSH"/>
    <s v="MITRATEL"/>
    <s v="PT NAER TUNAS INDONESIA"/>
    <n v="3"/>
    <s v="Mitratel"/>
    <d v="2018-05-24T00:00:00"/>
    <d v="2028-05-23T00:00:00"/>
    <m/>
    <m/>
    <m/>
    <m/>
    <s v="Plan ≥ 2026"/>
    <m/>
    <e v="#N/A"/>
    <m/>
    <s v="Need DRM"/>
    <s v="Need DRM"/>
    <s v="OG"/>
    <s v="Add 3 RF Add 4 RRU Final Sow Rescope: 1. (B2R to (MCP, Mini Macro, macro)"/>
    <m/>
    <s v="BTR"/>
    <n v="0"/>
    <n v="0"/>
    <n v="0"/>
    <s v="BTR Arah Sekolah Ichtus dan arah utara 150m ketinggian 30m"/>
    <s v="BTR"/>
    <s v="25TS12B0069"/>
    <s v="JBX292"/>
    <s v="SURWAWIDURIKEDOYADMT"/>
    <x v="0"/>
    <s v="RESCOPING MKT NEW"/>
    <s v="Tracker Project DMT_TSEL"/>
    <x v="0"/>
    <s v="1. 18.12 Need Validasi ( 106.76287 -6.17627) GF 32m"/>
    <x v="0"/>
    <x v="0"/>
  </r>
  <r>
    <n v="607"/>
    <s v="Area 2"/>
    <s v="R03 Jabotabek Inner"/>
    <n v="3"/>
    <s v="JBX385"/>
    <s v="JBX385"/>
    <e v="#N/A"/>
    <x v="0"/>
    <s v="NY"/>
    <s v="25TS12B0027"/>
    <s v="ANGKETAMBORADMT"/>
    <n v="106.80822000000001"/>
    <n v="-6.1581900000000003"/>
    <s v="MKT"/>
    <s v="0004/MKT/DMT/XI/2025"/>
    <d v="2025-11-18T00:00:00"/>
    <s v="BTSH"/>
    <s v="MITRATEL"/>
    <s v="PT NAER TUNAS INDONESIA"/>
    <n v="1"/>
    <s v="Mitratel"/>
    <d v="2018-06-04T00:00:00"/>
    <d v="2028-06-03T00:00:00"/>
    <m/>
    <m/>
    <m/>
    <m/>
    <s v="Plan ≥ 2026"/>
    <m/>
    <e v="#N/A"/>
    <m/>
    <s v="Need DRM"/>
    <s v="Need DRM"/>
    <s v="OG"/>
    <s v="Add 3 RF Add 3 RRU Final Sow Rescope: 1. (B2R to (MCP, Mini Macro, macro)"/>
    <m/>
    <s v="BTR"/>
    <n v="0"/>
    <n v="0"/>
    <n v="0"/>
    <s v="BTR Arah 50m 180 Degree"/>
    <s v="BTR"/>
    <s v="25TS12B0027"/>
    <s v="JBX385"/>
    <s v="ANGKETAMBORADMT"/>
    <x v="0"/>
    <s v="RESCOPING MKT NEW"/>
    <s v="Tracker Project DMT_TSEL"/>
    <x v="0"/>
    <m/>
    <x v="0"/>
    <x v="0"/>
  </r>
  <r>
    <n v="387"/>
    <s v="Area 2"/>
    <s v="R12 Jabotabek Outer"/>
    <n v="12"/>
    <s v="KRW953"/>
    <s v="KRW953"/>
    <s v="25TS01B0012"/>
    <x v="1"/>
    <s v="25TS01B0012"/>
    <e v="#N/A"/>
    <s v="KIM10DMT"/>
    <n v="107.313581"/>
    <n v="-6.3761010000000002"/>
    <s v="MKT"/>
    <s v="0004/MKT/DMT/XI/2025"/>
    <d v="2025-11-18T00:00:00"/>
    <s v="BTSH"/>
    <s v="MITRATEL"/>
    <s v="PT SAMANTA FIBRA ABADI"/>
    <m/>
    <s v="Mitratel"/>
    <d v="2017-06-13T00:00:00"/>
    <d v="2027-06-12T00:00:00"/>
    <m/>
    <m/>
    <m/>
    <m/>
    <s v="Plan ≥ 2026"/>
    <m/>
    <s v="06.SITAC"/>
    <m/>
    <s v="SITAC"/>
    <s v="BAN/BAK"/>
    <s v="OG"/>
    <s v="4.12. plan macronisasi di site existing, upgrade perangkat (swap) type 1, Add 3 RF Add 9 RRU Final Sow Rescope: BTR to Macro"/>
    <m/>
    <s v="Type-1"/>
    <s v="GF"/>
    <s v="SST"/>
    <n v="42"/>
    <m/>
    <s v="BTR"/>
    <s v="25TS01B0012"/>
    <s v="KRW953"/>
    <s v="KIM10DMT"/>
    <x v="0"/>
    <s v="RESCOPING"/>
    <s v="Tracker Project DMT_TSEL"/>
    <x v="2"/>
    <s v="1. 18.12 BAN/BAK"/>
    <x v="0"/>
    <x v="0"/>
  </r>
  <r>
    <n v="89"/>
    <s v="Area 2"/>
    <s v="R03 Jabotabek Inner"/>
    <n v="3"/>
    <s v="JTX460"/>
    <s v="JTX460"/>
    <m/>
    <x v="0"/>
    <s v="NY"/>
    <s v="25TS12Z0107"/>
    <s v="TMII6DMT"/>
    <n v="106.90197000000001"/>
    <n v="-6.3031800000000002"/>
    <s v="MKT"/>
    <s v="0004/MKT/DMT/XI/2025"/>
    <d v="2025-11-18T00:00:00"/>
    <s v="BTSH"/>
    <s v="MITRATEL"/>
    <s v="PT SAMANTA FIBRA ABADI"/>
    <n v="3"/>
    <s v="Mitratel"/>
    <d v="2017-05-12T00:00:00"/>
    <d v="2027-05-11T00:00:00"/>
    <m/>
    <m/>
    <m/>
    <m/>
    <s v="Plan ≥ 2026"/>
    <m/>
    <e v="#N/A"/>
    <m/>
    <s v="Need DRM"/>
    <s v="Need DRM"/>
    <s v="OG"/>
    <s v="Add 3 RF Add 6 RRU Final Sow Rescope: 1. (B2R to (MCP, Mini Macro, macro)"/>
    <m/>
    <s v="BTR"/>
    <n v="0"/>
    <n v="0"/>
    <n v="0"/>
    <s v="BTR Monopole 25m"/>
    <s v="BTR"/>
    <s v="25TS12Z0107"/>
    <s v="JTX460"/>
    <s v="TMII6DMT"/>
    <x v="0"/>
    <s v="RESCOPING MKT NEW"/>
    <s v="Tracker Project DMT_TSEL"/>
    <x v="0"/>
    <s v="1. 18.12 Permohonan Surat TMII"/>
    <x v="0"/>
    <x v="0"/>
  </r>
  <r>
    <n v="206"/>
    <s v="Area 2"/>
    <s v="R03 Jabotabek Inner"/>
    <n v="3"/>
    <s v="JTX241"/>
    <s v="JTX241"/>
    <m/>
    <x v="0"/>
    <s v="NY"/>
    <s v="25TS12B0098"/>
    <s v="JLERAMAS2000DMT"/>
    <n v="106.948261"/>
    <n v="-6.2074910000000001"/>
    <s v="MKT"/>
    <s v="0004/MKT/DMT/XI/2025"/>
    <d v="2025-11-18T00:00:00"/>
    <s v="BTSH"/>
    <s v="MITRATEL"/>
    <s v="PT SAMANTA FIBRA ABADI"/>
    <n v="10"/>
    <s v="Mitratel"/>
    <d v="2016-08-26T00:00:00"/>
    <d v="2026-08-25T00:00:00"/>
    <m/>
    <m/>
    <m/>
    <m/>
    <s v="Plan ≥ 2026"/>
    <m/>
    <e v="#N/A"/>
    <m/>
    <s v="Need DRM"/>
    <s v="Need DRM"/>
    <s v="OG"/>
    <s v="Add 3 RF Add 6 RRU Final Sow Rescope: 1. (B2R to (MCP, Mini Macro, macro)"/>
    <m/>
    <s v="BTR"/>
    <n v="0"/>
    <n v="0"/>
    <n v="0"/>
    <s v="BTR"/>
    <s v="BTR"/>
    <s v="25TS12B0098"/>
    <s v="JTX241"/>
    <s v="JLERAMAS2000DMT"/>
    <x v="0"/>
    <s v="RESCOPING MKT NEW"/>
    <s v="Tracker Project DMT_TSEL"/>
    <x v="0"/>
    <s v="1. 18.12 : HARD CANDIDAT JR DONE"/>
    <x v="0"/>
    <x v="0"/>
  </r>
  <r>
    <n v="324"/>
    <s v="Area 2"/>
    <s v="R03 Jabotabek Inner"/>
    <n v="3"/>
    <s v="JUX407"/>
    <s v="JUX407"/>
    <s v="25TS08U1308"/>
    <x v="0"/>
    <s v="23TS07B0091"/>
    <s v="23TS07B0091"/>
    <s v="JLKAKAPPENJARINGANDMT"/>
    <n v="106.80495999999999"/>
    <n v="-6.1041499999999997"/>
    <s v="Non MKT"/>
    <s v="Non MKT"/>
    <d v="1899-12-30T00:00:00"/>
    <s v="BTSH"/>
    <s v="MITRATEL"/>
    <s v="PT SINERGI REKTA DENTA"/>
    <m/>
    <s v="Mitratel"/>
    <d v="2018-09-19T00:00:00"/>
    <d v="2028-09-18T00:00:00"/>
    <m/>
    <m/>
    <m/>
    <m/>
    <s v="Plan ≥ 2026"/>
    <m/>
    <e v="#N/A"/>
    <m/>
    <s v="RFI"/>
    <s v="RFI"/>
    <s v="RFI"/>
    <s v=""/>
    <m/>
    <m/>
    <s v="GF"/>
    <s v="Monopole"/>
    <n v="32"/>
    <m/>
    <s v="BTR"/>
    <s v="23TS07B0091"/>
    <s v="JUX407"/>
    <s v="JLKAKAPPENJARINGANDMT"/>
    <x v="0"/>
    <s v="RESCOPING"/>
    <s v="Tracker Project DMT_TSEL"/>
    <x v="5"/>
    <s v="RFI"/>
    <x v="0"/>
    <x v="4"/>
  </r>
  <r>
    <n v="138"/>
    <s v="Area 2"/>
    <s v="R03 Jabotabek Inner"/>
    <n v="3"/>
    <s v="JPX062"/>
    <s v="JPX062"/>
    <s v="24TS09B0416"/>
    <x v="0"/>
    <s v="24TS09B0416"/>
    <s v="24TS09B0416"/>
    <s v="KEBONKACANG9DMT"/>
    <n v="106.81874000000001"/>
    <n v="-6.1921400000000002"/>
    <s v="Non MKT"/>
    <s v="Non MKT"/>
    <m/>
    <s v="BTSH"/>
    <s v="MITRATEL"/>
    <s v="PT ANUGERAH SELARAS RAYA"/>
    <m/>
    <s v="Mitratel"/>
    <d v="2015-10-31T00:00:00"/>
    <d v="2025-10-30T00:00:00"/>
    <d v="2026-01-28T00:00:00"/>
    <d v="2026-01-31T00:00:00"/>
    <n v="-3"/>
    <s v="Out SLA"/>
    <s v="Plan ≤ 2025"/>
    <s v="21.LOCK TRIAL"/>
    <s v="08b.SIS Done"/>
    <m/>
    <s v="SITAC"/>
    <s v="BAN/BAK"/>
    <s v="OG"/>
    <s v="10.12 kandidat baru, proses BAN BAK, BTR"/>
    <d v="2026-02-14T00:00:00"/>
    <s v="BTR"/>
    <s v="GF"/>
    <s v="Monopole"/>
    <n v="30"/>
    <m/>
    <s v="BTR"/>
    <s v="24TS09B0416"/>
    <s v="JPX062"/>
    <s v="KEBONKACANG9DMT"/>
    <x v="1"/>
    <s v="RESCOPING"/>
    <s v="Tracker Project DMT_TSEL"/>
    <x v="2"/>
    <s v="PENDING 1 IW RADIUS TOWER, TARGET IW CLEAR 27 DESEMBER 2025"/>
    <x v="0"/>
    <x v="5"/>
  </r>
  <r>
    <n v="265"/>
    <s v="Area 2"/>
    <s v="R03 Jabotabek Inner"/>
    <n v="3"/>
    <s v="JTX408"/>
    <s v="JTX408"/>
    <m/>
    <x v="0"/>
    <s v="NY"/>
    <s v="25TS12B0037"/>
    <s v="JAYASAKTI3DMT"/>
    <n v="106.85983"/>
    <n v="-6.3352399999999998"/>
    <s v="MKT"/>
    <s v="0004/MKT/DMT/XI/2025"/>
    <d v="2025-11-18T00:00:00"/>
    <s v="BTSH"/>
    <s v="MITRATEL"/>
    <s v="PT SAMANTA FIBRA ABADI"/>
    <n v="5"/>
    <s v="Mitratel"/>
    <d v="2017-09-14T00:00:00"/>
    <d v="2027-09-13T00:00:00"/>
    <m/>
    <m/>
    <m/>
    <m/>
    <s v="Plan ≥ 2026"/>
    <m/>
    <e v="#N/A"/>
    <m/>
    <s v="Need DRM"/>
    <s v="Need DRM"/>
    <s v="OG"/>
    <s v="Add 3 RF Add 3 RRU Final Sow Rescope: 1. (B2R to (MCP, Mini Macro, macro)"/>
    <m/>
    <s v="BTR"/>
    <n v="0"/>
    <n v="0"/>
    <n v="0"/>
    <s v="200m arah 90 degree"/>
    <s v="BTR"/>
    <s v="25TS12B0037"/>
    <s v="JTX408"/>
    <s v="JAYASAKTI3DMT"/>
    <x v="0"/>
    <s v="RESCOPING MKT NEW"/>
    <s v="Tracker Project DMT_TSEL"/>
    <x v="0"/>
    <m/>
    <x v="0"/>
    <x v="0"/>
  </r>
  <r>
    <n v="113"/>
    <s v="Area 2"/>
    <s v="R03 Jabotabek Inner"/>
    <n v="3"/>
    <s v="JSX890"/>
    <s v="JSX890"/>
    <s v="25TS08N1991"/>
    <x v="0"/>
    <s v="24TS09B0434"/>
    <s v="24TS09B0434"/>
    <s v="KAIBALAIYASAMANGGARAIDMT"/>
    <n v="106.85231"/>
    <n v="-6.2152700000000003"/>
    <s v="Non MKT"/>
    <s v="Non MKT"/>
    <m/>
    <s v="BTSH"/>
    <s v="MITRATEL"/>
    <s v="PT SUMBERSOLUSINDO HITECH"/>
    <m/>
    <s v="Mitratel"/>
    <d v="2015-07-23T00:00:00"/>
    <d v="2025-07-22T00:00:00"/>
    <d v="2025-10-20T00:00:00"/>
    <d v="2026-01-31T00:00:00"/>
    <n v="-103"/>
    <s v="Out SLA"/>
    <s v="Plan ≤ 2025"/>
    <s v="08.BAN/BAK"/>
    <s v="06.SITAC"/>
    <m/>
    <s v="SITAC"/>
    <s v="IW"/>
    <s v="OG"/>
    <s v="4.12 IW OG"/>
    <d v="2026-02-14T00:00:00"/>
    <s v="BTR"/>
    <s v="GF"/>
    <s v="Monopole"/>
    <n v="32"/>
    <m/>
    <s v="BTR"/>
    <s v="24TS09B0434"/>
    <s v="JSX890"/>
    <s v="KAIBALAIYASAMANGGARAIDMT"/>
    <x v="1"/>
    <s v="RESCOPING"/>
    <s v="Tracker Project DMT_TSEL"/>
    <x v="2"/>
    <s v="REKOM LURCAM (GF MONOPOLE 30 METER)"/>
    <x v="0"/>
    <x v="5"/>
  </r>
  <r>
    <n v="283"/>
    <s v="Area 2"/>
    <s v="R03 Jabotabek Inner"/>
    <n v="3"/>
    <s v="JTX419"/>
    <s v="JTX419"/>
    <m/>
    <x v="0"/>
    <s v="NY"/>
    <s v="25TS12B0036"/>
    <s v="HAJIYAHYAKPMELAYUDMT"/>
    <n v="106.87479"/>
    <n v="-6.3404100000000003"/>
    <s v="MKT"/>
    <s v="0004/MKT/DMT/XI/2025"/>
    <d v="2025-11-18T00:00:00"/>
    <s v="BTSH"/>
    <s v="MITRATEL"/>
    <s v="PT SAMANTA FIBRA ABADI"/>
    <n v="4"/>
    <s v="Mitratel"/>
    <d v="2018-02-13T00:00:00"/>
    <d v="2028-02-12T00:00:00"/>
    <m/>
    <m/>
    <m/>
    <m/>
    <s v="Plan ≥ 2026"/>
    <m/>
    <e v="#N/A"/>
    <m/>
    <s v="Need DRM"/>
    <s v="Need DRM"/>
    <s v="OG"/>
    <s v="Add 3 RF Add 3 RRU Final Sow Rescope: 1. (B2R to (MCP, Mini Macro, macro)"/>
    <m/>
    <s v="BTR"/>
    <n v="0"/>
    <n v="0"/>
    <n v="0"/>
    <s v="BTR Arah 320m 0 degree"/>
    <s v="BTR"/>
    <s v="25TS12B0036"/>
    <s v="JTX419"/>
    <s v="HAJIYAHYAKPMELAYUDMT"/>
    <x v="0"/>
    <s v="RESCOPING MKT NEW"/>
    <s v="Tracker Project DMT_TSEL"/>
    <x v="0"/>
    <m/>
    <x v="0"/>
    <x v="0"/>
  </r>
  <r>
    <n v="123"/>
    <s v="Area 2"/>
    <s v="R03 Jabotabek Inner"/>
    <n v="3"/>
    <s v="JBX021"/>
    <s v="JBX021"/>
    <m/>
    <x v="0"/>
    <s v="24TS09B0454"/>
    <s v="24TS09B0454"/>
    <s v="KEMBANGANBARUDMT"/>
    <n v="106.7501"/>
    <n v="-6.1804100000000002"/>
    <s v="Non MKT"/>
    <s v="Non MKT"/>
    <m/>
    <s v="BTSH"/>
    <s v="MITRATEL"/>
    <s v="PT JAGANATA SAKTI UNGGUL"/>
    <m/>
    <s v="Mitratel"/>
    <d v="2015-08-13T00:00:00"/>
    <d v="2025-08-12T00:00:00"/>
    <d v="2025-11-10T00:00:00"/>
    <d v="2026-01-31T00:00:00"/>
    <n v="-82"/>
    <s v="Out SLA"/>
    <s v="Plan ≤ 2025"/>
    <s v="21.LOCK TRIAL"/>
    <s v="08b.SIS Done"/>
    <m/>
    <s v="Proposed Drop"/>
    <s v="Hunting"/>
    <s v="Proposed Drop"/>
    <s v="4.12 hard kandidat, Hard Sitac, type 6, infonya tsel lock trial "/>
    <d v="2026-02-13T00:00:00"/>
    <s v="BTR"/>
    <s v="GF"/>
    <s v="Monopole"/>
    <n v="32"/>
    <m/>
    <s v="Lock Trial"/>
    <s v="24TS09B0454"/>
    <s v="JBX021"/>
    <s v="KEMBANGANBARUDMT"/>
    <x v="1"/>
    <s v="RESCOPING"/>
    <s v="Tracker Project DMT_TSEL"/>
    <x v="1"/>
    <s v="HARD CANDIDAT Propose DROP"/>
    <x v="1"/>
    <x v="7"/>
  </r>
  <r>
    <n v="125"/>
    <s v="Area 2"/>
    <s v="R03 Jabotabek Inner"/>
    <n v="3"/>
    <s v="JSX933"/>
    <s v="JSX933"/>
    <m/>
    <x v="0"/>
    <s v="24TS09B0452"/>
    <s v="24TS09B0452"/>
    <s v="KEMAJUANMULIA2DMT"/>
    <n v="106.754"/>
    <n v="-6.2391500000000004"/>
    <s v="Non MKT"/>
    <s v="Non MKT"/>
    <m/>
    <s v="BTSH"/>
    <s v="MITRATEL"/>
    <s v="PT MITRA SARANA KARYA BANGSA"/>
    <m/>
    <s v="Mitratel"/>
    <d v="2015-08-28T00:00:00"/>
    <d v="2025-08-27T00:00:00"/>
    <d v="2025-11-25T00:00:00"/>
    <d v="2026-01-31T00:00:00"/>
    <n v="-67"/>
    <s v="Out SLA"/>
    <s v="Plan ≤ 2025"/>
    <s v="21.LOCK TRIAL"/>
    <s v="06.SITAC"/>
    <m/>
    <s v="Proposed Drop"/>
    <s v="Hunting"/>
    <s v="Proposed Drop"/>
    <s v="4.12 hard kandidat, Hard Sitac, type 6, infonya tsel lock trial "/>
    <d v="2026-02-13T00:00:00"/>
    <s v="BTR"/>
    <s v="GF"/>
    <s v="Monopole"/>
    <n v="32"/>
    <m/>
    <s v="Lock Trial"/>
    <s v="24TS09B0452"/>
    <s v="JSX933"/>
    <s v="KEMAJUANMULIA2DMT"/>
    <x v="1"/>
    <s v="RESCOPING"/>
    <s v="Tracker Project DMT_TSEL"/>
    <x v="1"/>
    <s v="HARD CANDIDAT Propose DROP"/>
    <x v="1"/>
    <x v="7"/>
  </r>
  <r>
    <n v="104"/>
    <s v="Area 2"/>
    <s v="R03 Jabotabek Inner"/>
    <n v="3"/>
    <s v="JSX130"/>
    <s v="JSX130"/>
    <s v="25TS08N1769"/>
    <x v="0"/>
    <s v="24TS09B0445"/>
    <s v="24TS09B0445"/>
    <s v="PERCETAKAN2DMT"/>
    <n v="106.79418"/>
    <n v="-6.2482899999999999"/>
    <s v="Non MKT"/>
    <s v="Non MKT"/>
    <m/>
    <s v="BTSH"/>
    <s v="MITRATEL"/>
    <s v="PT MITRA SARANA KARYA BANGSA"/>
    <m/>
    <s v="Mitratel"/>
    <d v="2015-02-10T00:00:00"/>
    <d v="2025-02-09T00:00:00"/>
    <d v="2025-05-10T00:00:00"/>
    <s v="Terminate"/>
    <m/>
    <s v="Terminate"/>
    <s v="Plan ≤ 2025"/>
    <e v="#N/A"/>
    <s v="10.Cancel"/>
    <m/>
    <s v="Terminate"/>
    <s v="Terminate"/>
    <s v="Terminate"/>
    <m/>
    <s v="Terminate"/>
    <m/>
    <s v="GF"/>
    <s v="Monopole"/>
    <n v="30"/>
    <m/>
    <s v="Terminate"/>
    <s v="24TS09B0445"/>
    <s v="JSX130"/>
    <s v="PERCETAKAN2DMT"/>
    <x v="1"/>
    <s v="RESCOPING"/>
    <s v="Tracker Project DMT_TSEL"/>
    <x v="4"/>
    <s v="18/12/2025 TERMINATE"/>
    <x v="1"/>
    <x v="5"/>
  </r>
  <r>
    <n v="186"/>
    <s v="Area 2"/>
    <s v="R03 Jabotabek Inner"/>
    <n v="3"/>
    <s v="JSX473"/>
    <s v="JSX473"/>
    <s v="25TS08N2043"/>
    <x v="0"/>
    <s v="24TS10B0026"/>
    <s v="24TS10B0026"/>
    <s v="PERTANIANLEBAKBULUSDMT"/>
    <n v="106.77755000000001"/>
    <n v="-6.3022099999999996"/>
    <s v="Non MKT"/>
    <s v="Non MKT"/>
    <d v="1899-12-30T00:00:00"/>
    <s v="BTSH"/>
    <s v="MITRATEL"/>
    <s v="PT Sinergi Rektadenta"/>
    <m/>
    <s v="Mitratel"/>
    <d v="2016-06-28T00:00:00"/>
    <d v="2026-06-27T00:00:00"/>
    <m/>
    <m/>
    <m/>
    <m/>
    <s v="Plan ≥ 2026"/>
    <m/>
    <s v="04.CME"/>
    <m/>
    <s v="RFI"/>
    <s v="RFI"/>
    <s v="RFI"/>
    <s v="Program Jakarta Quality Improvedment"/>
    <m/>
    <m/>
    <s v="GF"/>
    <s v="Monopole"/>
    <n v="32"/>
    <m/>
    <s v="BTR"/>
    <s v="24TS10B0026"/>
    <s v="JSX473"/>
    <s v="PERTANIANLEBAKBULUSDMT"/>
    <x v="0"/>
    <s v="RESCOPING"/>
    <s v="Tracker Project DMT_TSEL"/>
    <x v="5"/>
    <s v="RFI"/>
    <x v="0"/>
    <x v="4"/>
  </r>
  <r>
    <n v="105"/>
    <s v="Area 2"/>
    <s v="R03 Jabotabek Inner"/>
    <n v="3"/>
    <s v="JSX032"/>
    <s v="JSX032"/>
    <s v="25TS08N1979"/>
    <x v="0"/>
    <s v="24TS09B0440"/>
    <s v="24TS09B0440"/>
    <s v="CAMATKEBAYORANLAMADMT"/>
    <n v="106.778311"/>
    <n v="-6.2487810000000001"/>
    <s v="Non MKT"/>
    <s v="Non MKT"/>
    <m/>
    <s v="BTSH"/>
    <s v="MITRATEL"/>
    <s v="PT MITRA SARANA KARYA BANGSA"/>
    <m/>
    <s v="Mitratel"/>
    <d v="2015-02-27T00:00:00"/>
    <d v="2025-02-26T00:00:00"/>
    <d v="2025-05-27T00:00:00"/>
    <s v="Terminate"/>
    <m/>
    <s v="Terminate"/>
    <s v="Plan ≤ 2025"/>
    <e v="#N/A"/>
    <s v="09.Pro.Cancel"/>
    <m/>
    <s v="Terminate"/>
    <s v="Terminate"/>
    <s v="Terminate"/>
    <m/>
    <s v="Terminate"/>
    <m/>
    <s v="GF"/>
    <s v="Monopole"/>
    <n v="30"/>
    <m/>
    <s v="Terminate"/>
    <s v="24TS09B0440"/>
    <s v="JSX032"/>
    <s v="CAMATKEBAYORANLAMADMT"/>
    <x v="1"/>
    <s v="RESCOPING"/>
    <s v="Tracker Project DMT_TSEL"/>
    <x v="4"/>
    <s v="18/12/2025 TERMINATE"/>
    <x v="1"/>
    <x v="5"/>
  </r>
  <r>
    <n v="317"/>
    <s v="Area 2"/>
    <s v="R03 Jabotabek Inner"/>
    <n v="3"/>
    <s v="JTX502"/>
    <s v="JTX502"/>
    <m/>
    <x v="0"/>
    <s v="NY"/>
    <s v="25TS12B0039"/>
    <s v="JLRADENINTEN2DMT"/>
    <n v="106.91929"/>
    <n v="-6.2414899999999998"/>
    <s v="MKT"/>
    <s v="0004/MKT/DMT/XI/2025"/>
    <d v="2025-11-18T00:00:00"/>
    <s v="BTSH"/>
    <s v="MITRATEL"/>
    <s v="PT MULTI BAGASANTI MAHDY"/>
    <n v="4"/>
    <s v="Mitratel"/>
    <d v="2018-09-09T00:00:00"/>
    <d v="2028-09-08T00:00:00"/>
    <m/>
    <m/>
    <m/>
    <m/>
    <s v="Plan ≥ 2026"/>
    <m/>
    <e v="#N/A"/>
    <m/>
    <s v="Need DRM"/>
    <s v="Need DRM"/>
    <s v="OG"/>
    <s v="Add 3 RF Add 3 RRU Final Sow Rescope: 1. (B2R to (MCP, Mini Macro, macro)"/>
    <m/>
    <s v="BTR"/>
    <n v="0"/>
    <n v="0"/>
    <n v="0"/>
    <s v="BTR Arah 150m 100 degree"/>
    <s v="Lock Trial"/>
    <s v="25TS12B0039"/>
    <s v="JTX502"/>
    <s v="JLRADENINTEN2DMT"/>
    <x v="0"/>
    <s v="RESCOPING MKT NEW"/>
    <s v="Tracker Project DMT_TSEL"/>
    <x v="0"/>
    <s v="Propose Drop"/>
    <x v="0"/>
    <x v="9"/>
  </r>
  <r>
    <n v="114"/>
    <s v="Area 2"/>
    <s v="R03 Jabotabek Inner"/>
    <n v="3"/>
    <s v="JKU944"/>
    <s v="JKU944"/>
    <s v="25TS08N1758"/>
    <x v="0"/>
    <s v="24TS09B0431"/>
    <s v="24TS09B0431"/>
    <s v="MENARAMITRABAHARIDMT"/>
    <n v="106.806811"/>
    <n v="-6.1280809999999999"/>
    <s v="Non MKT"/>
    <s v="Non MKT"/>
    <m/>
    <s v="BTSH"/>
    <s v="MITRATEL"/>
    <s v="PT NAER TUNAS INDONESIA"/>
    <m/>
    <s v="Mitratel"/>
    <d v="2015-07-23T00:00:00"/>
    <d v="2025-07-22T00:00:00"/>
    <d v="2025-10-20T00:00:00"/>
    <d v="2026-01-31T00:00:00"/>
    <n v="-103"/>
    <s v="Out SLA"/>
    <s v="Plan ≤ 2025"/>
    <e v="#N/A"/>
    <s v="06.SITAC"/>
    <m/>
    <s v="Proposed Drop"/>
    <s v="Hunting"/>
    <s v="Proposed Drop"/>
    <s v="4.12 hard kandidat, Hard Sitac, type 6, infonya tsel lock trial "/>
    <d v="2026-02-13T00:00:00"/>
    <s v="BTR"/>
    <s v="GF"/>
    <s v="Monopole"/>
    <n v="32"/>
    <m/>
    <s v="Lock Trial"/>
    <s v="24TS09B0431"/>
    <s v="JKU944"/>
    <s v="MENARAMITRABAHARIDMT"/>
    <x v="1"/>
    <s v="RESCOPING"/>
    <s v="Tracker Project DMT_TSEL"/>
    <x v="1"/>
    <s v="HARD CANDIDAT Propose DROP"/>
    <x v="1"/>
    <x v="7"/>
  </r>
  <r>
    <n v="160"/>
    <s v="Area 2"/>
    <s v="R03 Jabotabek Inner"/>
    <n v="3"/>
    <s v="JUX011"/>
    <s v="JUX011"/>
    <s v="24TS09B0436"/>
    <x v="0"/>
    <s v="24TS09B0436"/>
    <s v="24TS09B0436"/>
    <s v="PLUITSAMUDRA1DMT"/>
    <n v="106.79631999999999"/>
    <n v="-6.1088800000000001"/>
    <s v="Non MKT"/>
    <s v="Non MKT"/>
    <m/>
    <s v="BTSH"/>
    <s v="MITRATEL"/>
    <s v="PT NAER TUNAS INDONESIA"/>
    <m/>
    <s v="Mitratel"/>
    <d v="2015-07-15T00:00:00"/>
    <d v="2025-07-14T00:00:00"/>
    <d v="2025-10-12T00:00:00"/>
    <s v="Terminate"/>
    <m/>
    <s v="Terminate"/>
    <s v="Plan ≤ 2025"/>
    <e v="#N/A"/>
    <s v="08.SIS"/>
    <m/>
    <s v="Terminate"/>
    <s v="Terminate"/>
    <s v="Terminate"/>
    <m/>
    <s v="Terminate"/>
    <m/>
    <s v="GF"/>
    <s v="Monopole"/>
    <n v="32"/>
    <m/>
    <s v="Terminate"/>
    <s v="24TS09B0436"/>
    <s v="JUX011"/>
    <s v="PLUITSAMUDRA1DMT"/>
    <x v="1"/>
    <s v="RESCOPING"/>
    <s v="Tracker Project DMT_TSEL"/>
    <x v="1"/>
    <s v="HARD CANDIDAT Propose DROP"/>
    <x v="1"/>
    <x v="5"/>
  </r>
  <r>
    <n v="419"/>
    <s v="Area 2"/>
    <s v="R03 Jabotabek Inner"/>
    <n v="3"/>
    <s v="JSX870"/>
    <s v="JSX870"/>
    <s v="25TS08N2000"/>
    <x v="0"/>
    <s v="25TS11B0013"/>
    <s v="25TS11B0013"/>
    <s v="PESONARASUNAMENTENGPULODMT"/>
    <n v="106.83584"/>
    <n v="-6.2222299999999997"/>
    <s v="Non MKT"/>
    <s v="Non MKT"/>
    <m/>
    <s v="BTSH"/>
    <s v="MITRATEL"/>
    <s v="PT SINERGI REKTA DENTA"/>
    <m/>
    <s v="Mitratel"/>
    <d v="2015-09-30T00:00:00"/>
    <d v="2025-09-29T00:00:00"/>
    <d v="2025-12-28T00:00:00"/>
    <s v="Terminate"/>
    <m/>
    <s v="Terminate"/>
    <s v="Plan ≤ 2025"/>
    <e v="#N/A"/>
    <e v="#N/A"/>
    <m/>
    <s v="Terminate"/>
    <s v="Terminate"/>
    <s v="Terminate"/>
    <m/>
    <s v="Terminate"/>
    <m/>
    <n v="0"/>
    <n v="0"/>
    <n v="0"/>
    <m/>
    <s v="Terminate"/>
    <s v="25TS11B0013"/>
    <s v="JSX870"/>
    <s v="PESONARASUNAMENTENGPULODMT"/>
    <x v="1"/>
    <s v="Rescoping tambahan WO"/>
    <s v="Tracker Project DMT_TSEL"/>
    <x v="1"/>
    <s v="HARD CANDIDAT Propose DROP"/>
    <x v="1"/>
    <x v="10"/>
  </r>
  <r>
    <n v="106"/>
    <s v="Area 2"/>
    <s v="R03 Jabotabek Inner"/>
    <n v="3"/>
    <s v="JSX998"/>
    <s v="JSX998"/>
    <s v="24TS10B0022"/>
    <x v="0"/>
    <s v="24TS10B0022"/>
    <s v="24TS10B0022"/>
    <s v="RELOCDANAMONDMT"/>
    <n v="106.797741"/>
    <n v="-6.2482810000000004"/>
    <s v="Non MKT"/>
    <s v="Non MKT"/>
    <d v="1899-12-30T00:00:00"/>
    <s v="BTSH"/>
    <s v="MITRATEL"/>
    <s v="PT SINERGI REKTA DENTA"/>
    <m/>
    <s v="Mitratel"/>
    <d v="2016-09-13T00:00:00"/>
    <d v="2026-09-12T00:00:00"/>
    <m/>
    <m/>
    <m/>
    <m/>
    <s v="Plan ≥ 2026"/>
    <m/>
    <s v="10.Cancel"/>
    <m/>
    <s v="Need DRM"/>
    <s v="Need DRM"/>
    <s v="OG"/>
    <s v=""/>
    <m/>
    <m/>
    <s v="GF"/>
    <s v="Monopole"/>
    <n v="32"/>
    <m/>
    <s v="Lock Trial"/>
    <s v="24TS10B0022"/>
    <s v="JSX998"/>
    <s v="RELOCDANAMONDMT"/>
    <x v="0"/>
    <s v="RESCOPING"/>
    <s v="Tracker Project DMT_TSEL"/>
    <x v="1"/>
    <s v="TERMINATE (JAQI)"/>
    <x v="1"/>
    <x v="3"/>
  </r>
  <r>
    <n v="111"/>
    <s v="Area 2"/>
    <s v="R03 Jabotabek Inner"/>
    <n v="3"/>
    <s v="JKU962"/>
    <s v="JKU962"/>
    <m/>
    <x v="0"/>
    <s v="24TS09B0432"/>
    <s v="24TS09B0432"/>
    <s v="PERUMMUARAANGKEDMT"/>
    <n v="106.768"/>
    <n v="-6.1070000000000002"/>
    <s v="Non MKT"/>
    <s v="Non MKT"/>
    <m/>
    <s v="BTSH"/>
    <s v="MITRATEL"/>
    <s v="PT NAER TUNAS INDONESIA"/>
    <m/>
    <s v="Mitratel"/>
    <d v="2015-07-23T00:00:00"/>
    <d v="2025-07-22T00:00:00"/>
    <d v="2025-10-20T00:00:00"/>
    <d v="2026-01-31T00:00:00"/>
    <n v="-103"/>
    <s v="Out SLA"/>
    <s v="Plan ≤ 2025"/>
    <s v="07.SITAC"/>
    <s v="08b.SIS Done"/>
    <m/>
    <s v="Proposed Drop"/>
    <s v="Hunting"/>
    <s v="Proposed Drop"/>
    <s v="4.12 lahan pemda, ijin dari pemda tdk released, existing monopole 18m extend jadi 32m, proposed drop, hard sitac dan kandidat"/>
    <d v="2026-02-13T00:00:00"/>
    <s v="BTR"/>
    <s v="GF"/>
    <s v="Monopole"/>
    <n v="32"/>
    <m/>
    <s v="BTR"/>
    <s v="24TS09B0432"/>
    <s v="JKU962"/>
    <s v="PERUMMUARAANGKEDMT"/>
    <x v="1"/>
    <s v="RESCOPING"/>
    <s v="Tracker Project DMT_TSEL"/>
    <x v="2"/>
    <s v="REKOM LURCAM (GF MONOPOLE 30 METER)"/>
    <x v="0"/>
    <x v="5"/>
  </r>
  <r>
    <n v="451"/>
    <s v="Area 2"/>
    <s v="R03 Jabotabek Inner"/>
    <n v="3"/>
    <s v="JSX345"/>
    <s v="JSX345"/>
    <s v="24TS10B0025"/>
    <x v="0"/>
    <s v="24TS10B0025"/>
    <s v="24TS10B0025"/>
    <s v="JALANKUMBANGDMT"/>
    <n v="106.77625999999999"/>
    <n v="-6.2976400000000003"/>
    <s v="Non MKT"/>
    <s v="Non MKT"/>
    <d v="1899-12-30T00:00:00"/>
    <s v="BTSH"/>
    <s v="MITRATEL"/>
    <s v="PT SINERGI REKTA DENTA"/>
    <m/>
    <s v="Mitratel"/>
    <d v="2016-04-13T00:00:00"/>
    <d v="2026-04-12T00:00:00"/>
    <m/>
    <m/>
    <m/>
    <m/>
    <s v="Plan ≥ 2026"/>
    <m/>
    <s v="10.Cancel"/>
    <m/>
    <s v="Need DRM"/>
    <s v="Need DRM"/>
    <s v="OG"/>
    <s v=""/>
    <m/>
    <m/>
    <s v="GF"/>
    <s v="Monopole"/>
    <n v="32"/>
    <m/>
    <s v="Terminate"/>
    <s v="24TS10B0025"/>
    <s v="JSX345"/>
    <s v="JALANKUMBANGDMT"/>
    <x v="0"/>
    <s v="RESCOPING"/>
    <s v="Tracker Project DMT_TSEL"/>
    <x v="4"/>
    <s v="18/12/2025 TERMINATE"/>
    <x v="1"/>
    <x v="3"/>
  </r>
  <r>
    <n v="452"/>
    <s v="Area 2"/>
    <s v="R03 Jabotabek Inner"/>
    <n v="3"/>
    <s v="JTX107"/>
    <s v="JTX107"/>
    <s v="25TS08N2051"/>
    <x v="0"/>
    <s v="24TS10B0023"/>
    <s v="24TS10B0023"/>
    <s v="RELOKSUPERINDODMT"/>
    <n v="106.891131"/>
    <n v="-6.184831"/>
    <s v="Non MKT"/>
    <s v="Non MKT"/>
    <d v="1899-12-30T00:00:00"/>
    <s v="BTSH"/>
    <s v="MITRATEL"/>
    <s v="PT SINERGI REKTA DENTA"/>
    <m/>
    <s v="Mitratel"/>
    <d v="2016-04-20T00:00:00"/>
    <d v="2026-04-19T00:00:00"/>
    <m/>
    <m/>
    <m/>
    <m/>
    <s v="Plan ≥ 2026"/>
    <m/>
    <s v="10.Cancel"/>
    <m/>
    <s v="Need DRM"/>
    <s v="Need DRM"/>
    <s v="OG"/>
    <s v=""/>
    <m/>
    <m/>
    <s v="GF"/>
    <s v="Monopole"/>
    <n v="32"/>
    <m/>
    <s v="Lock Trial"/>
    <s v="24TS10B0023"/>
    <s v="JTX107"/>
    <s v="RELOKSUPERINDODMT"/>
    <x v="0"/>
    <s v="RESCOPING"/>
    <s v="Tracker Project DMT_TSEL"/>
    <x v="1"/>
    <s v="TERMINATE (JAQI)"/>
    <x v="1"/>
    <x v="5"/>
  </r>
  <r>
    <n v="170"/>
    <s v="Area 2"/>
    <s v="R03 Jabotabek Inner"/>
    <n v="3"/>
    <s v="JSX806"/>
    <s v="JSX806"/>
    <s v="24TS10B0024"/>
    <x v="0"/>
    <s v="24TS10B0024"/>
    <s v="24TS10B0024"/>
    <s v="CINDRAWASIH2DMT"/>
    <n v="106.75364999999999"/>
    <n v="-6.2686900000000003"/>
    <s v="Non MKT"/>
    <s v="Non MKT"/>
    <d v="1899-12-30T00:00:00"/>
    <s v="BTSH"/>
    <s v="MITRATEL"/>
    <s v="PT Sinergi Rektadenta"/>
    <m/>
    <s v="Mitratel"/>
    <d v="2016-04-28T00:00:00"/>
    <d v="2026-04-27T00:00:00"/>
    <m/>
    <m/>
    <m/>
    <m/>
    <s v="Plan ≥ 2026"/>
    <m/>
    <s v="08b.SIS Done"/>
    <m/>
    <s v="Proposed Drop"/>
    <s v="Proposed Drop"/>
    <s v="Proposed Drop"/>
    <s v="Hard Kandidat, proposed drop"/>
    <m/>
    <m/>
    <s v="GF"/>
    <s v="Monopole"/>
    <n v="32"/>
    <m/>
    <s v="Lock Trial"/>
    <s v="24TS10B0024"/>
    <s v="JSX806"/>
    <s v="CINDRAWASIH2DMT"/>
    <x v="0"/>
    <s v="RESCOPING"/>
    <s v="Tracker Project DMT_TSEL"/>
    <x v="1"/>
    <s v="HARD CANDIDAT Propose DROP"/>
    <x v="1"/>
    <x v="5"/>
  </r>
  <r>
    <n v="66"/>
    <s v="Area 2"/>
    <s v="R03 Jabotabek Inner"/>
    <n v="3"/>
    <s v="JKT424"/>
    <s v="JKT424"/>
    <s v="25TS08N2037"/>
    <x v="0"/>
    <s v="24TS09B0441"/>
    <s v="24TS09B0441"/>
    <s v="PERUMNASSUMARNODMT"/>
    <n v="106.95046000000001"/>
    <n v="-6.2101240000000004"/>
    <s v="Non MKT"/>
    <s v="Non MKT"/>
    <m/>
    <s v="BTSH"/>
    <s v="MITRATEL"/>
    <s v="PT SINERGI REKTA DENTA"/>
    <m/>
    <s v="Mitratel"/>
    <d v="2015-02-26T00:00:00"/>
    <d v="2025-02-25T00:00:00"/>
    <d v="2025-05-26T00:00:00"/>
    <s v="Terminate"/>
    <m/>
    <s v="Terminate"/>
    <s v="Plan ≤ 2025"/>
    <e v="#N/A"/>
    <s v="09.Pro.Cancel"/>
    <m/>
    <s v="Terminate"/>
    <s v="Terminate"/>
    <s v="Terminate"/>
    <m/>
    <s v="Terminate"/>
    <m/>
    <s v="GF"/>
    <s v="Monopole"/>
    <n v="36"/>
    <m/>
    <s v="Terminate"/>
    <s v="24TS09B0441"/>
    <s v="JKT424"/>
    <s v="PERUMNASSUMARNODMT"/>
    <x v="1"/>
    <s v="RESCOPING"/>
    <s v="Tracker Project DMT_TSEL"/>
    <x v="4"/>
    <s v="18/12/2025 TERMINATE"/>
    <x v="1"/>
    <x v="5"/>
  </r>
  <r>
    <n v="473"/>
    <s v="Area 2"/>
    <s v="R03 Jabotabek Inner"/>
    <n v="3"/>
    <s v="JSX257"/>
    <s v="JSX257"/>
    <m/>
    <x v="0"/>
    <s v="25TS11B0012"/>
    <s v="25TS11B0012"/>
    <s v="JERUKPURUTDALAMDMT"/>
    <n v="106.81432"/>
    <n v="-6.2844600000000002"/>
    <s v="Non MKT"/>
    <s v="Non MKT"/>
    <m/>
    <s v="BTSH"/>
    <s v="MITRATEL"/>
    <s v="PT SINERGI REKTA DENTA"/>
    <m/>
    <s v="Mitratel"/>
    <d v="2015-10-16T00:00:00"/>
    <d v="2025-10-15T00:00:00"/>
    <d v="2026-01-13T00:00:00"/>
    <s v="Terminate"/>
    <m/>
    <s v="Terminate"/>
    <s v="Plan ≤ 2025"/>
    <e v="#N/A"/>
    <e v="#N/A"/>
    <m/>
    <s v="Terminate"/>
    <s v="Terminate"/>
    <s v="Terminate"/>
    <m/>
    <s v="Terminate"/>
    <m/>
    <n v="0"/>
    <n v="0"/>
    <n v="32"/>
    <m/>
    <s v="BTR"/>
    <s v="25TS11B0012"/>
    <s v="JSX257"/>
    <s v="JERUKPURUTDALAMDMT"/>
    <x v="1"/>
    <s v="Rescoping tambahan WO"/>
    <s v="Tracker Project DMT_TSEL"/>
    <x v="2"/>
    <s v="1. Validasi NBAE OK : 18/12/2025"/>
    <x v="0"/>
    <x v="8"/>
  </r>
  <r>
    <n v="142"/>
    <s v="Area 2"/>
    <s v="R03 Jabotabek Inner"/>
    <n v="3"/>
    <s v="JTX018"/>
    <s v="JTX018"/>
    <s v="24TS09B0411"/>
    <x v="0"/>
    <s v="24TS09B0411"/>
    <s v="24TS09B0411"/>
    <s v="RAYAPENGGILINGANDMT"/>
    <n v="106.93541999999999"/>
    <n v="-6.2028100000000004"/>
    <s v="Non MKT"/>
    <s v="Non MKT"/>
    <m/>
    <s v="BTSH"/>
    <s v="MITRATEL"/>
    <s v="PT CIPTA KARSA ANUGERAH SEMESTA"/>
    <m/>
    <s v="Mitratel"/>
    <d v="2015-11-24T00:00:00"/>
    <d v="2025-11-23T00:00:00"/>
    <d v="2026-02-21T00:00:00"/>
    <d v="2026-01-31T00:00:00"/>
    <n v="21"/>
    <s v="In SLA"/>
    <s v="Plan ≤ 2025"/>
    <s v="08.BAN/BAK"/>
    <s v="08b.SIS Done"/>
    <m/>
    <s v="SITAC"/>
    <s v="BAN/BAK"/>
    <s v="OG"/>
    <s v="10.12 proses negosiasi sewa lahan, approval lahan"/>
    <d v="2026-02-14T00:00:00"/>
    <s v="BTR"/>
    <s v="GF"/>
    <s v="Monopole"/>
    <n v="32"/>
    <m/>
    <s v="BTR"/>
    <s v="24TS09B0411"/>
    <s v="JTX018"/>
    <s v="RAYAPENGGILINGANDMT"/>
    <x v="1"/>
    <s v="RESCOPING"/>
    <s v="Tracker Project DMT_TSEL"/>
    <x v="2"/>
    <s v="IW OG"/>
    <x v="0"/>
    <x v="8"/>
  </r>
  <r>
    <n v="67"/>
    <s v="Area 2"/>
    <s v="R03 Jabotabek Inner"/>
    <n v="3"/>
    <s v="JKT430"/>
    <s v="JKT430"/>
    <s v="25TS08N1747"/>
    <x v="0"/>
    <s v="24TS09B0447"/>
    <s v="24TS09B0447"/>
    <s v="TOLCAKUNGUTARADMT"/>
    <n v="106.94255"/>
    <n v="-6.1735540000000002"/>
    <s v="Non MKT"/>
    <s v="Non MKT"/>
    <m/>
    <s v="BTSH"/>
    <s v="MITRATEL"/>
    <s v="PT SINERGI REKTA DENTA"/>
    <m/>
    <s v="Mitratel"/>
    <d v="2015-02-03T00:00:00"/>
    <d v="2025-02-02T00:00:00"/>
    <d v="2025-05-03T00:00:00"/>
    <s v="Terminate"/>
    <m/>
    <s v="Terminate"/>
    <s v="Plan ≤ 2025"/>
    <e v="#N/A"/>
    <s v="09.Pro.Cancel"/>
    <m/>
    <s v="Terminate"/>
    <s v="Terminate"/>
    <s v="Terminate"/>
    <m/>
    <s v="Terminate"/>
    <m/>
    <s v="GF"/>
    <s v="Monopole"/>
    <n v="36"/>
    <m/>
    <s v="Terminate"/>
    <s v="24TS09B0447"/>
    <s v="JKT430"/>
    <s v="TOLCAKUNGUTARADMT"/>
    <x v="1"/>
    <s v="RESCOPING"/>
    <s v="Tracker Project DMT_TSEL"/>
    <x v="1"/>
    <s v="HARD CANDIDAT Propose DROP"/>
    <x v="1"/>
    <x v="5"/>
  </r>
  <r>
    <n v="147"/>
    <s v="Area 2"/>
    <s v="R03 Jabotabek Inner"/>
    <n v="3"/>
    <s v="JKT433"/>
    <s v="JKT433"/>
    <m/>
    <x v="0"/>
    <s v="24TS09B0407"/>
    <s v="24TS09B0407"/>
    <s v="GANGSADARDMT"/>
    <n v="106.93980999999999"/>
    <n v="-6.2123900000000001"/>
    <s v="Non MKT"/>
    <s v="Non MKT"/>
    <m/>
    <s v="BTSH"/>
    <s v="MITRATEL"/>
    <s v="PT SINERGI REKTA DENTA"/>
    <m/>
    <s v="Mitratel"/>
    <d v="2014-02-10T00:00:00"/>
    <d v="2024-02-09T00:00:00"/>
    <d v="2024-05-09T00:00:00"/>
    <s v="Terminate"/>
    <m/>
    <s v="Terminate"/>
    <s v="Plan ≤ 2025"/>
    <e v="#N/A"/>
    <s v="09.Pro.Cancel"/>
    <m/>
    <s v="Terminate"/>
    <s v="Terminate"/>
    <s v="Terminate"/>
    <m/>
    <s v="Terminate"/>
    <m/>
    <s v="GF"/>
    <s v="Monopole"/>
    <n v="32"/>
    <m/>
    <s v="Terminate"/>
    <s v="24TS09B0407"/>
    <s v="JKT433"/>
    <s v="GANGSADARDMT"/>
    <x v="1"/>
    <s v="RESCOPING"/>
    <s v="Tracker Project DMT_TSEL"/>
    <x v="4"/>
    <s v="18/12/2025 TERMINATE"/>
    <x v="1"/>
    <x v="3"/>
  </r>
  <r>
    <n v="284"/>
    <s v="Area 2"/>
    <s v="R03 Jabotabek Inner"/>
    <n v="3"/>
    <s v="JTX418"/>
    <s v="JTX418"/>
    <m/>
    <x v="0"/>
    <s v="NY"/>
    <s v="25TS12B0070"/>
    <s v="RAYAJENGKIKEBONPALADMT"/>
    <n v="106.86928"/>
    <n v="-6.2505499999999996"/>
    <s v="MKT"/>
    <s v="0004/MKT/DMT/XI/2025"/>
    <d v="2025-11-18T00:00:00"/>
    <s v="BTSH"/>
    <s v="MITRATEL"/>
    <s v="PT SAMANTA FIBRA ABADI"/>
    <n v="3"/>
    <s v="Mitratel"/>
    <d v="2018-02-13T00:00:00"/>
    <d v="2028-02-12T00:00:00"/>
    <m/>
    <m/>
    <m/>
    <m/>
    <s v="Plan ≥ 2026"/>
    <m/>
    <e v="#N/A"/>
    <m/>
    <s v="Need DRM"/>
    <s v="Need DRM"/>
    <s v="OG"/>
    <s v="Add 3 RF Add 8 RRU Final Sow Rescope: 1. (B2R to (MCP, Mini Macro, macro)"/>
    <m/>
    <s v="BTR"/>
    <n v="0"/>
    <n v="0"/>
    <n v="0"/>
    <s v="110 degree arah 120m"/>
    <s v="BTR"/>
    <s v="25TS12B0070"/>
    <s v="JTX418"/>
    <s v="RAYAJENGKIKEBONPALADMT"/>
    <x v="0"/>
    <s v="RESCOPING MKT NEW"/>
    <s v="Tracker Project DMT_TSEL"/>
    <x v="0"/>
    <s v="1. 18.12 : Need Validasi CAN A (106.87021 -6.25085) RT 4 + pole 20m"/>
    <x v="0"/>
    <x v="0"/>
  </r>
  <r>
    <n v="385"/>
    <s v="Area 2"/>
    <s v="R12 Jabotabek Outer"/>
    <n v="12"/>
    <s v="KRW828"/>
    <s v="KRW828"/>
    <m/>
    <x v="1"/>
    <s v="25TS01B0006"/>
    <e v="#N/A"/>
    <s v="KIM6DMT"/>
    <n v="107.308531"/>
    <n v="-6.3765210000000003"/>
    <s v="MKT"/>
    <s v="0004/MKT/DMT/XI/2025"/>
    <d v="2025-11-18T00:00:00"/>
    <s v="BTSH"/>
    <s v="MITRATEL"/>
    <s v="PT SAMANTA FIBRA ABADI"/>
    <m/>
    <s v="Mitratel"/>
    <d v="2016-12-15T00:00:00"/>
    <d v="2026-12-14T00:00:00"/>
    <m/>
    <m/>
    <m/>
    <m/>
    <s v="Plan ≥ 2026"/>
    <m/>
    <s v="06.SITAC"/>
    <m/>
    <s v="SITAC"/>
    <s v="BAN/BAK"/>
    <s v="OG"/>
    <s v="4.12. plan macronisasi di site existing, upgrade perangkat (swap) type 1, Add 3 RF Add 8 RRU Final Sow Rescope: BTR to Macro"/>
    <m/>
    <s v="Type-1"/>
    <s v="GF"/>
    <s v="SST"/>
    <n v="42"/>
    <m/>
    <s v="BTR"/>
    <s v="25TS01B0006"/>
    <s v="KRW828"/>
    <s v="KIM6DMT"/>
    <x v="0"/>
    <s v="RESCOPING"/>
    <s v="Tracker Project DMT_TSEL"/>
    <x v="0"/>
    <s v="1. 18.12 Waiting Extend 3m"/>
    <x v="0"/>
    <x v="0"/>
  </r>
  <r>
    <n v="175"/>
    <s v="Area 2"/>
    <s v="R03 Jabotabek Inner"/>
    <n v="3"/>
    <s v="JPX153"/>
    <s v="JPX153"/>
    <m/>
    <x v="0"/>
    <s v="NY"/>
    <s v="25TS12B0093"/>
    <s v="SDKENARIDMT"/>
    <n v="106.84344"/>
    <n v="-6.1853100000000003"/>
    <s v="MKT"/>
    <s v="0004/MKT/DMT/XI/2025"/>
    <d v="2025-11-18T00:00:00"/>
    <s v="BTSH"/>
    <s v="MITRATEL"/>
    <s v="PT SINERGI REKTA DENTA"/>
    <n v="18"/>
    <s v="Mitratel"/>
    <d v="2016-06-09T00:00:00"/>
    <d v="2026-06-08T00:00:00"/>
    <m/>
    <m/>
    <m/>
    <m/>
    <s v="Plan ≥ 2026"/>
    <m/>
    <e v="#N/A"/>
    <m/>
    <s v="Need DRM"/>
    <s v="Need DRM"/>
    <s v="OG"/>
    <s v="Add 3 RF Add 7 RRU Final Sow Rescope: 1. (B2R to (MCP, Mini Macro, macro)"/>
    <m/>
    <s v="BTR"/>
    <n v="0"/>
    <n v="0"/>
    <n v="0"/>
    <s v="BTR"/>
    <s v="BTR"/>
    <s v="25TS12B0093"/>
    <s v="JPX153"/>
    <s v="SDKENARIDMT"/>
    <x v="0"/>
    <s v="RESCOPING MKT NEW"/>
    <s v="Tracker Project DMT_TSEL"/>
    <x v="0"/>
    <s v="1. 18.12 Need Validasi CAN A (  106.84326   -6.18536) GF 32m_x000a_2. 18.12 Need Validasi CAN B ( 106.84358  -6.18525) GF 32m"/>
    <x v="0"/>
    <x v="0"/>
  </r>
  <r>
    <n v="192"/>
    <s v="Area 2"/>
    <s v="R03 Jabotabek Inner"/>
    <n v="3"/>
    <s v="JPX163"/>
    <s v="JPX163"/>
    <m/>
    <x v="0"/>
    <s v="NY"/>
    <s v="25TS12B0097"/>
    <s v="CEPMAKAPUTIHBARATDMT"/>
    <n v="106.86779"/>
    <n v="-6.1826800000000004"/>
    <s v="MKT"/>
    <s v="0004/MKT/DMT/XI/2025"/>
    <d v="2025-11-18T00:00:00"/>
    <s v="BTSH"/>
    <s v="MITRATEL"/>
    <s v="PT SINERGI REKTA DENTA"/>
    <n v="14"/>
    <s v="Mitratel"/>
    <d v="2016-08-11T00:00:00"/>
    <d v="2026-08-10T00:00:00"/>
    <m/>
    <m/>
    <m/>
    <m/>
    <s v="Plan ≥ 2026"/>
    <m/>
    <e v="#N/A"/>
    <m/>
    <s v="Need DRM"/>
    <s v="Need DRM"/>
    <s v="OG"/>
    <s v="Add 3 RF Add 6 RRU Final Sow Rescope: 1. (B2R to (MCP, Mini Macro, macro)"/>
    <m/>
    <s v="BTR"/>
    <n v="0"/>
    <n v="0"/>
    <n v="0"/>
    <s v="BTR"/>
    <s v="BTR"/>
    <s v="25TS12B0097"/>
    <s v="JPX163"/>
    <s v="CEPMAKAPUTIHBARATDMT"/>
    <x v="0"/>
    <s v="RESCOPING MKT NEW"/>
    <s v="Tracker Project DMT_TSEL"/>
    <x v="0"/>
    <s v="1. 18.12 Need Validasi CAN A (  106.86812   -6.18212) GF 32m_x000a_2. 18.12 Need Validasi CAN B ( 106.86827 -6.18340) GF 32m"/>
    <x v="0"/>
    <x v="0"/>
  </r>
  <r>
    <n v="196"/>
    <s v="Area 2"/>
    <s v="R03 Jabotabek Inner"/>
    <n v="3"/>
    <s v="JPX167"/>
    <s v="JPX167"/>
    <s v="25TS08N2029"/>
    <x v="0"/>
    <s v="25TS08N2029"/>
    <s v="25TS12B0101"/>
    <s v="JLKARTINIPSBARUDMT"/>
    <n v="106.83846"/>
    <n v="-6.1511100000000001"/>
    <s v="MKT"/>
    <s v="0004/MKT/DMT/XI/2025"/>
    <d v="2025-11-18T00:00:00"/>
    <s v="BTSH"/>
    <s v="MITRATEL"/>
    <s v="PT SINERGI REKTA DENTA"/>
    <n v="13"/>
    <s v="Mitratel"/>
    <d v="2016-08-11T00:00:00"/>
    <d v="2026-08-10T00:00:00"/>
    <m/>
    <m/>
    <m/>
    <m/>
    <s v="Plan ≥ 2026"/>
    <m/>
    <e v="#N/A"/>
    <m/>
    <s v="Need DRM"/>
    <s v="Need DRM"/>
    <s v="OG"/>
    <s v="Add 3 RF Add 10 RRU Final Sow Rescope: 1. (B2R to (MCP, Mini Macro, macro)"/>
    <m/>
    <s v="BTR"/>
    <n v="0"/>
    <n v="0"/>
    <n v="0"/>
    <s v="BTR"/>
    <s v="BTR"/>
    <s v="25TS12B0101"/>
    <s v="JPX167"/>
    <s v="JLKARTINIPSBARUDMT"/>
    <x v="0"/>
    <s v="RESCOPING MKT NEW"/>
    <s v="Tracker Project DMT_TSEL"/>
    <x v="0"/>
    <m/>
    <x v="0"/>
    <x v="0"/>
  </r>
  <r>
    <n v="207"/>
    <s v="Area 2"/>
    <s v="R03 Jabotabek Inner"/>
    <n v="3"/>
    <s v="JPX155"/>
    <s v="JPX155"/>
    <m/>
    <x v="0"/>
    <s v="NY"/>
    <s v="25TS12B0094"/>
    <s v="JLPERNEGCEMPAKAPUTIHDMT"/>
    <n v="106.862081"/>
    <n v="-6.1900209999999998"/>
    <s v="MKT"/>
    <s v="0004/MKT/DMT/XI/2025"/>
    <d v="2025-11-18T00:00:00"/>
    <s v="BTSH"/>
    <s v="MITRATEL"/>
    <s v="PT SINERGI REKTA DENTA"/>
    <n v="12"/>
    <s v="Mitratel"/>
    <d v="2016-09-13T00:00:00"/>
    <d v="2026-09-12T00:00:00"/>
    <m/>
    <m/>
    <m/>
    <m/>
    <s v="Plan ≥ 2026"/>
    <m/>
    <e v="#N/A"/>
    <m/>
    <s v="Need DRM"/>
    <s v="Need DRM"/>
    <s v="OG"/>
    <s v="Add 3 RF Add 11 RRU Final Sow Rescope: 1. (B2R to (MCP, Mini Macro, macro)"/>
    <m/>
    <s v="BTR"/>
    <n v="0"/>
    <n v="0"/>
    <n v="0"/>
    <s v="BTR"/>
    <s v="BTR"/>
    <s v="25TS12B0094"/>
    <s v="JPX155"/>
    <s v="JLPERNEGCEMPAKAPUTIHDMT"/>
    <x v="0"/>
    <s v="RESCOPING MKT NEW"/>
    <s v="Tracker Project DMT_TSEL"/>
    <x v="0"/>
    <m/>
    <x v="0"/>
    <x v="0"/>
  </r>
  <r>
    <n v="221"/>
    <s v="Area 2"/>
    <s v="R03 Jabotabek Inner"/>
    <n v="3"/>
    <s v="JBX235"/>
    <s v="JBX235"/>
    <m/>
    <x v="0"/>
    <s v="NY"/>
    <s v="25TS12Z0123"/>
    <s v="BANDENGANUTARAGEDONGDMT"/>
    <n v="106.80368"/>
    <n v="-6.1347899999999997"/>
    <s v="MKT"/>
    <s v="0004/MKT/DMT/XI/2025"/>
    <d v="2025-11-18T00:00:00"/>
    <s v="BTSH"/>
    <s v="MITRATEL"/>
    <s v="PT SINERGI REKTA DENTA"/>
    <n v="6"/>
    <s v="Mitratel"/>
    <d v="2016-10-25T00:00:00"/>
    <d v="2026-10-24T00:00:00"/>
    <m/>
    <m/>
    <m/>
    <m/>
    <s v="Plan ≥ 2026"/>
    <m/>
    <e v="#N/A"/>
    <m/>
    <s v="Need DRM"/>
    <s v="Need DRM"/>
    <s v="OG"/>
    <s v="Add 3 RF Add 12 RRU Final Sow Rescope: 1. (B2R to (MCP, Mini Macro, macro)"/>
    <m/>
    <s v="BTR"/>
    <n v="0"/>
    <n v="0"/>
    <n v="0"/>
    <s v="BTR"/>
    <s v="BTR"/>
    <s v="25TS12Z0123"/>
    <s v="JBX235"/>
    <s v="BANDENGANUTARAGEDONGDMT"/>
    <x v="0"/>
    <s v="RESCOPING MKT NEW"/>
    <s v="Tracker Project DMT_TSEL"/>
    <x v="0"/>
    <s v="1. 18.12 HARD CANDIDAT RADIUS SAR 200m masih punya PT GARAM"/>
    <x v="0"/>
    <x v="0"/>
  </r>
  <r>
    <n v="371"/>
    <s v="Area 2"/>
    <s v="R03 Jabotabek Inner"/>
    <n v="3"/>
    <s v="JPX149"/>
    <s v="JPX149"/>
    <s v="25TS08N1773"/>
    <x v="0"/>
    <s v="25TS08N1773"/>
    <s v="25TS12B0103"/>
    <s v="KALIBARUBARATDMT"/>
    <n v="106.84278999999999"/>
    <n v="-6.1704299999999996"/>
    <s v="MKT"/>
    <s v="0004/MKT/DMT/XI/2025"/>
    <d v="2025-11-18T00:00:00"/>
    <s v="BTSH"/>
    <s v="MITRATEL"/>
    <s v="PT SINERGI REKTA DENTA"/>
    <n v="6"/>
    <s v="Mitratel"/>
    <d v="2016-06-27T00:00:00"/>
    <d v="2026-06-26T00:00:00"/>
    <m/>
    <m/>
    <m/>
    <m/>
    <s v="Plan ≥ 2026"/>
    <m/>
    <e v="#N/A"/>
    <m/>
    <s v="Need DRM"/>
    <s v="Need DRM"/>
    <s v="OG"/>
    <s v="Add 3 RF Add 3 RRU Final Sow Rescope: 1. (B2R to (MCP, Mini Macro, macro)"/>
    <m/>
    <s v="BTR"/>
    <n v="0"/>
    <n v="0"/>
    <n v="0"/>
    <s v="BTR"/>
    <s v="BTR"/>
    <s v="25TS12B0103"/>
    <s v="JPX149"/>
    <s v="KALIBARUBARATDMT"/>
    <x v="0"/>
    <s v="RESCOPING MKT NEW"/>
    <s v="Tracker Project DMT_TSEL"/>
    <x v="0"/>
    <s v="1. 18.12 Need Validasi CAN A ( 106.84263   -6.17053)  GF 32m"/>
    <x v="0"/>
    <x v="0"/>
  </r>
  <r>
    <n v="386"/>
    <s v="Area 2"/>
    <s v="R12 Jabotabek Outer"/>
    <n v="12"/>
    <s v="JBX370"/>
    <s v="JBX370"/>
    <m/>
    <x v="0"/>
    <s v="25TS09Z0028"/>
    <e v="#N/A"/>
    <s v="KAMALKALIDERES16DMT"/>
    <n v="106.68717100000001"/>
    <n v="-6.1287310000000002"/>
    <s v="MKT"/>
    <s v="0004/MKT/DMT/XI/2025"/>
    <d v="2025-11-18T00:00:00"/>
    <s v="BTSH"/>
    <s v="MITRATEL"/>
    <s v="PT AGUNGMAS PRIMA SEMPURNA"/>
    <m/>
    <s v="Mitratel"/>
    <d v="2017-06-13T00:00:00"/>
    <d v="2027-06-12T00:00:00"/>
    <m/>
    <m/>
    <m/>
    <m/>
    <s v="Plan ≥ 2026"/>
    <m/>
    <s v="08.SIS"/>
    <m/>
    <s v="Need DRM"/>
    <s v="Need DRM"/>
    <s v="OG"/>
    <s v="Add 3 RF Add 9 RRU Final Sow Rescope: 1. (B2R to (MCP, Mini Macro, macro)"/>
    <m/>
    <s v="BTR"/>
    <s v="GF"/>
    <s v="Monopole"/>
    <n v="25"/>
    <m/>
    <s v="BTR"/>
    <s v="25TS09Z0028"/>
    <s v="JBX370"/>
    <s v="KAMALKALIDERES16DMT"/>
    <x v="0"/>
    <s v="RESCOPING"/>
    <s v="Tracker Project DMT_TSEL"/>
    <x v="2"/>
    <m/>
    <x v="0"/>
    <x v="0"/>
  </r>
  <r>
    <n v="169"/>
    <s v="Area 2"/>
    <s v="R03 Jabotabek Inner"/>
    <n v="3"/>
    <s v="JKU954"/>
    <s v="JKU954"/>
    <m/>
    <x v="0"/>
    <s v="NY"/>
    <s v="25TS12B0088"/>
    <s v="TELUKGONGSELATANFAJARDMT"/>
    <n v="106.78307"/>
    <n v="-6.1413700000000002"/>
    <s v="MKT"/>
    <s v="0004/MKT/DMT/XI/2025"/>
    <d v="2025-11-18T00:00:00"/>
    <s v="BTSH"/>
    <s v="MITRATEL"/>
    <s v="PT SUMBERSOLUSINDO HITECH"/>
    <n v="16"/>
    <s v="Mitratel"/>
    <d v="2016-04-08T00:00:00"/>
    <d v="2026-04-07T00:00:00"/>
    <m/>
    <m/>
    <m/>
    <m/>
    <s v="Plan ≥ 2026"/>
    <m/>
    <e v="#N/A"/>
    <m/>
    <s v="Need DRM"/>
    <s v="Need DRM"/>
    <s v="OG"/>
    <s v="Add 3 RF Add 8 RRU Final Sow Rescope: 1. (B2R to (MCP, Mini Macro, macro)"/>
    <m/>
    <s v="BTR"/>
    <n v="0"/>
    <n v="0"/>
    <n v="0"/>
    <s v="BTR"/>
    <s v="BTR"/>
    <s v="25TS12B0088"/>
    <s v="JKU954"/>
    <s v="TELUKGONGSELATANFAJARDMT"/>
    <x v="0"/>
    <s v="RESCOPING MKT NEW"/>
    <s v="Tracker Project DMT_TSEL"/>
    <x v="0"/>
    <m/>
    <x v="0"/>
    <x v="0"/>
  </r>
  <r>
    <n v="172"/>
    <s v="Area 2"/>
    <s v="R03 Jabotabek Inner"/>
    <n v="3"/>
    <s v="JKU249"/>
    <s v="JKU249"/>
    <m/>
    <x v="0"/>
    <s v="NY"/>
    <s v="25TS12Z0114"/>
    <s v="PLUITKARANGAYU1DMT"/>
    <n v="106.783221"/>
    <n v="-6.1122709999999998"/>
    <s v="MKT"/>
    <s v="0004/MKT/DMT/XI/2025"/>
    <d v="2025-11-18T00:00:00"/>
    <s v="BTSH"/>
    <s v="MITRATEL"/>
    <s v="PT SUMBERSOLUSINDO HITECH"/>
    <n v="4"/>
    <s v="Mitratel"/>
    <d v="2016-05-02T00:00:00"/>
    <d v="2026-05-01T00:00:00"/>
    <m/>
    <m/>
    <m/>
    <m/>
    <s v="Plan ≥ 2026"/>
    <m/>
    <e v="#N/A"/>
    <m/>
    <s v="Need DRM"/>
    <s v="Need DRM"/>
    <s v="OG"/>
    <s v="Add 3 RF Add 9 RRU Final Sow Rescope: 1. (B2R to (MCP, Mini Macro, macro)"/>
    <m/>
    <s v="BTR"/>
    <n v="0"/>
    <n v="0"/>
    <n v="0"/>
    <s v="BTR"/>
    <s v="BTR"/>
    <s v="25TS12Z0114"/>
    <s v="JKU249"/>
    <s v="PLUITKARANGAYU1DMT"/>
    <x v="0"/>
    <s v="RESCOPING MKT NEW"/>
    <s v="Tracker Project DMT_TSEL"/>
    <x v="0"/>
    <m/>
    <x v="0"/>
    <x v="0"/>
  </r>
  <r>
    <n v="180"/>
    <s v="Area 2"/>
    <s v="R03 Jabotabek Inner"/>
    <n v="3"/>
    <s v="JBX170"/>
    <s v="JBX170"/>
    <s v="25TS08N2009"/>
    <x v="0"/>
    <s v="25TS08N2009"/>
    <s v="25TS12B0102"/>
    <s v="PALMERAHBARAT4JAKARTADMT"/>
    <n v="106.786221"/>
    <n v="-6.206391"/>
    <s v="MKT"/>
    <s v="0004/MKT/DMT/XI/2025"/>
    <d v="2025-11-18T00:00:00"/>
    <s v="BTSH"/>
    <s v="MITRATEL"/>
    <s v="PT SUMBERSOLUSINDO HITECH"/>
    <n v="15"/>
    <s v="Mitratel"/>
    <d v="2016-06-14T00:00:00"/>
    <d v="2026-06-13T00:00:00"/>
    <m/>
    <m/>
    <m/>
    <m/>
    <s v="Plan ≥ 2026"/>
    <m/>
    <e v="#N/A"/>
    <m/>
    <s v="Need DRM"/>
    <s v="Need DRM"/>
    <s v="OG"/>
    <s v="Add 3 RF Add 7 RRU Final Sow Rescope: 1. (B2R to (MCP, Mini Macro, macro)"/>
    <m/>
    <s v="BTR"/>
    <n v="0"/>
    <n v="0"/>
    <n v="0"/>
    <s v="BTR"/>
    <s v="BTR"/>
    <s v="25TS12B0102"/>
    <s v="JBX170"/>
    <s v="PALMERAHBARAT4JAKARTADMT"/>
    <x v="0"/>
    <s v="RESCOPING MKT NEW"/>
    <s v="Tracker Project DMT_TSEL"/>
    <x v="0"/>
    <m/>
    <x v="0"/>
    <x v="0"/>
  </r>
  <r>
    <n v="187"/>
    <s v="Area 2"/>
    <s v="R03 Jabotabek Inner"/>
    <n v="3"/>
    <s v="JKU792"/>
    <s v="JKU792"/>
    <m/>
    <x v="0"/>
    <s v="NY"/>
    <s v="25TS12B0033"/>
    <s v="ASRAMAHDMT"/>
    <n v="106.90313999999999"/>
    <n v="-6.1400199999999998"/>
    <s v="MKT"/>
    <s v="0004/MKT/DMT/XI/2025"/>
    <d v="2025-11-18T00:00:00"/>
    <s v="BTSH"/>
    <s v="MITRATEL"/>
    <s v="PT SUMBERSOLUSINDO HITECH"/>
    <n v="13"/>
    <s v="Mitratel"/>
    <d v="2016-06-28T00:00:00"/>
    <d v="2026-06-27T00:00:00"/>
    <m/>
    <m/>
    <m/>
    <m/>
    <s v="Plan ≥ 2026"/>
    <m/>
    <e v="#N/A"/>
    <m/>
    <s v="Need DRM"/>
    <s v="Need DRM"/>
    <s v="OG"/>
    <s v="Add 3 RF Add 8 RRU Final Sow Rescope: 1. (B2R to (MCP, Mini Macro, macro)"/>
    <m/>
    <s v="BTR"/>
    <n v="0"/>
    <n v="0"/>
    <n v="0"/>
    <s v="BTR"/>
    <s v="BTR"/>
    <s v="25TS12B0033"/>
    <s v="JKU792"/>
    <s v="ASRAMAHDMT"/>
    <x v="0"/>
    <s v="RESCOPING MKT NEW"/>
    <s v="Tracker Project DMT_TSEL"/>
    <x v="0"/>
    <m/>
    <x v="0"/>
    <x v="0"/>
  </r>
  <r>
    <n v="191"/>
    <s v="Area 2"/>
    <s v="R03 Jabotabek Inner"/>
    <n v="3"/>
    <s v="JBX171"/>
    <s v="JBX171"/>
    <m/>
    <x v="0"/>
    <s v="NY"/>
    <s v="25TS12B0105"/>
    <s v="KSTUBUNSLIPIDMT"/>
    <n v="106.80403099999999"/>
    <n v="-6.1914009999999999"/>
    <s v="MKT"/>
    <s v="0004/MKT/DMT/XI/2025"/>
    <d v="2025-11-18T00:00:00"/>
    <s v="BTSH"/>
    <s v="MITRATEL"/>
    <s v="PT SUMBERSOLUSINDO HITECH"/>
    <n v="14"/>
    <s v="Mitratel"/>
    <d v="2016-08-09T00:00:00"/>
    <d v="2026-08-08T00:00:00"/>
    <m/>
    <m/>
    <m/>
    <m/>
    <s v="Plan ≥ 2026"/>
    <m/>
    <e v="#N/A"/>
    <m/>
    <s v="Need DRM"/>
    <s v="Need DRM"/>
    <s v="OG"/>
    <s v="Add 3 RF Add 4 RRU Final Sow Rescope: 1. (B2R to (MCP, Mini Macro, macro)"/>
    <m/>
    <s v="BTR"/>
    <n v="0"/>
    <n v="0"/>
    <n v="0"/>
    <s v="BTR"/>
    <s v="BTR"/>
    <s v="25TS12B0105"/>
    <s v="JBX171"/>
    <s v="KSTUBUNSLIPIDMT"/>
    <x v="0"/>
    <s v="RESCOPING MKT NEW"/>
    <s v="Tracker Project DMT_TSEL"/>
    <x v="0"/>
    <m/>
    <x v="0"/>
    <x v="0"/>
  </r>
  <r>
    <n v="250"/>
    <s v="Area 2"/>
    <s v="R03 Jabotabek Inner"/>
    <n v="3"/>
    <s v="JBX294"/>
    <s v="JBX294"/>
    <m/>
    <x v="0"/>
    <s v="NY"/>
    <s v="25TS12B0021"/>
    <s v="DEPLUJOGLOJAKBARDMT"/>
    <n v="106.73281"/>
    <n v="-6.21854"/>
    <s v="MKT"/>
    <s v="0004/MKT/DMT/XI/2025"/>
    <d v="2025-11-18T00:00:00"/>
    <s v="BTSH"/>
    <s v="MITRATEL"/>
    <s v="PT SUMBERSOLUSINDO HITECH"/>
    <n v="9"/>
    <s v="Mitratel"/>
    <d v="2017-07-04T00:00:00"/>
    <d v="2027-07-03T00:00:00"/>
    <m/>
    <m/>
    <m/>
    <m/>
    <s v="Plan ≥ 2026"/>
    <m/>
    <e v="#N/A"/>
    <m/>
    <s v="Need DRM"/>
    <s v="Need DRM"/>
    <s v="OG"/>
    <s v="Add 3 RF Add 6 RRU Final Sow Rescope: 1. (B2R to (MCP, Mini Macro, macro)"/>
    <m/>
    <s v="BTR"/>
    <n v="0"/>
    <n v="0"/>
    <n v="0"/>
    <s v="Need Survey Extend"/>
    <s v="BTR"/>
    <s v="25TS12B0021"/>
    <s v="JBX294"/>
    <s v="DEPLUJOGLOJAKBARDMT"/>
    <x v="0"/>
    <s v="RESCOPING MKT NEW"/>
    <s v="Tracker Project DMT_TSEL"/>
    <x v="0"/>
    <m/>
    <x v="0"/>
    <x v="0"/>
  </r>
  <r>
    <n v="310"/>
    <s v="Area 2"/>
    <s v="R03 Jabotabek Inner"/>
    <n v="3"/>
    <s v="JBX389"/>
    <s v="JBX389"/>
    <m/>
    <x v="0"/>
    <s v="NY"/>
    <s v="25TS12B0063"/>
    <s v="JOGLORAYAKEMBANGANDMT"/>
    <n v="106.74016"/>
    <n v="-6.2194799999999999"/>
    <s v="MKT"/>
    <s v="0004/MKT/DMT/XI/2025"/>
    <d v="2025-11-18T00:00:00"/>
    <s v="BTSH"/>
    <s v="MITRATEL"/>
    <s v="PT SUMBERSOLUSINDO HITECH"/>
    <n v="8"/>
    <s v="Mitratel"/>
    <d v="2018-08-17T00:00:00"/>
    <d v="2028-08-16T00:00:00"/>
    <m/>
    <m/>
    <m/>
    <m/>
    <s v="Plan ≥ 2026"/>
    <m/>
    <e v="#N/A"/>
    <m/>
    <s v="Need DRM"/>
    <s v="Need DRM"/>
    <s v="OG"/>
    <s v="Add 3 RF Add 3 RRU Final Sow Rescope: 1. (B2R to (MCP, Mini Macro, macro)"/>
    <m/>
    <s v="BTR"/>
    <n v="0"/>
    <n v="0"/>
    <n v="0"/>
    <s v="BTR Arah 100m 10 degree"/>
    <s v="BTR"/>
    <s v="25TS12B0063"/>
    <s v="JBX389"/>
    <s v="JOGLORAYAKEMBANGANDMT"/>
    <x v="0"/>
    <s v="RESCOPING MKT NEW"/>
    <s v="Tracker Project DMT_TSEL"/>
    <x v="0"/>
    <m/>
    <x v="0"/>
    <x v="0"/>
  </r>
  <r>
    <n v="389"/>
    <s v="Area 2"/>
    <s v="R12 Jabotabek Outer"/>
    <n v="12"/>
    <s v="DPK239"/>
    <s v="DPK239"/>
    <m/>
    <x v="1"/>
    <s v="25TS09B0008"/>
    <e v="#N/A"/>
    <s v="JLJUANDABAKTIJAYATBG"/>
    <n v="106.84835"/>
    <n v="-6.3792400000000002"/>
    <s v="MKT"/>
    <s v="0004/MKT/DMT/XI/2025"/>
    <d v="2025-11-18T00:00:00"/>
    <s v="BTSH"/>
    <s v="MITRATEL"/>
    <s v="PT Multi Bagasanti Mahdy"/>
    <m/>
    <s v="Mitratel"/>
    <d v="2018-08-17T00:00:00"/>
    <d v="2028-08-16T00:00:00"/>
    <m/>
    <m/>
    <m/>
    <m/>
    <s v="Plan ≥ 2026"/>
    <m/>
    <s v="08.SIS"/>
    <m/>
    <s v="Need DRM"/>
    <s v="Need DRM"/>
    <s v="OG"/>
    <s v="Add 3 RF Add 6 RRU Final Sow Rescope: BTR to Mini Macro"/>
    <m/>
    <m/>
    <s v="GF"/>
    <s v="Monopole"/>
    <n v="36"/>
    <m/>
    <s v="BTR"/>
    <s v="25TS09B0008"/>
    <s v="DPK239"/>
    <s v="JLJUANDABAKTIJAYATBG"/>
    <x v="0"/>
    <s v="RESCOPING"/>
    <s v="Tracker Project DMT_TSEL"/>
    <x v="2"/>
    <m/>
    <x v="0"/>
    <x v="0"/>
  </r>
  <r>
    <n v="210"/>
    <s v="Area 2"/>
    <s v="R03 Jabotabek Inner"/>
    <n v="3"/>
    <s v="JSX351"/>
    <s v="JSX351"/>
    <m/>
    <x v="0"/>
    <s v="NY"/>
    <s v="25TS12B0107"/>
    <s v="RELOCSWADARMDMT"/>
    <n v="106.75718000000001"/>
    <n v="-6.2312900000000004"/>
    <s v="MKT"/>
    <s v="0004/MKT/DMT/XI/2025"/>
    <d v="2025-11-18T00:00:00"/>
    <s v="BTSH"/>
    <s v="MITRATEL"/>
    <s v="PT SURYASANTIKA INFRASTRUKTUR MEDIASELARAS"/>
    <n v="0"/>
    <s v="Mitratel"/>
    <d v="2016-09-13T00:00:00"/>
    <d v="2026-09-12T00:00:00"/>
    <m/>
    <m/>
    <m/>
    <m/>
    <s v="Plan ≥ 2026"/>
    <m/>
    <e v="#N/A"/>
    <m/>
    <s v="Need DRM"/>
    <s v="Need DRM"/>
    <s v="OG"/>
    <s v="Add 3 RF Add 9 RRU Final Sow Rescope: 1. (B2R to (MCP, Mini Macro, macro)"/>
    <m/>
    <s v="BTR"/>
    <n v="0"/>
    <n v="0"/>
    <n v="0"/>
    <s v="BTR"/>
    <s v="BTR"/>
    <s v="25TS12B0107"/>
    <s v="JSX351"/>
    <s v="RELOCSWADARMDMT"/>
    <x v="0"/>
    <s v="RESCOPING MKT NEW"/>
    <s v="Tracker Project DMT_TSEL"/>
    <x v="0"/>
    <m/>
    <x v="0"/>
    <x v="0"/>
  </r>
  <r>
    <n v="214"/>
    <s v="Area 2"/>
    <s v="R03 Jabotabek Inner"/>
    <n v="3"/>
    <s v="JSX498"/>
    <s v="JSX498"/>
    <s v="25TS08N2035"/>
    <x v="0"/>
    <s v="25TS08N2035"/>
    <s v="25TS12B0112"/>
    <s v="KEMANGDALAMDMT"/>
    <n v="106.818991"/>
    <n v="-6.2712310000000002"/>
    <s v="MKT"/>
    <s v="0004/MKT/DMT/XI/2025"/>
    <d v="2025-11-18T00:00:00"/>
    <s v="BTSH"/>
    <s v="MITRATEL"/>
    <s v="PT SURYASANTIKA INFRASTRUKTUR MEDIASELARAS"/>
    <n v="0"/>
    <s v="Mitratel"/>
    <d v="2016-09-22T00:00:00"/>
    <d v="2026-09-21T00:00:00"/>
    <m/>
    <m/>
    <m/>
    <m/>
    <s v="Plan ≥ 2026"/>
    <m/>
    <e v="#N/A"/>
    <m/>
    <s v="Need DRM"/>
    <s v="Need DRM"/>
    <s v="OG"/>
    <s v="Add 3 RF Add 3 RRU Final Sow Rescope: 1. (B2R to (MCP, Mini Macro, macro)"/>
    <m/>
    <s v="BTR"/>
    <n v="0"/>
    <n v="0"/>
    <n v="0"/>
    <s v="BTR"/>
    <s v="BTR"/>
    <s v="25TS12B0112"/>
    <s v="JSX498"/>
    <s v="KEMANGDALAMDMT"/>
    <x v="0"/>
    <s v="RESCOPING MKT NEW"/>
    <s v="Tracker Project DMT_TSEL"/>
    <x v="0"/>
    <m/>
    <x v="0"/>
    <x v="0"/>
  </r>
  <r>
    <n v="69"/>
    <s v="Area 2"/>
    <s v="R03 Jabotabek Inner"/>
    <n v="3"/>
    <s v="JKU199"/>
    <s v="JKU199"/>
    <m/>
    <x v="0"/>
    <s v="24TS09B0451"/>
    <s v="24TS09B0451"/>
    <s v="HOTELDANAUSUNTERDMT"/>
    <n v="106.87891"/>
    <n v="-6.1465800000000002"/>
    <s v="Non MKT"/>
    <s v="Non MKT"/>
    <m/>
    <s v="BTSH"/>
    <s v="MITRATEL"/>
    <s v="PT DENTRA MITRA ABADI"/>
    <m/>
    <s v="Mitratel"/>
    <d v="2015-09-19T00:00:00"/>
    <d v="2025-09-18T00:00:00"/>
    <d v="2025-12-17T00:00:00"/>
    <d v="2026-01-31T00:00:00"/>
    <n v="-45"/>
    <s v="Out SLA"/>
    <s v="Plan ≤ 2025"/>
    <s v="08.BAN/BAK"/>
    <s v="08b.SIS Done"/>
    <m/>
    <s v="SITAC"/>
    <s v="BAN/BAK"/>
    <s v="OG"/>
    <s v="4.12 proses negosiasi harga sewa pertahun 100 jt/thn untuk sewa per 5 tahun, Waiting Approval nilai"/>
    <d v="2026-02-13T00:00:00"/>
    <s v="BTR"/>
    <s v="RT"/>
    <s v="Monopole"/>
    <n v="6"/>
    <m/>
    <s v="BTR"/>
    <s v="24TS09B0451"/>
    <s v="JKU199"/>
    <s v="HOTELDANAUSUNTERDMT"/>
    <x v="1"/>
    <s v="RESCOPING"/>
    <s v="Tracker Project DMT_TSEL"/>
    <x v="2"/>
    <s v="IW PROSES (POLE ROOFTOP 6 METER + 24 METER)"/>
    <x v="0"/>
    <x v="8"/>
  </r>
  <r>
    <n v="171"/>
    <s v="Area 2"/>
    <s v="R03 Jabotabek Inner"/>
    <n v="3"/>
    <s v="JSX754"/>
    <s v="JSX754"/>
    <s v="25TS08N2048"/>
    <x v="0"/>
    <s v="25TS08N2048"/>
    <s v="25TS12B0089"/>
    <s v="PERMATAHIJAUTOWNHOUSEDMT"/>
    <n v="106.780981"/>
    <n v="-6.2143610000000002"/>
    <s v="MKT"/>
    <s v="0004/MKT/DMT/XI/2025"/>
    <d v="2025-11-18T00:00:00"/>
    <s v="BTSH"/>
    <s v="MITRATEL"/>
    <s v="PT TRIPUTRA SURYA SEJAHTERA"/>
    <n v="0"/>
    <s v="Mitratel"/>
    <d v="2016-04-28T00:00:00"/>
    <d v="2026-04-27T00:00:00"/>
    <m/>
    <m/>
    <m/>
    <m/>
    <s v="Plan ≥ 2026"/>
    <m/>
    <e v="#N/A"/>
    <m/>
    <s v="Need DRM"/>
    <s v="Need DRM"/>
    <s v="OG"/>
    <s v="Add 3 RF Add 4 RRU Final Sow Rescope: 1. (B2R to (MCP, Mini Macro, macro)"/>
    <m/>
    <s v="BTR"/>
    <n v="0"/>
    <n v="0"/>
    <n v="0"/>
    <s v="BTR"/>
    <s v="BTR"/>
    <s v="25TS12B0089"/>
    <s v="JSX754"/>
    <s v="PERMATAHIJAUTOWNHOUSEDMT"/>
    <x v="0"/>
    <s v="RESCOPING MKT NEW"/>
    <s v="Tracker Project DMT_TSEL"/>
    <x v="0"/>
    <s v="1. 18.12 HARD CANDIDAT KOMPLEK ELIT"/>
    <x v="0"/>
    <x v="0"/>
  </r>
  <r>
    <n v="306"/>
    <s v="Area 2"/>
    <s v="R03 Jabotabek Inner"/>
    <n v="3"/>
    <s v="JTX493"/>
    <s v="JTX493"/>
    <m/>
    <x v="0"/>
    <s v="25TS09B0011"/>
    <e v="#N/A"/>
    <s v="TAMANBAMBUDMT"/>
    <n v="106.91553"/>
    <n v="-6.3032899999999996"/>
    <s v="MKT"/>
    <s v="0004/MKT/DMT/XI/2025"/>
    <d v="2025-11-18T00:00:00"/>
    <s v="BTSH"/>
    <s v="MITRATEL"/>
    <s v="PT SINERGI REKTA DENTA"/>
    <m/>
    <s v="Mitratel"/>
    <d v="2018-08-03T00:00:00"/>
    <d v="2028-08-02T00:00:00"/>
    <m/>
    <m/>
    <m/>
    <m/>
    <s v="Plan ≥ 2026"/>
    <m/>
    <s v="08.SIS"/>
    <m/>
    <s v="Need DRM"/>
    <s v="Need DRM"/>
    <s v="OG"/>
    <s v="Add 3 RF Add 3 RRU Final Sow Rescope: 1. (B2R to (MCP, Mini Macro, macro)"/>
    <m/>
    <m/>
    <s v="GF"/>
    <s v="Monopole"/>
    <n v="36"/>
    <m/>
    <s v="BTR"/>
    <s v="25TS09B0011"/>
    <s v="JTX493"/>
    <s v="TAMANBAMBUDMT"/>
    <x v="0"/>
    <s v="RESCOPING"/>
    <s v="Tracker Project DMT_TSEL"/>
    <x v="2"/>
    <m/>
    <x v="0"/>
    <x v="0"/>
  </r>
  <r>
    <n v="291"/>
    <s v="Area 2"/>
    <s v="R03 Jabotabek Inner"/>
    <n v="3"/>
    <s v="JSX536"/>
    <s v="JSX536"/>
    <m/>
    <x v="0"/>
    <s v="NY"/>
    <s v="25TS12B0077"/>
    <s v="PDKLABUCILANDAKDMT"/>
    <n v="106.79357"/>
    <n v="-6.3068900000000001"/>
    <s v="MKT"/>
    <s v="0004/MKT/DMT/XI/2025"/>
    <d v="2025-11-18T00:00:00"/>
    <s v="BTSH"/>
    <s v="MITRATEL"/>
    <s v="PT VALUE TELECOMMUNICATION"/>
    <n v="0"/>
    <s v="Mitratel"/>
    <d v="2018-05-13T00:00:00"/>
    <d v="2028-05-12T00:00:00"/>
    <m/>
    <m/>
    <m/>
    <m/>
    <s v="Plan ≥ 2026"/>
    <m/>
    <e v="#N/A"/>
    <m/>
    <s v="Need DRM"/>
    <s v="Need DRM"/>
    <s v="OG"/>
    <s v="Add 3 RF Add 3 RRU Final Sow Rescope: 1. (B2R to (MCP, Mini Macro, macro)"/>
    <m/>
    <s v="BTR"/>
    <n v="0"/>
    <n v="0"/>
    <n v="0"/>
    <s v="Arah 110m 320 degree"/>
    <s v="BTR"/>
    <s v="25TS12B0077"/>
    <s v="JSX536"/>
    <s v="PDKLABUCILANDAKDMT"/>
    <x v="0"/>
    <s v="RESCOPING MKT NEW"/>
    <s v="Tracker Project DMT_TSEL"/>
    <x v="0"/>
    <m/>
    <x v="0"/>
    <x v="0"/>
  </r>
  <r>
    <n v="112"/>
    <s v="Area 2"/>
    <s v="R03 Jabotabek Inner"/>
    <n v="3"/>
    <s v="JSX768"/>
    <s v="JSX768"/>
    <m/>
    <x v="0"/>
    <s v="24TS09B0433"/>
    <s v="24TS09B0433"/>
    <s v="MESJIDPONDOKINDAHDMT"/>
    <n v="106.783"/>
    <n v="-6.2621799999999999"/>
    <s v="Non MKT"/>
    <s v="Non MKT"/>
    <m/>
    <s v="BTSH"/>
    <s v="MITRATEL"/>
    <s v="PT SUMBERSOLUSINDO HITECH"/>
    <m/>
    <s v="Mitratel"/>
    <d v="2015-07-23T00:00:00"/>
    <d v="2025-07-22T00:00:00"/>
    <d v="2025-10-20T00:00:00"/>
    <d v="2026-01-31T00:00:00"/>
    <n v="-103"/>
    <s v="Out SLA"/>
    <s v="Plan ≤ 2025"/>
    <s v="21.LOCK TRIAL"/>
    <s v="06.SITAC"/>
    <m/>
    <s v="Proposed Drop"/>
    <s v="Hunting"/>
    <s v="Proposed Drop"/>
    <s v="4.12 hard kandidat, Hard Sitac, type 6, infonya tsel lock trial "/>
    <d v="2026-02-13T00:00:00"/>
    <s v="BTR"/>
    <s v="GF"/>
    <s v="Monopole"/>
    <n v="32"/>
    <m/>
    <s v="Lock Trial"/>
    <s v="24TS09B0433"/>
    <s v="JSX768"/>
    <s v="MESJIDPONDOKINDAHDMT"/>
    <x v="1"/>
    <s v="RESCOPING"/>
    <s v="Tracker Project DMT_TSEL"/>
    <x v="1"/>
    <s v="HARD CANDIDAT Propose DROP"/>
    <x v="1"/>
    <x v="7"/>
  </r>
  <r>
    <n v="133"/>
    <s v="Area 2"/>
    <s v="R03 Jabotabek Inner"/>
    <n v="3"/>
    <s v="JSX693"/>
    <s v="JSX693"/>
    <s v="24TS09B0418"/>
    <x v="0"/>
    <s v="24TS09B0418"/>
    <s v="24TS09B0418"/>
    <s v="BANGKA11DMT"/>
    <n v="106.81925099999999"/>
    <n v="-6.2544310000000003"/>
    <s v="Non MKT"/>
    <s v="Non MKT"/>
    <m/>
    <s v="BTSH"/>
    <s v="MITRATEL"/>
    <s v="PT SUMBERSOLUSINDO HITECH"/>
    <m/>
    <s v="Mitratel"/>
    <d v="2015-10-10T00:00:00"/>
    <d v="2025-10-09T00:00:00"/>
    <d v="2026-01-07T00:00:00"/>
    <d v="2026-01-31T00:00:00"/>
    <n v="-24"/>
    <s v="Out SLA"/>
    <s v="Plan ≤ 2025"/>
    <e v="#N/A"/>
    <s v="06.SITAC"/>
    <m/>
    <s v="Proposed Drop"/>
    <s v="Hunting"/>
    <s v="Proposed Drop"/>
    <s v="4.12 hard kandidat, Hard Sitac, type 6, infonya tsel lock trial "/>
    <d v="2026-02-14T00:00:00"/>
    <s v="BTR"/>
    <s v="GF"/>
    <s v="Monopole"/>
    <n v="32"/>
    <m/>
    <s v="Lock Trial"/>
    <s v="24TS09B0418"/>
    <s v="JSX693"/>
    <s v="BANGKA11DMT"/>
    <x v="1"/>
    <s v="RESCOPING"/>
    <s v="Tracker Project DMT_TSEL"/>
    <x v="1"/>
    <s v="HARD CANDIDAT Propose DROP"/>
    <x v="1"/>
    <x v="5"/>
  </r>
  <r>
    <n v="130"/>
    <s v="Area 2"/>
    <s v="R03 Jabotabek Inner"/>
    <n v="3"/>
    <s v="JSX853"/>
    <s v="JSX853"/>
    <s v="24TS09B0420"/>
    <x v="0"/>
    <s v="24TS09B0420"/>
    <s v="24TS09B0420"/>
    <s v="KARETGUSURANDMT"/>
    <n v="106.82292099999999"/>
    <n v="-6.2140110000000002"/>
    <s v="Non MKT"/>
    <s v="Non MKT"/>
    <m/>
    <s v="BTSH"/>
    <s v="MITRATEL"/>
    <s v="PT SUMBERSOLUSINDO HITECH"/>
    <m/>
    <s v="Mitratel"/>
    <d v="2015-09-16T00:00:00"/>
    <d v="2025-09-15T00:00:00"/>
    <d v="2025-12-14T00:00:00"/>
    <s v="Terminate"/>
    <m/>
    <s v="Terminate"/>
    <s v="Plan ≤ 2025"/>
    <e v="#N/A"/>
    <s v="08b.SIS Done"/>
    <m/>
    <s v="Terminate"/>
    <s v="Terminate"/>
    <s v="Terminate"/>
    <m/>
    <s v="Terminate"/>
    <m/>
    <s v="GF"/>
    <s v="Monopole"/>
    <n v="32"/>
    <m/>
    <s v="Terminate"/>
    <s v="24TS09B0420"/>
    <s v="JSX853"/>
    <s v="KARETGUSURANDMT"/>
    <x v="1"/>
    <s v="RESCOPING"/>
    <s v="Tracker Project DMT_TSEL"/>
    <x v="4"/>
    <s v="7. DROP"/>
    <x v="1"/>
    <x v="3"/>
  </r>
  <r>
    <n v="450"/>
    <s v="Area 2"/>
    <s v="R03 Jabotabek Inner"/>
    <n v="3"/>
    <s v="JSX016"/>
    <s v="JSX016"/>
    <s v="24TS09B0439"/>
    <x v="0"/>
    <s v="24TS09B0439"/>
    <s v="24TS09B0439"/>
    <s v="ALAMSEGAR5DMT"/>
    <n v="106.78196800000001"/>
    <n v="-6.268014"/>
    <s v="Non MKT"/>
    <s v="Non MKT"/>
    <m/>
    <s v="BTSH"/>
    <s v="MITRATEL"/>
    <s v="PT SUMBERSOLUSINDO HITECH"/>
    <m/>
    <s v="Mitratel"/>
    <d v="2015-02-27T00:00:00"/>
    <d v="2025-02-26T00:00:00"/>
    <d v="2025-05-27T00:00:00"/>
    <s v="Terminate"/>
    <m/>
    <s v="Terminate"/>
    <s v="Plan ≤ 2025"/>
    <e v="#N/A"/>
    <s v="10.Cancel"/>
    <m/>
    <s v="Terminate"/>
    <s v="Terminate"/>
    <s v="Terminate"/>
    <m/>
    <s v="Terminate"/>
    <m/>
    <s v="GF"/>
    <s v="Monopole"/>
    <n v="30"/>
    <m/>
    <s v="Terminate"/>
    <s v="24TS09B0439"/>
    <s v="JSX016"/>
    <s v="ALAMSEGAR5DMT"/>
    <x v="1"/>
    <s v="RESCOPING"/>
    <s v="Tracker Project DMT_TSEL"/>
    <x v="4"/>
    <s v="7. DROP"/>
    <x v="1"/>
    <x v="3"/>
  </r>
  <r>
    <n v="42"/>
    <s v="Area 2"/>
    <s v="R03 Jabotabek Inner"/>
    <n v="3"/>
    <s v="JBX077"/>
    <s v="JBX077"/>
    <s v="25TS08N2053"/>
    <x v="0"/>
    <s v="25TS08N2053"/>
    <e v="#N/A"/>
    <s v="PURIBETAUTARA"/>
    <n v="106.724344"/>
    <n v="-6.2237330000000002"/>
    <s v="Non MKT"/>
    <s v="Non MKT"/>
    <m/>
    <s v="BTSH"/>
    <s v="MITRATEL"/>
    <e v="#N/A"/>
    <m/>
    <s v="Mitratel"/>
    <d v="2015-09-08T00:00:00"/>
    <d v="2025-09-07T00:00:00"/>
    <d v="2025-12-06T00:00:00"/>
    <s v="Terminate"/>
    <m/>
    <s v="Terminate"/>
    <s v="Plan ≤ 2025"/>
    <e v="#N/A"/>
    <e v="#N/A"/>
    <m/>
    <s v="Terminate"/>
    <s v="Terminate"/>
    <s v="Terminate"/>
    <m/>
    <s v="Terminate"/>
    <m/>
    <e v="#N/A"/>
    <e v="#N/A"/>
    <e v="#N/A"/>
    <m/>
    <s v="Terminate"/>
    <s v="25TS08N2053"/>
    <s v="JBX077"/>
    <s v="PURIBETAUTARA"/>
    <x v="1"/>
    <s v="BTS HOTEL"/>
    <m/>
    <x v="4"/>
    <s v="7. DROP"/>
    <x v="2"/>
    <x v="3"/>
  </r>
  <r>
    <n v="148"/>
    <s v="Area 2"/>
    <s v="R03 Jabotabek Inner"/>
    <n v="3"/>
    <s v="JKB863"/>
    <s v="JKB863"/>
    <s v="25TS08N2018"/>
    <x v="0"/>
    <s v="25TS08N2018"/>
    <e v="#N/A"/>
    <s v="INTERSECTIONPSANGGRAHANDMT"/>
    <n v="106.75599099999999"/>
    <n v="-6.1903509999999997"/>
    <s v="Non MKT"/>
    <s v="Non MKT"/>
    <m/>
    <s v="BTSH"/>
    <s v="MITRATEL"/>
    <e v="#N/A"/>
    <m/>
    <s v="Mitratel"/>
    <d v="2014-02-10T00:00:00"/>
    <d v="2024-02-09T00:00:00"/>
    <d v="2024-05-09T00:00:00"/>
    <s v="Terminate"/>
    <m/>
    <s v="Terminate"/>
    <s v="Plan ≤ 2025"/>
    <e v="#N/A"/>
    <e v="#N/A"/>
    <m/>
    <s v="Terminate"/>
    <s v="Terminate"/>
    <s v="Terminate"/>
    <m/>
    <s v="Terminate"/>
    <m/>
    <e v="#N/A"/>
    <e v="#N/A"/>
    <e v="#N/A"/>
    <m/>
    <s v="Terminate"/>
    <s v="25TS08N2018"/>
    <s v="JKB863"/>
    <s v="INTERSECTIONPSANGGRAHANDMT"/>
    <x v="1"/>
    <s v="BTS HOTEL"/>
    <m/>
    <x v="4"/>
    <s v="7. DROP"/>
    <x v="2"/>
    <x v="3"/>
  </r>
  <r>
    <n v="152"/>
    <s v="Area 2"/>
    <s v="R03 Jabotabek Inner"/>
    <n v="3"/>
    <s v="JKP917"/>
    <s v="JKP917"/>
    <m/>
    <x v="0"/>
    <s v="NY"/>
    <e v="#N/A"/>
    <s v="TAMANSUROPATIDMT"/>
    <n v="106.83274"/>
    <n v="-6.19841"/>
    <s v="Non MKT"/>
    <s v="Non MKT"/>
    <m/>
    <s v="BTSH"/>
    <s v="MITRATEL"/>
    <e v="#N/A"/>
    <m/>
    <s v="Mitratel"/>
    <d v="2013-05-07T00:00:00"/>
    <d v="2023-05-06T00:00:00"/>
    <d v="2023-08-04T00:00:00"/>
    <s v="Terminate"/>
    <m/>
    <s v="Terminate"/>
    <s v="Plan ≤ 2025"/>
    <e v="#N/A"/>
    <e v="#N/A"/>
    <m/>
    <s v="Terminate"/>
    <s v="Terminate"/>
    <s v="Terminate"/>
    <m/>
    <s v="Terminate"/>
    <m/>
    <e v="#N/A"/>
    <e v="#N/A"/>
    <e v="#N/A"/>
    <m/>
    <s v="Terminate"/>
    <s v="NY"/>
    <s v="JKP917"/>
    <s v="TAMANSUROPATIDMT"/>
    <x v="1"/>
    <s v="BTS HOTEL"/>
    <m/>
    <x v="4"/>
    <s v="7. DROP"/>
    <x v="2"/>
    <x v="3"/>
  </r>
  <r>
    <n v="158"/>
    <s v="Area 2"/>
    <s v="R03 Jabotabek Inner"/>
    <n v="3"/>
    <s v="JKB874"/>
    <s v="JKB874"/>
    <m/>
    <x v="0"/>
    <s v="NY"/>
    <e v="#N/A"/>
    <s v="SIMPANGCIDENGTIMURDMT"/>
    <n v="106.8121"/>
    <n v="-6.1757499999999999"/>
    <s v="Non MKT"/>
    <s v="Non MKT"/>
    <m/>
    <s v="BTSH"/>
    <s v="MITRATEL"/>
    <e v="#N/A"/>
    <m/>
    <s v="Mitratel"/>
    <d v="2013-07-27T00:00:00"/>
    <d v="2023-07-26T00:00:00"/>
    <d v="2023-10-24T00:00:00"/>
    <s v="Terminate"/>
    <m/>
    <s v="Terminate"/>
    <s v="Plan ≤ 2025"/>
    <e v="#N/A"/>
    <e v="#N/A"/>
    <m/>
    <s v="Terminate"/>
    <s v="Terminate"/>
    <s v="Terminate"/>
    <m/>
    <s v="Terminate"/>
    <m/>
    <e v="#N/A"/>
    <e v="#N/A"/>
    <e v="#N/A"/>
    <m/>
    <s v="Terminate"/>
    <s v="NY"/>
    <s v="JKB874"/>
    <s v="SIMPANGCIDENGTIMURDMT"/>
    <x v="1"/>
    <s v="BTS HOTEL"/>
    <m/>
    <x v="4"/>
    <s v="7. DROP"/>
    <x v="2"/>
    <x v="3"/>
  </r>
  <r>
    <n v="161"/>
    <s v="Area 2"/>
    <s v="R03 Jabotabek Inner"/>
    <n v="3"/>
    <s v="JKB864"/>
    <s v="JKB864"/>
    <s v="25IS08N0109"/>
    <x v="0"/>
    <s v="25IS08N0109"/>
    <e v="#N/A"/>
    <s v="JALANARJUNAUTARADMT"/>
    <n v="106.783131"/>
    <n v="-6.1855510000000002"/>
    <s v="Non MKT"/>
    <s v="Non MKT"/>
    <m/>
    <s v="BTSH"/>
    <s v="MITRATEL"/>
    <e v="#N/A"/>
    <m/>
    <s v="Mitratel"/>
    <d v="2013-11-13T00:00:00"/>
    <d v="2023-11-12T00:00:00"/>
    <d v="2024-02-10T00:00:00"/>
    <s v="Terminate"/>
    <m/>
    <s v="Terminate"/>
    <s v="Plan ≤ 2025"/>
    <e v="#N/A"/>
    <e v="#N/A"/>
    <m/>
    <s v="Terminate"/>
    <s v="Terminate"/>
    <s v="Terminate"/>
    <m/>
    <s v="Terminate"/>
    <m/>
    <e v="#N/A"/>
    <e v="#N/A"/>
    <e v="#N/A"/>
    <m/>
    <s v="Terminate"/>
    <s v="25IS08N0109"/>
    <s v="JKB864"/>
    <s v="JALANARJUNAUTARADMT"/>
    <x v="1"/>
    <s v="BTS HOTEL"/>
    <m/>
    <x v="4"/>
    <s v="7. DROP"/>
    <x v="2"/>
    <x v="3"/>
  </r>
  <r>
    <n v="589"/>
    <s v="Area 2"/>
    <s v="R03 Jabotabek Inner"/>
    <n v="3"/>
    <s v="JKB865"/>
    <s v="JKB865"/>
    <m/>
    <x v="0"/>
    <s v="NY"/>
    <e v="#N/A"/>
    <s v="JALANMERUYAUTARADMT"/>
    <n v="106.739605"/>
    <n v="-6.2001879999999998"/>
    <s v="Non MKT"/>
    <s v="Non MKT"/>
    <m/>
    <s v="BTSH"/>
    <s v="MITRATEL"/>
    <e v="#N/A"/>
    <m/>
    <s v="Mitratel"/>
    <d v="2015-03-17T00:00:00"/>
    <d v="2025-03-16T00:00:00"/>
    <d v="2025-06-14T00:00:00"/>
    <s v="Terminate"/>
    <m/>
    <s v="Terminate"/>
    <s v="Plan ≤ 2025"/>
    <e v="#N/A"/>
    <e v="#N/A"/>
    <s v="Reengineering"/>
    <s v="Terminate"/>
    <s v="Terminate"/>
    <s v="Terminate"/>
    <m/>
    <s v="Terminate"/>
    <m/>
    <e v="#N/A"/>
    <e v="#N/A"/>
    <e v="#N/A"/>
    <m/>
    <s v="Terminate"/>
    <s v="NY"/>
    <s v="JKB865"/>
    <s v="JALANMERUYAUTARADMT"/>
    <x v="1"/>
    <s v="BTS HOTEL"/>
    <m/>
    <x v="4"/>
    <s v="7. DROP"/>
    <x v="2"/>
    <x v="3"/>
  </r>
  <r>
    <n v="596"/>
    <s v="Area 2"/>
    <s v="R12 Jabotabek Outer"/>
    <n v="12"/>
    <s v="BOO471"/>
    <s v="BOO471"/>
    <m/>
    <x v="1"/>
    <s v="NY"/>
    <e v="#N/A"/>
    <s v="PASADENADMT"/>
    <n v="106.88442999999999"/>
    <n v="-6.5835400000000002"/>
    <s v="Non MKT"/>
    <s v="Non MKT"/>
    <m/>
    <s v="BTSH"/>
    <s v="MITRATEL"/>
    <e v="#N/A"/>
    <m/>
    <s v="Mitratel"/>
    <d v="2015-01-08T00:00:00"/>
    <d v="2025-01-07T00:00:00"/>
    <d v="2025-04-07T00:00:00"/>
    <s v="Terminate"/>
    <m/>
    <s v="Terminate"/>
    <s v="Plan ≤ 2025"/>
    <e v="#N/A"/>
    <e v="#N/A"/>
    <s v="Reengineering"/>
    <s v="Terminate"/>
    <s v="Terminate"/>
    <s v="Terminate"/>
    <m/>
    <s v="Terminate"/>
    <m/>
    <e v="#N/A"/>
    <e v="#N/A"/>
    <e v="#N/A"/>
    <m/>
    <s v="Terminate"/>
    <s v="NY"/>
    <s v="BOO471"/>
    <s v="PASADENADMT"/>
    <x v="1"/>
    <s v="BTS HOTEL"/>
    <m/>
    <x v="4"/>
    <s v="7. DROP"/>
    <x v="2"/>
    <x v="3"/>
  </r>
  <r>
    <n v="597"/>
    <s v="Area 2"/>
    <s v="R12 Jabotabek Outer"/>
    <n v="12"/>
    <s v="BOO472"/>
    <s v="BOO472"/>
    <e v="#N/A"/>
    <x v="1"/>
    <s v="NY"/>
    <e v="#N/A"/>
    <s v="KEDATONDMT"/>
    <n v="106.89290099999999"/>
    <n v="-6.5900309999999998"/>
    <s v="Non MKT"/>
    <s v="Non MKT"/>
    <m/>
    <s v="BTSH"/>
    <s v="MITRATEL"/>
    <e v="#N/A"/>
    <m/>
    <s v="Mitratel"/>
    <d v="2015-01-08T00:00:00"/>
    <d v="2025-01-07T00:00:00"/>
    <d v="2025-04-07T00:00:00"/>
    <s v="Terminate"/>
    <m/>
    <s v="Terminate"/>
    <s v="Plan ≤ 2025"/>
    <e v="#N/A"/>
    <e v="#N/A"/>
    <s v="Reengineering"/>
    <s v="Terminate"/>
    <s v="Terminate"/>
    <s v="Terminate"/>
    <m/>
    <s v="Terminate"/>
    <m/>
    <e v="#N/A"/>
    <e v="#N/A"/>
    <e v="#N/A"/>
    <m/>
    <s v="Terminate"/>
    <s v="NY"/>
    <s v="BOO472"/>
    <s v="KEDATONDMT"/>
    <x v="1"/>
    <s v="BTS HOTEL"/>
    <m/>
    <x v="4"/>
    <s v="7. DROP"/>
    <x v="2"/>
    <x v="3"/>
  </r>
  <r>
    <n v="598"/>
    <s v="Area 2"/>
    <s v="R12 Jabotabek Outer"/>
    <n v="12"/>
    <s v="BOO783"/>
    <s v="BOO783"/>
    <s v="25TS08N0746"/>
    <x v="1"/>
    <s v="25TS08N0746"/>
    <e v="#N/A"/>
    <s v="BEVERLYDMT"/>
    <n v="106.89279999999999"/>
    <n v="-6.5823499999999999"/>
    <s v="Non MKT"/>
    <s v="Non MKT"/>
    <m/>
    <s v="BTSH"/>
    <s v="MITRATEL"/>
    <e v="#N/A"/>
    <m/>
    <s v="Mitratel"/>
    <d v="2015-01-12T00:00:00"/>
    <d v="2025-01-11T00:00:00"/>
    <d v="2025-04-11T00:00:00"/>
    <s v="Terminate"/>
    <m/>
    <s v="Terminate"/>
    <s v="Plan ≤ 2025"/>
    <e v="#N/A"/>
    <e v="#N/A"/>
    <s v="Reengineering"/>
    <s v="Terminate"/>
    <s v="Terminate"/>
    <s v="Terminate"/>
    <m/>
    <s v="Terminate"/>
    <m/>
    <e v="#N/A"/>
    <e v="#N/A"/>
    <e v="#N/A"/>
    <m/>
    <s v="Terminate"/>
    <s v="25TS08N0746"/>
    <s v="BOO783"/>
    <s v="BEVERLYDMT"/>
    <x v="1"/>
    <s v="BTS HOTEL"/>
    <m/>
    <x v="4"/>
    <s v="7. DROP"/>
    <x v="2"/>
    <x v="3"/>
  </r>
  <r>
    <n v="613"/>
    <s v="Area 2"/>
    <s v="R12 Jabotabek Outer"/>
    <n v="12"/>
    <s v="BOO782"/>
    <s v="BOO782"/>
    <m/>
    <x v="1"/>
    <s v="NY"/>
    <e v="#N/A"/>
    <s v="BALIHILDMT"/>
    <n v="106.88898"/>
    <n v="-6.5872299999999999"/>
    <s v="Non MKT"/>
    <s v="Non MKT"/>
    <m/>
    <s v="BTSH"/>
    <s v="MITRATEL"/>
    <e v="#N/A"/>
    <m/>
    <s v="Mitratel"/>
    <d v="2014-07-29T00:00:00"/>
    <d v="2024-07-28T00:00:00"/>
    <d v="2024-10-26T00:00:00"/>
    <s v="Terminate"/>
    <m/>
    <s v="Terminate"/>
    <s v="Plan ≤ 2025"/>
    <e v="#N/A"/>
    <e v="#N/A"/>
    <s v="Reengineering"/>
    <s v="Terminate"/>
    <s v="Terminate"/>
    <s v="Terminate"/>
    <m/>
    <s v="Terminate"/>
    <m/>
    <e v="#N/A"/>
    <e v="#N/A"/>
    <e v="#N/A"/>
    <m/>
    <s v="Terminate"/>
    <s v="NY"/>
    <s v="BOO782"/>
    <s v="BALIHILDMT"/>
    <x v="1"/>
    <s v="BTS HOTEL"/>
    <m/>
    <x v="4"/>
    <s v="7. DROP"/>
    <x v="2"/>
    <x v="3"/>
  </r>
  <r>
    <n v="614"/>
    <s v="Area 2"/>
    <s v="R12 Jabotabek Outer"/>
    <n v="12"/>
    <m/>
    <s v="BOO784"/>
    <e v="#N/A"/>
    <x v="1"/>
    <s v="NY"/>
    <e v="#N/A"/>
    <s v="PARAHYANGAN"/>
    <n v="107.62389"/>
    <n v="-6.9225000000000003"/>
    <s v="Non MKT"/>
    <s v="Non MKT"/>
    <m/>
    <s v="BTSH"/>
    <s v="MITRATEL"/>
    <e v="#N/A"/>
    <m/>
    <s v="Mitratel"/>
    <d v="2012-08-14T00:00:00"/>
    <d v="2022-08-13T00:00:00"/>
    <d v="2022-11-11T00:00:00"/>
    <s v="Terminate"/>
    <m/>
    <s v="Terminate"/>
    <s v="Plan ≤ 2025"/>
    <e v="#N/A"/>
    <e v="#N/A"/>
    <s v="Reengineering"/>
    <s v="Terminate"/>
    <s v="Terminate"/>
    <s v="Terminate"/>
    <m/>
    <s v="Terminate"/>
    <m/>
    <e v="#N/A"/>
    <e v="#N/A"/>
    <e v="#N/A"/>
    <m/>
    <s v="Terminate"/>
    <s v="NY"/>
    <s v="BOO784"/>
    <s v="PARAHYANGAN"/>
    <x v="1"/>
    <s v="BTS HOTEL"/>
    <m/>
    <x v="4"/>
    <s v="7. DROP"/>
    <x v="2"/>
    <x v="3"/>
  </r>
  <r>
    <n v="615"/>
    <s v="Area 2"/>
    <s v="R12 Jabotabek Outer"/>
    <n v="12"/>
    <s v="BOO470"/>
    <s v="BOO470"/>
    <e v="#N/A"/>
    <x v="1"/>
    <s v="NY"/>
    <e v="#N/A"/>
    <s v="HELIPEDPLANNED2013"/>
    <e v="#N/A"/>
    <e v="#N/A"/>
    <s v="Non MKT"/>
    <s v="Non MKT"/>
    <m/>
    <s v="BTSH"/>
    <s v="MITRATEL"/>
    <e v="#N/A"/>
    <m/>
    <s v="Mitratel"/>
    <d v="2013-08-14T00:00:00"/>
    <d v="2023-08-13T00:00:00"/>
    <d v="2023-11-11T00:00:00"/>
    <s v="Terminate"/>
    <m/>
    <s v="Terminate"/>
    <s v="Plan ≤ 2025"/>
    <e v="#N/A"/>
    <e v="#N/A"/>
    <s v="Reengineering"/>
    <s v="Terminate"/>
    <s v="Terminate"/>
    <s v="Terminate"/>
    <m/>
    <s v="Terminate"/>
    <m/>
    <e v="#N/A"/>
    <e v="#N/A"/>
    <e v="#N/A"/>
    <m/>
    <s v="Terminate"/>
    <s v="NY"/>
    <s v="BOO470"/>
    <s v="HELIPEDPLANNED2013"/>
    <x v="1"/>
    <s v="BTS HOTEL"/>
    <m/>
    <x v="4"/>
    <s v="7. DROP"/>
    <x v="2"/>
    <x v="3"/>
  </r>
  <r>
    <n v="616"/>
    <s v="Area 2"/>
    <s v="R12 Jabotabek Outer"/>
    <n v="12"/>
    <s v="BOO837"/>
    <s v="BOO837"/>
    <m/>
    <x v="1"/>
    <s v="NY"/>
    <e v="#N/A"/>
    <s v="HELIPADNORTHBRIDGEDMT"/>
    <n v="106.87705"/>
    <n v="-6.5820600000000002"/>
    <s v="Non MKT"/>
    <s v="Non MKT"/>
    <m/>
    <s v="BTSH"/>
    <s v="MITRATEL"/>
    <e v="#N/A"/>
    <m/>
    <s v="Mitratel"/>
    <d v="2013-08-14T00:00:00"/>
    <d v="2023-08-13T00:00:00"/>
    <d v="2023-11-11T00:00:00"/>
    <s v="Terminate"/>
    <m/>
    <s v="Terminate"/>
    <s v="Plan ≤ 2025"/>
    <e v="#N/A"/>
    <e v="#N/A"/>
    <s v="Reengineering"/>
    <s v="Terminate"/>
    <s v="Terminate"/>
    <s v="Terminate"/>
    <m/>
    <s v="Terminate"/>
    <m/>
    <e v="#N/A"/>
    <e v="#N/A"/>
    <e v="#N/A"/>
    <m/>
    <s v="Terminate"/>
    <s v="NY"/>
    <s v="BOO837"/>
    <s v="HELIPADNORTHBRIDGEDMT"/>
    <x v="1"/>
    <s v="BTS HOTEL"/>
    <m/>
    <x v="4"/>
    <s v="7. DROP"/>
    <x v="2"/>
    <x v="3"/>
  </r>
  <r>
    <n v="370"/>
    <s v="Area 2"/>
    <s v="R12 Jabotabek Outer"/>
    <n v="12"/>
    <s v="KRW844"/>
    <s v="KRW844"/>
    <m/>
    <x v="1"/>
    <s v="NY"/>
    <e v="#N/A"/>
    <s v="KIS9DMT"/>
    <n v="107.32738999999999"/>
    <n v="-6.3734000000000002"/>
    <s v="Non MKT"/>
    <s v="Non MKT"/>
    <m/>
    <s v="BTSH"/>
    <s v="MITRATEL"/>
    <e v="#N/A"/>
    <m/>
    <s v="Mitratel"/>
    <d v="2015-06-22T00:00:00"/>
    <d v="2025-06-21T00:00:00"/>
    <d v="2025-09-19T00:00:00"/>
    <d v="2026-01-31T00:00:00"/>
    <n v="-134"/>
    <s v="Out SLA"/>
    <s v="Plan ≤ 2025"/>
    <e v="#N/A"/>
    <e v="#N/A"/>
    <m/>
    <m/>
    <m/>
    <m/>
    <s v="Lock Trial"/>
    <s v="Lock Trial"/>
    <m/>
    <e v="#N/A"/>
    <e v="#N/A"/>
    <e v="#N/A"/>
    <m/>
    <s v="Lock Trial"/>
    <s v="NY"/>
    <s v="KRW844"/>
    <s v="KIS9DMT"/>
    <x v="1"/>
    <s v="BTS HOTEL"/>
    <m/>
    <x v="8"/>
    <s v="Lock Trial"/>
    <x v="3"/>
    <x v="3"/>
  </r>
  <r>
    <n v="372"/>
    <s v="Area 2"/>
    <s v="R12 Jabotabek Outer"/>
    <n v="12"/>
    <s v="KRW843"/>
    <s v="KRW843"/>
    <m/>
    <x v="1"/>
    <s v="NY"/>
    <e v="#N/A"/>
    <s v="KIS8DMT"/>
    <n v="107.333181"/>
    <n v="-6.4015110000000002"/>
    <s v="Non MKT"/>
    <s v="Non MKT"/>
    <m/>
    <s v="BTSH"/>
    <s v="MITRATEL"/>
    <e v="#N/A"/>
    <m/>
    <s v="Mitratel"/>
    <d v="2015-06-22T00:00:00"/>
    <d v="2025-06-21T00:00:00"/>
    <d v="2025-09-19T00:00:00"/>
    <d v="2026-01-31T00:00:00"/>
    <n v="-134"/>
    <s v="Out SLA"/>
    <s v="Plan ≤ 2025"/>
    <e v="#N/A"/>
    <e v="#N/A"/>
    <m/>
    <m/>
    <m/>
    <m/>
    <s v="Lock Trial"/>
    <s v="Lock Trial"/>
    <m/>
    <e v="#N/A"/>
    <e v="#N/A"/>
    <e v="#N/A"/>
    <m/>
    <s v="Lock Trial"/>
    <s v="NY"/>
    <s v="KRW843"/>
    <s v="KIS8DMT"/>
    <x v="1"/>
    <s v="BTS HOTEL"/>
    <m/>
    <x v="8"/>
    <s v="Lock Trial"/>
    <x v="3"/>
    <x v="3"/>
  </r>
  <r>
    <n v="373"/>
    <s v="Area 2"/>
    <s v="R12 Jabotabek Outer"/>
    <n v="12"/>
    <s v="KRW814"/>
    <s v="KRW814"/>
    <m/>
    <x v="1"/>
    <s v="NY"/>
    <e v="#N/A"/>
    <s v="KIIC8DMT"/>
    <n v="107.27775"/>
    <n v="-6.3560499999999998"/>
    <s v="Non MKT"/>
    <s v="Non MKT"/>
    <m/>
    <s v="BTSH"/>
    <s v="MITRATEL"/>
    <e v="#N/A"/>
    <m/>
    <s v="Mitratel"/>
    <d v="2015-06-27T00:00:00"/>
    <d v="2025-06-26T00:00:00"/>
    <d v="2025-09-24T00:00:00"/>
    <s v="Terminate"/>
    <m/>
    <s v="Terminate"/>
    <s v="Plan ≤ 2025"/>
    <e v="#N/A"/>
    <e v="#N/A"/>
    <m/>
    <s v="Terminate"/>
    <s v="Terminate"/>
    <s v="Terminate"/>
    <m/>
    <s v="Terminate"/>
    <m/>
    <e v="#N/A"/>
    <e v="#N/A"/>
    <e v="#N/A"/>
    <m/>
    <s v="Lock Trial"/>
    <s v="NY"/>
    <s v="KRW814"/>
    <s v="KIIC8DMT"/>
    <x v="1"/>
    <s v="BTS HOTEL"/>
    <m/>
    <x v="8"/>
    <s v="Lock Trial"/>
    <x v="3"/>
    <x v="3"/>
  </r>
  <r>
    <n v="374"/>
    <s v="Area 2"/>
    <s v="R12 Jabotabek Outer"/>
    <n v="12"/>
    <s v="KRW836"/>
    <s v="KRW836"/>
    <m/>
    <x v="1"/>
    <s v="NY"/>
    <e v="#N/A"/>
    <s v="KIS1DMT"/>
    <n v="107.336671"/>
    <n v="-6.3939009999999996"/>
    <s v="Non MKT"/>
    <s v="Non MKT"/>
    <m/>
    <s v="BTSH"/>
    <s v="MITRATEL"/>
    <e v="#N/A"/>
    <m/>
    <s v="Mitratel"/>
    <d v="2015-06-27T00:00:00"/>
    <d v="2025-06-26T00:00:00"/>
    <d v="2025-09-24T00:00:00"/>
    <d v="2026-01-31T00:00:00"/>
    <n v="-129"/>
    <s v="Out SLA"/>
    <s v="Plan ≤ 2025"/>
    <e v="#N/A"/>
    <e v="#N/A"/>
    <m/>
    <m/>
    <m/>
    <m/>
    <s v="Lock Trial"/>
    <s v="Lock Trial"/>
    <m/>
    <e v="#N/A"/>
    <e v="#N/A"/>
    <e v="#N/A"/>
    <m/>
    <s v="Lock Trial"/>
    <s v="NY"/>
    <s v="KRW836"/>
    <s v="KIS1DMT"/>
    <x v="1"/>
    <s v="BTS HOTEL"/>
    <m/>
    <x v="8"/>
    <s v="Lock Trial"/>
    <x v="3"/>
    <x v="3"/>
  </r>
  <r>
    <n v="375"/>
    <s v="Area 2"/>
    <s v="R12 Jabotabek Outer"/>
    <n v="12"/>
    <s v="KRW172"/>
    <s v="KRW172"/>
    <m/>
    <x v="1"/>
    <s v="NY"/>
    <e v="#N/A"/>
    <s v="PERMANENTCMBTMITRAKARAWANGDMT"/>
    <n v="107.310446"/>
    <n v="-6.3819109999999997"/>
    <s v="Non MKT"/>
    <s v="Non MKT"/>
    <m/>
    <s v="BTSH"/>
    <s v="MITRATEL"/>
    <e v="#N/A"/>
    <m/>
    <s v="Mitratel"/>
    <d v="2015-11-14T00:00:00"/>
    <d v="2025-11-13T00:00:00"/>
    <d v="2026-02-11T00:00:00"/>
    <d v="2026-01-31T00:00:00"/>
    <n v="11"/>
    <s v="In SLA"/>
    <s v="Plan ≤ 2025"/>
    <e v="#N/A"/>
    <e v="#N/A"/>
    <m/>
    <m/>
    <m/>
    <m/>
    <s v="NA"/>
    <s v="Lock Trial"/>
    <s v="blm ada didata regional"/>
    <e v="#N/A"/>
    <e v="#N/A"/>
    <e v="#N/A"/>
    <m/>
    <s v="Lock Trial"/>
    <s v="NY"/>
    <s v="KRW172"/>
    <s v="PERMANENTCMBTMITRAKARAWANGDMT"/>
    <x v="1"/>
    <s v="BTS HOTEL"/>
    <m/>
    <x v="8"/>
    <s v="Lock Trial"/>
    <x v="3"/>
    <x v="3"/>
  </r>
  <r>
    <n v="377"/>
    <s v="Area 2"/>
    <s v="R12 Jabotabek Outer"/>
    <n v="12"/>
    <s v="KRW813"/>
    <s v="KRW813"/>
    <m/>
    <x v="1"/>
    <s v="NY"/>
    <e v="#N/A"/>
    <s v="KIIC7DMT"/>
    <n v="107.27426"/>
    <n v="-6.3603399999999999"/>
    <s v="Non MKT"/>
    <s v="Non MKT"/>
    <m/>
    <s v="BTSH"/>
    <s v="MITRATEL"/>
    <e v="#N/A"/>
    <m/>
    <s v="Mitratel"/>
    <d v="2015-06-30T00:00:00"/>
    <d v="2025-06-29T00:00:00"/>
    <d v="2025-09-27T00:00:00"/>
    <s v="Terminate"/>
    <m/>
    <s v="Terminate"/>
    <s v="Plan ≤ 2025"/>
    <e v="#N/A"/>
    <e v="#N/A"/>
    <m/>
    <s v="Terminate"/>
    <s v="Terminate"/>
    <s v="Terminate"/>
    <m/>
    <s v="Terminate"/>
    <m/>
    <e v="#N/A"/>
    <e v="#N/A"/>
    <e v="#N/A"/>
    <m/>
    <s v="Lock Trial"/>
    <s v="NY"/>
    <s v="KRW813"/>
    <s v="KIIC7DMT"/>
    <x v="1"/>
    <s v="BTS HOTEL"/>
    <m/>
    <x v="8"/>
    <s v="Lock Trial"/>
    <x v="3"/>
    <x v="3"/>
  </r>
  <r>
    <n v="606"/>
    <s v="Area 2"/>
    <s v="R12 Jabotabek Outer"/>
    <n v="12"/>
    <s v="KRW819"/>
    <s v="KRW819"/>
    <m/>
    <x v="1"/>
    <s v="NY"/>
    <e v="#N/A"/>
    <s v="KIIC15DMT"/>
    <n v="107.29421000000001"/>
    <n v="-6.3793600000000001"/>
    <s v="Non MKT"/>
    <s v="Non MKT"/>
    <m/>
    <s v="BTSH"/>
    <s v="MITRATEL"/>
    <e v="#N/A"/>
    <m/>
    <s v="Mitratel"/>
    <d v="2015-06-28T00:00:00"/>
    <d v="2025-06-27T00:00:00"/>
    <d v="2025-09-25T00:00:00"/>
    <s v="Terminate"/>
    <m/>
    <s v="Terminate"/>
    <s v="Plan ≤ 2025"/>
    <e v="#N/A"/>
    <e v="#N/A"/>
    <m/>
    <s v="Terminate"/>
    <s v="Terminate"/>
    <s v="Terminate"/>
    <m/>
    <s v="Terminate"/>
    <m/>
    <e v="#N/A"/>
    <e v="#N/A"/>
    <e v="#N/A"/>
    <m/>
    <s v="Lock Trial"/>
    <s v="NY"/>
    <s v="KRW819"/>
    <s v="KIIC15DMT"/>
    <x v="1"/>
    <s v="BTS HOTEL"/>
    <m/>
    <x v="8"/>
    <s v="Lock Trial"/>
    <x v="3"/>
    <x v="3"/>
  </r>
  <r>
    <n v="70"/>
    <s v="Area 2"/>
    <s v="R03 Jabotabek Inner"/>
    <n v="3"/>
    <s v="JKP368"/>
    <s v="JKP368"/>
    <s v="25TS08N2032"/>
    <x v="0"/>
    <s v="25TS08N2032"/>
    <e v="#N/A"/>
    <s v="MASJIDALBINAGBK"/>
    <n v="106.802381"/>
    <n v="-6.2221830000000002"/>
    <s v="Non MKT"/>
    <s v="Non MKT"/>
    <d v="1899-12-30T00:00:00"/>
    <s v="BTSH"/>
    <s v="MITRATEL"/>
    <e v="#N/A"/>
    <m/>
    <s v="Mitratel"/>
    <d v="2018-01-26T00:00:00"/>
    <d v="2028-01-25T00:00:00"/>
    <m/>
    <m/>
    <m/>
    <m/>
    <s v="Plan ≥ 2026"/>
    <m/>
    <e v="#N/A"/>
    <m/>
    <s v="Need DRM"/>
    <s v="Need DRM"/>
    <s v="OG"/>
    <s v=""/>
    <m/>
    <m/>
    <e v="#N/A"/>
    <e v="#N/A"/>
    <e v="#N/A"/>
    <m/>
    <s v="Lock Trial"/>
    <s v="25TS08N2032"/>
    <s v="JKP368"/>
    <s v="MASJIDALBINAGBK"/>
    <x v="0"/>
    <s v="BTS HOTEL"/>
    <m/>
    <x v="3"/>
    <s v="Lock Trial"/>
    <x v="3"/>
    <x v="11"/>
  </r>
  <r>
    <n v="379"/>
    <s v="Area 2"/>
    <s v="R12 Jabotabek Outer"/>
    <n v="12"/>
    <s v="BKX174"/>
    <s v="BKX174"/>
    <m/>
    <x v="1"/>
    <s v="25TS09Z0033"/>
    <e v="#N/A"/>
    <s v="JLDARAMAHKOTADMT"/>
    <n v="106.923"/>
    <n v="-6.2621200000000004"/>
    <s v="MKT"/>
    <s v="0004/MKT/DMT/XI/2025"/>
    <d v="2025-11-18T00:00:00"/>
    <s v="BTSH"/>
    <s v="MITRATEL"/>
    <s v="PT SUMBERSOLUSINDO HITECH"/>
    <m/>
    <s v="Mitratel"/>
    <d v="2016-04-28T00:00:00"/>
    <d v="2026-04-27T00:00:00"/>
    <m/>
    <m/>
    <m/>
    <m/>
    <s v="Plan ≥ 2026"/>
    <m/>
    <s v="08.SIS"/>
    <m/>
    <s v="Need DRM"/>
    <s v="Need DRM"/>
    <s v="OG"/>
    <s v="Add 3 RF Add 6 RRU Final Sow Rescope: BTR to Mini Macro"/>
    <m/>
    <s v="BTR"/>
    <s v="GF"/>
    <s v="Monopole"/>
    <n v="30"/>
    <m/>
    <s v="BTR"/>
    <s v="25TS09Z0033"/>
    <s v="BKX174"/>
    <s v="JLDARAMAHKOTADMT"/>
    <x v="0"/>
    <s v="RESCOPING"/>
    <s v="Tracker Project DMT_TSEL"/>
    <x v="2"/>
    <m/>
    <x v="0"/>
    <x v="0"/>
  </r>
  <r>
    <n v="77"/>
    <s v="Area 2"/>
    <s v="R03 Jabotabek Inner"/>
    <n v="3"/>
    <s v="JPX169"/>
    <s v="JPX169"/>
    <s v="25TS08N1781"/>
    <x v="0"/>
    <s v="25TS08N1781"/>
    <e v="#N/A"/>
    <s v="SIMPANGSENENRAYADMT"/>
    <n v="106.836811"/>
    <n v="-6.171011"/>
    <s v="Non MKT"/>
    <s v="Non MKT"/>
    <d v="1899-12-30T00:00:00"/>
    <s v="BTSH"/>
    <s v="MITRATEL"/>
    <e v="#N/A"/>
    <m/>
    <s v="Mitratel"/>
    <d v="2016-06-27T00:00:00"/>
    <d v="2026-06-26T00:00:00"/>
    <m/>
    <m/>
    <m/>
    <m/>
    <s v="Plan ≥ 2026"/>
    <m/>
    <e v="#N/A"/>
    <m/>
    <s v="Need DRM"/>
    <s v="Need DRM"/>
    <s v="OG"/>
    <s v=""/>
    <m/>
    <m/>
    <e v="#N/A"/>
    <e v="#N/A"/>
    <e v="#N/A"/>
    <m/>
    <s v="Lock Trial"/>
    <s v="25TS08N1781"/>
    <s v="JPX169"/>
    <s v="SIMPANGSENENRAYADMT"/>
    <x v="0"/>
    <s v="BTS HOTEL"/>
    <m/>
    <x v="3"/>
    <s v="Lock Trial"/>
    <x v="3"/>
    <x v="11"/>
  </r>
  <r>
    <n v="78"/>
    <s v="Area 2"/>
    <s v="R03 Jabotabek Inner"/>
    <n v="3"/>
    <s v="JSX444"/>
    <s v="JSX444"/>
    <s v="25TS08N2005"/>
    <x v="0"/>
    <s v="25TS08N2005"/>
    <e v="#N/A"/>
    <s v="KELKARETPEDURENANDMT"/>
    <n v="106.83302999999999"/>
    <n v="-6.2125700000000004"/>
    <s v="Non MKT"/>
    <s v="Non MKT"/>
    <d v="1899-12-30T00:00:00"/>
    <s v="BTSH"/>
    <s v="MITRATEL"/>
    <e v="#N/A"/>
    <m/>
    <s v="Mitratel"/>
    <d v="2016-10-24T00:00:00"/>
    <d v="2026-10-23T00:00:00"/>
    <m/>
    <m/>
    <m/>
    <m/>
    <s v="Plan ≥ 2026"/>
    <m/>
    <e v="#N/A"/>
    <m/>
    <s v="Need DRM"/>
    <s v="Need DRM"/>
    <s v="OG"/>
    <s v=""/>
    <m/>
    <m/>
    <e v="#N/A"/>
    <e v="#N/A"/>
    <e v="#N/A"/>
    <m/>
    <s v="Lock Trial"/>
    <s v="25TS08N2005"/>
    <s v="JSX444"/>
    <s v="KELKARETPEDURENANDMT"/>
    <x v="0"/>
    <s v="BTS HOTEL"/>
    <m/>
    <x v="3"/>
    <s v="Lock Trial"/>
    <x v="3"/>
    <x v="11"/>
  </r>
  <r>
    <n v="86"/>
    <s v="Area 2"/>
    <s v="R03 Jabotabek Inner"/>
    <n v="3"/>
    <s v="JSX784"/>
    <s v="JSX784"/>
    <m/>
    <x v="0"/>
    <s v="NY"/>
    <e v="#N/A"/>
    <s v="MULIAPERDANA2DMT"/>
    <n v="106.75581"/>
    <n v="-6.2435499999999999"/>
    <s v="Non MKT"/>
    <s v="Non MKT"/>
    <d v="1899-12-30T00:00:00"/>
    <s v="BTSH"/>
    <s v="MITRATEL"/>
    <e v="#N/A"/>
    <m/>
    <s v="Mitratel"/>
    <d v="2016-01-06T00:00:00"/>
    <d v="2026-01-05T00:00:00"/>
    <m/>
    <m/>
    <m/>
    <m/>
    <s v="Plan ≥ 2026"/>
    <m/>
    <e v="#N/A"/>
    <m/>
    <s v="Need DRM"/>
    <s v="Need DRM"/>
    <s v="OG"/>
    <s v=""/>
    <m/>
    <m/>
    <e v="#N/A"/>
    <e v="#N/A"/>
    <e v="#N/A"/>
    <m/>
    <s v="Lock Trial"/>
    <s v="NY"/>
    <s v="JSX784"/>
    <s v="MULIAPERDANA2DMT"/>
    <x v="0"/>
    <s v="BTS HOTEL"/>
    <m/>
    <x v="3"/>
    <s v="Lock Trial"/>
    <x v="3"/>
    <x v="3"/>
  </r>
  <r>
    <n v="94"/>
    <s v="Area 2"/>
    <s v="R03 Jabotabek Inner"/>
    <n v="3"/>
    <s v="JBX165"/>
    <s v="JBX165"/>
    <m/>
    <x v="0"/>
    <s v="NY"/>
    <e v="#N/A"/>
    <s v="DURISELATANTAMBORA3DMT"/>
    <n v="106.7953"/>
    <n v="-6.1520799999999998"/>
    <s v="Non MKT"/>
    <s v="Non MKT"/>
    <d v="1899-12-30T00:00:00"/>
    <s v="BTSH"/>
    <s v="MITRATEL"/>
    <e v="#N/A"/>
    <m/>
    <s v="Mitratel"/>
    <d v="2016-06-11T00:00:00"/>
    <d v="2026-06-10T00:00:00"/>
    <m/>
    <m/>
    <m/>
    <m/>
    <s v="Plan ≥ 2026"/>
    <m/>
    <e v="#N/A"/>
    <m/>
    <s v="Need DRM"/>
    <s v="Need DRM"/>
    <s v="OG"/>
    <s v=""/>
    <m/>
    <m/>
    <e v="#N/A"/>
    <e v="#N/A"/>
    <e v="#N/A"/>
    <m/>
    <s v="Lock Trial"/>
    <s v="NY"/>
    <s v="JBX165"/>
    <s v="DURISELATANTAMBORA3DMT"/>
    <x v="0"/>
    <s v="BTS HOTEL"/>
    <m/>
    <x v="3"/>
    <s v="Lock Trial"/>
    <x v="3"/>
    <x v="3"/>
  </r>
  <r>
    <n v="100"/>
    <s v="Area 2"/>
    <s v="R03 Jabotabek Inner"/>
    <n v="3"/>
    <s v="JPX190"/>
    <s v="JPX190"/>
    <m/>
    <x v="0"/>
    <s v="NY"/>
    <e v="#N/A"/>
    <s v="JLNASIONALDMT"/>
    <n v="106.79633"/>
    <n v="-6.2103599999999997"/>
    <s v="Non MKT"/>
    <s v="Non MKT"/>
    <d v="1899-12-30T00:00:00"/>
    <s v="BTSH"/>
    <s v="MITRATEL"/>
    <e v="#N/A"/>
    <m/>
    <s v="Mitratel"/>
    <d v="2017-06-13T00:00:00"/>
    <d v="2027-06-12T00:00:00"/>
    <m/>
    <m/>
    <m/>
    <m/>
    <s v="Plan ≥ 2026"/>
    <m/>
    <e v="#N/A"/>
    <m/>
    <s v="Need DRM"/>
    <s v="Need DRM"/>
    <s v="OG"/>
    <s v=""/>
    <m/>
    <m/>
    <e v="#N/A"/>
    <e v="#N/A"/>
    <e v="#N/A"/>
    <m/>
    <s v="Lock Trial"/>
    <s v="NY"/>
    <s v="JPX190"/>
    <s v="JLNASIONALDMT"/>
    <x v="0"/>
    <s v="BTS HOTEL"/>
    <m/>
    <x v="3"/>
    <s v="Lock Trial"/>
    <x v="3"/>
    <x v="3"/>
  </r>
  <r>
    <n v="307"/>
    <s v="Area 2"/>
    <s v="R03 Jabotabek Inner"/>
    <n v="3"/>
    <s v="JSA024"/>
    <s v="JSA024"/>
    <m/>
    <x v="0"/>
    <s v="NY"/>
    <s v="25TS12B0057"/>
    <s v="ULUJAMIPERDATAMDMT"/>
    <n v="106.76495"/>
    <n v="-6.2415799999999999"/>
    <s v="MKT"/>
    <s v="0004/MKT/DMT/XI/2025"/>
    <d v="2025-11-18T00:00:00"/>
    <s v="BTSH"/>
    <s v="MITRATEL"/>
    <s v="PT VALUE TELECOMMUNICATION"/>
    <n v="1"/>
    <s v="Mitratel"/>
    <d v="2018-08-03T00:00:00"/>
    <d v="2028-08-02T00:00:00"/>
    <m/>
    <m/>
    <m/>
    <m/>
    <s v="Plan ≥ 2026"/>
    <m/>
    <e v="#N/A"/>
    <m/>
    <s v="Need DRM"/>
    <s v="Need DRM"/>
    <s v="OG"/>
    <s v="Add 3 RF Add 3 RRU Final Sow Rescope: 1. (B2R to (MCP, Mini Macro, macro)"/>
    <m/>
    <s v="BTR"/>
    <n v="0"/>
    <n v="0"/>
    <n v="0"/>
    <s v="BTR Arah 100m 270 Degree"/>
    <s v="BTR"/>
    <s v="25TS12B0057"/>
    <s v="JSA024"/>
    <s v="ULUJAMIPERDATAMDMT"/>
    <x v="0"/>
    <s v="RESCOPING MKT NEW"/>
    <s v="Tracker Project DMT_TSEL"/>
    <x v="0"/>
    <m/>
    <x v="0"/>
    <x v="0"/>
  </r>
  <r>
    <n v="109"/>
    <s v="Area 2"/>
    <s v="R03 Jabotabek Inner"/>
    <n v="3"/>
    <s v="JSX500"/>
    <s v="JSX500"/>
    <s v="25TS08N2036"/>
    <x v="0"/>
    <s v="25TS08N2036"/>
    <e v="#N/A"/>
    <s v="JLNPANGERANANTASARIDMT"/>
    <n v="106.80728999999999"/>
    <n v="-6.2829899999999999"/>
    <s v="Non MKT"/>
    <s v="Non MKT"/>
    <d v="1899-12-30T00:00:00"/>
    <s v="BTSH"/>
    <s v="MITRATEL"/>
    <e v="#N/A"/>
    <m/>
    <s v="Mitratel"/>
    <d v="2016-11-07T00:00:00"/>
    <d v="2026-11-06T00:00:00"/>
    <m/>
    <m/>
    <m/>
    <m/>
    <s v="Plan ≥ 2026"/>
    <m/>
    <e v="#N/A"/>
    <m/>
    <s v="Need DRM"/>
    <s v="Need DRM"/>
    <s v="OG"/>
    <s v=""/>
    <m/>
    <m/>
    <e v="#N/A"/>
    <e v="#N/A"/>
    <e v="#N/A"/>
    <m/>
    <s v="Lock Trial"/>
    <s v="25TS08N2036"/>
    <s v="JSX500"/>
    <s v="JLNPANGERANANTASARIDMT"/>
    <x v="0"/>
    <s v="BTS HOTEL"/>
    <m/>
    <x v="3"/>
    <s v="Lock Trial"/>
    <x v="3"/>
    <x v="11"/>
  </r>
  <r>
    <n v="119"/>
    <s v="Area 2"/>
    <s v="R03 Jabotabek Inner"/>
    <n v="3"/>
    <s v="JBX167"/>
    <s v="JBX167"/>
    <m/>
    <x v="0"/>
    <s v="NY"/>
    <e v="#N/A"/>
    <s v="JLNANGKEJAYA10DMT"/>
    <n v="106.79391099999999"/>
    <n v="-6.1479109999999997"/>
    <s v="Non MKT"/>
    <s v="Non MKT"/>
    <d v="1899-12-30T00:00:00"/>
    <s v="BTSH"/>
    <s v="MITRATEL"/>
    <e v="#N/A"/>
    <m/>
    <s v="Mitratel"/>
    <d v="2016-11-30T00:00:00"/>
    <d v="2026-11-29T00:00:00"/>
    <m/>
    <m/>
    <m/>
    <m/>
    <s v="Plan ≥ 2026"/>
    <m/>
    <e v="#N/A"/>
    <m/>
    <s v="Need DRM"/>
    <s v="Need DRM"/>
    <s v="OG"/>
    <s v=""/>
    <m/>
    <m/>
    <e v="#N/A"/>
    <e v="#N/A"/>
    <e v="#N/A"/>
    <m/>
    <s v="Lock Trial"/>
    <s v="NY"/>
    <s v="JBX167"/>
    <s v="JLNANGKEJAYA10DMT"/>
    <x v="0"/>
    <s v="BTS HOTEL"/>
    <m/>
    <x v="3"/>
    <s v="Lock Trial"/>
    <x v="3"/>
    <x v="3"/>
  </r>
  <r>
    <n v="135"/>
    <s v="Area 2"/>
    <s v="R03 Jabotabek Inner"/>
    <n v="3"/>
    <s v="JPX157"/>
    <s v="JPX157"/>
    <m/>
    <x v="0"/>
    <s v="NY"/>
    <e v="#N/A"/>
    <s v="HONDAPECENONGANDALAMDMT"/>
    <n v="106.82487"/>
    <n v="-6.1610500000000004"/>
    <s v="Non MKT"/>
    <s v="Non MKT"/>
    <d v="1899-12-30T00:00:00"/>
    <s v="BTSH"/>
    <s v="MITRATEL"/>
    <e v="#N/A"/>
    <m/>
    <s v="Mitratel"/>
    <d v="2017-06-22T00:00:00"/>
    <d v="2027-06-21T00:00:00"/>
    <m/>
    <m/>
    <m/>
    <m/>
    <s v="Plan ≥ 2026"/>
    <m/>
    <e v="#N/A"/>
    <m/>
    <s v="Need DRM"/>
    <s v="Need DRM"/>
    <s v="OG"/>
    <s v=""/>
    <m/>
    <m/>
    <e v="#N/A"/>
    <e v="#N/A"/>
    <e v="#N/A"/>
    <m/>
    <s v="Lock Trial"/>
    <s v="NY"/>
    <s v="JPX157"/>
    <s v="HONDAPECENONGANDALAMDMT"/>
    <x v="0"/>
    <s v="BTS HOTEL"/>
    <m/>
    <x v="3"/>
    <s v="Lock Trial"/>
    <x v="3"/>
    <x v="3"/>
  </r>
  <r>
    <n v="326"/>
    <s v="Area 2"/>
    <s v="R03 Jabotabek Inner"/>
    <n v="3"/>
    <s v="JUX419"/>
    <s v="JUX419"/>
    <m/>
    <x v="0"/>
    <s v="NY"/>
    <e v="#N/A"/>
    <s v="KOMPSWASEMBADABARATDMT"/>
    <n v="106.89022"/>
    <n v="-6.1270899999999999"/>
    <s v="MKT"/>
    <s v="0004/MKT/DMT/XI/2025"/>
    <d v="2025-11-18T00:00:00"/>
    <s v="BTSH"/>
    <s v="MITRATEL"/>
    <e v="#N/A"/>
    <n v="2"/>
    <s v="Mitratel"/>
    <d v="2019-01-10T00:00:00"/>
    <d v="2029-01-09T00:00:00"/>
    <m/>
    <m/>
    <m/>
    <m/>
    <s v="Plan ≥ 2026"/>
    <m/>
    <e v="#N/A"/>
    <m/>
    <s v="Need DRM"/>
    <s v="Need DRM"/>
    <s v="OG"/>
    <s v="Add 3 RF Add 8 RRU Final Sow Rescope: 1. (B2R to (MCP, Mini Macro, macro)"/>
    <m/>
    <s v="BTR"/>
    <n v="0"/>
    <n v="0"/>
    <n v="0"/>
    <s v="35' 200m"/>
    <s v="BTR"/>
    <s v="25TS12B0123"/>
    <s v="JUX419"/>
    <s v="KOMPSWASEMBADABARATDMT"/>
    <x v="0"/>
    <s v="RESCOPING MKT NEW"/>
    <s v="Tracker Project DMT_TSEL"/>
    <x v="0"/>
    <m/>
    <x v="0"/>
    <x v="0"/>
  </r>
  <r>
    <n v="167"/>
    <s v="Area 2"/>
    <s v="R03 Jabotabek Inner"/>
    <n v="3"/>
    <s v="JSX779"/>
    <s v="JSX779"/>
    <m/>
    <x v="0"/>
    <s v="NY"/>
    <e v="#N/A"/>
    <s v="PENINGGARANTIMUR1DMT"/>
    <n v="106.77799"/>
    <n v="-6.2430000000000003"/>
    <s v="Non MKT"/>
    <s v="Non MKT"/>
    <d v="1899-12-30T00:00:00"/>
    <s v="BTSH"/>
    <s v="MITRATEL"/>
    <e v="#N/A"/>
    <m/>
    <s v="Mitratel"/>
    <d v="2016-01-31T00:00:00"/>
    <d v="2026-01-30T00:00:00"/>
    <m/>
    <m/>
    <m/>
    <m/>
    <s v="Plan ≥ 2026"/>
    <m/>
    <e v="#N/A"/>
    <m/>
    <s v="Need DRM"/>
    <s v="Need DRM"/>
    <s v="OG"/>
    <s v=""/>
    <m/>
    <m/>
    <e v="#N/A"/>
    <e v="#N/A"/>
    <e v="#N/A"/>
    <m/>
    <s v="Lock Trial"/>
    <s v="NY"/>
    <s v="JSX779"/>
    <s v="PENINGGARANTIMUR1DMT"/>
    <x v="0"/>
    <s v="BTS HOTEL"/>
    <m/>
    <x v="3"/>
    <s v="Lock Trial"/>
    <x v="3"/>
    <x v="3"/>
  </r>
  <r>
    <n v="168"/>
    <s v="Area 2"/>
    <s v="R03 Jabotabek Inner"/>
    <n v="3"/>
    <s v="JSX833"/>
    <s v="JSX833"/>
    <m/>
    <x v="0"/>
    <s v="NY"/>
    <e v="#N/A"/>
    <s v="STALENTENGAGUNGDMT"/>
    <n v="106.83548"/>
    <n v="-6.3313899999999999"/>
    <s v="Non MKT"/>
    <s v="Non MKT"/>
    <d v="1899-12-30T00:00:00"/>
    <s v="BTSH"/>
    <s v="MITRATEL"/>
    <e v="#N/A"/>
    <m/>
    <s v="Mitratel"/>
    <d v="2016-02-05T00:00:00"/>
    <d v="2026-02-04T00:00:00"/>
    <m/>
    <m/>
    <m/>
    <m/>
    <s v="Plan ≥ 2026"/>
    <m/>
    <e v="#N/A"/>
    <m/>
    <s v="Need DRM"/>
    <s v="Need DRM"/>
    <s v="OG"/>
    <s v=""/>
    <m/>
    <m/>
    <e v="#N/A"/>
    <e v="#N/A"/>
    <e v="#N/A"/>
    <m/>
    <s v="Lock Trial"/>
    <s v="NY"/>
    <s v="JSX833"/>
    <s v="STALENTENGAGUNGDMT"/>
    <x v="0"/>
    <s v="BTS HOTEL"/>
    <m/>
    <x v="3"/>
    <s v="Lock Trial"/>
    <x v="3"/>
    <x v="3"/>
  </r>
  <r>
    <n v="178"/>
    <s v="Area 2"/>
    <s v="R03 Jabotabek Inner"/>
    <n v="3"/>
    <s v="JPX156"/>
    <s v="JPX156"/>
    <m/>
    <x v="0"/>
    <s v="NY"/>
    <e v="#N/A"/>
    <s v="KARETPSRBARUBARATDMT"/>
    <n v="106.81441100000001"/>
    <n v="-6.2093509999999998"/>
    <s v="Non MKT"/>
    <s v="Non MKT"/>
    <d v="1899-12-30T00:00:00"/>
    <s v="BTSH"/>
    <s v="MITRATEL"/>
    <e v="#N/A"/>
    <m/>
    <s v="Mitratel"/>
    <d v="2016-06-14T00:00:00"/>
    <d v="2026-06-13T00:00:00"/>
    <m/>
    <m/>
    <m/>
    <m/>
    <s v="Plan ≥ 2026"/>
    <m/>
    <e v="#N/A"/>
    <m/>
    <s v="Need DRM"/>
    <s v="Need DRM"/>
    <s v="OG"/>
    <s v=""/>
    <m/>
    <m/>
    <e v="#N/A"/>
    <e v="#N/A"/>
    <e v="#N/A"/>
    <m/>
    <s v="Lock Trial"/>
    <s v="NY"/>
    <s v="JPX156"/>
    <s v="KARETPSRBARUBARATDMT"/>
    <x v="0"/>
    <s v="BTS HOTEL"/>
    <m/>
    <x v="3"/>
    <s v="Lock Trial"/>
    <x v="3"/>
    <x v="3"/>
  </r>
  <r>
    <n v="328"/>
    <s v="Area 2"/>
    <s v="R03 Jabotabek Inner"/>
    <n v="3"/>
    <s v="JBX391"/>
    <s v="JBX391"/>
    <m/>
    <x v="0"/>
    <s v="NY"/>
    <e v="#N/A"/>
    <s v="JLKALIANYARTAMBORADMTHL"/>
    <n v="106.79879"/>
    <n v="-6.1581700000000001"/>
    <s v="MKT"/>
    <s v="0004/MKT/DMT/XI/2025"/>
    <d v="2025-11-18T00:00:00"/>
    <s v="BTSH"/>
    <s v="MITRATEL"/>
    <e v="#N/A"/>
    <n v="2"/>
    <s v="Mitratel"/>
    <d v="2019-01-31T00:00:00"/>
    <d v="2029-01-30T00:00:00"/>
    <m/>
    <m/>
    <m/>
    <m/>
    <s v="Plan ≥ 2026"/>
    <m/>
    <e v="#N/A"/>
    <m/>
    <s v="Need DRM"/>
    <s v="Need DRM"/>
    <s v="OG"/>
    <s v="Add 3 RF Add 8 RRU Final Sow Rescope: 3. reheight tower"/>
    <m/>
    <s v="Extend Tower"/>
    <n v="0"/>
    <n v="0"/>
    <n v="0"/>
    <s v="150m 300 degree"/>
    <s v="Extend Pole"/>
    <s v="25TS12Z0133"/>
    <s v="JBX391"/>
    <s v="JLKALIANYARTAMBORADMTHL"/>
    <x v="0"/>
    <s v="RESCOPING MKT NEW"/>
    <s v="Tracker Project DMT_TSEL"/>
    <x v="0"/>
    <m/>
    <x v="0"/>
    <x v="2"/>
  </r>
  <r>
    <n v="182"/>
    <s v="Area 2"/>
    <s v="R03 Jabotabek Inner"/>
    <n v="3"/>
    <s v="JSX454"/>
    <s v="JSX454"/>
    <s v="25TS08N1765"/>
    <x v="0"/>
    <s v="25TS08N1765"/>
    <e v="#N/A"/>
    <s v="JATIINDAHKEBLAMADMT"/>
    <n v="106.77460000000001"/>
    <n v="-6.2609000000000004"/>
    <s v="Non MKT"/>
    <s v="Non MKT"/>
    <d v="1899-12-30T00:00:00"/>
    <s v="BTSH"/>
    <s v="MITRATEL"/>
    <e v="#N/A"/>
    <m/>
    <s v="Mitratel"/>
    <d v="2016-06-22T00:00:00"/>
    <d v="2026-06-21T00:00:00"/>
    <m/>
    <m/>
    <m/>
    <m/>
    <s v="Plan ≥ 2026"/>
    <m/>
    <e v="#N/A"/>
    <m/>
    <s v="Need DRM"/>
    <s v="Need DRM"/>
    <s v="OG"/>
    <s v=""/>
    <m/>
    <m/>
    <e v="#N/A"/>
    <e v="#N/A"/>
    <e v="#N/A"/>
    <m/>
    <s v="Lock Trial"/>
    <s v="25TS08N1765"/>
    <s v="JSX454"/>
    <s v="JATIINDAHKEBLAMADMT"/>
    <x v="0"/>
    <s v="BTS HOTEL"/>
    <m/>
    <x v="3"/>
    <s v="Lock Trial"/>
    <x v="3"/>
    <x v="11"/>
  </r>
  <r>
    <n v="183"/>
    <s v="Area 2"/>
    <s v="R03 Jabotabek Inner"/>
    <n v="3"/>
    <s v="JSX467"/>
    <s v="JSX467"/>
    <s v="25TS08N1764"/>
    <x v="0"/>
    <s v="25TS08N1764"/>
    <e v="#N/A"/>
    <s v="SAWOMANGGARAIDMT"/>
    <n v="106.845761"/>
    <n v="-6.2164510000000002"/>
    <s v="Non MKT"/>
    <s v="Non MKT"/>
    <d v="1899-12-30T00:00:00"/>
    <s v="BTSH"/>
    <s v="MITRATEL"/>
    <e v="#N/A"/>
    <m/>
    <s v="Mitratel"/>
    <d v="2016-06-22T00:00:00"/>
    <d v="2026-06-21T00:00:00"/>
    <m/>
    <m/>
    <m/>
    <m/>
    <s v="Plan ≥ 2026"/>
    <m/>
    <e v="#N/A"/>
    <m/>
    <s v="Need DRM"/>
    <s v="Need DRM"/>
    <s v="OG"/>
    <s v=""/>
    <m/>
    <m/>
    <e v="#N/A"/>
    <e v="#N/A"/>
    <e v="#N/A"/>
    <m/>
    <s v="Lock Trial"/>
    <s v="25TS08N1764"/>
    <s v="JSX467"/>
    <s v="SAWOMANGGARAIDMT"/>
    <x v="0"/>
    <s v="BTS HOTEL"/>
    <m/>
    <x v="3"/>
    <s v="Lock Trial"/>
    <x v="3"/>
    <x v="11"/>
  </r>
  <r>
    <n v="185"/>
    <s v="Area 2"/>
    <s v="R03 Jabotabek Inner"/>
    <n v="3"/>
    <s v="JPX146"/>
    <s v="JPX146"/>
    <s v="25TS08N2016"/>
    <x v="0"/>
    <s v="25TS08N2016"/>
    <e v="#N/A"/>
    <s v="PASARSENENIMPRESSDMT"/>
    <n v="106.83842"/>
    <n v="-6.1739800000000002"/>
    <s v="Non MKT"/>
    <s v="Non MKT"/>
    <d v="1899-12-30T00:00:00"/>
    <s v="BTSH"/>
    <s v="MITRATEL"/>
    <e v="#N/A"/>
    <m/>
    <s v="Mitratel"/>
    <d v="2016-06-28T00:00:00"/>
    <d v="2026-06-27T00:00:00"/>
    <m/>
    <m/>
    <m/>
    <m/>
    <s v="Plan ≥ 2026"/>
    <m/>
    <e v="#N/A"/>
    <m/>
    <s v="Need DRM"/>
    <s v="Need DRM"/>
    <s v="OG"/>
    <s v=""/>
    <m/>
    <m/>
    <e v="#N/A"/>
    <e v="#N/A"/>
    <e v="#N/A"/>
    <m/>
    <s v="Lock Trial"/>
    <s v="25TS08N2016"/>
    <s v="JPX146"/>
    <s v="PASARSENENIMPRESSDMT"/>
    <x v="0"/>
    <s v="BTS HOTEL"/>
    <m/>
    <x v="3"/>
    <s v="Lock Trial"/>
    <x v="3"/>
    <x v="11"/>
  </r>
  <r>
    <n v="262"/>
    <s v="Area 2"/>
    <s v="R03 Jabotabek Inner"/>
    <n v="3"/>
    <s v="JTX208"/>
    <s v="JTX208"/>
    <m/>
    <x v="0"/>
    <s v="NY"/>
    <e v="#N/A"/>
    <s v="KEBUNBUNGADMT"/>
    <n v="106.93321"/>
    <n v="-6.2144700000000004"/>
    <s v="MKT"/>
    <s v="0004/MKT/DMT/XI/2025"/>
    <d v="2025-11-18T00:00:00"/>
    <s v="BTSH"/>
    <s v="MITRATEL"/>
    <e v="#N/A"/>
    <n v="0"/>
    <s v="Mitratel"/>
    <d v="2017-09-11T00:00:00"/>
    <d v="2027-09-10T00:00:00"/>
    <m/>
    <m/>
    <m/>
    <m/>
    <s v="Plan ≥ 2026"/>
    <m/>
    <e v="#N/A"/>
    <m/>
    <s v="Need DRM"/>
    <s v="Need DRM"/>
    <s v="OG"/>
    <s v="Add 3 RF Add 9 RRU Final Sow Rescope: 3. reheight tower"/>
    <m/>
    <s v="Extend Tower"/>
    <n v="0"/>
    <n v="0"/>
    <n v="0"/>
    <s v="Extend 3m"/>
    <s v="Extend Pole"/>
    <s v="WO Proses"/>
    <s v="JTX208"/>
    <s v="KEBUNBUNGADMT"/>
    <x v="0"/>
    <s v="RESCOPING MKT NEW"/>
    <s v="Tracker Project DMT_TSEL"/>
    <x v="0"/>
    <m/>
    <x v="0"/>
    <x v="2"/>
  </r>
  <r>
    <n v="190"/>
    <s v="Area 2"/>
    <s v="R03 Jabotabek Inner"/>
    <n v="3"/>
    <s v="JBX232"/>
    <s v="JBX232"/>
    <s v="25TS08N1975"/>
    <x v="0"/>
    <s v="25TS08N1975"/>
    <e v="#N/A"/>
    <s v="NUHRAYAASPARAGUSDMT"/>
    <n v="106.776511"/>
    <n v="-6.2109009999999998"/>
    <s v="Non MKT"/>
    <s v="Non MKT"/>
    <d v="1899-12-30T00:00:00"/>
    <s v="BTSH"/>
    <s v="MITRATEL"/>
    <e v="#N/A"/>
    <m/>
    <s v="Mitratel"/>
    <d v="2016-08-03T00:00:00"/>
    <d v="2026-08-02T00:00:00"/>
    <m/>
    <m/>
    <m/>
    <m/>
    <s v="Plan ≥ 2026"/>
    <m/>
    <e v="#N/A"/>
    <m/>
    <s v="Need DRM"/>
    <s v="Need DRM"/>
    <s v="OG"/>
    <s v=""/>
    <m/>
    <m/>
    <e v="#N/A"/>
    <e v="#N/A"/>
    <e v="#N/A"/>
    <m/>
    <s v="Lock Trial"/>
    <s v="25TS08N1975"/>
    <s v="JBX232"/>
    <s v="NUHRAYAASPARAGUSDMT"/>
    <x v="0"/>
    <s v="BTS HOTEL"/>
    <m/>
    <x v="3"/>
    <s v="Lock Trial"/>
    <x v="3"/>
    <x v="11"/>
  </r>
  <r>
    <n v="193"/>
    <s v="Area 2"/>
    <s v="R03 Jabotabek Inner"/>
    <n v="3"/>
    <s v="JSX507"/>
    <s v="JSX507"/>
    <s v="25TS08N1779"/>
    <x v="0"/>
    <s v="25TS08N1779"/>
    <e v="#N/A"/>
    <s v="SOUTHQUATERWESTDMT"/>
    <n v="106.78263099999999"/>
    <n v="-6.2953809999999999"/>
    <s v="Non MKT"/>
    <s v="Non MKT"/>
    <d v="1899-12-30T00:00:00"/>
    <s v="BTSH"/>
    <s v="MITRATEL"/>
    <e v="#N/A"/>
    <m/>
    <s v="Mitratel"/>
    <d v="2016-08-11T00:00:00"/>
    <d v="2026-08-10T00:00:00"/>
    <m/>
    <m/>
    <m/>
    <m/>
    <s v="Plan ≥ 2026"/>
    <m/>
    <e v="#N/A"/>
    <m/>
    <s v="Need DRM"/>
    <s v="Need DRM"/>
    <s v="OG"/>
    <s v=""/>
    <m/>
    <m/>
    <e v="#N/A"/>
    <e v="#N/A"/>
    <e v="#N/A"/>
    <m/>
    <s v="Lock Trial"/>
    <s v="25TS08N1779"/>
    <s v="JSX507"/>
    <s v="SOUTHQUATERWESTDMT"/>
    <x v="0"/>
    <s v="BTS HOTEL"/>
    <m/>
    <x v="3"/>
    <s v="Lock Trial"/>
    <x v="3"/>
    <x v="11"/>
  </r>
  <r>
    <n v="199"/>
    <s v="Area 2"/>
    <s v="R03 Jabotabek Inner"/>
    <n v="3"/>
    <s v="JPX133"/>
    <s v="JPX133"/>
    <s v="25TS08N1993"/>
    <x v="0"/>
    <s v="25TS08N1993"/>
    <e v="#N/A"/>
    <s v="SEGITIGAPASARSENENDMT"/>
    <n v="106.84101"/>
    <n v="-6.174601"/>
    <s v="Non MKT"/>
    <s v="Non MKT"/>
    <d v="1899-12-30T00:00:00"/>
    <s v="BTSH"/>
    <s v="MITRATEL"/>
    <e v="#N/A"/>
    <m/>
    <s v="Mitratel"/>
    <d v="2016-08-11T00:00:00"/>
    <d v="2026-08-10T00:00:00"/>
    <m/>
    <m/>
    <m/>
    <m/>
    <s v="Plan ≥ 2026"/>
    <m/>
    <e v="#N/A"/>
    <m/>
    <s v="Need DRM"/>
    <s v="Need DRM"/>
    <s v="OG"/>
    <s v=""/>
    <m/>
    <m/>
    <e v="#N/A"/>
    <e v="#N/A"/>
    <e v="#N/A"/>
    <m/>
    <s v="Lock Trial"/>
    <s v="25TS08N1993"/>
    <s v="JPX133"/>
    <s v="SEGITIGAPASARSENENDMT"/>
    <x v="0"/>
    <s v="BTS HOTEL"/>
    <m/>
    <x v="3"/>
    <s v="Lock Trial"/>
    <x v="3"/>
    <x v="11"/>
  </r>
  <r>
    <n v="200"/>
    <s v="Area 2"/>
    <s v="R03 Jabotabek Inner"/>
    <n v="3"/>
    <s v="JBX164"/>
    <s v="JBX164"/>
    <m/>
    <x v="0"/>
    <s v="NY"/>
    <e v="#N/A"/>
    <s v="SUPENOPERMATAHIJAUDMT"/>
    <n v="106.776951"/>
    <n v="-6.2178310000000003"/>
    <s v="Non MKT"/>
    <s v="Non MKT"/>
    <d v="1899-12-30T00:00:00"/>
    <s v="BTSH"/>
    <s v="MITRATEL"/>
    <e v="#N/A"/>
    <m/>
    <s v="Mitratel"/>
    <d v="2016-08-11T00:00:00"/>
    <d v="2026-08-10T00:00:00"/>
    <m/>
    <m/>
    <m/>
    <m/>
    <s v="Plan ≥ 2026"/>
    <m/>
    <e v="#N/A"/>
    <m/>
    <s v="Need DRM"/>
    <s v="Need DRM"/>
    <s v="OG"/>
    <s v=""/>
    <m/>
    <m/>
    <e v="#N/A"/>
    <e v="#N/A"/>
    <e v="#N/A"/>
    <m/>
    <s v="Lock Trial"/>
    <s v="NY"/>
    <s v="JBX164"/>
    <s v="SUPENOPERMATAHIJAUDMT"/>
    <x v="0"/>
    <s v="BTS HOTEL"/>
    <m/>
    <x v="3"/>
    <s v="Lock Trial"/>
    <x v="3"/>
    <x v="3"/>
  </r>
  <r>
    <n v="211"/>
    <s v="Area 2"/>
    <s v="R03 Jabotabek Inner"/>
    <n v="3"/>
    <s v="JBX195"/>
    <s v="JBX195"/>
    <s v="25TS08N1992"/>
    <x v="0"/>
    <s v="25TS08N1992"/>
    <e v="#N/A"/>
    <s v="POSPALMERAHBARATDMT"/>
    <n v="106.79689"/>
    <n v="-6.2080900000000003"/>
    <s v="Non MKT"/>
    <s v="Non MKT"/>
    <d v="1899-12-30T00:00:00"/>
    <s v="BTSH"/>
    <s v="MITRATEL"/>
    <e v="#N/A"/>
    <m/>
    <s v="Mitratel"/>
    <d v="2016-09-13T00:00:00"/>
    <d v="2026-09-12T00:00:00"/>
    <m/>
    <m/>
    <m/>
    <m/>
    <s v="Plan ≥ 2026"/>
    <m/>
    <e v="#N/A"/>
    <m/>
    <s v="Need DRM"/>
    <s v="Need DRM"/>
    <s v="OG"/>
    <s v=""/>
    <m/>
    <m/>
    <e v="#N/A"/>
    <e v="#N/A"/>
    <e v="#N/A"/>
    <m/>
    <s v="Lock Trial"/>
    <s v="25TS08N1992"/>
    <s v="JBX195"/>
    <s v="POSPALMERAHBARATDMT"/>
    <x v="0"/>
    <s v="BTS HOTEL"/>
    <m/>
    <x v="3"/>
    <s v="Lock Trial"/>
    <x v="3"/>
    <x v="11"/>
  </r>
  <r>
    <n v="213"/>
    <s v="Area 2"/>
    <s v="R03 Jabotabek Inner"/>
    <n v="3"/>
    <m/>
    <s v="JPX173"/>
    <m/>
    <x v="0"/>
    <s v="NY"/>
    <e v="#N/A"/>
    <s v="CPPUTIHTENGAH27A"/>
    <n v="106.872191"/>
    <n v="-6.1741510000000002"/>
    <s v="Non MKT"/>
    <s v="Non MKT"/>
    <d v="1899-12-30T00:00:00"/>
    <s v="BTSH"/>
    <s v="MITRATEL"/>
    <e v="#N/A"/>
    <m/>
    <s v="Mitratel"/>
    <d v="2016-09-14T00:00:00"/>
    <d v="2026-09-13T00:00:00"/>
    <m/>
    <m/>
    <m/>
    <m/>
    <s v="Plan ≥ 2026"/>
    <m/>
    <e v="#N/A"/>
    <m/>
    <s v="Need DRM"/>
    <s v="Need DRM"/>
    <s v="OG"/>
    <s v=""/>
    <m/>
    <m/>
    <e v="#N/A"/>
    <e v="#N/A"/>
    <e v="#N/A"/>
    <m/>
    <s v="Lock Trial"/>
    <s v="NY"/>
    <s v="JPX173"/>
    <s v="CPPUTIHTENGAH27A"/>
    <x v="0"/>
    <s v="BTS HOTEL"/>
    <m/>
    <x v="3"/>
    <s v="Lock Trial"/>
    <x v="3"/>
    <x v="3"/>
  </r>
  <r>
    <n v="228"/>
    <s v="Area 2"/>
    <s v="R03 Jabotabek Inner"/>
    <n v="3"/>
    <m/>
    <s v="JTX611"/>
    <e v="#N/A"/>
    <x v="0"/>
    <s v="NY"/>
    <e v="#N/A"/>
    <s v="RELOCBATUAMPAR ex NUSA1KRAMATJATI"/>
    <n v="106.858"/>
    <n v="-6.2935100000000004"/>
    <s v="Non MKT"/>
    <s v="Non MKT"/>
    <d v="1899-12-30T00:00:00"/>
    <s v="BTSH"/>
    <s v="MITRATEL"/>
    <e v="#N/A"/>
    <m/>
    <s v="Mitratel"/>
    <d v="2018-09-19T00:00:00"/>
    <d v="2028-09-18T00:00:00"/>
    <m/>
    <m/>
    <m/>
    <m/>
    <s v="Plan ≥ 2026"/>
    <m/>
    <e v="#N/A"/>
    <m/>
    <s v="Need DRM"/>
    <s v="Need DRM"/>
    <s v="OG"/>
    <s v=""/>
    <m/>
    <m/>
    <e v="#N/A"/>
    <e v="#N/A"/>
    <e v="#N/A"/>
    <m/>
    <s v="Lock Trial"/>
    <s v="NY"/>
    <s v="JTX611"/>
    <s v="RELOCBATUAMPAR ex NUSA1KRAMATJATI"/>
    <x v="0"/>
    <s v="BTS HOTEL"/>
    <m/>
    <x v="3"/>
    <s v="Lock Trial"/>
    <x v="3"/>
    <x v="3"/>
  </r>
  <r>
    <n v="181"/>
    <s v="Area 2"/>
    <s v="R03 Jabotabek Inner"/>
    <n v="3"/>
    <s v="JPX158"/>
    <s v="JPX158"/>
    <m/>
    <x v="0"/>
    <s v="NY"/>
    <e v="#N/A"/>
    <s v="CEMPAKAPUTIHBRT2EDMT"/>
    <n v="106.861951"/>
    <n v="-6.1762309999999996"/>
    <s v="MKT"/>
    <s v="0004/MKT/DMT/XI/2025"/>
    <d v="2025-11-18T00:00:00"/>
    <s v="BTSH"/>
    <s v="MITRATEL"/>
    <e v="#N/A"/>
    <n v="15"/>
    <s v="Mitratel"/>
    <d v="2016-06-22T00:00:00"/>
    <d v="2026-06-21T00:00:00"/>
    <m/>
    <m/>
    <m/>
    <m/>
    <s v="Plan ≥ 2026"/>
    <m/>
    <e v="#N/A"/>
    <m/>
    <s v="Need DRM"/>
    <s v="Need DRM"/>
    <s v="OG"/>
    <s v="Add 3 RF Add 6 RRU Final Sow Rescope: 1. (B2R to (MCP, Mini Macro, macro)"/>
    <m/>
    <s v="BTR"/>
    <n v="0"/>
    <n v="0"/>
    <n v="0"/>
    <s v="BTR"/>
    <s v="BTR"/>
    <s v="WO Proses"/>
    <s v="JPX158"/>
    <s v="CEMPAKAPUTIHBRT2EDMT"/>
    <x v="0"/>
    <s v="RESCOPING MKT NEW"/>
    <s v="Tracker Project DMT_TSEL"/>
    <x v="0"/>
    <m/>
    <x v="0"/>
    <x v="0"/>
  </r>
  <r>
    <n v="230"/>
    <s v="Area 2"/>
    <s v="R03 Jabotabek Inner"/>
    <n v="3"/>
    <s v="JTX471"/>
    <s v="JTX471"/>
    <m/>
    <x v="0"/>
    <s v="NY"/>
    <e v="#N/A"/>
    <s v="DEPNAKER2DMT"/>
    <n v="106.851831"/>
    <n v="-6.2863110000000004"/>
    <s v="MKT"/>
    <s v="0004/MKT/DMT/XI/2025"/>
    <d v="2025-11-18T00:00:00"/>
    <s v="BTSH"/>
    <s v="MITRATEL"/>
    <e v="#N/A"/>
    <n v="3"/>
    <s v="Mitratel"/>
    <d v="2016-12-15T00:00:00"/>
    <d v="2026-12-14T00:00:00"/>
    <m/>
    <m/>
    <m/>
    <m/>
    <s v="Plan ≥ 2026"/>
    <m/>
    <e v="#N/A"/>
    <m/>
    <s v="Need DRM"/>
    <s v="Need DRM"/>
    <s v="OG"/>
    <s v="Add 3 RF Add 6 RRU Final Sow Rescope: 1. (B2R to (MCP, Mini Macro, macro)"/>
    <m/>
    <s v="BTR"/>
    <n v="0"/>
    <n v="0"/>
    <n v="0"/>
    <s v="BTR"/>
    <s v="BTR"/>
    <s v="WO Proses"/>
    <s v="JTX471"/>
    <s v="DEPNAKER2DMT"/>
    <x v="0"/>
    <s v="RESCOPING MKT NEW"/>
    <s v="Tracker Project DMT_TSEL"/>
    <x v="0"/>
    <m/>
    <x v="0"/>
    <x v="0"/>
  </r>
  <r>
    <n v="258"/>
    <s v="Area 2"/>
    <s v="R03 Jabotabek Inner"/>
    <n v="3"/>
    <s v="JBX263"/>
    <s v="JBX263"/>
    <m/>
    <x v="0"/>
    <s v="NY"/>
    <e v="#N/A"/>
    <s v="PASARDARURATKAPUKDMT"/>
    <n v="106.74612"/>
    <n v="-6.1350199999999999"/>
    <s v="Non MKT"/>
    <s v="Non MKT"/>
    <d v="1899-12-30T00:00:00"/>
    <s v="BTSH"/>
    <s v="MITRATEL"/>
    <e v="#N/A"/>
    <m/>
    <s v="Mitratel"/>
    <d v="2017-08-11T00:00:00"/>
    <d v="2027-08-10T00:00:00"/>
    <m/>
    <m/>
    <m/>
    <m/>
    <s v="Plan ≥ 2026"/>
    <m/>
    <e v="#N/A"/>
    <m/>
    <s v="Need DRM"/>
    <s v="Need DRM"/>
    <s v="OG"/>
    <s v=""/>
    <m/>
    <m/>
    <e v="#N/A"/>
    <e v="#N/A"/>
    <e v="#N/A"/>
    <m/>
    <s v="Lock Trial"/>
    <s v="NY"/>
    <s v="JBX263"/>
    <s v="PASARDARURATKAPUKDMT"/>
    <x v="0"/>
    <s v="BTS HOTEL"/>
    <m/>
    <x v="3"/>
    <s v="Lock Trial"/>
    <x v="3"/>
    <x v="3"/>
  </r>
  <r>
    <n v="268"/>
    <s v="Area 2"/>
    <s v="R03 Jabotabek Inner"/>
    <n v="3"/>
    <s v="JUX051"/>
    <s v="JUX051"/>
    <m/>
    <x v="0"/>
    <s v="NY"/>
    <e v="#N/A"/>
    <s v="PELABUHANKALIADEMPLUITDMT"/>
    <n v="106.77178000000001"/>
    <n v="-6.1051700000000002"/>
    <s v="MKT"/>
    <s v="0004/MKT/DMT/XI/2025"/>
    <d v="2025-11-18T00:00:00"/>
    <s v="BTSH"/>
    <s v="MITRATEL"/>
    <e v="#N/A"/>
    <n v="5"/>
    <s v="Mitratel"/>
    <d v="2017-10-18T00:00:00"/>
    <d v="2027-10-17T00:00:00"/>
    <m/>
    <m/>
    <m/>
    <m/>
    <s v="Plan ≥ 2026"/>
    <m/>
    <e v="#N/A"/>
    <m/>
    <s v="Need DRM"/>
    <s v="Need DRM"/>
    <s v="OG"/>
    <s v="Add 3 RF Add 8 RRU Final Sow Rescope: 1. (B2R to (MCP, Mini Macro, macro)"/>
    <m/>
    <s v="BTR"/>
    <n v="0"/>
    <n v="0"/>
    <n v="0"/>
    <s v="200m arah 300 degree"/>
    <s v="BTR"/>
    <s v="WO Proses"/>
    <s v="JUX051"/>
    <s v="PELABUHANKALIADEMPLUITDMT"/>
    <x v="0"/>
    <s v="RESCOPING MKT NEW"/>
    <s v="Tracker Project DMT_TSEL"/>
    <x v="0"/>
    <m/>
    <x v="0"/>
    <x v="0"/>
  </r>
  <r>
    <n v="269"/>
    <s v="Area 2"/>
    <s v="R03 Jabotabek Inner"/>
    <n v="3"/>
    <s v="JSX574"/>
    <s v="JSX574"/>
    <m/>
    <x v="0"/>
    <s v="NY"/>
    <e v="#N/A"/>
    <s v="TEGALPARANGUTARAMAMPANGDMT"/>
    <n v="106.81982000000001"/>
    <n v="-6.2612199999999998"/>
    <s v="Non MKT"/>
    <s v="Non MKT"/>
    <d v="1899-12-30T00:00:00"/>
    <s v="BTSH"/>
    <s v="MITRATEL"/>
    <e v="#N/A"/>
    <m/>
    <s v="Mitratel"/>
    <d v="2017-11-03T00:00:00"/>
    <d v="2027-11-02T00:00:00"/>
    <m/>
    <m/>
    <m/>
    <m/>
    <s v="Plan ≥ 2026"/>
    <m/>
    <e v="#N/A"/>
    <m/>
    <s v="Need DRM"/>
    <s v="Need DRM"/>
    <s v="OG"/>
    <s v=""/>
    <m/>
    <m/>
    <e v="#N/A"/>
    <e v="#N/A"/>
    <e v="#N/A"/>
    <m/>
    <s v="Lock Trial"/>
    <s v="NY"/>
    <s v="JSX574"/>
    <s v="TEGALPARANGUTARAMAMPANGDMT"/>
    <x v="0"/>
    <s v="BTS HOTEL"/>
    <m/>
    <x v="3"/>
    <s v="Lock Trial"/>
    <x v="3"/>
    <x v="3"/>
  </r>
  <r>
    <n v="270"/>
    <s v="Area 2"/>
    <s v="R03 Jabotabek Inner"/>
    <n v="3"/>
    <s v="JPX199"/>
    <s v="JPX199"/>
    <m/>
    <x v="0"/>
    <s v="NY"/>
    <e v="#N/A"/>
    <s v="UTANPANJANGDMT"/>
    <n v="106.85536"/>
    <n v="-6.1641599999999999"/>
    <s v="Non MKT"/>
    <s v="Non MKT"/>
    <d v="1899-12-30T00:00:00"/>
    <s v="BTSH"/>
    <s v="MITRATEL"/>
    <e v="#N/A"/>
    <m/>
    <s v="Mitratel"/>
    <d v="2017-11-15T00:00:00"/>
    <d v="2027-11-14T00:00:00"/>
    <m/>
    <m/>
    <m/>
    <m/>
    <s v="Plan ≥ 2026"/>
    <m/>
    <e v="#N/A"/>
    <m/>
    <s v="Need DRM"/>
    <s v="Need DRM"/>
    <s v="OG"/>
    <s v=""/>
    <m/>
    <m/>
    <e v="#N/A"/>
    <e v="#N/A"/>
    <e v="#N/A"/>
    <m/>
    <s v="Lock Trial"/>
    <s v="NY"/>
    <s v="JPX199"/>
    <s v="UTANPANJANGDMT"/>
    <x v="0"/>
    <s v="BTS HOTEL"/>
    <m/>
    <x v="3"/>
    <s v="Lock Trial"/>
    <x v="3"/>
    <x v="3"/>
  </r>
  <r>
    <n v="274"/>
    <s v="Area 2"/>
    <s v="R03 Jabotabek Inner"/>
    <n v="3"/>
    <s v="JUX369"/>
    <s v="JUX369"/>
    <m/>
    <x v="0"/>
    <s v="NY"/>
    <e v="#N/A"/>
    <s v="MSJDALJIHADDMT"/>
    <n v="106.91116100000001"/>
    <n v="-6.1128910000000003"/>
    <s v="Non MKT"/>
    <s v="Non MKT"/>
    <d v="1899-12-30T00:00:00"/>
    <s v="BTSH"/>
    <s v="MITRATEL"/>
    <e v="#N/A"/>
    <m/>
    <s v="Mitratel"/>
    <d v="2017-12-29T00:00:00"/>
    <d v="2027-12-28T00:00:00"/>
    <m/>
    <m/>
    <m/>
    <m/>
    <s v="Plan ≥ 2026"/>
    <m/>
    <e v="#N/A"/>
    <m/>
    <s v="Need DRM"/>
    <s v="Need DRM"/>
    <s v="OG"/>
    <s v=""/>
    <m/>
    <m/>
    <e v="#N/A"/>
    <e v="#N/A"/>
    <e v="#N/A"/>
    <m/>
    <s v="Lock Trial"/>
    <s v="NY"/>
    <s v="JUX369"/>
    <s v="MSJDALJIHADDMT"/>
    <x v="0"/>
    <s v="BTS HOTEL"/>
    <m/>
    <x v="3"/>
    <s v="Lock Trial"/>
    <x v="3"/>
    <x v="3"/>
  </r>
  <r>
    <n v="275"/>
    <s v="Area 2"/>
    <s v="R03 Jabotabek Inner"/>
    <n v="3"/>
    <s v="JTX396"/>
    <s v="JTX396"/>
    <m/>
    <x v="0"/>
    <s v="NY"/>
    <e v="#N/A"/>
    <s v="RAWAGEMILANGLIMADMT"/>
    <n v="106.91136"/>
    <n v="-6.1998899999999999"/>
    <s v="Non MKT"/>
    <s v="Non MKT"/>
    <d v="1899-12-30T00:00:00"/>
    <s v="Non-HBTS"/>
    <s v="MITRATEL"/>
    <e v="#N/A"/>
    <m/>
    <s v="Mitratel"/>
    <d v="2018-01-11T00:00:00"/>
    <d v="2028-01-10T00:00:00"/>
    <m/>
    <m/>
    <m/>
    <m/>
    <s v="Plan ≥ 2026"/>
    <m/>
    <e v="#N/A"/>
    <m/>
    <s v="Need DRM"/>
    <s v="Need DRM"/>
    <s v="OG"/>
    <s v=""/>
    <m/>
    <m/>
    <e v="#N/A"/>
    <e v="#N/A"/>
    <e v="#N/A"/>
    <m/>
    <s v="MCP"/>
    <s v="NY"/>
    <s v="JTX396"/>
    <s v="RAWAGEMILANGLIMADMT"/>
    <x v="0"/>
    <s v="MCP"/>
    <m/>
    <x v="9"/>
    <m/>
    <x v="4"/>
    <x v="12"/>
  </r>
  <r>
    <n v="276"/>
    <s v="Area 2"/>
    <s v="R03 Jabotabek Inner"/>
    <n v="3"/>
    <s v="JTX395"/>
    <s v="JTX395"/>
    <s v="25TS08N1768"/>
    <x v="0"/>
    <s v="25TS08N1768"/>
    <e v="#N/A"/>
    <s v="KYOESTEELDMT"/>
    <n v="106.90915099999999"/>
    <n v="-6.1960709999999999"/>
    <s v="Non MKT"/>
    <s v="Non MKT"/>
    <d v="1899-12-30T00:00:00"/>
    <s v="Non-HBTS"/>
    <s v="MITRATEL"/>
    <e v="#N/A"/>
    <m/>
    <s v="Mitratel"/>
    <d v="2018-01-12T00:00:00"/>
    <d v="2028-01-11T00:00:00"/>
    <m/>
    <m/>
    <m/>
    <m/>
    <s v="Plan ≥ 2026"/>
    <m/>
    <e v="#N/A"/>
    <m/>
    <s v="Need DRM"/>
    <s v="Need DRM"/>
    <s v="OG"/>
    <s v=""/>
    <m/>
    <m/>
    <e v="#N/A"/>
    <e v="#N/A"/>
    <e v="#N/A"/>
    <m/>
    <s v="MCP"/>
    <s v="25TS08N1768"/>
    <s v="JTX395"/>
    <s v="KYOESTEELDMT"/>
    <x v="0"/>
    <s v="MCP"/>
    <m/>
    <x v="9"/>
    <m/>
    <x v="4"/>
    <x v="12"/>
  </r>
  <r>
    <n v="277"/>
    <s v="Area 2"/>
    <s v="R03 Jabotabek Inner"/>
    <n v="3"/>
    <s v="JTX391"/>
    <s v="JTX391"/>
    <m/>
    <x v="0"/>
    <s v="NY"/>
    <e v="#N/A"/>
    <s v="RAWASUMURBARATDMT"/>
    <n v="106.91467"/>
    <n v="-6.2065799999999998"/>
    <s v="Non MKT"/>
    <s v="Non MKT"/>
    <d v="1899-12-30T00:00:00"/>
    <s v="Non-HBTS"/>
    <s v="MITRATEL"/>
    <e v="#N/A"/>
    <m/>
    <s v="Mitratel"/>
    <d v="2018-01-12T00:00:00"/>
    <d v="2028-01-11T00:00:00"/>
    <m/>
    <m/>
    <m/>
    <m/>
    <s v="Plan ≥ 2026"/>
    <m/>
    <e v="#N/A"/>
    <m/>
    <s v="Need DRM"/>
    <s v="Need DRM"/>
    <s v="OG"/>
    <s v=""/>
    <m/>
    <m/>
    <e v="#N/A"/>
    <e v="#N/A"/>
    <e v="#N/A"/>
    <m/>
    <s v="MCP"/>
    <s v="NY"/>
    <s v="JTX391"/>
    <s v="RAWASUMURBARATDMT"/>
    <x v="0"/>
    <s v="MCP"/>
    <m/>
    <x v="9"/>
    <m/>
    <x v="4"/>
    <x v="12"/>
  </r>
  <r>
    <n v="278"/>
    <s v="Area 2"/>
    <s v="R03 Jabotabek Inner"/>
    <n v="3"/>
    <s v="JTX388"/>
    <s v="JTX388"/>
    <m/>
    <x v="0"/>
    <s v="NY"/>
    <e v="#N/A"/>
    <s v="RAWAPULOKAMBINGDMT"/>
    <n v="106.91061000000001"/>
    <n v="-6.19001"/>
    <s v="Non MKT"/>
    <s v="Non MKT"/>
    <d v="1899-12-30T00:00:00"/>
    <s v="Non-HBTS"/>
    <s v="MITRATEL"/>
    <e v="#N/A"/>
    <m/>
    <s v="Mitratel"/>
    <d v="2018-01-12T00:00:00"/>
    <d v="2028-01-11T00:00:00"/>
    <m/>
    <m/>
    <m/>
    <m/>
    <s v="Plan ≥ 2026"/>
    <m/>
    <e v="#N/A"/>
    <m/>
    <s v="Need DRM"/>
    <s v="Need DRM"/>
    <s v="OG"/>
    <s v=""/>
    <m/>
    <m/>
    <e v="#N/A"/>
    <e v="#N/A"/>
    <e v="#N/A"/>
    <m/>
    <s v="MCP"/>
    <s v="NY"/>
    <s v="JTX388"/>
    <s v="RAWAPULOKAMBINGDMT"/>
    <x v="0"/>
    <s v="MCP"/>
    <m/>
    <x v="9"/>
    <m/>
    <x v="4"/>
    <x v="12"/>
  </r>
  <r>
    <n v="288"/>
    <s v="Area 2"/>
    <s v="R03 Jabotabek Inner"/>
    <n v="3"/>
    <s v="JPX193"/>
    <s v="JPX193"/>
    <m/>
    <x v="0"/>
    <s v="NY"/>
    <e v="#N/A"/>
    <s v="KRAMATLIMADMT"/>
    <n v="106.84377000000001"/>
    <n v="-6.18811"/>
    <s v="Non MKT"/>
    <s v="Non MKT"/>
    <d v="1899-12-30T00:00:00"/>
    <s v="BTSH"/>
    <s v="MITRATEL"/>
    <e v="#N/A"/>
    <m/>
    <s v="Mitratel"/>
    <d v="2018-04-13T00:00:00"/>
    <d v="2028-04-12T00:00:00"/>
    <m/>
    <m/>
    <m/>
    <m/>
    <s v="Plan ≥ 2026"/>
    <m/>
    <e v="#N/A"/>
    <m/>
    <s v="Need DRM"/>
    <s v="Need DRM"/>
    <s v="OG"/>
    <s v=""/>
    <m/>
    <m/>
    <e v="#N/A"/>
    <e v="#N/A"/>
    <e v="#N/A"/>
    <m/>
    <s v="Lock Trial"/>
    <s v="NY"/>
    <s v="JPX193"/>
    <s v="KRAMATLIMADMT"/>
    <x v="0"/>
    <s v="BTS HOTEL"/>
    <m/>
    <x v="3"/>
    <s v="Lock Trial"/>
    <x v="3"/>
    <x v="3"/>
  </r>
  <r>
    <n v="300"/>
    <s v="Area 2"/>
    <s v="R03 Jabotabek Inner"/>
    <n v="3"/>
    <s v="JTX204"/>
    <s v="JTX204"/>
    <m/>
    <x v="0"/>
    <s v="NY"/>
    <e v="#N/A"/>
    <s v="RELOCPULOGBPERMAIDMT"/>
    <n v="106.95232"/>
    <n v="-6.2004900000000003"/>
    <s v="Non MKT"/>
    <s v="Non MKT"/>
    <d v="1899-12-30T00:00:00"/>
    <s v="BTSH"/>
    <s v="MITRATEL"/>
    <e v="#N/A"/>
    <m/>
    <s v="Mitratel"/>
    <d v="2018-06-14T00:00:00"/>
    <d v="2028-06-13T00:00:00"/>
    <m/>
    <m/>
    <m/>
    <m/>
    <s v="Plan ≥ 2026"/>
    <m/>
    <e v="#N/A"/>
    <m/>
    <s v="Need DRM"/>
    <s v="Need DRM"/>
    <s v="OG"/>
    <s v=""/>
    <m/>
    <m/>
    <e v="#N/A"/>
    <e v="#N/A"/>
    <e v="#N/A"/>
    <m/>
    <s v="Lock Trial"/>
    <s v="NY"/>
    <s v="JTX204"/>
    <s v="RELOCPULOGBPERMAIDMT"/>
    <x v="0"/>
    <s v="BTS HOTEL"/>
    <m/>
    <x v="3"/>
    <s v="Lock Trial"/>
    <x v="3"/>
    <x v="3"/>
  </r>
  <r>
    <n v="312"/>
    <s v="Area 2"/>
    <s v="R03 Jabotabek Inner"/>
    <n v="3"/>
    <s v="JSA043"/>
    <s v="JSA043"/>
    <m/>
    <x v="0"/>
    <s v="NY"/>
    <e v="#N/A"/>
    <s v="RELOCCILANDAKDMT"/>
    <n v="106.80311"/>
    <n v="-6.3043399999999998"/>
    <s v="Non MKT"/>
    <s v="Non MKT"/>
    <d v="1899-12-30T00:00:00"/>
    <s v="BTSH"/>
    <s v="MITRATEL"/>
    <e v="#N/A"/>
    <m/>
    <s v="Mitratel"/>
    <d v="2018-08-17T00:00:00"/>
    <d v="2028-08-16T00:00:00"/>
    <m/>
    <m/>
    <m/>
    <m/>
    <s v="Plan ≥ 2026"/>
    <m/>
    <e v="#N/A"/>
    <m/>
    <s v="Need DRM"/>
    <s v="Need DRM"/>
    <s v="OG"/>
    <s v=""/>
    <m/>
    <m/>
    <e v="#N/A"/>
    <e v="#N/A"/>
    <e v="#N/A"/>
    <m/>
    <s v="Lock Trial"/>
    <s v="NY"/>
    <s v="JSA043"/>
    <s v="RELOCCILANDAKDMT"/>
    <x v="0"/>
    <s v="BTS HOTEL"/>
    <m/>
    <x v="3"/>
    <s v="Lock Trial"/>
    <x v="3"/>
    <x v="3"/>
  </r>
  <r>
    <n v="239"/>
    <s v="Area 2"/>
    <s v="R03 Jabotabek Inner"/>
    <n v="3"/>
    <s v="JTX381"/>
    <s v="JTX381"/>
    <s v="24TS08Z0002"/>
    <x v="0"/>
    <s v="24TS08Z0002"/>
    <e v="#N/A"/>
    <s v="UTANKAYUUTRMATRAMANINDAHDMT"/>
    <n v="106.85950099999999"/>
    <n v="-6.1955309999999999"/>
    <s v="Non MKT"/>
    <s v="Non MKT"/>
    <d v="1899-12-30T00:00:00"/>
    <s v="BTSH"/>
    <s v="MITRATEL"/>
    <s v="PT SINERGI REKTA DENTA"/>
    <m/>
    <s v="Mitratel"/>
    <d v="2017-05-13T00:00:00"/>
    <d v="2027-05-12T00:00:00"/>
    <m/>
    <m/>
    <m/>
    <m/>
    <s v="Plan ≥ 2026"/>
    <m/>
    <e v="#N/A"/>
    <m/>
    <s v="RFI"/>
    <s v="RFI"/>
    <s v="RFI"/>
    <s v="Solution, menggunakan project Solution, terkait project program pembebasan untuk LRT, on air"/>
    <m/>
    <m/>
    <e v="#N/A"/>
    <e v="#N/A"/>
    <e v="#N/A"/>
    <m/>
    <s v="BTR"/>
    <s v="24TS08Z0002"/>
    <s v="JTX381"/>
    <s v="UTANKAYUUTRMATRAMANINDAHDMT"/>
    <x v="0"/>
    <s v="BTS HOTEL"/>
    <m/>
    <x v="5"/>
    <s v="RFI (Solution Issue lahan eksisting Gusur LRT)"/>
    <x v="0"/>
    <x v="4"/>
  </r>
  <r>
    <n v="334"/>
    <s v="Area 2"/>
    <s v="R03 Jabotabek Inner"/>
    <n v="3"/>
    <m/>
    <s v="JTX394"/>
    <m/>
    <x v="0"/>
    <s v="NY"/>
    <e v="#N/A"/>
    <s v="PULOLENTUTRAYADMT"/>
    <n v="106.91509000000001"/>
    <n v="-6.1894099999999996"/>
    <s v="Non MKT"/>
    <s v="Non MKT"/>
    <d v="1899-12-30T00:00:00"/>
    <s v="Non-HBTS"/>
    <s v="MITRATEL"/>
    <e v="#N/A"/>
    <m/>
    <s v="Mitratel"/>
    <d v="2018-01-12T00:00:00"/>
    <d v="2028-01-11T00:00:00"/>
    <m/>
    <m/>
    <m/>
    <m/>
    <s v="Plan ≥ 2026"/>
    <m/>
    <e v="#N/A"/>
    <m/>
    <s v="Need DRM"/>
    <s v="Need DRM"/>
    <s v="OG"/>
    <s v=""/>
    <m/>
    <m/>
    <e v="#N/A"/>
    <e v="#N/A"/>
    <e v="#N/A"/>
    <m/>
    <s v="MCP"/>
    <s v="NY"/>
    <s v="JTX394"/>
    <s v="PULOLENTUTRAYADMT"/>
    <x v="0"/>
    <s v="MCP"/>
    <m/>
    <x v="9"/>
    <m/>
    <x v="4"/>
    <x v="12"/>
  </r>
  <r>
    <n v="74"/>
    <s v="Area 2"/>
    <s v="R03 Jabotabek Inner"/>
    <n v="3"/>
    <s v="JPX166"/>
    <s v="JPX166"/>
    <s v="25TS03Z0004"/>
    <x v="0"/>
    <s v="25TS03Z0004"/>
    <e v="#N/A"/>
    <s v="DUKUHPINGGIR5DMT"/>
    <n v="106.81457"/>
    <n v="-6.1979899999999999"/>
    <s v="Non MKT"/>
    <s v="Non MKT"/>
    <d v="1899-12-30T00:00:00"/>
    <s v="BTSH"/>
    <s v="MITRATEL"/>
    <s v="PT SINERGI REKTA DENTA"/>
    <m/>
    <s v="Mitratel"/>
    <d v="2016-10-20T00:00:00"/>
    <d v="2026-10-19T00:00:00"/>
    <m/>
    <m/>
    <m/>
    <m/>
    <s v="Plan ≥ 2026"/>
    <m/>
    <s v="RFI"/>
    <m/>
    <s v="RFI"/>
    <s v="RFI"/>
    <s v="RFI"/>
    <s v="site solution, sudah RFI, mitra solution, existing lahan sengketa (lahan fasum diakui lahan PT) need solution, on air"/>
    <m/>
    <m/>
    <e v="#N/A"/>
    <e v="#N/A"/>
    <e v="#N/A"/>
    <m/>
    <s v="Reloc to existing MTEL"/>
    <s v="25TS03Z0004"/>
    <s v="JPX166"/>
    <s v="DUKUHPINGGIR5DMT"/>
    <x v="0"/>
    <s v="BTS HOTEL"/>
    <m/>
    <x v="5"/>
    <s v="RFI (Solution Issue lahan eksisting sengketa Dengan Perusahaan GT)"/>
    <x v="0"/>
    <x v="4"/>
  </r>
  <r>
    <n v="376"/>
    <s v="Area 2"/>
    <s v="R12 Jabotabek Outer"/>
    <n v="12"/>
    <s v="BOO570"/>
    <s v="BOO570"/>
    <m/>
    <x v="1"/>
    <s v="NY"/>
    <e v="#N/A"/>
    <s v="IPBDARMAGAREKTORAT"/>
    <n v="106.72263100000001"/>
    <n v="-6.556578"/>
    <s v="Non MKT"/>
    <s v="Non MKT"/>
    <m/>
    <s v="BTSH"/>
    <s v="MITRATEL"/>
    <e v="#N/A"/>
    <m/>
    <s v="Mitratel"/>
    <d v="2015-12-01T00:00:00"/>
    <d v="2025-11-30T00:00:00"/>
    <d v="2026-02-28T00:00:00"/>
    <d v="2026-01-31T00:00:00"/>
    <n v="28"/>
    <s v="In SLA"/>
    <s v="Plan ≤ 2025"/>
    <e v="#N/A"/>
    <e v="#N/A"/>
    <m/>
    <s v="SITAC"/>
    <s v="BAN/BAK"/>
    <s v="OG"/>
    <s v="proses BAN/BAK ke pihak IPB"/>
    <d v="2026-01-22T00:00:00"/>
    <m/>
    <e v="#N/A"/>
    <e v="#N/A"/>
    <e v="#N/A"/>
    <m/>
    <s v="IBS To Macro"/>
    <s v="WO OG"/>
    <s v="BOO570"/>
    <s v="IPBDARMAGAREKTORAT"/>
    <x v="1"/>
    <s v="IBS To Macro"/>
    <m/>
    <x v="0"/>
    <s v="TARGET HAMMER TEST 19 DESEMBER 2025"/>
    <x v="0"/>
    <x v="13"/>
  </r>
  <r>
    <n v="367"/>
    <s v="Area 2"/>
    <s v="R03 Jabotabek Inner"/>
    <n v="3"/>
    <s v="JPX152"/>
    <s v="JPX152"/>
    <m/>
    <x v="0"/>
    <s v="NY"/>
    <e v="#N/A"/>
    <s v="CIMAHIMENTENGDMT"/>
    <n v="106.830061"/>
    <n v="-6.2032109999999996"/>
    <s v="Non MKT"/>
    <s v="Non MKT"/>
    <d v="1899-12-30T00:00:00"/>
    <s v="BTSH"/>
    <s v="MITRATEL"/>
    <e v="#N/A"/>
    <m/>
    <s v="Mitratel"/>
    <d v="2016-06-29T00:00:00"/>
    <d v="2026-06-28T00:00:00"/>
    <m/>
    <m/>
    <m/>
    <m/>
    <s v="Plan ≥ 2026"/>
    <m/>
    <e v="#N/A"/>
    <m/>
    <s v="Need DRM"/>
    <s v="Need DRM"/>
    <s v="OG"/>
    <s v=""/>
    <m/>
    <m/>
    <e v="#N/A"/>
    <e v="#N/A"/>
    <e v="#N/A"/>
    <m/>
    <s v="Lock Trial"/>
    <s v="NY"/>
    <s v="JPX152"/>
    <s v="CIMAHIMENTENGDMT"/>
    <x v="0"/>
    <s v="BTS HOTEL"/>
    <m/>
    <x v="3"/>
    <s v="Lock Trial"/>
    <x v="3"/>
    <x v="3"/>
  </r>
  <r>
    <n v="383"/>
    <s v="Area 2"/>
    <s v="R12 Jabotabek Outer"/>
    <n v="12"/>
    <s v="KRW842"/>
    <s v="KRW842"/>
    <m/>
    <x v="1"/>
    <s v="NY"/>
    <e v="#N/A"/>
    <s v="KIS7DMT"/>
    <n v="107.33488"/>
    <n v="-6.3861100000000004"/>
    <s v="Non MKT"/>
    <s v="Non MKT"/>
    <d v="1899-12-30T00:00:00"/>
    <s v="BTSH"/>
    <s v="MITRATEL"/>
    <e v="#N/A"/>
    <m/>
    <s v="Mitratel"/>
    <d v="2016-06-30T00:00:00"/>
    <d v="2026-06-29T00:00:00"/>
    <m/>
    <m/>
    <m/>
    <m/>
    <s v="Plan ≥ 2026"/>
    <m/>
    <e v="#N/A"/>
    <m/>
    <s v="Need DRM"/>
    <s v="Need DRM"/>
    <s v="OG"/>
    <s v=""/>
    <m/>
    <m/>
    <e v="#N/A"/>
    <e v="#N/A"/>
    <e v="#N/A"/>
    <m/>
    <s v="Lock Trial"/>
    <s v="NY"/>
    <s v="KRW842"/>
    <s v="KIS7DMT"/>
    <x v="0"/>
    <s v="BTS HOTEL"/>
    <m/>
    <x v="3"/>
    <s v="Lock Trial"/>
    <x v="3"/>
    <x v="3"/>
  </r>
  <r>
    <n v="400"/>
    <s v="Area 2"/>
    <s v="R12 Jabotabek Outer"/>
    <n v="12"/>
    <s v="KRW955"/>
    <s v="KRW955"/>
    <m/>
    <x v="1"/>
    <s v="NY"/>
    <e v="#N/A"/>
    <s v="KIIC10DMT"/>
    <n v="107.28862100000001"/>
    <n v="-6.3593609999999998"/>
    <s v="Non MKT"/>
    <s v="Non MKT"/>
    <d v="1899-12-30T00:00:00"/>
    <s v="BTSH"/>
    <s v="MITRATEL"/>
    <e v="#N/A"/>
    <m/>
    <s v="Mitratel"/>
    <d v="2017-06-28T00:00:00"/>
    <d v="2027-06-27T00:00:00"/>
    <m/>
    <m/>
    <m/>
    <m/>
    <s v="Plan ≥ 2026"/>
    <m/>
    <e v="#N/A"/>
    <m/>
    <s v="Need DRM"/>
    <s v="Need DRM"/>
    <s v="OG"/>
    <s v=""/>
    <m/>
    <m/>
    <e v="#N/A"/>
    <e v="#N/A"/>
    <e v="#N/A"/>
    <m/>
    <s v="Lock Trial"/>
    <s v="NY"/>
    <s v="KRW955"/>
    <s v="KIIC10DMT"/>
    <x v="0"/>
    <s v="BTS HOTEL"/>
    <m/>
    <x v="3"/>
    <s v="Lock Trial"/>
    <x v="3"/>
    <x v="3"/>
  </r>
  <r>
    <n v="401"/>
    <s v="Area 2"/>
    <s v="R12 Jabotabek Outer"/>
    <n v="12"/>
    <s v="KRW954"/>
    <s v="KRW954"/>
    <m/>
    <x v="1"/>
    <s v="NY"/>
    <e v="#N/A"/>
    <s v="KIIC14DMT"/>
    <n v="107.29507099999999"/>
    <n v="-6.3655809999999997"/>
    <s v="Non MKT"/>
    <s v="Non MKT"/>
    <d v="1899-12-30T00:00:00"/>
    <s v="BTSH"/>
    <s v="MITRATEL"/>
    <e v="#N/A"/>
    <m/>
    <s v="Mitratel"/>
    <d v="2017-06-28T00:00:00"/>
    <d v="2027-06-27T00:00:00"/>
    <m/>
    <m/>
    <m/>
    <m/>
    <s v="Plan ≥ 2026"/>
    <m/>
    <e v="#N/A"/>
    <m/>
    <s v="Need DRM"/>
    <s v="Need DRM"/>
    <s v="OG"/>
    <s v=""/>
    <m/>
    <m/>
    <e v="#N/A"/>
    <e v="#N/A"/>
    <e v="#N/A"/>
    <m/>
    <s v="Lock Trial"/>
    <s v="NY"/>
    <s v="KRW954"/>
    <s v="KIIC14DMT"/>
    <x v="0"/>
    <s v="BTS HOTEL"/>
    <m/>
    <x v="3"/>
    <s v="Lock Trial"/>
    <x v="3"/>
    <x v="3"/>
  </r>
  <r>
    <n v="591"/>
    <s v="Area 2"/>
    <s v="R03 Jabotabek Inner"/>
    <n v="3"/>
    <s v="JSX745"/>
    <s v="JSX745"/>
    <m/>
    <x v="0"/>
    <s v="NY"/>
    <e v="#N/A"/>
    <s v="PERDATAMTERUSANDMT"/>
    <n v="106.76810999999999"/>
    <n v="-6.2437100000000001"/>
    <s v="Non MKT"/>
    <s v="Non MKT"/>
    <d v="1899-12-30T00:00:00"/>
    <s v="BTSH"/>
    <s v="MITRATEL"/>
    <e v="#N/A"/>
    <m/>
    <s v="Mitratel"/>
    <d v="2017-06-05T00:00:00"/>
    <d v="2027-06-04T00:00:00"/>
    <m/>
    <m/>
    <m/>
    <m/>
    <s v="Plan ≥ 2026"/>
    <m/>
    <e v="#N/A"/>
    <m/>
    <s v="Need DRM"/>
    <s v="Need DRM"/>
    <s v="OG"/>
    <s v=""/>
    <m/>
    <m/>
    <e v="#N/A"/>
    <e v="#N/A"/>
    <e v="#N/A"/>
    <m/>
    <s v="Lock Trial"/>
    <s v="NY"/>
    <s v="JSX745"/>
    <s v="PERDATAMTERUSANDMT"/>
    <x v="0"/>
    <s v="BTS HOTEL"/>
    <m/>
    <x v="3"/>
    <s v="Lock Trial"/>
    <x v="3"/>
    <x v="3"/>
  </r>
  <r>
    <n v="594"/>
    <s v="Area 2"/>
    <s v="R03 Jabotabek Inner"/>
    <n v="3"/>
    <s v="JBX211"/>
    <s v="JBX211"/>
    <m/>
    <x v="0"/>
    <s v="NY"/>
    <e v="#N/A"/>
    <s v="JLKUMBANGRAYADMT"/>
    <n v="106.69704"/>
    <n v="-6.1410799999999997"/>
    <s v="Non MKT"/>
    <s v="Non MKT"/>
    <d v="1899-12-30T00:00:00"/>
    <s v="BTSH"/>
    <s v="MITRATEL"/>
    <e v="#N/A"/>
    <m/>
    <s v="Mitratel"/>
    <d v="2017-06-13T00:00:00"/>
    <d v="2027-06-12T00:00:00"/>
    <m/>
    <m/>
    <m/>
    <m/>
    <s v="Plan ≥ 2026"/>
    <m/>
    <e v="#N/A"/>
    <m/>
    <s v="Need DRM"/>
    <s v="Need DRM"/>
    <s v="OG"/>
    <s v=""/>
    <m/>
    <m/>
    <e v="#N/A"/>
    <e v="#N/A"/>
    <e v="#N/A"/>
    <m/>
    <s v="Lock Trial"/>
    <s v="NY"/>
    <s v="JBX211"/>
    <s v="JLKUMBANGRAYADMT"/>
    <x v="0"/>
    <s v="BTS HOTEL"/>
    <m/>
    <x v="3"/>
    <s v="Lock Trial"/>
    <x v="3"/>
    <x v="3"/>
  </r>
  <r>
    <n v="499"/>
    <s v="Area 2"/>
    <s v="R03 Jabotabek Inner"/>
    <n v="3"/>
    <s v="JPX050"/>
    <s v="JPX050"/>
    <m/>
    <x v="0"/>
    <s v="NY"/>
    <e v="#N/A"/>
    <s v="PROKLAMASICIKINIDMT"/>
    <n v="106.846001"/>
    <n v="-6.2003009999999996"/>
    <s v="Non MKT"/>
    <s v="Non MKT"/>
    <e v="#N/A"/>
    <s v="BTSH"/>
    <s v="MITRATEL"/>
    <e v="#N/A"/>
    <m/>
    <s v="Mitratel"/>
    <d v="2017-05-13T00:00:00"/>
    <d v="2027-05-12T00:00:00"/>
    <m/>
    <m/>
    <m/>
    <m/>
    <s v="Plan ≥ 2026"/>
    <m/>
    <e v="#N/A"/>
    <m/>
    <s v="Need DRM"/>
    <s v="Need DRM"/>
    <s v="OG"/>
    <e v="#N/A"/>
    <m/>
    <m/>
    <e v="#N/A"/>
    <e v="#N/A"/>
    <e v="#N/A"/>
    <m/>
    <s v="Terminate"/>
    <s v="NY"/>
    <s v="JPX050"/>
    <s v="PROKLAMASICIKINIDMT"/>
    <x v="0"/>
    <s v="BTS HOTEL"/>
    <m/>
    <x v="4"/>
    <s v="DROP"/>
    <x v="2"/>
    <x v="3"/>
  </r>
  <r>
    <n v="557"/>
    <s v="Area 2"/>
    <s v="R03 Jabotabek Inner"/>
    <n v="3"/>
    <s v="JPX172"/>
    <s v="JPX172"/>
    <m/>
    <x v="0"/>
    <s v="NY"/>
    <e v="#N/A"/>
    <s v="JLHAJIFACHRUDINDMT"/>
    <n v="106.818061"/>
    <n v="-6.1836310000000001"/>
    <s v="Non MKT"/>
    <s v="Non MKT"/>
    <e v="#N/A"/>
    <s v="BTSH"/>
    <s v="MITRATEL"/>
    <e v="#N/A"/>
    <m/>
    <s v="Mitratel"/>
    <d v="2016-06-29T00:00:00"/>
    <d v="2026-06-28T00:00:00"/>
    <m/>
    <m/>
    <m/>
    <m/>
    <s v="Plan ≥ 2026"/>
    <m/>
    <e v="#N/A"/>
    <m/>
    <s v="Need DRM"/>
    <s v="Need DRM"/>
    <s v="OG"/>
    <e v="#N/A"/>
    <m/>
    <m/>
    <e v="#N/A"/>
    <e v="#N/A"/>
    <e v="#N/A"/>
    <m/>
    <s v="Terminate"/>
    <s v="NY"/>
    <s v="JPX172"/>
    <s v="JLHAJIFACHRUDINDMT"/>
    <x v="0"/>
    <s v="BTS HOTEL"/>
    <m/>
    <x v="4"/>
    <s v="DROP"/>
    <x v="2"/>
    <x v="3"/>
  </r>
  <r>
    <n v="603"/>
    <s v="Area 2"/>
    <s v="R03 Jabotabek Inner"/>
    <n v="3"/>
    <s v="JTX412"/>
    <s v="JTX412"/>
    <m/>
    <x v="0"/>
    <s v="NY"/>
    <e v="#N/A"/>
    <s v="CIBUBURRAYADMT"/>
    <n v="106.86916100000001"/>
    <n v="-6.3422609999999997"/>
    <s v="Non MKT"/>
    <s v="Non MKT"/>
    <d v="1899-12-30T00:00:00"/>
    <s v="BTSH"/>
    <s v="MITRATEL"/>
    <e v="#N/A"/>
    <m/>
    <s v="Mitratel"/>
    <d v="2017-12-04T00:00:00"/>
    <d v="2027-12-03T00:00:00"/>
    <m/>
    <m/>
    <m/>
    <m/>
    <s v="Plan ≥ 2026"/>
    <m/>
    <e v="#N/A"/>
    <m/>
    <s v="Need DRM"/>
    <s v="Need DRM"/>
    <s v="OG"/>
    <s v=""/>
    <m/>
    <m/>
    <e v="#N/A"/>
    <e v="#N/A"/>
    <e v="#N/A"/>
    <m/>
    <s v="Lock Trial"/>
    <s v="NY"/>
    <s v="JTX412"/>
    <s v="CIBUBURRAYADMT"/>
    <x v="0"/>
    <s v="BTS HOTEL"/>
    <m/>
    <x v="3"/>
    <s v="Lock Trial"/>
    <x v="3"/>
    <x v="3"/>
  </r>
  <r>
    <n v="610"/>
    <s v="Area 2"/>
    <s v="R03 Jabotabek Inner"/>
    <n v="3"/>
    <s v="JTX490"/>
    <s v="JTX490"/>
    <m/>
    <x v="0"/>
    <s v="NY"/>
    <e v="#N/A"/>
    <s v="KOMPANGGREKLOKADMT"/>
    <n v="106.89908"/>
    <n v="-6.3455500000000002"/>
    <s v="Non MKT"/>
    <s v="Non MKT"/>
    <d v="1899-12-30T00:00:00"/>
    <s v="BTSH"/>
    <s v="MITRATEL"/>
    <e v="#N/A"/>
    <m/>
    <s v="Mitratel"/>
    <d v="2018-08-17T00:00:00"/>
    <d v="2028-08-16T00:00:00"/>
    <m/>
    <m/>
    <m/>
    <m/>
    <s v="Plan ≥ 2026"/>
    <m/>
    <e v="#N/A"/>
    <m/>
    <s v="Need DRM"/>
    <s v="Need DRM"/>
    <s v="OG"/>
    <s v=""/>
    <m/>
    <m/>
    <e v="#N/A"/>
    <e v="#N/A"/>
    <e v="#N/A"/>
    <m/>
    <s v="Lock Trial"/>
    <s v="NY"/>
    <s v="JTX490"/>
    <s v="KOMPANGGREKLOKADMT"/>
    <x v="0"/>
    <s v="BTS HOTEL"/>
    <m/>
    <x v="3"/>
    <s v="Lock Trial"/>
    <x v="3"/>
    <x v="3"/>
  </r>
  <r>
    <n v="612"/>
    <s v="Area 2"/>
    <s v="R03 Jabotabek Inner"/>
    <n v="3"/>
    <s v="JTX491"/>
    <s v="JTX491"/>
    <m/>
    <x v="0"/>
    <s v="NY"/>
    <e v="#N/A"/>
    <s v="PAMITRANCIJANTUNGDMT"/>
    <n v="106.85706999999999"/>
    <n v="-6.3216799999999997"/>
    <s v="Non MKT"/>
    <s v="Non MKT"/>
    <d v="1899-12-30T00:00:00"/>
    <s v="BTSH"/>
    <s v="MITRATEL"/>
    <e v="#N/A"/>
    <m/>
    <s v="Mitratel"/>
    <d v="2018-08-20T00:00:00"/>
    <d v="2028-08-19T00:00:00"/>
    <m/>
    <m/>
    <m/>
    <m/>
    <s v="Plan ≥ 2026"/>
    <m/>
    <e v="#N/A"/>
    <m/>
    <s v="Need DRM"/>
    <s v="Need DRM"/>
    <s v="OG"/>
    <s v=""/>
    <m/>
    <m/>
    <e v="#N/A"/>
    <e v="#N/A"/>
    <e v="#N/A"/>
    <m/>
    <s v="Lock Trial"/>
    <s v="NY"/>
    <s v="JTX491"/>
    <s v="PAMITRANCIJANTUNGDMT"/>
    <x v="0"/>
    <s v="BTS HOTEL"/>
    <m/>
    <x v="3"/>
    <s v="Lock Trial"/>
    <x v="3"/>
    <x v="3"/>
  </r>
  <r>
    <n v="621"/>
    <s v="Area 2"/>
    <s v="R03 Jabotabek Inner"/>
    <n v="3"/>
    <s v="JSX469"/>
    <s v="JSX469"/>
    <m/>
    <x v="0"/>
    <s v="NY"/>
    <e v="#N/A"/>
    <s v="TEBETBARATBUKITDURIDMT"/>
    <n v="106.86536"/>
    <n v="-6.2211800000000004"/>
    <s v="Non MKT"/>
    <s v="Non MKT"/>
    <e v="#N/A"/>
    <s v="BTSH"/>
    <s v="MITRATEL"/>
    <e v="#N/A"/>
    <m/>
    <s v="Mitratel"/>
    <d v="2017-06-07T00:00:00"/>
    <d v="2027-06-06T00:00:00"/>
    <m/>
    <m/>
    <m/>
    <m/>
    <s v="Plan ≥ 2026"/>
    <m/>
    <e v="#N/A"/>
    <m/>
    <s v="Need DRM"/>
    <s v="Need DRM"/>
    <s v="OG"/>
    <e v="#N/A"/>
    <m/>
    <m/>
    <e v="#N/A"/>
    <e v="#N/A"/>
    <e v="#N/A"/>
    <m/>
    <s v="Terminate"/>
    <s v="NY"/>
    <s v="JSX469"/>
    <s v="TEBETBARATBUKITDURIDMT"/>
    <x v="0"/>
    <s v="BTS HOTEL"/>
    <m/>
    <x v="4"/>
    <s v="DROP"/>
    <x v="2"/>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66"/>
    <s v="Area 2"/>
    <s v="JSX809"/>
    <x v="0"/>
    <s v="In Hand"/>
    <x v="0"/>
    <x v="0"/>
    <d v="2025-11-18T00:00:00"/>
    <x v="0"/>
    <s v="25TS12B0090"/>
    <s v="JSX809"/>
    <s v="TAMANBINTAROCEMPAKA4DMT"/>
    <x v="0"/>
    <x v="0"/>
    <s v="Tracker Project DMT_TSEL"/>
    <x v="0"/>
    <s v="Rehunting"/>
    <s v="5. 11/01/26 : Submit JR (terlampir), menunggu arahan DMT_x000a_4. 08/01/26 : area arahan rehunting issue penolakan tower, lahan kosong menolak disewa_x000a_3. 07/01/26: Validasi NBAE NOK (Cand C: -6.27307 106.76041) rehunting as note_x000a_2. 25.12 Need Validasi CAN C : (106.76041 -6.27307) GF 32m_x000a_1. Validasi NBAE NOK : 18/12/2025 (Cand B : -6.27377,106.76113)_x000a_18/12/26 Need Validasi CAN B :(106.76113 -6.27377) RT 10m + MP15, CAN A Cancel by LL_x000a_Validasi NBAE OK :17/12/26(Cand A: -6.27308,106.76113) "/>
    <s v="Optimis"/>
    <d v="2026-03-20T00:00:00"/>
    <s v="Rehunting"/>
    <m/>
    <x v="0"/>
    <x v="0"/>
    <s v="BTR"/>
    <s v="150m arah 330 degree"/>
    <n v="106.75964"/>
    <n v="-6.2741899999999999"/>
    <m/>
    <m/>
    <m/>
    <m/>
    <s v="Monopole 20 1Leg"/>
    <s v="Fasum"/>
    <m/>
    <s v="BTR"/>
    <m/>
    <m/>
  </r>
  <r>
    <n v="219"/>
    <s v="Area 2"/>
    <s v="JTX215"/>
    <x v="0"/>
    <s v="In Hand"/>
    <x v="0"/>
    <x v="0"/>
    <d v="2025-11-18T00:00:00"/>
    <x v="0"/>
    <s v="25TS12Z0127"/>
    <s v="JTX215"/>
    <s v="ARABIKA8DMT"/>
    <x v="0"/>
    <x v="0"/>
    <s v="Tracker Project DMT_TSEL"/>
    <x v="0"/>
    <s v="Need Validasi"/>
    <s v="20.01 : Need Validasi Cand B (-6.22855 ; 106.94360)_x000a_13.01 Validasi NOK, Rehunting_x000a_22.12 Need Validasi Cand : 22/12/2025 (Cand A -6.23006 ;106.94315)_x000a_19.12 (LL Tidak Menginginkan Extend 3m Issue Tower eksisting) &gt;&gt; Rehunting Extend"/>
    <s v="Optimis"/>
    <d v="2026-01-29T00:00:00"/>
    <s v="Add 3 RF Add 6 RRU Final Sow Rescope: 3. reheight tower"/>
    <m/>
    <x v="1"/>
    <x v="1"/>
    <s v="Extend Pole"/>
    <s v="Extend 3m"/>
    <n v="106.94365000000001"/>
    <n v="-6.2291499999999997"/>
    <m/>
    <m/>
    <m/>
    <m/>
    <s v="Monopole 20 1Leg"/>
    <s v="Privat"/>
    <m/>
    <s v="Extend 3m"/>
    <s v="Adit"/>
    <s v="082123012385"/>
  </r>
  <r>
    <n v="240"/>
    <s v="Area 2"/>
    <s v="JTX207"/>
    <x v="0"/>
    <s v="In Hand"/>
    <x v="0"/>
    <x v="0"/>
    <d v="2025-11-18T00:00:00"/>
    <x v="0"/>
    <s v="25TS12Z0129"/>
    <s v="JTX207"/>
    <s v="JLMAKASARJAKTIMDMT"/>
    <x v="0"/>
    <x v="0"/>
    <s v="Tracker Project DMT_TSEL"/>
    <x v="0"/>
    <s v="Rehunting"/>
    <s v="13.01 : Keluarga LL Menolak Untuk Extend (Alasan Keamanan), OG Hunting SAR 200m_x000a_1.19.12 (LL Meminta Kompensasi / waiting nilai kompensasi)"/>
    <s v="Optimis"/>
    <d v="2026-01-29T00:00:00"/>
    <s v="Add 3 RF Add 11 RRU Final Sow Rescope: 1. (B2R to (MCP, Mini Macro, macro)"/>
    <m/>
    <x v="1"/>
    <x v="1"/>
    <s v="BTR"/>
    <s v="Continue Renewal Eksisting (perizinan Bandara)"/>
    <n v="106.87737"/>
    <n v="-6.2690599999999996"/>
    <m/>
    <m/>
    <m/>
    <m/>
    <s v="Monopole 20 1Leg"/>
    <s v="Fasum"/>
    <m/>
    <s v="Extend 3m"/>
    <s v="Adit"/>
    <s v="082123012385"/>
  </r>
  <r>
    <n v="97"/>
    <s v="Area 2"/>
    <s v="JKT411"/>
    <x v="0"/>
    <s v="In Hand"/>
    <x v="1"/>
    <x v="1"/>
    <m/>
    <x v="0"/>
    <s v="24TS09B0449"/>
    <s v="JKT411"/>
    <s v="MSJDTAUBAHKOMPSNDNGDMT"/>
    <x v="1"/>
    <x v="1"/>
    <s v="Tracker Project DMT_TSEL"/>
    <x v="1"/>
    <s v="Justifikasi Report"/>
    <s v="HARD SITAC ISSUE,PROPOSE RETURN"/>
    <s v="Not Optimis"/>
    <d v="2026-03-20T00:00:00"/>
    <s v="18.12.GAGAL IW ,12.12 ada penolakan dari warga terkait extend tower, BTR hard kandidat, proposed drop_x000a_4.12 waiting nilai kompensasi pihak DKM (high price), Waiting Approval nilai"/>
    <s v="DROP"/>
    <x v="2"/>
    <x v="2"/>
    <s v="BTR"/>
    <m/>
    <n v="106.91001"/>
    <n v="-6.2141500000000001"/>
    <m/>
    <m/>
    <m/>
    <m/>
    <s v="Monopole 18 1Leg"/>
    <m/>
    <m/>
    <m/>
    <m/>
    <m/>
  </r>
  <r>
    <n v="294"/>
    <s v="Area 2"/>
    <s v="JBX268"/>
    <x v="0"/>
    <s v="In Hand"/>
    <x v="0"/>
    <x v="0"/>
    <d v="2025-11-18T00:00:00"/>
    <x v="0"/>
    <s v="25TS12B0068"/>
    <s v="JBX268"/>
    <s v="KPSALOKEMBANGANDMT"/>
    <x v="0"/>
    <x v="0"/>
    <s v="Tracker Project DMT_TSEL"/>
    <x v="2"/>
    <s v="LOCK TRIAL"/>
    <s v="2. LOCKTRIAL : 22/12/2025 NBAE_x000a_1. 18.12 Validasi NBAE OG : 18/12/2025"/>
    <s v="Not Optimis"/>
    <d v="2026-03-20T00:00:00"/>
    <s v="Add 3 RF Add 5 RRU Final Sow Rescope: 1. (B2R to (MCP, Mini Macro, macro)"/>
    <m/>
    <x v="3"/>
    <x v="0"/>
    <s v="Lock Trial"/>
    <s v="BTR Arah 50m 310 degree"/>
    <n v="106.75407"/>
    <n v="-6.1634799999999998"/>
    <m/>
    <m/>
    <m/>
    <m/>
    <s v="Monopole 20 1Leg"/>
    <s v="Fasum"/>
    <m/>
    <s v="BTR"/>
    <s v="Ugie"/>
    <s v="087750800005"/>
  </r>
  <r>
    <n v="247"/>
    <s v="Area 2"/>
    <s v="JPX188"/>
    <x v="0"/>
    <s v="In Hand"/>
    <x v="0"/>
    <x v="0"/>
    <d v="2025-11-18T00:00:00"/>
    <x v="0"/>
    <s v="25TS12B0060"/>
    <s v="JPX188"/>
    <s v="JALANWAHIDHASYIMDMT"/>
    <x v="0"/>
    <x v="0"/>
    <s v="Tracker Project DMT_TSEL"/>
    <x v="3"/>
    <s v="APD"/>
    <s v="3. 05/01/2026: negosiasi Perpanjangan PKS OG, APD Done plan submit 05/01/2026_x000a_2. APD menunggu approved Soleng_x000a_1. Negosiasi Perpanjangan PKS"/>
    <s v="Optimis"/>
    <d v="2025-12-28T00:00:00"/>
    <s v="[30/10/25] Plan Eksekusi W4 Nov _x000a_[9/09/25] Proses Fabrikan Ring mounting + Rack Gendong + Bracket Panel KWH + ACPDB_x000a_[20/07/2025] Submit Dok.RFIN done"/>
    <m/>
    <x v="4"/>
    <x v="0"/>
    <s v="Reloc to existing MTEL"/>
    <s v="Reloc Ke Tower terdekat  Need Panoramic site terdekat 16HC09W0004 Wahid Hasyim('106.81996  '-6.18664)"/>
    <n v="106.81954"/>
    <n v="-6.1870700000000003"/>
    <m/>
    <m/>
    <m/>
    <m/>
    <s v="Monopole 20 1Leg"/>
    <s v="Privat"/>
    <m/>
    <s v="Reloc Tower DMT"/>
    <s v="Ali"/>
    <m/>
  </r>
  <r>
    <n v="91"/>
    <s v="Area 2"/>
    <s v="JPX144"/>
    <x v="0"/>
    <s v="In Hand"/>
    <x v="0"/>
    <x v="0"/>
    <d v="2025-11-18T00:00:00"/>
    <x v="0"/>
    <s v="25TS12Z0116"/>
    <s v="JPX144"/>
    <s v="PASARBARUTIMURSAHARIDMT"/>
    <x v="0"/>
    <x v="0"/>
    <s v="Tracker Project DMT_TSEL"/>
    <x v="3"/>
    <s v="IW OG"/>
    <s v="4. 10/01/26: PKS OG, IW paralel _x000a_3. 09/01/26 : Negoisasi Sewa Lahan by DMT Done, proses PKS OG, pararel Joint survey by DMT _x000a_2. 05/01/26 : Negosiasi perpanjangan site Menunggu pertemuan LL plan 07/01/2026_x000a_1. Negosiasi perpanjangan site eksisting"/>
    <s v="Optimis"/>
    <d v="2025-12-28T00:00:00"/>
    <s v="Add 3 RF Add 6 RRU Final Sow Rescope: 1. (B2R to (MCP, Mini Macro, macro)"/>
    <m/>
    <x v="4"/>
    <x v="0"/>
    <s v="Reloc to existing MTEL"/>
    <m/>
    <n v="106.83795000000001"/>
    <n v="-6.16221"/>
    <m/>
    <m/>
    <m/>
    <m/>
    <s v="Monopole 20 1Leg"/>
    <s v="Privat"/>
    <m/>
    <s v="Reloc Tower DMT"/>
    <s v="Ali"/>
    <m/>
  </r>
  <r>
    <n v="163"/>
    <s v="Area 2"/>
    <s v="JTX084"/>
    <x v="0"/>
    <s v="In Hand"/>
    <x v="0"/>
    <x v="0"/>
    <d v="2025-11-18T00:00:00"/>
    <x v="0"/>
    <s v="25TS12B0087"/>
    <s v="JTX084"/>
    <s v="KAVALERICIPINANGDMT"/>
    <x v="0"/>
    <x v="0"/>
    <s v="Tracker Project DMT_TSEL"/>
    <x v="0"/>
    <s v="Justifikasi Report"/>
    <s v="07/01: kawasan proposed adalah area Perumahan KODAM3 perlu Surat pengajuan ke KODAM3, plan extend PKS _x000a_1. 18.12 Padat Penduduk Space lahan tidak ada  HARD CANDIDAT"/>
    <s v="Not Optimis"/>
    <d v="2026-03-20T00:00:00"/>
    <s v="Add 3 RF Add 4 RRU Final Sow Rescope: 1. (B2R to (MCP, Mini Macro, macro)"/>
    <m/>
    <x v="2"/>
    <x v="1"/>
    <s v="BTR"/>
    <s v="150m utara"/>
    <n v="106.91534299999999"/>
    <n v="-6.2490629999999996"/>
    <m/>
    <m/>
    <m/>
    <m/>
    <s v="Monopole 20 1Leg"/>
    <s v="Fasum"/>
    <m/>
    <s v="BTR"/>
    <m/>
    <m/>
  </r>
  <r>
    <n v="164"/>
    <s v="Area 2"/>
    <s v="JTX041"/>
    <x v="0"/>
    <s v="In Hand"/>
    <x v="0"/>
    <x v="0"/>
    <d v="2025-11-18T00:00:00"/>
    <x v="0"/>
    <s v="25TS12B0091"/>
    <s v="JTX041"/>
    <s v="INSPEKSIKAYUTINGGIDMT"/>
    <x v="0"/>
    <x v="0"/>
    <s v="Tracker Project DMT_TSEL"/>
    <x v="0"/>
    <s v="Need Validasi"/>
    <s v="19.01 : Need Validasi Cand A (-6.18075 ; 106.94456)_x000a_07/01: Hunting OG, plan submit datek 09/01"/>
    <s v="Not Optimis"/>
    <d v="2026-03-20T00:00:00"/>
    <s v="Add 3 RF Add 8 RRU Final Sow Rescope: 1. (B2R to (MCP, Mini Macro, macro)"/>
    <m/>
    <x v="2"/>
    <x v="1"/>
    <s v="BTR"/>
    <s v="Arah 250m 350 degree"/>
    <n v="106.94449"/>
    <n v="-6.1807600000000003"/>
    <m/>
    <m/>
    <m/>
    <m/>
    <s v="Monopole 20 1Leg"/>
    <s v="Fasum"/>
    <m/>
    <s v="BTR"/>
    <m/>
    <m/>
  </r>
  <r>
    <n v="327"/>
    <s v="Area 2"/>
    <s v="JBX397"/>
    <x v="0"/>
    <s v="In Hand"/>
    <x v="0"/>
    <x v="0"/>
    <d v="2025-11-18T00:00:00"/>
    <x v="0"/>
    <s v="25TS12Z0110"/>
    <s v="JBX397"/>
    <s v="DANAWIJAYAKESUMADMT"/>
    <x v="0"/>
    <x v="0"/>
    <s v="Tracker Project DMT_TSEL"/>
    <x v="3"/>
    <s v="APD"/>
    <s v="3. 05/01/2026 Plan JOVIS konsultan untuk desain extend 07/01/2026_x000a_2. SIK buat tim survey belum bisa rilis, OF error_x000a_1. IW done, need PKS eksissting"/>
    <s v="Optimis"/>
    <d v="2026-01-29T00:00:00"/>
    <s v="Add 3 RF Add 7 RRU Final Sow Rescope: 3. reheight tower"/>
    <m/>
    <x v="5"/>
    <x v="0"/>
    <s v="Extend Pole"/>
    <s v="Extend 3m"/>
    <n v="106.76948400000001"/>
    <n v="-6.1600279999999996"/>
    <m/>
    <m/>
    <m/>
    <m/>
    <s v="Monopole 20 1Leg"/>
    <s v="Fasum"/>
    <m/>
    <s v="Extend 3m"/>
    <s v="Andi"/>
    <s v="081211684144"/>
  </r>
  <r>
    <n v="59"/>
    <s v="Area 2"/>
    <s v="JKP372"/>
    <x v="0"/>
    <s v="In Hand"/>
    <x v="0"/>
    <x v="0"/>
    <d v="2025-11-18T00:00:00"/>
    <x v="0"/>
    <s v="25TS12Z0109"/>
    <s v="JKP372"/>
    <s v="PINTUUTARAGBK"/>
    <x v="0"/>
    <x v="0"/>
    <s v="Tracker Project DMT_TSEL"/>
    <x v="3"/>
    <s v="PKS"/>
    <s v="2.05/01/26 : Permit hold by GBK (OG Proses negosiasi DMT&amp;GBK)_x000a_1. SIK masih belum rilis, koordinasi dgn pak Riza untuk rilis SIK"/>
    <s v="Optimis"/>
    <d v="2026-01-29T00:00:00"/>
    <s v="Add 3 RF Add 9 RRU Final Sow Rescope: 1. (B2R to (MCP, Mini Macro, macro)"/>
    <m/>
    <x v="6"/>
    <x v="0"/>
    <s v="Extend Pole"/>
    <s v="Extend 3m"/>
    <n v="106.80177999999999"/>
    <n v="-6.21563"/>
    <m/>
    <m/>
    <m/>
    <m/>
    <s v="Monopole 25 1Leg"/>
    <s v="Fasum"/>
    <m/>
    <s v="Extend 3m"/>
    <m/>
    <m/>
  </r>
  <r>
    <n v="71"/>
    <s v="Area 2"/>
    <s v="JKP371"/>
    <x v="0"/>
    <s v="In Hand"/>
    <x v="0"/>
    <x v="0"/>
    <d v="2025-11-18T00:00:00"/>
    <x v="0"/>
    <s v="25TS12Z0106"/>
    <s v="JKP371"/>
    <s v="STADIONRENANGGBK"/>
    <x v="0"/>
    <x v="0"/>
    <s v="Tracker Project DMT_TSEL"/>
    <x v="3"/>
    <s v="PKS"/>
    <s v="2.05/01/26 : Permit hold by GBK (OG Proses negosiasi DMT&amp;GBK)_x000a_1. SIK masih belum rilis, koordinasi dgn pak Riza untuk rilis SIK"/>
    <s v="Optimis"/>
    <d v="2026-01-29T00:00:00"/>
    <s v="Add 3 RF Add 9 RRU Final Sow Rescope: 1. (B2R to (MCP, Mini Macro, macro)"/>
    <m/>
    <x v="6"/>
    <x v="0"/>
    <s v="Extend Pole"/>
    <s v="Extend 3m"/>
    <n v="106.806037"/>
    <n v="-6.2159240000000002"/>
    <m/>
    <m/>
    <m/>
    <m/>
    <s v="Monopole 25 1Leg"/>
    <s v="Fasum"/>
    <m/>
    <s v="Extend 3m"/>
    <m/>
    <m/>
  </r>
  <r>
    <n v="272"/>
    <s v="Area 2"/>
    <s v="JPX211"/>
    <x v="0"/>
    <s v="In Hand"/>
    <x v="0"/>
    <x v="0"/>
    <d v="2025-11-18T00:00:00"/>
    <x v="0"/>
    <s v="25TS12Z0104"/>
    <s v="JPX211"/>
    <s v="JLKEBONSIRIHMENTENGDMT"/>
    <x v="0"/>
    <x v="0"/>
    <s v="Tracker Project DMT_TSEL"/>
    <x v="0"/>
    <s v="Rehunting"/>
    <s v="5. 13/01/26: Validasi NBAE NOK (Can Q) proposed extend eksisting 6m_x000a_4. 09/01/26 : Submit datek cand Q (-6.18476_x000a_106.82787) need validation_x000a_3. 1/1/2026 Need Validasi CAN P (106.82762 -6.18379) RT 10m + 25m_x000a_2. Plan submit datek cand. P, 31.12.2025_x000a_1. 22-12 Extend NA, Rehunting OG"/>
    <s v="Optimis"/>
    <d v="2026-01-29T00:00:00"/>
    <s v="Add 3 RF Add 5 RRU Final Sow Rescope: 3. reheight tower"/>
    <m/>
    <x v="6"/>
    <x v="0"/>
    <s v="Extend Pole"/>
    <s v="Extend Pole 10m (Need Survey dan cek pondasi pole)"/>
    <n v="106.82756000000001"/>
    <n v="-6.1847700000000003"/>
    <m/>
    <m/>
    <m/>
    <m/>
    <s v="RT 14m + Pole 6m = 20m"/>
    <s v="Privat"/>
    <m/>
    <s v="Extend 3m"/>
    <m/>
    <m/>
  </r>
  <r>
    <n v="287"/>
    <s v="Area 2"/>
    <s v="JPX178"/>
    <x v="0"/>
    <s v="In Hand"/>
    <x v="0"/>
    <x v="0"/>
    <d v="2025-11-18T00:00:00"/>
    <x v="0"/>
    <s v="25TS12Z0111"/>
    <s v="JPX178"/>
    <s v="JLPERCETAKANNEGARADMT"/>
    <x v="0"/>
    <x v="0"/>
    <s v="Tracker Project DMT_TSEL"/>
    <x v="3"/>
    <s v="APD"/>
    <s v="4. 05/01/26 Waiting APD plan 05/01/26_x000a_3. SIK survey perkuatan belum keluar _x000a_2. 24/12/2025: IW Done_x000a_1. 22-12 Survey OG PLan submit Datek "/>
    <s v="Optimis"/>
    <d v="2026-01-29T00:00:00"/>
    <s v="Add 3 RF Add 6 RRU Final Sow Rescope: 1. (B2R to (MCP, Mini Macro, macro)"/>
    <m/>
    <x v="6"/>
    <x v="0"/>
    <s v="Extend Pole"/>
    <s v="Extend 3m"/>
    <n v="106.85661"/>
    <n v="-6.1883699999999999"/>
    <m/>
    <m/>
    <m/>
    <m/>
    <s v="Monopole 20 1Leg"/>
    <s v="Fasum"/>
    <m/>
    <s v="Extend 3m"/>
    <m/>
    <m/>
  </r>
  <r>
    <n v="366"/>
    <s v="Area 2"/>
    <s v="CPT251"/>
    <x v="0"/>
    <s v="In Hand"/>
    <x v="1"/>
    <x v="1"/>
    <m/>
    <x v="0"/>
    <s v="25TS09Z0031"/>
    <s v="CPT251"/>
    <s v="TERATAIPUTIHDMT"/>
    <x v="1"/>
    <x v="1"/>
    <s v="Tracker Project DMT_TSEL"/>
    <x v="4"/>
    <s v="Justifikasi Report"/>
    <s v="2. 07.01.26 : Validasi NOK , Rehunting  new Cand_x000a_1. 16.12.25 Submit Datek"/>
    <s v="Not Optimis"/>
    <m/>
    <s v="12.12 gagal IW rehunting 10.12 IW OG"/>
    <s v="DROP"/>
    <x v="7"/>
    <x v="0"/>
    <s v="BTR"/>
    <m/>
    <n v="106.756131"/>
    <n v="-6.2774710000000002"/>
    <m/>
    <m/>
    <m/>
    <m/>
    <s v="Monopole 20 1Leg"/>
    <m/>
    <m/>
    <m/>
    <m/>
    <m/>
  </r>
  <r>
    <n v="449"/>
    <s v="Area 2"/>
    <s v="JKP370"/>
    <x v="0"/>
    <s v="In Hand"/>
    <x v="0"/>
    <x v="0"/>
    <d v="2025-11-18T00:00:00"/>
    <x v="0"/>
    <s v="25TS12Z0108"/>
    <s v="JKP370"/>
    <s v="PARKIRTIMURGBK"/>
    <x v="0"/>
    <x v="0"/>
    <s v="Tracker Project DMT_TSEL"/>
    <x v="3"/>
    <s v="PKS"/>
    <s v="2.05/01/26 : Permit hold by GBK (OG Proses negosiasi DMT&amp;GBK)_x000a_1. SIK masih belum rilis, koordinasi dgn pak Riza untuk rilis SIK"/>
    <s v="Optimis"/>
    <d v="2026-01-29T00:00:00"/>
    <s v="Add 3 RF Add 9 RRU Final Sow Rescope: 1. (B2R to (MCP, Mini Macro, macro)"/>
    <m/>
    <x v="6"/>
    <x v="0"/>
    <s v="Extend Pole"/>
    <s v="Extend 3m"/>
    <n v="106.806639"/>
    <n v="-6.2180949999999999"/>
    <m/>
    <m/>
    <m/>
    <m/>
    <s v="Monopole 25 1Leg"/>
    <s v="Fasum"/>
    <m/>
    <s v="Extend 3m"/>
    <m/>
    <m/>
  </r>
  <r>
    <n v="98"/>
    <s v="Area 2"/>
    <s v="JKT435"/>
    <x v="0"/>
    <s v="In Hand"/>
    <x v="1"/>
    <x v="1"/>
    <m/>
    <x v="0"/>
    <s v="24TS09B0448"/>
    <s v="JKT435"/>
    <s v="PSRKLENDERNGURAHRAIDMT"/>
    <x v="1"/>
    <x v="1"/>
    <s v="Tracker Project DMT_TSEL"/>
    <x v="1"/>
    <s v="Justifikasi Report"/>
    <s v="PROPOSE DROP &gt; 18.12.2025 (Legalitas LL sertifikat tidak ada yang asli)"/>
    <s v="Not Optimis"/>
    <d v="2026-02-14T00:00:00"/>
    <s v="18.12 GAGAL LL, 12.12 IW OG_x000a_4.12 issue permintaan warga penambahan kompensasi 20 jt"/>
    <s v="PROPOSE DROP"/>
    <x v="2"/>
    <x v="2"/>
    <s v="BTR"/>
    <m/>
    <n v="106.905028"/>
    <n v="-6.2133669999999999"/>
    <m/>
    <m/>
    <m/>
    <m/>
    <s v="Monopole 18 1Leg"/>
    <m/>
    <m/>
    <m/>
    <m/>
    <m/>
  </r>
  <r>
    <n v="241"/>
    <s v="Area 2"/>
    <s v="JTX206"/>
    <x v="0"/>
    <s v="In Hand"/>
    <x v="0"/>
    <x v="0"/>
    <d v="2025-11-18T00:00:00"/>
    <x v="0"/>
    <s v="25TS12B0047"/>
    <s v="JTX206"/>
    <s v="JLMUSACIPINANGMUARADMT"/>
    <x v="0"/>
    <x v="0"/>
    <s v="Tracker Project DMT_TSEL"/>
    <x v="0"/>
    <s v="Need Validasi"/>
    <s v="19.01 : Need Validasi Cand A (-6.22354 ; 106.88919)_x000a_07/01: area prooposed hard candidat kawasan elit_x000a_1. 18.12 KOMPLEK ELITE HARD CANDIDAT"/>
    <s v="Not Optimis"/>
    <d v="2026-03-20T00:00:00"/>
    <s v="Add 3 RF Add 3 RRU Final Sow Rescope: 1. (B2R to (MCP, Mini Macro, macro)"/>
    <m/>
    <x v="2"/>
    <x v="1"/>
    <s v="BTR"/>
    <s v="150m arah 270 degree"/>
    <n v="106.88933"/>
    <n v="-6.2237799999999996"/>
    <m/>
    <m/>
    <m/>
    <m/>
    <s v="Monopole 20 1Leg"/>
    <s v="Fasum"/>
    <m/>
    <s v="BTR"/>
    <m/>
    <m/>
  </r>
  <r>
    <n v="242"/>
    <s v="Area 2"/>
    <s v="JKT417"/>
    <x v="0"/>
    <s v="In Hand"/>
    <x v="0"/>
    <x v="0"/>
    <d v="2025-11-18T00:00:00"/>
    <x v="0"/>
    <s v="25TS12B0030"/>
    <s v="JKT417"/>
    <s v="MASJIDANNURBUARANDMT"/>
    <x v="0"/>
    <x v="0"/>
    <s v="Tracker Project DMT_TSEL"/>
    <x v="0"/>
    <s v="Justifikasi Report"/>
    <s v="07/01: Area proposed penolakan warga satu RW, "/>
    <s v="Not Optimis"/>
    <d v="2026-03-20T00:00:00"/>
    <s v="Add 3 RF Add 3 RRU Final Sow Rescope: 1. (B2R to (MCP, Mini Macro, macro)"/>
    <m/>
    <x v="2"/>
    <x v="1"/>
    <s v="BTR"/>
    <s v="100m arah Selatan"/>
    <n v="106.92107"/>
    <n v="-6.2189100000000002"/>
    <m/>
    <m/>
    <m/>
    <m/>
    <s v="Monopole 20 1Leg"/>
    <s v="Fasum"/>
    <m/>
    <s v="BTR"/>
    <m/>
    <m/>
  </r>
  <r>
    <n v="360"/>
    <s v="Area 2"/>
    <s v="JTX341"/>
    <x v="0"/>
    <s v="In Hand"/>
    <x v="0"/>
    <x v="0"/>
    <d v="2025-11-18T00:00:00"/>
    <x v="0"/>
    <s v="25TS12Z0102"/>
    <s v="JTX341"/>
    <s v="TMII9DMT"/>
    <x v="0"/>
    <x v="0"/>
    <s v="Tracker Project DMT_TSEL"/>
    <x v="0"/>
    <s v="Need Validasi"/>
    <s v="19.01 : Need Validasi Cand A (-6,30392 ; 106,89010)_x000a_24.12 Menunggu Perizinan Lahan Cand (Plan 07/01)"/>
    <s v="Optimis"/>
    <d v="2026-03-20T00:00:00"/>
    <s v="Add 3 RF Add 3 RRU Final Sow Rescope: 1. (B2R to (MCP, Mini Macro, macro)"/>
    <m/>
    <x v="2"/>
    <x v="1"/>
    <s v="BTR"/>
    <m/>
    <n v="106.89011000000001"/>
    <n v="-6.3039300000000003"/>
    <m/>
    <m/>
    <m/>
    <m/>
    <s v="Monopole 20 1Leg"/>
    <s v="Fasum TMII"/>
    <m/>
    <s v="BTR"/>
    <m/>
    <m/>
  </r>
  <r>
    <n v="384"/>
    <s v="Area 2"/>
    <s v="BOO572"/>
    <x v="1"/>
    <s v="In Hand"/>
    <x v="0"/>
    <x v="0"/>
    <d v="2025-11-18T00:00:00"/>
    <x v="0"/>
    <s v="25TS09Z0035"/>
    <s v="BOO572"/>
    <s v="IPBDRAMAGAFAKPERTANIAN"/>
    <x v="0"/>
    <x v="1"/>
    <s v="Tracker Project DMT_TSEL"/>
    <x v="0"/>
    <s v="Rehunting"/>
    <m/>
    <s v="Optimis"/>
    <d v="2026-03-20T00:00:00"/>
    <s v="Add 3 RF Add 13 RRU Final Sow Rescope: reheight tower"/>
    <m/>
    <x v="8"/>
    <x v="1"/>
    <s v="BTR"/>
    <m/>
    <n v="106.73126000000001"/>
    <n v="-6.5569100000000002"/>
    <m/>
    <m/>
    <m/>
    <m/>
    <s v="Pole 3 1Leg"/>
    <m/>
    <m/>
    <m/>
    <m/>
    <m/>
  </r>
  <r>
    <n v="157"/>
    <s v="Area 2"/>
    <s v="JKP965"/>
    <x v="0"/>
    <s v="In Hand"/>
    <x v="1"/>
    <x v="1"/>
    <m/>
    <x v="0"/>
    <s v="23TS03Z0016"/>
    <s v="JKP965"/>
    <s v="SIRIHRAYARAVINDOEMAC"/>
    <x v="1"/>
    <x v="1"/>
    <s v="Tracker Project DMT_TSEL"/>
    <x v="5"/>
    <s v="RFI"/>
    <s v="RFI"/>
    <s v="Optimis"/>
    <s v="RFI : 11/05/2023"/>
    <n v="0"/>
    <s v="RFI"/>
    <x v="4"/>
    <x v="3"/>
    <s v="Contine with Macro"/>
    <m/>
    <n v="106.82505"/>
    <n v="-6.1832399999999996"/>
    <m/>
    <m/>
    <m/>
    <m/>
    <s v="Monopole 18 1Leg"/>
    <m/>
    <m/>
    <m/>
    <m/>
    <m/>
  </r>
  <r>
    <n v="73"/>
    <s v="Area 2"/>
    <s v="JPX110"/>
    <x v="0"/>
    <s v="In Hand"/>
    <x v="0"/>
    <x v="0"/>
    <d v="2025-11-18T00:00:00"/>
    <x v="0"/>
    <s v="25TS12Z0105"/>
    <s v="JPX110"/>
    <s v="MENTENGJAKPUSDMT"/>
    <x v="0"/>
    <x v="0"/>
    <s v="Tracker Project DMT_TSEL"/>
    <x v="3"/>
    <s v="IW OG"/>
    <s v="3. 09/10/26 : Ketua RT 06 setuju penambahan ketinggian pole 3 m dan memita soswar ke warga sekitar rebahan_x000a_2. 05/01/26: plan submit datek 07/01/2026_x000a_1. Hunting, submit 31.12.2025"/>
    <s v="Optimis"/>
    <d v="2026-01-29T00:00:00"/>
    <s v="Add 3 RF Add 6 RRU Final Sow Rescope: 3. reheight tower"/>
    <m/>
    <x v="4"/>
    <x v="0"/>
    <s v="Extend Pole"/>
    <s v="Extend 3m"/>
    <n v="106.83901"/>
    <n v="-6.2033399999999999"/>
    <m/>
    <m/>
    <m/>
    <m/>
    <s v="Monopole 20 1Leg"/>
    <s v="Fasum"/>
    <m/>
    <s v="Extend 3m"/>
    <s v="Eko"/>
    <m/>
  </r>
  <r>
    <n v="227"/>
    <s v="Area 2"/>
    <s v="JBX200"/>
    <x v="0"/>
    <s v="In Hand"/>
    <x v="0"/>
    <x v="0"/>
    <d v="2025-11-18T00:00:00"/>
    <x v="0"/>
    <s v="25TS12Z0126"/>
    <s v="JBX200"/>
    <s v="PURILINGKARLUARDMT"/>
    <x v="0"/>
    <x v="0"/>
    <s v="Tracker Project DMT_TSEL"/>
    <x v="3"/>
    <s v="Menunggu ijin LL"/>
    <s v="3. 11/01/26 : Mediasi dgn RW extend pole 3m, paralel hunting new cand_x000a_2. 05/01/26: plan submit datek 07/01/2026_x000a_1. Hunting, submit 31.12.2025"/>
    <s v="Optimis"/>
    <d v="2026-01-29T00:00:00"/>
    <s v="Add 3 RF Add 10 RRU Final Sow Rescope: 3. reheight tower"/>
    <m/>
    <x v="4"/>
    <x v="0"/>
    <s v="Extend Pole"/>
    <m/>
    <n v="106.73604"/>
    <n v="-6.1911009999999997"/>
    <m/>
    <m/>
    <m/>
    <m/>
    <s v="Monopole 20 1Leg"/>
    <s v="Fasum"/>
    <m/>
    <s v="Extend 3m"/>
    <s v="Jimmy"/>
    <m/>
  </r>
  <r>
    <n v="248"/>
    <s v="Area 2"/>
    <s v="JBX239"/>
    <x v="0"/>
    <s v="In Hand"/>
    <x v="0"/>
    <x v="0"/>
    <d v="2025-11-18T00:00:00"/>
    <x v="0"/>
    <s v="25TS12Z0096"/>
    <s v="JBX239"/>
    <s v="CITRAGARDENCITYSECTOR6DMT"/>
    <x v="0"/>
    <x v="0"/>
    <s v="Tracker Project DMT_TSEL"/>
    <x v="3"/>
    <s v="Menunggu ijin LL"/>
    <s v="3. Proses diskusi internal yayasan (H. Rohmat)_x000a_2. 05/01/26: plan submit datek 07/01/2026_x000a_1. Hunting, submit 31.12.2025"/>
    <s v="Optimis"/>
    <d v="2026-01-29T00:00:00"/>
    <s v="[30/10/25] Plan Eksekusi W4 Nov _x000a_[9/09/25] Proses Fabrikan Ring mounting + Rack Gendong + Bracket Panel KWH + ACPDB_x000a_[20/07/2025] Submit Dok.RFIN done"/>
    <m/>
    <x v="4"/>
    <x v="0"/>
    <s v="Extend Pole"/>
    <s v="Extend 3m"/>
    <n v="106.71579"/>
    <n v="-6.1283899999999996"/>
    <m/>
    <m/>
    <m/>
    <m/>
    <s v="Monopole 20 1Leg"/>
    <s v="Privat"/>
    <m/>
    <s v="Extend 3m"/>
    <s v="Jimmy"/>
    <m/>
  </r>
  <r>
    <n v="271"/>
    <s v="Area 2"/>
    <s v="JTX452"/>
    <x v="0"/>
    <s v="In Hand"/>
    <x v="0"/>
    <x v="0"/>
    <d v="2025-11-18T00:00:00"/>
    <x v="0"/>
    <s v="25TS12B0040"/>
    <s v="JTX452"/>
    <s v="LAPANGANGOLFCILANGKAPDMT"/>
    <x v="0"/>
    <x v="0"/>
    <s v="Tracker Project DMT_TSEL"/>
    <x v="0"/>
    <s v="Need Validasi"/>
    <s v="12.01 : Need Validasi Cand P (-6.31855 ; 106.8912)_x000a_11.01 : OG Submit Validasi Cand, Menunggu Konfirmasi Dari Manajemen Korea School Terkait Lahan Yang Bisa Disewakan_x000a_07/01: Plan submit Datek 07/01"/>
    <s v="Optimis"/>
    <d v="2026-03-20T00:00:00"/>
    <s v="Add 3 RF Add 3 RRU Final Sow Rescope: 1. (B2R to (MCP, Mini Macro, macro)"/>
    <m/>
    <x v="9"/>
    <x v="1"/>
    <s v="BTR"/>
    <s v="200m arah 90 degree"/>
    <n v="106.891622"/>
    <n v="-6.3168699999999998"/>
    <m/>
    <m/>
    <m/>
    <m/>
    <s v="Monopole 20 1Leg"/>
    <s v="Fasum"/>
    <m/>
    <s v="BTR"/>
    <s v="Didin"/>
    <s v="085286733390"/>
  </r>
  <r>
    <n v="313"/>
    <s v="Area 2"/>
    <s v="JTX497"/>
    <x v="0"/>
    <s v="In Hand"/>
    <x v="0"/>
    <x v="0"/>
    <d v="2025-11-18T00:00:00"/>
    <x v="0"/>
    <s v="25TS12B0066"/>
    <s v="JTX497"/>
    <s v="JLGORDACIPAYUNGDMT"/>
    <x v="0"/>
    <x v="0"/>
    <s v="Tracker Project DMT_TSEL"/>
    <x v="3"/>
    <s v="BAN/BAK OG"/>
    <s v="19.01 : High Price, Permintaan LL Over 100 Juta/Tahun (OG Negosiasi Nilai Maksimal)_x000a_13.01 : Validasi OK, BAN/BAK OG_x000a_12.01 : Need Validasi Cand P (-6.29383 ; 106.8962)"/>
    <s v="Optimis"/>
    <d v="2026-03-20T00:00:00"/>
    <s v="Add 3 RF Add 6 RRU Final Sow Rescope: 1. (B2R to (MCP, Mini Macro, macro)"/>
    <m/>
    <x v="9"/>
    <x v="1"/>
    <s v="BTR"/>
    <s v="100 degree arah 70m"/>
    <n v="106.89628999999999"/>
    <n v="-6.2942999999999998"/>
    <m/>
    <m/>
    <m/>
    <m/>
    <s v="Monopole 20 1Leg"/>
    <s v="Fasum"/>
    <m/>
    <s v="BTR"/>
    <s v="Didin"/>
    <s v="085286733390"/>
  </r>
  <r>
    <n v="314"/>
    <s v="Area 2"/>
    <s v="JTX498"/>
    <x v="0"/>
    <s v="In Hand"/>
    <x v="0"/>
    <x v="0"/>
    <d v="2025-11-18T00:00:00"/>
    <x v="0"/>
    <s v="25TS12B0071"/>
    <s v="JTX498"/>
    <s v="PULOMERSKTAMANSARIDMT"/>
    <x v="0"/>
    <x v="0"/>
    <s v="Tracker Project DMT_TSEL"/>
    <x v="0"/>
    <s v="Rehunting"/>
    <s v="11.01 : Lahan Eksisting &amp; Lahan Sekitar Eksisting Warga Issue (Penolakan Pembangunan Tower), BA Lapangan Penolakan Dari Sekertaris RT OG Create"/>
    <s v="Optimis"/>
    <d v="2026-03-20T00:00:00"/>
    <s v="Add 3 RF Add 3 RRU Final Sow Rescope: 1. (B2R to (MCP, Mini Macro, macro)"/>
    <m/>
    <x v="9"/>
    <x v="1"/>
    <s v="BTR"/>
    <s v="BTR Arah 170m 50 degree"/>
    <n v="106.88269"/>
    <n v="-6.3558599999999998"/>
    <m/>
    <m/>
    <m/>
    <m/>
    <s v="Monopole 20 1Leg"/>
    <s v="Fasum"/>
    <m/>
    <s v="BTR"/>
    <s v="Didin"/>
    <s v="085286733390"/>
  </r>
  <r>
    <n v="244"/>
    <s v="Area 2"/>
    <s v="JBX262"/>
    <x v="0"/>
    <s v="In Hand"/>
    <x v="0"/>
    <x v="0"/>
    <d v="2025-11-18T00:00:00"/>
    <x v="0"/>
    <s v="25TS12B0013"/>
    <s v="JBX262"/>
    <s v="GOLDENARCHYSAKTIDMT"/>
    <x v="0"/>
    <x v="0"/>
    <s v="Tracker Project DMT_TSEL"/>
    <x v="0"/>
    <s v="Need Validasi"/>
    <s v="4. 05/01/26 Need Validasi CAN Q(106.76222 -6.15304) RT 12m + Pole 15m (BAN price 45jt/th)_x000a_3. Masih menunggu pertemuan pihak Yayasan, Rehunting terkendala lahan sekitar lahan pemerintahan._x000a_2. Rehunting cand. Q (tanah milik Yayasan, plan meeting 2-3 hari)_x000a_1. Validasi NBAE OK : 18/12/2025 (Cand P : -6.15368,106.7629)"/>
    <s v="Optimis"/>
    <d v="2026-03-20T00:00:00"/>
    <s v="1. 18.12 BAN/BAK OG"/>
    <m/>
    <x v="3"/>
    <x v="0"/>
    <s v="BTR"/>
    <s v="BTR Ruko"/>
    <n v="106.76278000000001"/>
    <n v="-6.1538599999999999"/>
    <m/>
    <m/>
    <m/>
    <m/>
    <s v="Monopole 20 1Leg"/>
    <s v="Fasum"/>
    <m/>
    <s v="BTR"/>
    <s v="Boris"/>
    <s v="081111124577"/>
  </r>
  <r>
    <n v="257"/>
    <s v="Area 2"/>
    <s v="JPX187"/>
    <x v="0"/>
    <s v="In Hand"/>
    <x v="0"/>
    <x v="0"/>
    <d v="2025-11-18T00:00:00"/>
    <x v="0"/>
    <s v="25TS12B0016"/>
    <s v="JPX187"/>
    <s v="JLLUMBALUMBADMT"/>
    <x v="0"/>
    <x v="0"/>
    <s v="Tracker Project DMT_TSEL"/>
    <x v="3"/>
    <s v="Rehunting"/>
    <s v="3. 13/01/26: Validasi NBAE NOK (CAN Q) rehunting_x000a_2. 21/12 Need Validasi Cand Q (106.86563 -6.16690) GF 32M_x000a_1. Validasi NBAE OK : 18/12/2025 (Cand P : -6.16732,106.86473)"/>
    <s v="Optimis"/>
    <d v="2026-03-20T00:00:00"/>
    <s v="1. 18.12 BAN/BAK OG"/>
    <m/>
    <x v="4"/>
    <x v="0"/>
    <s v="BTR"/>
    <s v="BTR lapangan"/>
    <n v="106.864825455"/>
    <n v="-6.1672716190000001"/>
    <m/>
    <m/>
    <m/>
    <m/>
    <s v="Monopole 20 1Leg"/>
    <s v="Fasum"/>
    <m/>
    <s v="BTR"/>
    <s v="Andri"/>
    <m/>
  </r>
  <r>
    <n v="237"/>
    <s v="Area 2"/>
    <s v="JKP233"/>
    <x v="0"/>
    <s v="In Hand"/>
    <x v="0"/>
    <x v="0"/>
    <d v="2025-11-18T00:00:00"/>
    <x v="0"/>
    <s v="25TS12B0032"/>
    <s v="JKP233"/>
    <s v="CEMPAKAPUTIHRAYADMT"/>
    <x v="0"/>
    <x v="0"/>
    <s v="Tracker Project DMT_TSEL"/>
    <x v="3"/>
    <s v="BAN/BAK OG"/>
    <s v="4. 13/01/26: Validasi NBAE OK (can Q) lanjut BAN/BAK_x000a_3. 29.12 Need Validasi CAN Q (106.86824 -6.17599) GF 30m_x000a_2. BAN BAK_x000a_1. Validasi NBAE OK : 18/12/2025 (Cand P : -6.17604,106.86834)"/>
    <s v="Optimis"/>
    <d v="2026-03-20T00:00:00"/>
    <s v="1. 18.12 BAN/BAK OG"/>
    <m/>
    <x v="4"/>
    <x v="0"/>
    <s v="BTR"/>
    <s v="150m arah 90 degree"/>
    <n v="106.86788"/>
    <n v="-6.1762499999999996"/>
    <m/>
    <n v="106.86824"/>
    <n v="-6.1759899999999996"/>
    <m/>
    <s v="Monopole 20 1Leg"/>
    <s v="Fasum"/>
    <m/>
    <s v="BTR"/>
    <s v="Andri"/>
    <m/>
  </r>
  <r>
    <n v="289"/>
    <s v="Area 2"/>
    <s v="JBX266"/>
    <x v="0"/>
    <s v="In Hand"/>
    <x v="0"/>
    <x v="0"/>
    <d v="2025-11-18T00:00:00"/>
    <x v="0"/>
    <s v="25TS12B0074"/>
    <s v="JBX266"/>
    <s v="KEBONJERUKINDAHUTAMADMT"/>
    <x v="0"/>
    <x v="0"/>
    <s v="Tracker Project DMT_TSEL"/>
    <x v="3"/>
    <s v="BAN/BAK OG"/>
    <s v="17/01/26: BAN OG (high price 35jt/th) waiting approval_x000a_4. 15/01/26 : Hari Jumat (16/1/26)  LL meminta janjian dengan team Mengenai harga sewa lahan._x000a_3. 13/01/26 : Validasi cand Q OK, lanjut BAN/BAK_x000a_2. 23/12/25 : Need Validasi (Cand Q : -6.20316,106.76064), Cand P Issue High price (1,5M)_x000a_1. Validasi NBAE OK : 18/12/2025 (Cand P : -6.20349,106.76017)"/>
    <s v="Optimis"/>
    <d v="2026-03-20T00:00:00"/>
    <s v="1. 18.12 BAN/BAK OG"/>
    <m/>
    <x v="3"/>
    <x v="0"/>
    <s v="BTR"/>
    <s v="0 degree Arah 100m"/>
    <n v="106.76094000000001"/>
    <n v="-6.2031599999999996"/>
    <m/>
    <n v="106.76064"/>
    <n v="-6.2031599999999996"/>
    <s v="Jalan Lapangan Bola No.4 RT.04 RW.05 Kel.Srengseng Kec.Kembangan Jakarta Barat"/>
    <s v="Monopole 20 1Leg"/>
    <s v="Fasum"/>
    <m/>
    <s v="BTR"/>
    <s v="Boris"/>
    <s v="081111124577"/>
  </r>
  <r>
    <n v="299"/>
    <s v="Area 2"/>
    <s v="JSX413"/>
    <x v="0"/>
    <s v="In Hand"/>
    <x v="0"/>
    <x v="0"/>
    <d v="2025-11-18T00:00:00"/>
    <x v="0"/>
    <s v="25TS12B0076"/>
    <s v="JSX413"/>
    <s v="JALANKHROYANIDMT"/>
    <x v="0"/>
    <x v="0"/>
    <s v="Tracker Project DMT_TSEL"/>
    <x v="3"/>
    <s v="Rehunting"/>
    <s v="4. 20/01/26 : Bertemu dengan pemilik lahan_x000a_3. 13/01/26: Validasi NBAE NOK (can Q) rehunting or cek ulang lahan CAN A_x000a_2. 25.12 Need Validasi CAN Q (106.82148 -6.21903) CAN A Lahan terbatas_x000a_1. Validasi NBAE OK : 18/12/2025 (Cand P : -6.21817,106.82284)"/>
    <s v="Optimis"/>
    <d v="2026-03-20T00:00:00"/>
    <s v="1. 18.12 BAN/BAK OG"/>
    <m/>
    <x v="10"/>
    <x v="0"/>
    <s v="BTR"/>
    <s v="Arah 70m 290 degree"/>
    <n v="106.82250999999999"/>
    <n v="-6.2184499999999998"/>
    <m/>
    <m/>
    <m/>
    <m/>
    <s v="Monopole 20 1Leg"/>
    <s v="Fasum"/>
    <m/>
    <s v="BTR"/>
    <s v="Didin"/>
    <s v="085286733390"/>
  </r>
  <r>
    <n v="204"/>
    <s v="Area 2"/>
    <s v="JSA041"/>
    <x v="0"/>
    <s v="In Hand"/>
    <x v="0"/>
    <x v="0"/>
    <d v="2025-11-18T00:00:00"/>
    <x v="0"/>
    <s v="25TS12B0053"/>
    <s v="JSA041"/>
    <s v="JLMANGGISMANGGARAIDMT"/>
    <x v="0"/>
    <x v="0"/>
    <s v="Tracker Project DMT_TSEL"/>
    <x v="3"/>
    <s v="BAN/BAK OG"/>
    <s v="3. BAN / BAK OG , IW 70% radius (8KK) _x000a_2. BAN BAK OG (50jt/tahun) paralel proses hunting cand. Q_x000a_1. 18/12/25 : Validasi NBAE OK (Cand P : -6.21952,106.84859)"/>
    <s v="Optimis"/>
    <d v="2026-03-20T00:00:00"/>
    <s v="1. 18.12 BAN/BAK OG"/>
    <m/>
    <x v="5"/>
    <x v="0"/>
    <s v="BTR"/>
    <s v="290' 80m"/>
    <n v="106.84844"/>
    <n v="-6.2195600000000004"/>
    <m/>
    <n v="106.84859"/>
    <n v="-6.2195200000000002"/>
    <m/>
    <s v="Monopole 20 1Leg"/>
    <s v="Fasum"/>
    <m/>
    <s v="BTR"/>
    <s v="Andri"/>
    <s v="085959599525"/>
  </r>
  <r>
    <n v="254"/>
    <s v="Area 2"/>
    <s v="JBX290"/>
    <x v="0"/>
    <s v="In Hand"/>
    <x v="0"/>
    <x v="0"/>
    <d v="2025-11-18T00:00:00"/>
    <x v="0"/>
    <s v="25TS12Z0097"/>
    <s v="JBX290"/>
    <s v="JLJERUKSEGARDMT"/>
    <x v="0"/>
    <x v="0"/>
    <s v="Tracker Project DMT_TSEL"/>
    <x v="3"/>
    <s v="IW OG"/>
    <s v="20/1/26 : Negosiasi ulang, LL meminta 25jt untuk extend pole_x000a_05/01/26 : IW OG, (BA permintaan kompensasi extend tower dari LL 30jt)_x000a_Eksisting area lahan pekarangan LL, IW OG"/>
    <s v="Optimis"/>
    <d v="2026-01-29T00:00:00"/>
    <s v="Add 3 RF Add 7 RRU Final Sow Rescope: 3. reheight tower"/>
    <m/>
    <x v="11"/>
    <x v="0"/>
    <s v="Extend Pole"/>
    <s v="Extend 3m"/>
    <n v="106.73598"/>
    <n v="-6.2034200000000004"/>
    <m/>
    <m/>
    <m/>
    <m/>
    <s v="Monopole 20 1Leg"/>
    <s v="Privat"/>
    <m/>
    <s v="Extend 3m"/>
    <m/>
    <m/>
  </r>
  <r>
    <n v="473"/>
    <s v="Area 2"/>
    <s v="JSX257"/>
    <x v="0"/>
    <s v="In Hand"/>
    <x v="1"/>
    <x v="1"/>
    <m/>
    <x v="0"/>
    <s v="25TS11B0012"/>
    <s v="JSX257"/>
    <s v="JERUKPURUTDALAMDMT"/>
    <x v="1"/>
    <x v="2"/>
    <s v="Tracker Project DMT_TSEL"/>
    <x v="6"/>
    <s v="SKOM OK"/>
    <s v="6. 21/1/26 : SKOM done_x000a_5. 20/01/26 : Submit APD, plan SKOM 21/1/26_x000a_4. 15/01/26: Proses Soil test OG_x000a_3. 13/01/26: Rekom lurah OG, BAN/BAK done , IW done_x000a_2. BAN / BAK OG plan pertemuan LL 06/01/2026_x000a_1. Validasi NBAE OK : 18/12/2025"/>
    <s v="Optimis"/>
    <d v="2026-02-28T00:00:00"/>
    <s v="BAN/BAK OG"/>
    <s v="W8 2026"/>
    <x v="12"/>
    <x v="0"/>
    <s v="BTR"/>
    <m/>
    <n v="106.81432"/>
    <n v="-6.2844600000000002"/>
    <m/>
    <m/>
    <m/>
    <m/>
    <s v="Monopole 20 1Leg"/>
    <m/>
    <m/>
    <m/>
    <m/>
    <m/>
  </r>
  <r>
    <n v="336"/>
    <s v="Area 2"/>
    <s v="JBX034"/>
    <x v="0"/>
    <s v="In Hand"/>
    <x v="1"/>
    <x v="1"/>
    <m/>
    <x v="0"/>
    <s v="25TS09B0009"/>
    <s v="JBX034"/>
    <s v="TAMANKEDOYABARUDMT"/>
    <x v="1"/>
    <x v="1"/>
    <s v="Tracker Project DMT_TSEL"/>
    <x v="1"/>
    <s v="Justifikasi Report"/>
    <s v="HARD SITAC ISSUE,PROPOSE RETURN"/>
    <s v="Not Optimis"/>
    <d v="2026-03-20T00:00:00"/>
    <s v="12.12 mash hunting 4.12 hard kandidat, Hard Sitac, plan BTR gagal IW, hunting kandidat ke 4"/>
    <s v="REASSESMENT"/>
    <x v="12"/>
    <x v="0"/>
    <s v="BTR"/>
    <m/>
    <n v="106.76154"/>
    <n v="-6.1852600000000004"/>
    <m/>
    <m/>
    <m/>
    <m/>
    <s v="Monopole 18 1Leg"/>
    <m/>
    <m/>
    <m/>
    <m/>
    <m/>
  </r>
  <r>
    <n v="315"/>
    <s v="Area 2"/>
    <s v="JBX390"/>
    <x v="0"/>
    <s v="In Hand"/>
    <x v="0"/>
    <x v="0"/>
    <d v="2025-11-18T00:00:00"/>
    <x v="0"/>
    <s v="25TS12Z0098"/>
    <s v="JBX390"/>
    <s v="TANAHTAMBORADMT"/>
    <x v="0"/>
    <x v="0"/>
    <s v="Tracker Project DMT_TSEL"/>
    <x v="3"/>
    <s v="BAN/BAK OG"/>
    <s v="3. 20/1/26 : LL minta kejelasan perpanjangan kontrak_x000a_2. Proses kroscek lingkungan terlkait proposed extend pole 12m_x000a_1. Plan submit Datek 31.12"/>
    <s v="Optimis"/>
    <d v="2026-01-29T00:00:00"/>
    <s v="Add 3 RF Add 9 RRU Final Sow Rescope: 1. (B2R to (MCP, Mini Macro, macro)"/>
    <m/>
    <x v="11"/>
    <x v="0"/>
    <s v="Extend Pole"/>
    <s v="Extend 12 m (Rooftop)"/>
    <n v="106.81167000000001"/>
    <n v="-6.1512799999999999"/>
    <m/>
    <m/>
    <m/>
    <m/>
    <s v="Monopole 20 1Leg"/>
    <s v="Privat"/>
    <m/>
    <s v="Extend 3m"/>
    <m/>
    <m/>
  </r>
  <r>
    <n v="87"/>
    <s v="Area 2"/>
    <s v="JTX285"/>
    <x v="0"/>
    <s v="In Hand"/>
    <x v="0"/>
    <x v="0"/>
    <d v="2025-11-18T00:00:00"/>
    <x v="0"/>
    <s v="25TS12B0104"/>
    <s v="JTX285"/>
    <s v="MANUNGGALCPMELAYUMAKASSARDMT"/>
    <x v="0"/>
    <x v="0"/>
    <s v="Tracker Project DMT_TSEL"/>
    <x v="3"/>
    <s v="BAN/BAK OG"/>
    <s v="19.01 : Lahan Disetujui, Nego Harga Sewa Lahan OG_x000a_13.01 : Need Validasi Cand P (-6.25001 ; 106.92018)_x000a_29.12 Lahan Pemda DKI, Pak RT akan bantu kordinasi ke Pemda_x000a_18.12 Kordinasi Lingkungan Setempat"/>
    <s v="Optimis"/>
    <d v="2026-03-20T00:00:00"/>
    <s v="Add 3 RF Add 5 RRU Final Sow Rescope: 1. (B2R to (MCP, Mini Macro, macro)"/>
    <m/>
    <x v="13"/>
    <x v="1"/>
    <s v="BTR"/>
    <m/>
    <n v="106.920041"/>
    <n v="-6.249701"/>
    <m/>
    <m/>
    <m/>
    <m/>
    <s v="Monopole 20 1Leg"/>
    <s v="Fasum"/>
    <m/>
    <s v="BTR"/>
    <s v="Alif"/>
    <s v="088971363431"/>
  </r>
  <r>
    <n v="131"/>
    <s v="Area 2"/>
    <s v="JBX060"/>
    <x v="0"/>
    <s v="In Hand"/>
    <x v="1"/>
    <x v="1"/>
    <m/>
    <x v="0"/>
    <s v="24TS09B0419"/>
    <s v="JBX060"/>
    <s v="ARTABOGAPALMERAHDMT"/>
    <x v="1"/>
    <x v="1"/>
    <s v="Tracker Project DMT_TSEL"/>
    <x v="1"/>
    <s v="Justifikasi Report"/>
    <s v="HARD SITAC ISSUE,PROPOSE RETURN"/>
    <s v="Not Optimis"/>
    <d v="2026-03-20T00:00:00"/>
    <s v="REASSESMENT"/>
    <s v="REASSESMENT"/>
    <x v="3"/>
    <x v="2"/>
    <s v="BTR"/>
    <m/>
    <n v="106.790701"/>
    <n v="-6.2039609999999996"/>
    <m/>
    <m/>
    <m/>
    <m/>
    <s v="Monopole 20 1Leg"/>
    <m/>
    <m/>
    <m/>
    <m/>
    <m/>
  </r>
  <r>
    <n v="233"/>
    <s v="Area 2"/>
    <s v="JTX294"/>
    <x v="0"/>
    <s v="In Hand"/>
    <x v="0"/>
    <x v="0"/>
    <d v="2025-11-18T00:00:00"/>
    <x v="0"/>
    <s v="25TS12B0046"/>
    <s v="JTX294"/>
    <s v="JLNAMALIACAKUNGDMT"/>
    <x v="0"/>
    <x v="0"/>
    <s v="Tracker Project DMT_TSEL"/>
    <x v="0"/>
    <s v="Need Validasi"/>
    <s v="13.01 : Need Validasi Cand P (-6.21082 ; 106.93256)_x000a_29.12 Lahan Pemda DKI, Pak RT akan bantu kordinasi ke Pemda_x000a_18.12 Kordinasi Lingkungan Setempat"/>
    <s v="Optimis"/>
    <d v="2026-03-20T00:00:00"/>
    <s v="Add 3 RF Add 3 RRU Final Sow Rescope: 1. (B2R to (MCP, Mini Macro, macro)"/>
    <m/>
    <x v="13"/>
    <x v="1"/>
    <s v="BTR"/>
    <s v="170m arah 140 degree"/>
    <n v="106.93272"/>
    <n v="-6.2091900000000004"/>
    <m/>
    <m/>
    <m/>
    <m/>
    <s v="Monopole 20 1Leg"/>
    <s v="Fasum"/>
    <m/>
    <s v="BTR"/>
    <s v="Alif"/>
    <s v="088971363431"/>
  </r>
  <r>
    <n v="599"/>
    <s v="Area 2"/>
    <s v="JTX314"/>
    <x v="0"/>
    <s v="In Hand"/>
    <x v="0"/>
    <x v="0"/>
    <d v="2025-11-18T00:00:00"/>
    <x v="0"/>
    <s v="25TS12B0045"/>
    <s v="JTX314"/>
    <s v="ELANGMALINDOMKSDMT"/>
    <x v="0"/>
    <x v="0"/>
    <s v="Tracker Project DMT_TSEL"/>
    <x v="3"/>
    <s v="IW OG"/>
    <s v="13.01 : Kordinasi Extend, Lahan Eskisting Diperpanjang sampai 2035_x000a_29.12 Menunggu feedback dari pengurus lingkungan_x000a_18.12 Kordinasi Lingkungan Setempat"/>
    <s v="Optimis"/>
    <d v="2026-03-20T00:00:00"/>
    <s v="Add 3 RF Add 6 RRU Final Sow Rescope: 1. (B2R to (MCP, Mini Macro, macro)"/>
    <m/>
    <x v="13"/>
    <x v="1"/>
    <s v="BTR"/>
    <s v="BTR"/>
    <n v="106.90857"/>
    <n v="-6.2524100000000002"/>
    <m/>
    <m/>
    <m/>
    <m/>
    <s v="Monopole 20 1Leg"/>
    <s v="Fasum"/>
    <m/>
    <s v="BTR"/>
    <s v="Alif"/>
    <s v="088971363431"/>
  </r>
  <r>
    <n v="296"/>
    <s v="Area 2"/>
    <s v="JSX510"/>
    <x v="0"/>
    <s v="In Hand"/>
    <x v="0"/>
    <x v="0"/>
    <d v="2025-11-18T00:00:00"/>
    <x v="0"/>
    <s v="25TS12B0080"/>
    <s v="JSX510"/>
    <s v="KESEHATANRYBINTARODMT"/>
    <x v="0"/>
    <x v="0"/>
    <s v="Tracker Project DMT_TSEL"/>
    <x v="3"/>
    <s v="BAN/BAK OG"/>
    <s v="19/01/26: BAN OG(50jt/th) waiting approval_x000a_5.13/01/26: Validasi NBAE OK (Can B) lanjut BAN/BAK_x000a_4. 05/01/26 : Need validation_x000a_3. 30.12 Need Validasi CAN B (106.76125 -6.27010) GF 32m_x000a_2. 25.12 Cancel Candidat A (LL membatalkan persetujuan) , Rehunting OG_x000a_1. Validasi NBAE OK : 17/12/2025 (Cand A : -6.27041,106.76162)"/>
    <s v="Optimis"/>
    <d v="2026-03-20T00:00:00"/>
    <s v="1. 18.12 BAN/BAK OG"/>
    <m/>
    <x v="0"/>
    <x v="0"/>
    <s v="BTR"/>
    <s v="SAR 100 quadran 3"/>
    <n v="106.761105"/>
    <n v="-6.2705399999999996"/>
    <m/>
    <n v="106.76125"/>
    <n v="-6.2701000000000002"/>
    <m/>
    <s v="Monopole 20 1Leg"/>
    <s v="Fasum"/>
    <m/>
    <s v="BTR"/>
    <m/>
    <m/>
  </r>
  <r>
    <n v="593"/>
    <s v="Area 2"/>
    <s v="JSX535"/>
    <x v="0"/>
    <s v="In Hand"/>
    <x v="0"/>
    <x v="0"/>
    <d v="2025-11-18T00:00:00"/>
    <x v="0"/>
    <s v="25TS12B0051"/>
    <s v="JSX535"/>
    <s v="PEMUKIMANPASARMINGGUDMT"/>
    <x v="0"/>
    <x v="0"/>
    <s v="Tracker Project DMT_TSEL"/>
    <x v="3"/>
    <s v="BAN/BAK OG"/>
    <s v="4. 13/01/26 : Validasi cand Q OK, lanjut BAN/BAK_x000a_3. 29/12/25 :  Need Validasi CAN Q (106.84198 -6.29121) RT 12m + Pole 15m_x000a_2. 29/12 Cand P gagal issue warga_x000a_1. Validasi NBAE OK : 18/12/2025 (Cand P : -6.29221,106.84241)"/>
    <s v="Optimis"/>
    <d v="2026-03-20T00:00:00"/>
    <s v="1. 18.12 BAN/BAK OG"/>
    <m/>
    <x v="5"/>
    <x v="0"/>
    <s v="BTR"/>
    <s v="150m arah 330 degree"/>
    <n v="106.84207499999999"/>
    <n v="-6.2923900000000001"/>
    <m/>
    <n v="106.84198000000001"/>
    <n v="-6.2912100000000004"/>
    <s v="Jl Rawa Bambu No 14D RT 013/05 Kel Pasar Minggu Kec Pasar Minggu Jakarta selatan"/>
    <s v="Monopole 20 1Leg"/>
    <s v="Fasum"/>
    <m/>
    <s v="BTR"/>
    <s v="Iwan"/>
    <s v="085123930779"/>
  </r>
  <r>
    <n v="146"/>
    <s v="Area 2"/>
    <s v="JSX793"/>
    <x v="0"/>
    <s v="In Hand"/>
    <x v="1"/>
    <x v="1"/>
    <m/>
    <x v="0"/>
    <s v="24TS09B0408"/>
    <s v="JSX793"/>
    <s v="PINANGSUASA3DMT"/>
    <x v="1"/>
    <x v="1"/>
    <s v="Tracker Project DMT_TSEL"/>
    <x v="1"/>
    <s v="LOCK TRIAL"/>
    <s v="HARD SITAC ISSUE,PROPOSE RETURN"/>
    <s v="Not Optimis"/>
    <d v="2026-03-20T00:00:00"/>
    <s v="4.12 hard kandidat, Hard Sitac, plan BTR gagal IW, kandidat ke 5, proposed ke existing untuk extend"/>
    <s v="REASSESMENT"/>
    <x v="14"/>
    <x v="2"/>
    <s v="BTR"/>
    <m/>
    <n v="106.77985099999999"/>
    <n v="-6.2626710000000001"/>
    <m/>
    <m/>
    <m/>
    <m/>
    <s v="Monopole 20 1Leg"/>
    <m/>
    <m/>
    <m/>
    <m/>
    <m/>
  </r>
  <r>
    <n v="129"/>
    <s v="Area 2"/>
    <s v="JBX084"/>
    <x v="0"/>
    <s v="In Hand"/>
    <x v="1"/>
    <x v="1"/>
    <m/>
    <x v="0"/>
    <s v="24TS09B0421"/>
    <s v="JBX084"/>
    <s v="KOTABAMBUSELATANDMT"/>
    <x v="1"/>
    <x v="1"/>
    <s v="Tracker Project DMT_TSEL"/>
    <x v="7"/>
    <s v="Excavation OG"/>
    <s v="WAITING PAYMENT, START ACTIVITY 24 DESEMBER 2025 (GF MONOPOLE 32 METER)"/>
    <s v="Optimis"/>
    <d v="2026-02-28T00:00:00"/>
    <s v="12.12 BA overcapex proses sirkulir, sewa lahan Rp 388 jt/10 thn_x000a_4.12 excavation stop LL minta DP sewa lahan, monopole 32m, Lanjut B2R, NOD done"/>
    <s v="W4 2026"/>
    <x v="3"/>
    <x v="2"/>
    <s v="BTR"/>
    <m/>
    <n v="106.80214100000001"/>
    <n v="-6.1868910000000001"/>
    <m/>
    <m/>
    <m/>
    <m/>
    <s v="Monopole 18 1Leg"/>
    <m/>
    <m/>
    <m/>
    <m/>
    <m/>
  </r>
  <r>
    <n v="140"/>
    <s v="Area 2"/>
    <s v="JUX178"/>
    <x v="0"/>
    <s v="In Hand"/>
    <x v="1"/>
    <x v="1"/>
    <m/>
    <x v="0"/>
    <s v="24TS09B0413"/>
    <s v="JUX178"/>
    <s v="SWASEMBADATIMUR21DMT"/>
    <x v="1"/>
    <x v="1"/>
    <s v="Tracker Project DMT_TSEL"/>
    <x v="3"/>
    <s v="APD"/>
    <s v="5/1/202 Proses APD, Monopole 32M_x000a_TARGET CLEAR REKOM 19 DESEMBER 2025 (GF MONOPOLE 30 METER)"/>
    <s v="Optimis"/>
    <d v="2026-02-14T00:00:00"/>
    <s v="12.12 4.12 proses rekom, Lanjut B2R"/>
    <s v="W4 2026"/>
    <x v="11"/>
    <x v="4"/>
    <s v="BTR"/>
    <m/>
    <n v="106.88773"/>
    <n v="-6.1188200000000004"/>
    <m/>
    <m/>
    <m/>
    <m/>
    <s v="Monopole 20 1Leg"/>
    <m/>
    <m/>
    <m/>
    <m/>
    <m/>
  </r>
  <r>
    <n v="153"/>
    <s v="Area 2"/>
    <s v="JKP219"/>
    <x v="0"/>
    <s v="In Hand"/>
    <x v="1"/>
    <x v="1"/>
    <m/>
    <x v="0"/>
    <s v="23TS03Z0017"/>
    <s v="JKP219"/>
    <s v="PENJERNIHANMAKRODMT"/>
    <x v="1"/>
    <x v="1"/>
    <s v="Tracker Project DMT_TSEL"/>
    <x v="5"/>
    <s v="RFI"/>
    <s v="RFI"/>
    <s v="Optimis"/>
    <s v="RFI : 11/05/2023"/>
    <n v="0"/>
    <s v="RFI"/>
    <x v="4"/>
    <x v="3"/>
    <s v="Contine with Macro"/>
    <m/>
    <n v="106.80519"/>
    <n v="-6.2039900000000001"/>
    <m/>
    <m/>
    <m/>
    <m/>
    <s v="Monopole 18 1Leg"/>
    <m/>
    <m/>
    <m/>
    <m/>
    <m/>
  </r>
  <r>
    <n v="176"/>
    <s v="Area 2"/>
    <s v="JSX782"/>
    <x v="0"/>
    <s v="In Hand"/>
    <x v="0"/>
    <x v="0"/>
    <d v="2025-11-18T00:00:00"/>
    <x v="0"/>
    <s v="25TS12Z0112"/>
    <s v="JSX782"/>
    <s v="BAKTIMURNILEBAKBULUSDMT"/>
    <x v="0"/>
    <x v="0"/>
    <s v="Tracker Project DMT_TSEL"/>
    <x v="3"/>
    <s v="APD"/>
    <s v="1. JOVIS konsultan done 05/01/2026 menunggu analisa extend 3 m, opsi CAN P (issue High price 300jt/th)"/>
    <s v="Optimis"/>
    <d v="2026-01-29T00:00:00"/>
    <s v="Add 3 RF Add 4 RRU Final Sow Rescope: 1. (B2R to (MCP, Mini Macro, macro)"/>
    <m/>
    <x v="12"/>
    <x v="0"/>
    <s v="Extend Pole"/>
    <s v="Extend 3m"/>
    <n v="106.78658"/>
    <n v="-6.3089899999999997"/>
    <m/>
    <m/>
    <m/>
    <m/>
    <s v="Monopole 20 1Leg"/>
    <s v="Privat"/>
    <m/>
    <s v="Extend 3m"/>
    <s v="Yayuk"/>
    <s v="08111027969"/>
  </r>
  <r>
    <n v="179"/>
    <s v="Area 2"/>
    <s v="JPX168"/>
    <x v="0"/>
    <s v="In Hand"/>
    <x v="0"/>
    <x v="0"/>
    <d v="2025-11-18T00:00:00"/>
    <x v="0"/>
    <s v="25TS12Z0119"/>
    <s v="JPX168"/>
    <s v="KEPUDALAMDMT"/>
    <x v="0"/>
    <x v="0"/>
    <s v="Tracker Project DMT_TSEL"/>
    <x v="3"/>
    <s v="APD"/>
    <s v="1. JOVIS Konsultan OG 05/01/2026 "/>
    <s v="Optimis"/>
    <d v="2026-01-29T00:00:00"/>
    <s v="Add 3 RF Add 6 RRU Final Sow Rescope: 3. reheight tower"/>
    <m/>
    <x v="12"/>
    <x v="0"/>
    <s v="Extend Pole"/>
    <m/>
    <n v="106.844071"/>
    <n v="-6.1620109999999997"/>
    <m/>
    <m/>
    <m/>
    <m/>
    <s v="Monopole 20 1Leg"/>
    <s v="Fasum"/>
    <m/>
    <s v="Extend 3m"/>
    <s v="Yayuk"/>
    <s v="08111027969"/>
  </r>
  <r>
    <n v="189"/>
    <s v="Area 2"/>
    <s v="JPX071"/>
    <x v="0"/>
    <s v="In Hand"/>
    <x v="0"/>
    <x v="0"/>
    <d v="2025-11-18T00:00:00"/>
    <x v="0"/>
    <s v="25TS12Z0121"/>
    <s v="JPX071"/>
    <s v="RELOCKEDUBESAUSTRIADMT"/>
    <x v="0"/>
    <x v="0"/>
    <s v="Tracker Project DMT_TSEL"/>
    <x v="3"/>
    <s v="APD"/>
    <s v="1. JOVIS Konsultan OG 05/01/2026 "/>
    <s v="Optimis"/>
    <d v="2026-01-29T00:00:00"/>
    <s v="Add 3 RF Add 9 RRU Final Sow Rescope: 3. reheight tower"/>
    <m/>
    <x v="12"/>
    <x v="0"/>
    <s v="Extend Pole"/>
    <m/>
    <n v="106.838371"/>
    <n v="-6.201111"/>
    <m/>
    <m/>
    <m/>
    <m/>
    <s v="Monopole 20 1Leg"/>
    <s v="Fasum"/>
    <m/>
    <s v="Extend 3m"/>
    <s v="Yayuk"/>
    <s v="08111027969"/>
  </r>
  <r>
    <n v="224"/>
    <s v="Area 2"/>
    <s v="JBX178"/>
    <x v="0"/>
    <s v="In Hand"/>
    <x v="0"/>
    <x v="0"/>
    <d v="2025-11-18T00:00:00"/>
    <x v="0"/>
    <s v="25TS12Z0125"/>
    <s v="JBX178"/>
    <s v="JALANDAANMOGOTDMT"/>
    <x v="0"/>
    <x v="0"/>
    <s v="Tracker Project DMT_TSEL"/>
    <x v="3"/>
    <s v="APD"/>
    <s v="1. JOVIS Konsultan OG 05/01/2026 "/>
    <s v="Optimis"/>
    <d v="2026-01-29T00:00:00"/>
    <s v="Add 3 RF Add 7 RRU Final Sow Rescope: 3. reheight tower"/>
    <m/>
    <x v="12"/>
    <x v="0"/>
    <s v="Extend Pole"/>
    <m/>
    <n v="106.718701"/>
    <n v="-6.1531310000000001"/>
    <m/>
    <m/>
    <m/>
    <m/>
    <s v="Monopole 20 1Leg"/>
    <s v="Fasum"/>
    <m/>
    <s v="Extend 3m"/>
    <s v="Yayuk"/>
    <s v="08111027969"/>
  </r>
  <r>
    <n v="218"/>
    <s v="Area 2"/>
    <s v="JUX247"/>
    <x v="0"/>
    <s v="In Hand"/>
    <x v="0"/>
    <x v="0"/>
    <d v="2025-11-18T00:00:00"/>
    <x v="0"/>
    <s v="25TS12Z0128"/>
    <s v="JUX247"/>
    <s v="JALANANANTARAYADMT"/>
    <x v="0"/>
    <x v="0"/>
    <s v="Tracker Project DMT_TSEL"/>
    <x v="3"/>
    <s v="IW OG"/>
    <s v="4. 15/1/26 : IW +/- 10 warga, soswar 22 Jan 26_x000a_3. 13/01/26 plan pertemuan perangkat lingkungan _x000a_2. Plan 07.01.2026 meeting dengan perangkat lingkungan (RT/RW)_x000a_1. Submit datek 31.12.2025"/>
    <s v="Optimis"/>
    <d v="2026-01-29T00:00:00"/>
    <s v="Add 3 RF Add 6 RRU Final Sow Rescope: 3. reheight tower"/>
    <m/>
    <x v="14"/>
    <x v="0"/>
    <s v="Extend Pole"/>
    <s v="Extend 3m"/>
    <n v="106.92263"/>
    <n v="-6.13225"/>
    <m/>
    <m/>
    <m/>
    <m/>
    <s v="Monopole 20 1Leg"/>
    <s v="Fasum"/>
    <m/>
    <s v="Extend 3m"/>
    <s v="Eet"/>
    <s v="0811280068"/>
  </r>
  <r>
    <n v="573"/>
    <s v="Area 2"/>
    <s v="JTX086"/>
    <x v="0"/>
    <s v="In Hand"/>
    <x v="1"/>
    <x v="1"/>
    <m/>
    <x v="0"/>
    <s v="25TS09B0010"/>
    <s v="JTX086"/>
    <s v="WIRABAKTICIPINANGDMT"/>
    <x v="1"/>
    <x v="1"/>
    <s v="Tracker Project DMT_TSEL"/>
    <x v="3"/>
    <s v="IW OG"/>
    <s v="15/01/26: Proses legalitas dokumen tanah_x000a_05/01/2026 : menunggu hasil pertemuan tim Aset DMT dengan LL terkait perpanjangan sewa lahan site eksisting yang baru diperpanjang_x000a_IW PROSES (GF MONOPOLE 32 METER)"/>
    <s v="Optimis"/>
    <d v="2026-02-28T00:00:00"/>
    <s v="12.12 lahan TNI, waiting surat balasan penawaran harga 4.12 proses negosiasi sewa lahan, nilai 400 jt/5 thn, issue High capex"/>
    <s v="W8 2026"/>
    <x v="12"/>
    <x v="0"/>
    <s v="BTR"/>
    <m/>
    <n v="106.91104"/>
    <n v="-6.2517300000000002"/>
    <m/>
    <m/>
    <m/>
    <m/>
    <s v="Monopole 20 1Leg"/>
    <m/>
    <m/>
    <m/>
    <m/>
    <m/>
  </r>
  <r>
    <n v="138"/>
    <s v="Area 2"/>
    <s v="JPX062"/>
    <x v="0"/>
    <s v="In Hand"/>
    <x v="1"/>
    <x v="1"/>
    <m/>
    <x v="0"/>
    <s v="24TS09B0416"/>
    <s v="JPX062"/>
    <s v="KEBONKACANG9DMT"/>
    <x v="1"/>
    <x v="1"/>
    <s v="Tracker Project DMT_TSEL"/>
    <x v="0"/>
    <s v="Justifikasi Report"/>
    <s v="07/01 Plan pembuatan JR untuk pengajuan extend SAR ke TSEL_x000a_1/5/2026 HARD CANDIDAT Proposed DROP_x000a_PENDING 1 IW RADIUS TOWER, TARGET IW CLEAR 27 DESEMBER 2025"/>
    <s v="Not Optimis"/>
    <d v="2026-02-14T00:00:00"/>
    <s v="12.12 masih proses negosiasi 10.12 kandidat baru, proses BAN BAK, BTR"/>
    <s v="W5 2026"/>
    <x v="6"/>
    <x v="4"/>
    <s v="BTR"/>
    <m/>
    <n v="106.81874000000001"/>
    <n v="-6.1921400000000002"/>
    <m/>
    <m/>
    <m/>
    <m/>
    <s v="Monopole 20 1Leg"/>
    <m/>
    <m/>
    <m/>
    <m/>
    <m/>
  </r>
  <r>
    <n v="113"/>
    <s v="Area 2"/>
    <s v="JSX890"/>
    <x v="0"/>
    <s v="In Hand"/>
    <x v="1"/>
    <x v="1"/>
    <m/>
    <x v="0"/>
    <s v="24TS09B0434"/>
    <s v="JSX890"/>
    <s v="KAIBALAIYASAMANGGARAIDMT"/>
    <x v="1"/>
    <x v="1"/>
    <s v="Tracker Project DMT_TSEL"/>
    <x v="3"/>
    <s v="Rekom Lurah"/>
    <s v="REKOM LURCAM (GF MONOPOLE 30 METER)"/>
    <s v="Optimis"/>
    <d v="2026-02-14T00:00:00"/>
    <s v="12.12 / 4.12 IW OG"/>
    <s v="W5 2026"/>
    <x v="14"/>
    <x v="2"/>
    <s v="BTR"/>
    <m/>
    <n v="106.85231"/>
    <n v="-6.2152700000000003"/>
    <m/>
    <m/>
    <m/>
    <m/>
    <s v="Monopole 20 1Leg"/>
    <m/>
    <m/>
    <m/>
    <m/>
    <m/>
  </r>
  <r>
    <n v="229"/>
    <s v="Area 2"/>
    <s v="JUX209"/>
    <x v="0"/>
    <s v="In Hand"/>
    <x v="0"/>
    <x v="0"/>
    <d v="2025-11-18T00:00:00"/>
    <x v="0"/>
    <s v="25TS12Z0093"/>
    <s v="JUX209"/>
    <s v="JLWARAKAS4DMT"/>
    <x v="0"/>
    <x v="0"/>
    <s v="Tracker Project DMT_TSEL"/>
    <x v="3"/>
    <s v="BAN/BAK OG, rehunting"/>
    <s v="8. 15/1/26 : 3 warga tetap menolak tower, paralel rehunting_x000a_7.13/01/26: IW OG ( proses nego 3 warga radius)_x000a_6.07/01: BAN/BAK OG nego (40jt/th) plan submit BAN 08/01 _x000a_5. 05/0126: Validasi NBAE OK _x000a_4. 05/01 Need Validasi CAN P (106.87872 -6.12065) RT 8 + Pole 20m_x000a_3. Penolakan warga untuk di bongkar, submit datek cand P 05.01.2026_x000a_2. Paralel hunting cand. P_x000a_1. 23.12.2025 : Rehunting karena site eksisting ada issue warga, plan submit datek 30.12.2025"/>
    <s v="Optimis"/>
    <d v="2026-01-29T00:00:00"/>
    <s v="Add 3 RF Add 9 RRU Final Sow Rescope: 3. reheight tower"/>
    <m/>
    <x v="14"/>
    <x v="0"/>
    <s v="Extend Pole"/>
    <s v="Done DRM"/>
    <n v="106.87980504799999"/>
    <n v="-6.1206573110000004"/>
    <m/>
    <n v="106.87872"/>
    <n v="-6.1206500000000004"/>
    <m/>
    <s v="RT 7m + Pole 9m = 16m"/>
    <s v="Fasum"/>
    <m/>
    <s v="Extend 3m"/>
    <s v="Eki"/>
    <s v="087880999089"/>
  </r>
  <r>
    <n v="321"/>
    <s v="Area 2"/>
    <s v="JUX402"/>
    <x v="0"/>
    <s v="In Hand"/>
    <x v="0"/>
    <x v="0"/>
    <d v="2025-11-18T00:00:00"/>
    <x v="0"/>
    <s v="25TS12B0031"/>
    <s v="JUX402"/>
    <s v="WARAKASGANG3DMT"/>
    <x v="0"/>
    <x v="0"/>
    <s v="Tracker Project DMT_TSEL"/>
    <x v="3"/>
    <s v="Validation OG"/>
    <s v="5. 19/1/26 : Need validation cand Q (106.88244  06.12453), cand P fail_x000a_4. 13/01/26: Validasi NBAE OK (Can P) lanjut BAN/BAK_x000a_3.31.12.2026 Need Validasi CAN P (106.88096  -6.12466) GF 32m_x000a_2. Paralel hunting cand. P_x000a_1. 23.12 : Rehunting karena site eksisting ada issue warga, plan submit datek 30.12.2025"/>
    <s v="Optimis"/>
    <d v="2026-01-29T00:00:00"/>
    <s v="Add 3 RF Add 8 RRU Final Sow Rescope: 1. (B2R to (MCP, Mini Macro, macro)"/>
    <m/>
    <x v="14"/>
    <x v="0"/>
    <s v="Extend Pole"/>
    <s v="Locktrial, coba diextend"/>
    <n v="106.88166"/>
    <n v="-6.1247100000000003"/>
    <m/>
    <m/>
    <m/>
    <m/>
    <s v="Monopole 20 1Leg"/>
    <s v="Fasum"/>
    <m/>
    <s v="Extend 3m"/>
    <s v="Eki"/>
    <s v="087880999089"/>
  </r>
  <r>
    <n v="111"/>
    <s v="Area 2"/>
    <s v="JKU962"/>
    <x v="0"/>
    <s v="In Hand"/>
    <x v="1"/>
    <x v="1"/>
    <m/>
    <x v="0"/>
    <s v="24TS09B0432"/>
    <s v="JKU962"/>
    <s v="PERUMMUARAANGKEDMT"/>
    <x v="1"/>
    <x v="1"/>
    <s v="Tracker Project DMT_TSEL"/>
    <x v="0"/>
    <s v="Justifikasi Report"/>
    <s v="5/1/2026 HARD CANDIDAT Proposed DROP_x000a_1. 23.12 : Rehunting karena site eksisting ada issue warga, plan 30.12.2025"/>
    <s v="Not Optimis"/>
    <d v="2026-02-14T00:00:00"/>
    <s v="4.12 lahan pemda, ijin dari pemda tdk released, existing monopole 18m extend jadi 32m, proposed drop, hard sitac dan kandidat"/>
    <s v="W5 2026"/>
    <x v="11"/>
    <x v="4"/>
    <s v="BTR"/>
    <m/>
    <n v="106.768"/>
    <n v="-6.1070000000000002"/>
    <m/>
    <m/>
    <m/>
    <m/>
    <s v="Monopole 18 1Leg"/>
    <m/>
    <m/>
    <m/>
    <m/>
    <m/>
  </r>
  <r>
    <n v="447"/>
    <s v="Area 2"/>
    <s v="JUX356"/>
    <x v="0"/>
    <s v="In Hand"/>
    <x v="0"/>
    <x v="0"/>
    <d v="2025-11-18T00:00:00"/>
    <x v="0"/>
    <s v="25TS12Z0099"/>
    <s v="JUX356"/>
    <s v="PELABUHANMUARABARUDMT"/>
    <x v="0"/>
    <x v="0"/>
    <s v="Tracker Project DMT_TSEL"/>
    <x v="3"/>
    <s v="APD"/>
    <s v="5. 20/01/26 : Approved APD dan BOQ_x000a_4. 19/1/26 : APD menunggu approved Soleng_x000a_3.13/01/26: waiting desain extend by konsultan _x000a_2. Plan tim konsultan survey 06.01.2026 (extend 3m)_x000a_1. Hunting, plan 30.12.2025 sounding ke kel. koja menanyakan status tanah"/>
    <s v="Optimis"/>
    <d v="2026-01-29T00:00:00"/>
    <s v="Add 3 RF Add 3 RRU Final Sow Rescope: 1. (B2R to (MCP, Mini Macro, macro)"/>
    <m/>
    <x v="14"/>
    <x v="0"/>
    <s v="Extend Pole"/>
    <s v="Extend 3m"/>
    <n v="106.90546999999999"/>
    <n v="-6.1084300000000002"/>
    <m/>
    <m/>
    <m/>
    <m/>
    <s v="Monopole 20 1Leg"/>
    <s v="Fasum"/>
    <m/>
    <s v="Extend 3m"/>
    <s v="Eki"/>
    <s v="087880999089"/>
  </r>
  <r>
    <n v="188"/>
    <s v="Area 2"/>
    <s v="JSX774"/>
    <x v="0"/>
    <s v="In Hand"/>
    <x v="0"/>
    <x v="0"/>
    <d v="2025-11-18T00:00:00"/>
    <x v="0"/>
    <s v="25TS12Z0095"/>
    <s v="JSX774"/>
    <s v="SUBURPONDOKPINANGDMT"/>
    <x v="0"/>
    <x v="0"/>
    <s v="Tracker Project DMT_TSEL"/>
    <x v="3"/>
    <s v="IW OG"/>
    <s v="5. 21/01/26 : Menunggu jadwal soswar dari RT _x000a_4. 12/01/26 : Need cek PKS existing karena PKS nya dipegang RW lama dan belum ketemu_x000a_3. 07/01/26 : Menunggun hasil Pertemuan pihak Yayasan baru diagendakan 08/01, pertemuan sebelumnya terkendala kedukaan warga_x000a_2. 05/01/26 : Plan pertemuan pihak Yayasan, Plan submit Datek 06/01/26_x000a_1. Lahan eksisting area pagar dalam SD"/>
    <s v="Optimis"/>
    <d v="2026-01-29T00:00:00"/>
    <s v="Add 3 RF Add 3 RRU Final Sow Rescope: 3. reheight tower"/>
    <m/>
    <x v="15"/>
    <x v="0"/>
    <s v="Extend Pole"/>
    <m/>
    <n v="106.77112099999999"/>
    <n v="-6.275811"/>
    <m/>
    <m/>
    <m/>
    <m/>
    <s v="Monopole 20 1Leg"/>
    <s v="Fasum Sekolah"/>
    <m/>
    <s v="Extend 3m"/>
    <m/>
    <m/>
  </r>
  <r>
    <n v="253"/>
    <s v="Area 2"/>
    <s v="JSX409"/>
    <x v="0"/>
    <s v="In Hand"/>
    <x v="0"/>
    <x v="0"/>
    <d v="2025-11-18T00:00:00"/>
    <x v="0"/>
    <s v="25TS12Z0103"/>
    <s v="JSX409"/>
    <s v="JLRAYAMAJADMT"/>
    <x v="0"/>
    <x v="0"/>
    <s v="Tracker Project DMT_TSEL"/>
    <x v="3"/>
    <s v="BAN/BAK OG"/>
    <s v="4. 21/01/26 : IW OG dan menunggu approval harga sewa_x000a_3.13/01/26: Validasi NBAE OK (Can P) lanjut BAN/BAK_x000a_2. 05/01/26 : Need Validasi CAN P (106.80092 -6.26560) GF 32 m_x000a_1. 29/12/25 : Need Validasi CAN P (106.80092 -6.26560) GF 32 m"/>
    <s v="Optimis"/>
    <d v="2026-01-29T00:00:00"/>
    <s v="Add 3 RF Add 6 RRU Final Sow Rescope: 3. reheight tower"/>
    <m/>
    <x v="15"/>
    <x v="0"/>
    <s v="Extend Pole"/>
    <s v="Extend 3m"/>
    <n v="106.80131"/>
    <n v="-6.26572"/>
    <m/>
    <s v="106.80092"/>
    <s v="-6.26560°"/>
    <s v=" jl Abdul Majid GG bungur no 50 RT 11/02 Kel . Kebayoran Baru kec.cipete Utara "/>
    <s v="RT 16m + Pole 9m = 25m"/>
    <s v="Fasum Masjid"/>
    <m/>
    <s v="Extend 3m"/>
    <m/>
    <m/>
  </r>
  <r>
    <n v="302"/>
    <s v="Area 2"/>
    <s v="JSX951"/>
    <x v="0"/>
    <s v="In Hand"/>
    <x v="0"/>
    <x v="0"/>
    <d v="2025-11-18T00:00:00"/>
    <x v="0"/>
    <s v="25TS12Z0113"/>
    <s v="JSX951"/>
    <s v="GURUMUHYINDMT"/>
    <x v="0"/>
    <x v="0"/>
    <s v="Tracker Project DMT_TSEL"/>
    <x v="3"/>
    <s v="IW OG"/>
    <s v="5. 21/01/26 : RT/RW setuju. Tetap ikuti SOP. Koordinasi PT Adimix &amp; 1 warga. Survey lokasi 22 Januari 2026._x000a_4. 12/01/26 : PBG sedang dipastikan apakah bisa keluar atau tidak untuk extend 3m_x000a_3. 07/01/26 :  info P Riza (IPPT ada, need perpanjangan PKS )_x000a_2. 05/01/26 :  Need konfirmasi PKS lahan Fasum_x000a_1. 29/12/25 : Lahan Fasum extend Pole Plan Lanjut IW ( paralel croscek PKS)"/>
    <s v="Optimis"/>
    <d v="2026-01-29T00:00:00"/>
    <s v="Add 3 RF Add 8 RRU Final Sow Rescope: 1. (B2R to (MCP, Mini Macro, macro)"/>
    <m/>
    <x v="15"/>
    <x v="0"/>
    <s v="Extend Pole"/>
    <s v="Extend 3m"/>
    <n v="106.83775"/>
    <n v="-6.3153100000000002"/>
    <m/>
    <m/>
    <m/>
    <m/>
    <s v="Monopole 20 1Leg"/>
    <s v="Fasum"/>
    <m/>
    <s v="Extend 3m"/>
    <m/>
    <m/>
  </r>
  <r>
    <n v="108"/>
    <s v="Area 2"/>
    <s v="JTX505"/>
    <x v="0"/>
    <s v="In Hand"/>
    <x v="0"/>
    <x v="0"/>
    <d v="2025-11-18T00:00:00"/>
    <x v="0"/>
    <s v="25TS12B0121"/>
    <s v="JTX505"/>
    <s v="JENGKIKEBONPALA"/>
    <x v="0"/>
    <x v="0"/>
    <s v="Tracker Project DMT_TSEL"/>
    <x v="0"/>
    <s v="Rehunting"/>
    <s v="3. 13/01/26: Validasi NBAE NOK, rehunting_x000a_2. 05/01/26 : Need Validation_x000a_1. 24/12/25 :  Need Validasi CAN P ( 106.880015 -6.251693 ) RT 5 Lantai + Pole 6 m"/>
    <s v="Optimis"/>
    <d v="2026-03-20T00:00:00"/>
    <s v="Add 3 RF Add 3 RRU Final Sow Rescope: 1. (B2R to (MCP, Mini Macro, macro)"/>
    <m/>
    <x v="16"/>
    <x v="0"/>
    <s v="BTR"/>
    <s v="300' 100m"/>
    <n v="106.88216"/>
    <n v="-6.2573100000000004"/>
    <m/>
    <m/>
    <m/>
    <m/>
    <s v="Monopole 20 1Leg"/>
    <s v="Fasum"/>
    <m/>
    <s v="BTR"/>
    <m/>
    <m/>
  </r>
  <r>
    <n v="590"/>
    <s v="Area 2"/>
    <s v="JTX476"/>
    <x v="0"/>
    <s v="In Hand"/>
    <x v="0"/>
    <x v="0"/>
    <d v="2025-11-18T00:00:00"/>
    <x v="0"/>
    <s v="25TS12B0122"/>
    <s v="JTX476"/>
    <s v="KEMANDORAN7DMT"/>
    <x v="0"/>
    <x v="0"/>
    <s v="Tracker Project DMT_TSEL"/>
    <x v="7"/>
    <s v="ME Done"/>
    <s v="PLN &amp; Pondasi RBS done, Plan penyelesaian Perkuatan tower 25/01/2026_x000a_PLN OG"/>
    <s v="Optimis"/>
    <d v="2025-12-28T00:00:00"/>
    <s v="Add 3 RF Add 8 RRU Final Sow Rescope: 1. (B2R to (MCP, Mini Macro, macro)"/>
    <m/>
    <x v="4"/>
    <x v="0"/>
    <s v="Reloc to existing MTEL"/>
    <s v="Reloc Ke Tower terdekat DMT (106.9368333 -6.20561115)"/>
    <s v="106.936741"/>
    <s v="-6.205881"/>
    <m/>
    <m/>
    <m/>
    <m/>
    <s v="Monopole 20 1Leg"/>
    <s v="Privat"/>
    <m/>
    <s v="Reloc Tower DMT"/>
    <m/>
    <m/>
  </r>
  <r>
    <n v="142"/>
    <s v="Area 2"/>
    <s v="JTX018"/>
    <x v="0"/>
    <s v="In Hand"/>
    <x v="1"/>
    <x v="1"/>
    <m/>
    <x v="0"/>
    <s v="24TS09B0411"/>
    <s v="JTX018"/>
    <s v="RAYAPENGGILINGANDMT"/>
    <x v="1"/>
    <x v="1"/>
    <s v="Tracker Project DMT_TSEL"/>
    <x v="3"/>
    <s v="IW OG"/>
    <s v="IW OG"/>
    <s v="Optimis"/>
    <d v="2026-02-28T00:00:00"/>
    <s v="10.12 proses negosiasi sewa lahan 35 -&gt; 38 JT"/>
    <s v="W8 2026"/>
    <x v="2"/>
    <x v="2"/>
    <s v="BTR"/>
    <m/>
    <n v="106.93541999999999"/>
    <n v="-6.2028100000000004"/>
    <m/>
    <m/>
    <m/>
    <m/>
    <s v="Monopole 20 1Leg"/>
    <m/>
    <m/>
    <m/>
    <m/>
    <m/>
  </r>
  <r>
    <n v="69"/>
    <s v="Area 2"/>
    <s v="JKU199"/>
    <x v="0"/>
    <s v="In Hand"/>
    <x v="1"/>
    <x v="1"/>
    <m/>
    <x v="0"/>
    <s v="24TS09B0451"/>
    <s v="JKU199"/>
    <s v="HOTELDANAUSUNTERDMT"/>
    <x v="1"/>
    <x v="1"/>
    <s v="Tracker Project DMT_TSEL"/>
    <x v="3"/>
    <s v="IW OG"/>
    <s v="5/1/2026 Proses IW_x000a_IW PROSES (POLE ROOFTOP 6 METER + 24 METER)"/>
    <s v="Not Optimis"/>
    <d v="2026-02-28T00:00:00"/>
    <s v="4.12 proses negosiasi harga sewa pertahun 100 jt/thn untuk sewa per 5 tahun, Waiting Approval nilai"/>
    <s v="W8 2026"/>
    <x v="8"/>
    <x v="4"/>
    <s v="BTR"/>
    <m/>
    <n v="106.87891"/>
    <n v="-6.1465800000000002"/>
    <m/>
    <m/>
    <m/>
    <m/>
    <s v="Monopole 15 1Leg"/>
    <m/>
    <m/>
    <m/>
    <m/>
    <m/>
  </r>
  <r>
    <n v="197"/>
    <s v="Area 2"/>
    <s v="JBX234"/>
    <x v="0"/>
    <s v="In Hand"/>
    <x v="0"/>
    <x v="0"/>
    <d v="2025-11-18T00:00:00"/>
    <x v="0"/>
    <s v="25TS12B0106"/>
    <s v="JBX234"/>
    <s v="JLNLINGKARLUARDMT"/>
    <x v="0"/>
    <x v="0"/>
    <s v="Tracker Project DMT_TSEL"/>
    <x v="3"/>
    <s v="BAN/BAK OG"/>
    <s v="3. Mitra submit BA LAPANGAN perihal penambahan tinggi tower_x000a_2. 13/01/26 : Validasi OK, lanjut BAN BAK_x000a_1. 24.12 Need Validasi CAN P ( 106.72843  -6.14722) GF 25m"/>
    <s v="Optimis"/>
    <d v="2026-03-20T00:00:00"/>
    <s v="Add 3 RF Add 6 RRU Final Sow Rescope: 1. (B2R to (MCP, Mini Macro, macro)"/>
    <m/>
    <x v="5"/>
    <x v="0"/>
    <s v="BTR"/>
    <m/>
    <n v="106.728421"/>
    <n v="-6.1472410000000002"/>
    <m/>
    <n v="106.72843"/>
    <n v="-6.1472199999999999"/>
    <s v="Jl.outer ringroad Cengkareng RT 002 RW.06 kel.cengkareng Timur kec.cengkareng,jakarta barat  prov.Dki jakarta"/>
    <s v="Monopole 20 1Leg"/>
    <s v="Fasum"/>
    <m/>
    <s v="BTR"/>
    <s v="Pandu Rahmat"/>
    <s v="081384497344"/>
  </r>
  <r>
    <n v="222"/>
    <s v="Area 2"/>
    <s v="JBX202"/>
    <x v="0"/>
    <s v="In Hand"/>
    <x v="0"/>
    <x v="0"/>
    <d v="2025-11-18T00:00:00"/>
    <x v="0"/>
    <s v="25TS12B0110"/>
    <s v="JBX202"/>
    <s v="JLMERUYAILIRRAYAUTARADMT"/>
    <x v="0"/>
    <x v="0"/>
    <s v="Tracker Project DMT_TSEL"/>
    <x v="3"/>
    <s v="BAN/BAK OG"/>
    <s v="4. Plan submit CAN B 8/01/2026_x000a_3. BAN BAK (120jt/tahun), paralel hunting cand. B_x000a_2. Validasi NBAE OK : 23/12/2025 (Cand P : -6.19767,106.7521)_x000a_1.22.12 Need Validasi CAN A ( 106.75210  -6.19767) RT 7m +18m"/>
    <s v="Optimis"/>
    <d v="2026-03-20T00:00:00"/>
    <s v="Add 3 RF Add 12 RRU Final Sow Rescope: 1. (B2R to (MCP, Mini Macro, macro)"/>
    <m/>
    <x v="5"/>
    <x v="0"/>
    <s v="BTR"/>
    <m/>
    <n v="106.75330099999999"/>
    <n v="-6.1975309999999997"/>
    <m/>
    <s v="106.7521"/>
    <s v="-6.19767"/>
    <s v="Jl Raya taman aries RT 004/008,Kel serengseng, Kec kembangan,Jakarta barat"/>
    <s v="Monopole 20 1Leg"/>
    <s v="Fasum"/>
    <m/>
    <s v="BTR"/>
    <s v="Kiki"/>
    <s v="082111272293"/>
  </r>
  <r>
    <n v="223"/>
    <s v="Area 2"/>
    <s v="JBX207"/>
    <x v="0"/>
    <s v="In Hand"/>
    <x v="0"/>
    <x v="0"/>
    <d v="2025-11-18T00:00:00"/>
    <x v="0"/>
    <s v="25TS12B0111"/>
    <s v="JBX207"/>
    <s v="SATUMARETKALIDERESDMT"/>
    <x v="0"/>
    <x v="0"/>
    <s v="Tracker Project DMT_TSEL"/>
    <x v="0"/>
    <s v="Rehunting"/>
    <s v="5. 21/01/26 : Mitra submit BA LAPANGAN perihal perpanjangan sewa lahan atau penempatan baru _x000a_4. 13/01/26: Validasi NBAE NOK (CAN P) Rehunting_x000a_3. 30.12 Need Validasi CAN P (106.70164 -6.12946) GF 25m_x000a_2. Plan submit datek 30.12.2025_x000a_1. proses hunting, pemukiman padat penduduk, masih koordinasi dengan RT RW karena space terbatas"/>
    <s v="Optimis"/>
    <d v="2026-03-20T00:00:00"/>
    <s v="Add 3 RF Add 7 RRU Final Sow Rescope: 1. (B2R to (MCP, Mini Macro, macro)"/>
    <m/>
    <x v="5"/>
    <x v="0"/>
    <s v="BTR"/>
    <m/>
    <n v="106.703841"/>
    <n v="-6.1291209999999996"/>
    <m/>
    <m/>
    <m/>
    <m/>
    <s v="Monopole 20 1Leg"/>
    <s v="Fasum"/>
    <m/>
    <s v="BTR"/>
    <s v="Pandu Rahmat"/>
    <s v="081384497344"/>
  </r>
  <r>
    <n v="363"/>
    <s v="Area 2"/>
    <s v="KRW809"/>
    <x v="1"/>
    <s v="In Hand"/>
    <x v="1"/>
    <x v="1"/>
    <m/>
    <x v="0"/>
    <s v="25TS01B0003"/>
    <s v="KRW809"/>
    <s v="KIIC3DMT"/>
    <x v="1"/>
    <x v="1"/>
    <s v="Tracker Project DMT_TSEL"/>
    <x v="7"/>
    <s v="Erection OG"/>
    <s v="BORE PILE 16 TITIK (SST 42 METER)"/>
    <s v="Optimis"/>
    <d v="2026-02-14T00:00:00"/>
    <s v="12.12 masih menunggu surat ijin dari pihak kawasan 10.12 Excation OG, geser 150m, Waiting Surat Kerja Pihak Kawasan"/>
    <s v="W3 2026"/>
    <x v="5"/>
    <x v="2"/>
    <s v="BTR"/>
    <m/>
    <n v="107.29541"/>
    <n v="-6.3590499999999999"/>
    <m/>
    <m/>
    <m/>
    <m/>
    <s v="Monopole 20 1Leg"/>
    <m/>
    <m/>
    <m/>
    <m/>
    <m/>
  </r>
  <r>
    <n v="150"/>
    <s v="Area 2"/>
    <s v="JKP921"/>
    <x v="0"/>
    <s v="In Hand"/>
    <x v="1"/>
    <x v="1"/>
    <m/>
    <x v="0"/>
    <s v="23TS03Z0019"/>
    <s v="JKP921"/>
    <s v="HALTESALEMBAUIDMT"/>
    <x v="1"/>
    <x v="1"/>
    <s v="Tracker Project DMT_TSEL"/>
    <x v="5"/>
    <s v="RFI"/>
    <s v="RFI"/>
    <s v="Optimis"/>
    <s v="RFI : 15/08/2023"/>
    <n v="0"/>
    <s v="RFI"/>
    <x v="4"/>
    <x v="3"/>
    <s v="Contine with Macro"/>
    <m/>
    <n v="106.82505"/>
    <n v="-6.1832399999999996"/>
    <m/>
    <m/>
    <m/>
    <m/>
    <s v="Monopole 18 1Leg"/>
    <m/>
    <m/>
    <m/>
    <m/>
    <m/>
  </r>
  <r>
    <n v="359"/>
    <s v="Area 2"/>
    <s v="KRW829"/>
    <x v="1"/>
    <s v="In Hand"/>
    <x v="1"/>
    <x v="1"/>
    <m/>
    <x v="0"/>
    <s v="25TS01B0007"/>
    <s v="KRW829"/>
    <s v="KIM7DMT"/>
    <x v="1"/>
    <x v="1"/>
    <s v="Tracker Project DMT_TSEL"/>
    <x v="3"/>
    <s v="BAN/BAK OG"/>
    <s v="1.Menunggu jadwal pertemuan Pihak BM KIM terkait Extend 3m"/>
    <s v="Optimis"/>
    <d v="2026-03-20T00:00:00"/>
    <s v="12.12 Hunting kandidat arahan Tsel 4.12. plan macronisasi di site existing, upgrade perangkat (swap) type 1, per tahun per pole 300 Juta, need special price, geser hunting ke Peruri"/>
    <s v="SETTING TARGET AFTER JOVIS"/>
    <x v="17"/>
    <x v="2"/>
    <s v="BTR"/>
    <m/>
    <n v="107.315331"/>
    <n v="-6.3723710000000002"/>
    <m/>
    <m/>
    <m/>
    <m/>
    <s v="Monopole 20 1Leg"/>
    <m/>
    <m/>
    <m/>
    <m/>
    <m/>
  </r>
  <r>
    <n v="225"/>
    <s v="Area 2"/>
    <s v="JBX197"/>
    <x v="0"/>
    <s v="In Hand"/>
    <x v="0"/>
    <x v="0"/>
    <d v="2025-11-18T00:00:00"/>
    <x v="0"/>
    <s v="25TS12B0109"/>
    <s v="JBX197"/>
    <s v="BUDHIBATUSARIDMT"/>
    <x v="0"/>
    <x v="0"/>
    <s v="Tracker Project DMT_TSEL"/>
    <x v="0"/>
    <s v="Justifikasi Report"/>
    <s v="4. 19/1/26 : Mitra submit JR_x000a_3. Paralel siapkan JR terkait issue penolakan radius _x000a_2. Plan submit datek 31.12.2025_x000a_1. masih proses rehunting lokasi padat penduduk"/>
    <s v="Not Optimis"/>
    <d v="2026-03-20T00:00:00"/>
    <s v="Add 3 RF Add 9 RRU Final Sow Rescope: 1. (B2R to (MCP, Mini Macro, macro)"/>
    <m/>
    <x v="5"/>
    <x v="0"/>
    <s v="BTR"/>
    <m/>
    <n v="106.78173099999999"/>
    <n v="-6.187811"/>
    <m/>
    <m/>
    <m/>
    <m/>
    <s v="Monopole 20 1Leg"/>
    <s v="Fasum"/>
    <m/>
    <s v="BTR"/>
    <s v="Kiki"/>
    <s v="082111272293"/>
  </r>
  <r>
    <n v="245"/>
    <s v="Area 2"/>
    <s v="JSX470"/>
    <x v="0"/>
    <s v="In Hand"/>
    <x v="0"/>
    <x v="0"/>
    <d v="2025-11-18T00:00:00"/>
    <x v="0"/>
    <s v="25TS12B0052"/>
    <s v="JSX470"/>
    <s v="LEBAKSARITJBARATDMT"/>
    <x v="0"/>
    <x v="0"/>
    <s v="Tracker Project DMT_TSEL"/>
    <x v="3"/>
    <s v="Rehunting"/>
    <s v="6. Cand Q gagal IW, rehunting new cand_x000a_5. Cand Q validasi NBAE OK (9/1/26), next BAN/BAK_x000a_4. 09/01/26 : Submit Datek cand Q ( -6.30057  106.85334)_x000a_3. BAN /BAK OG , IW paralel_x000a_2. Validasi NBAE OK : 31/12/2025 (Cand A : -6.30207,106.8535)_x000a_1.24.12 Need Validasi CAN A ( 106.85339  -6.30207) GF 32m"/>
    <s v="Optimis"/>
    <d v="2026-03-20T00:00:00"/>
    <s v="[30/10/25] Plan Eksekusi W4 Nov _x000a_[9/09/25] Proses Fabrikan Ring mounting + Rack Gendong + Bracket Panel KWH + ACPDB_x000a_[20/07/2025] Submit Dok.RFIN done"/>
    <m/>
    <x v="5"/>
    <x v="0"/>
    <s v="BTR"/>
    <s v="280m arah 0 (106.852667 -6.298361 )"/>
    <n v="106.85339"/>
    <s v=" -6.30242"/>
    <m/>
    <s v="106.8535"/>
    <s v="-6.30207"/>
    <s v=" Jalan Lebaksari RT 012/05 Kel Tanjung Barat Kec Jagakarsa Jakarta Selatan"/>
    <s v="Monopole 20 1Leg"/>
    <s v="Fasum"/>
    <m/>
    <s v="BTR"/>
    <s v="Andri"/>
    <s v="085959599525"/>
  </r>
  <r>
    <n v="297"/>
    <s v="Area 2"/>
    <s v="JSA035"/>
    <x v="0"/>
    <s v="In Hand"/>
    <x v="0"/>
    <x v="0"/>
    <d v="2025-11-18T00:00:00"/>
    <x v="0"/>
    <s v="25TS12B0056"/>
    <s v="JSA035"/>
    <s v="GRENINTANRESIDENCEDMT"/>
    <x v="0"/>
    <x v="0"/>
    <s v="Tracker Project DMT_TSEL"/>
    <x v="0"/>
    <s v="Validasi OG"/>
    <s v="17/01/26: Need Validasi CAN Q(106.80436 -06.26698) RT 12m + Pole 15m_x000a_2. 13/01/26: Validasi NBAE NOK (CAN P) Rehunting_x000a_1.22.12 Need Validasi CAN P ( 106.79340  -6.27615) RT 8 + 20m"/>
    <s v="Optimis"/>
    <d v="2026-03-20T00:00:00"/>
    <s v="Add 3 RF Add 3 RRU Final Sow Rescope: 1. (B2R to (MCP, Mini Macro, macro)"/>
    <m/>
    <x v="5"/>
    <x v="0"/>
    <s v="BTR"/>
    <s v="70' 150m"/>
    <n v="106.80437000000001"/>
    <n v="-6.2666399999999998"/>
    <m/>
    <m/>
    <m/>
    <m/>
    <s v="Monopole 20 1Leg"/>
    <s v="Fasum"/>
    <m/>
    <s v="BTR"/>
    <s v="Andri"/>
    <s v="085959599525"/>
  </r>
  <r>
    <n v="316"/>
    <s v="Area 2"/>
    <s v="JSA015"/>
    <x v="0"/>
    <s v="In Hand"/>
    <x v="0"/>
    <x v="0"/>
    <d v="2025-11-18T00:00:00"/>
    <x v="0"/>
    <s v="25TS12B0055"/>
    <s v="JSA015"/>
    <s v="JLDAMAIRAYA8DMT"/>
    <x v="0"/>
    <x v="0"/>
    <s v="Tracker Project DMT_TSEL"/>
    <x v="3"/>
    <s v="BAN/BAK OG"/>
    <s v="2. 13/01/26 : Validasi OK_x000a_1.22/12/25 : Need Validasi CAN A ( 106.75312  -6.24881) GF 25m"/>
    <s v="Optimis"/>
    <d v="2026-03-20T00:00:00"/>
    <s v="Add 3 RF Add 3 RRU Final Sow Rescope: 1. (B2R to (MCP, Mini Macro, macro)"/>
    <m/>
    <x v="5"/>
    <x v="0"/>
    <s v="BTR"/>
    <s v="BTR Arah 100m 260 Degree"/>
    <n v="106.75333000000001"/>
    <n v="-6.2489299999999997"/>
    <m/>
    <n v="106.75312"/>
    <n v="-6.2488099999999998"/>
    <s v="Jl. Damai Raya  RT 004/008,Kel. Petukangan, Kec. Pesanggrahan ,Jakarta selatan"/>
    <s v="Monopole 20 1Leg"/>
    <s v="Fasum"/>
    <m/>
    <s v="BTR"/>
    <s v="Andi"/>
    <s v="081211684144"/>
  </r>
  <r>
    <n v="322"/>
    <s v="Area 2"/>
    <s v="JSA033"/>
    <x v="0"/>
    <s v="In Hand"/>
    <x v="0"/>
    <x v="0"/>
    <d v="2025-11-18T00:00:00"/>
    <x v="0"/>
    <s v="25TS12B0054"/>
    <s v="JSA033"/>
    <s v="JLKENCANAINDAHDMT"/>
    <x v="0"/>
    <x v="0"/>
    <s v="Tracker Project DMT_TSEL"/>
    <x v="3"/>
    <s v="BAN/BAK OG"/>
    <s v="4. 13/01/26 : Validasi cand Q OK, lanjut BAN/BAK_x000a_3.29.12 Need Validasi CAN Q ( 106.79296  -6.27605) GF 25m_x000a_2. Validasi NBAE Not OK /Reject : 23/12/2025 (Rehunting as note)_x000a_1.22.12 Need Validasi CAN A ( 106.79362  -6.276617) GF 25m"/>
    <s v="Optimis"/>
    <d v="2026-03-20T00:00:00"/>
    <s v="Add 3 RF Add 3 RRU Final Sow Rescope: 1. (B2R to (MCP, Mini Macro, macro)"/>
    <m/>
    <x v="5"/>
    <x v="0"/>
    <s v="BTR"/>
    <s v="Parkiran mobil,  120'  80m"/>
    <n v="106.79254"/>
    <n v="-6.2754399999999997"/>
    <m/>
    <n v="106.79295999999999"/>
    <n v="-6.2760499999999997"/>
    <s v="Jl Poncol No 15 Ganria Selatan.Kel Gandaria Selatan Kecamatan Cilandak Jakarta Selatan"/>
    <s v="Monopole 20 1Leg"/>
    <s v="Fasum"/>
    <m/>
    <s v="BTR"/>
    <s v="Andri"/>
    <s v="085959599525"/>
  </r>
  <r>
    <n v="154"/>
    <s v="Area 2"/>
    <s v="JKS399"/>
    <x v="0"/>
    <s v="In Hand"/>
    <x v="1"/>
    <x v="1"/>
    <m/>
    <x v="0"/>
    <s v="23TS03Z0020"/>
    <s v="JKS399"/>
    <s v="KNGNPRSDASPRBLOCKDMT"/>
    <x v="1"/>
    <x v="1"/>
    <s v="Tracker Project DMT_TSEL"/>
    <x v="5"/>
    <s v="RFI"/>
    <s v="RFI"/>
    <s v="Optimis"/>
    <s v="RFI : 20/04/2023"/>
    <n v="0"/>
    <s v="RFI"/>
    <x v="14"/>
    <x v="3"/>
    <s v="Contine with Macro"/>
    <m/>
    <n v="106.83343000000001"/>
    <n v="-6.2097340000000001"/>
    <m/>
    <m/>
    <m/>
    <m/>
    <s v="Monopole 20 1Leg"/>
    <m/>
    <m/>
    <m/>
    <m/>
    <m/>
  </r>
  <r>
    <n v="381"/>
    <s v="Area 2"/>
    <s v="KRW838"/>
    <x v="1"/>
    <s v="In Hand"/>
    <x v="0"/>
    <x v="0"/>
    <d v="2025-11-18T00:00:00"/>
    <x v="0"/>
    <s v="25TS12B0011"/>
    <s v="KRW838"/>
    <s v="KIS3DMT"/>
    <x v="0"/>
    <x v="0"/>
    <s v="Tracker Project DMT_TSEL"/>
    <x v="3"/>
    <s v="BAN/BAK OG"/>
    <s v="4.12/01/26 : Submit TSSR dan BA survey_x000a_3. JOVIS plan konfirmasi dengan Pihak KIS  05/01/2026_x000a_2. 30/12/24 : Submit resume hasil jovis 24/12/25_x000a_1. pengecekan lokasi actual untuk lokasi yg sudah di setujui sesuai map"/>
    <s v="Optimis"/>
    <d v="2026-03-20T00:00:00"/>
    <s v="Add 3 RF Add 7 RRU Final Sow Rescope: BTR to Macro"/>
    <m/>
    <x v="5"/>
    <x v="0"/>
    <s v="BTR"/>
    <m/>
    <n v="107.34034"/>
    <n v="-6.4116299999999997"/>
    <m/>
    <m/>
    <m/>
    <m/>
    <s v="Monopole 20 1Leg"/>
    <s v="Fasum"/>
    <m/>
    <s v="BTR"/>
    <s v="Saepudin"/>
    <s v="081280835253"/>
  </r>
  <r>
    <n v="95"/>
    <s v="Area 2"/>
    <s v="KRW841"/>
    <x v="1"/>
    <s v="In Hand"/>
    <x v="0"/>
    <x v="0"/>
    <d v="2025-11-18T00:00:00"/>
    <x v="0"/>
    <s v="25TS01B0010"/>
    <s v="KRW841"/>
    <s v="KIS6DMT"/>
    <x v="0"/>
    <x v="1"/>
    <s v="Tracker Project DMT_TSEL"/>
    <x v="3"/>
    <s v="BAN/BAK OG"/>
    <s v="4.12/01/26 : Submit TSSR dan BA survey_x000a_3. JOVIS plan konfirmasi dengan Pihak KIS  05/01/2026_x000a_2. 30/12/24 : Submit resume hasil jovis 24/12/25_x000a_1. pengecekan lokasi actual untuk lokasi yg sudah di setujui sesuai map"/>
    <s v="Optimis"/>
    <d v="2026-03-20T00:00:00"/>
    <s v="Add 3 RF Add 6 RRU Final Sow Rescope: BTR to Macro"/>
    <m/>
    <x v="5"/>
    <x v="0"/>
    <s v="BTR"/>
    <m/>
    <n v="107.32316"/>
    <n v="-6.38734"/>
    <m/>
    <m/>
    <m/>
    <m/>
    <s v="Monopole 20 1Leg"/>
    <m/>
    <m/>
    <m/>
    <m/>
    <m/>
  </r>
  <r>
    <n v="103"/>
    <s v="Area 2"/>
    <s v="JKU858"/>
    <x v="0"/>
    <s v="In Hand"/>
    <x v="1"/>
    <x v="1"/>
    <m/>
    <x v="0"/>
    <s v="24TS09B0444"/>
    <s v="JKU858"/>
    <s v="PLUITKARANGBARATDMT"/>
    <x v="1"/>
    <x v="1"/>
    <s v="Tracker Project DMT_TSEL"/>
    <x v="1"/>
    <s v="Justifikasi Report"/>
    <s v="5/1/2026 HOLD_x000a_Cancel extend 3m (need 6m)"/>
    <s v="Not Optimis"/>
    <d v="2025-12-28T00:00:00"/>
    <s v="12.12 plan material done 14 Dec target RFI 28 Dec 04.12 proses pabrikasi, target RFI 28 Dec, Lanjut MCP, Proses Design dan Perijinan Pole Extend"/>
    <s v="PROPOSE DROP"/>
    <x v="8"/>
    <x v="4"/>
    <s v="Contine with Macro"/>
    <m/>
    <n v="106.776794"/>
    <n v="-6.113918"/>
    <m/>
    <m/>
    <m/>
    <m/>
    <s v="Monopole 18 1Leg"/>
    <m/>
    <m/>
    <m/>
    <m/>
    <m/>
  </r>
  <r>
    <n v="116"/>
    <s v="Area 2"/>
    <s v="JPX005"/>
    <x v="0"/>
    <s v="In Hand"/>
    <x v="1"/>
    <x v="1"/>
    <m/>
    <x v="0"/>
    <s v="24TS09B0428"/>
    <s v="JPX005"/>
    <s v="KEBONKACANG4DMT"/>
    <x v="1"/>
    <x v="1"/>
    <s v="Tracker Project DMT_TSEL"/>
    <x v="1"/>
    <s v="Justifikasi Report"/>
    <s v="5/1/2025 Hold_x000a_Cancel extend 3m"/>
    <s v="Not Optimis"/>
    <d v="2025-12-28T00:00:00"/>
    <s v="12.12 Permintaan Tsel extend 6m, need konfirmasi ke Soleng, pabrikasi done untuk extend dan STR 3m, hard kandidat untuk BTR_x000a_4.12 erection OG, Target RFI 14 dec"/>
    <s v="DROP"/>
    <x v="6"/>
    <x v="4"/>
    <s v="Extend Pole"/>
    <m/>
    <n v="106.81741100000001"/>
    <n v="-6.1891109999999996"/>
    <m/>
    <m/>
    <m/>
    <m/>
    <s v="Monopole 18 1Leg"/>
    <m/>
    <m/>
    <m/>
    <m/>
    <m/>
  </r>
  <r>
    <n v="117"/>
    <s v="Area 2"/>
    <s v="JPX017"/>
    <x v="0"/>
    <s v="In Hand"/>
    <x v="1"/>
    <x v="1"/>
    <m/>
    <x v="0"/>
    <s v="24TS09B0453"/>
    <s v="JPX017"/>
    <s v="JALANCISADANECIKINIDMT"/>
    <x v="1"/>
    <x v="1"/>
    <s v="Tracker Project DMT_TSEL"/>
    <x v="1"/>
    <s v="Justifikasi Report"/>
    <s v="5/1/2026 Extend 3M,Plan erection tgl 9/1/2025 menunggu selesai tim dr tanahtinggi _x000a_PROPOSE DROP &gt; 18.12.2025 (tidak bisa extend 6m) hanya bisa 3m"/>
    <s v="Not Optimis"/>
    <d v="2026-01-19T00:00:00"/>
    <s v="12.12 plan pabrikasi done week 3 Dec, Target RFI 28 Dec_x000a_4.12 pabrikasi OG"/>
    <s v="PROPOSE DROP"/>
    <x v="6"/>
    <x v="4"/>
    <s v="Extend Pole"/>
    <m/>
    <n v="106.84272"/>
    <n v="-6.1944600000000003"/>
    <m/>
    <m/>
    <m/>
    <m/>
    <s v="Monopole 18 1Leg"/>
    <m/>
    <m/>
    <m/>
    <m/>
    <m/>
  </r>
  <r>
    <n v="629"/>
    <s v="Area 2"/>
    <s v="KRW831"/>
    <x v="1"/>
    <s v="In Hand"/>
    <x v="1"/>
    <x v="1"/>
    <m/>
    <x v="0"/>
    <s v="25TS01B0008"/>
    <s v="KRW831"/>
    <s v="KIM9DMT"/>
    <x v="1"/>
    <x v="1"/>
    <s v="Tracker Project DMT_TSEL"/>
    <x v="3"/>
    <s v="Hunting"/>
    <s v="2. Menunggu konfirmasi dari DMT terkait hasil JOVIS_x000a_1.Menunggu jadwal pertemuan Pihak BM KIM terkait Extend 3m"/>
    <s v="Optimis"/>
    <d v="2026-03-20T00:00:00"/>
    <s v="12.12 Hunting kandidat arahan Tsel  4.12. plan macronisasi di site existing, upgrade perangkat (swap) type 1, per tahun per pole 300 Juta, need special price"/>
    <s v="SETTING TARGET AFTER JOVIS"/>
    <x v="17"/>
    <x v="0"/>
    <s v="BTR"/>
    <m/>
    <n v="107.30831000000001"/>
    <n v="-6.3859300000000001"/>
    <m/>
    <m/>
    <m/>
    <m/>
    <s v="Monopole 20 1Leg"/>
    <m/>
    <m/>
    <m/>
    <m/>
    <m/>
  </r>
  <r>
    <n v="365"/>
    <s v="Area 2"/>
    <s v="KRW833"/>
    <x v="1"/>
    <s v="In Hand"/>
    <x v="1"/>
    <x v="1"/>
    <m/>
    <x v="0"/>
    <s v="25TS01B0009"/>
    <s v="KRW833"/>
    <s v="KIM11DMT"/>
    <x v="1"/>
    <x v="1"/>
    <s v="Tracker Project DMT_TSEL"/>
    <x v="3"/>
    <s v="Hunting"/>
    <s v="2. Menunggu konfirmasi dari DMT terkait hasil JOVIS_x000a_1.BAN/BAK : 18.12. Menunggu balasan Pengajuan Proposal Pihak BI "/>
    <s v="Optimis"/>
    <d v="2026-03-20T00:00:00"/>
    <s v="12.12 Hunting kandidat arahan Tsel  4.12. plan macronisasi di site existing, upgrade perangkat (swap) type 1, per tahun per pole 300 Juta, need special price, geser hunting ke Lahan BI"/>
    <s v="SETTING TARGET AFTER JOVIS"/>
    <x v="17"/>
    <x v="0"/>
    <s v="BTR"/>
    <m/>
    <n v="107.30308100000001"/>
    <n v="-6.3828610000000001"/>
    <m/>
    <m/>
    <m/>
    <m/>
    <s v="Monopole 20 1Leg"/>
    <m/>
    <m/>
    <m/>
    <m/>
    <m/>
  </r>
  <r>
    <n v="598"/>
    <s v="Area 2"/>
    <s v="BOO783"/>
    <x v="1"/>
    <s v="In Hand"/>
    <x v="1"/>
    <x v="1"/>
    <m/>
    <x v="0"/>
    <s v="25TS08N0746"/>
    <s v="BOO783"/>
    <s v="BEVERLYDMT"/>
    <x v="1"/>
    <x v="3"/>
    <m/>
    <x v="8"/>
    <s v="Drop"/>
    <s v="7. DROP"/>
    <s v="Terminate"/>
    <s v="Drop"/>
    <s v="Propose Drop Terminate"/>
    <m/>
    <x v="18"/>
    <x v="5"/>
    <s v="Terminate"/>
    <m/>
    <n v="106.89279999999999"/>
    <n v="-6.5823499999999999"/>
    <m/>
    <m/>
    <m/>
    <m/>
    <s v="Monopole 20 1Leg"/>
    <m/>
    <m/>
    <m/>
    <m/>
    <m/>
  </r>
  <r>
    <n v="532"/>
    <s v="Area 2"/>
    <s v="KRW846"/>
    <x v="1"/>
    <s v="In Hand"/>
    <x v="0"/>
    <x v="0"/>
    <d v="2025-11-18T00:00:00"/>
    <x v="0"/>
    <s v="25TS01B0011"/>
    <s v="KRW846"/>
    <s v="KIS11DMT"/>
    <x v="0"/>
    <x v="1"/>
    <s v="Tracker Project DMT_TSEL"/>
    <x v="3"/>
    <s v="BAN/BAK OG"/>
    <s v="4.12/01/26 : Submit TSSR dan BA survey_x000a_3. JOVIS plan konfirmasi dengan Pihak KIS  05/01/2026_x000a_2. 30/12/24 : Submit resume hasil jovis 24/12/25_x000a_1. pengecekan lokasi actual untuk lokasi yg sudah di setujui sesuai map"/>
    <s v="Optimis"/>
    <d v="2026-03-20T00:00:00"/>
    <s v="Add 3 RF Add 6 RRU Final Sow Rescope: BTR to Macro"/>
    <m/>
    <x v="5"/>
    <x v="0"/>
    <s v="BTR"/>
    <m/>
    <n v="107.33253000000001"/>
    <n v="-6.3906999999999998"/>
    <m/>
    <m/>
    <m/>
    <m/>
    <s v="Monopole 20 1Leg"/>
    <m/>
    <m/>
    <m/>
    <m/>
    <m/>
  </r>
  <r>
    <n v="122"/>
    <s v="Area 2"/>
    <s v="JBX042"/>
    <x v="0"/>
    <s v="In Hand"/>
    <x v="1"/>
    <x v="1"/>
    <m/>
    <x v="0"/>
    <s v="24TS09B0425"/>
    <s v="JBX042"/>
    <s v="PRISMARAYADMT"/>
    <x v="1"/>
    <x v="1"/>
    <s v="Tracker Project DMT_TSEL"/>
    <x v="1"/>
    <s v="Justifikasi Report"/>
    <s v="HARD SITAC ISSUE,PROPOSE RETURN"/>
    <s v="Not Optimis"/>
    <d v="2026-01-29T00:00:00"/>
    <s v="4.12 hard kandidat, Hard Sitac, lahan pemda tdk ada ijin, existing 20m extend to 3m"/>
    <s v="REASSESMENT"/>
    <x v="3"/>
    <x v="2"/>
    <s v="Extend Pole"/>
    <m/>
    <n v="106.75840100000001"/>
    <n v="-6.1938409999999999"/>
    <m/>
    <m/>
    <m/>
    <m/>
    <s v="Monopole 20 1Leg"/>
    <m/>
    <m/>
    <m/>
    <m/>
    <m/>
  </r>
  <r>
    <n v="630"/>
    <s v="Area 2"/>
    <s v="KRW185"/>
    <x v="1"/>
    <s v="In Hand"/>
    <x v="0"/>
    <x v="0"/>
    <d v="2025-11-18T00:00:00"/>
    <x v="0"/>
    <s v="25TS01B0001"/>
    <s v="KRW185"/>
    <s v="KIS4DMT"/>
    <x v="0"/>
    <x v="1"/>
    <s v="Tracker Project DMT_TSEL"/>
    <x v="3"/>
    <s v="BAN/BAK OG"/>
    <s v="4.12/01/26 : Submit TSSR dan BA survey_x000a_3. Need JOVIS (potensi batas perhutani)_x000a_2. 30/12/24 : Submit resume hasil jovis 24/12/25_x000a_1. pengecekan lokasi actual untuk lokasi yg sudah di setujui sesuai map"/>
    <s v="Optimis"/>
    <d v="2026-03-20T00:00:00"/>
    <s v="Add 3 RF Add 6 RRU Final Sow Rescope: BTR to Macro"/>
    <m/>
    <x v="5"/>
    <x v="0"/>
    <s v="BTR"/>
    <m/>
    <n v="107.332781"/>
    <n v="-6.4067109999999996"/>
    <m/>
    <m/>
    <m/>
    <m/>
    <s v="Monopole 20 1Leg"/>
    <m/>
    <m/>
    <m/>
    <m/>
    <m/>
  </r>
  <r>
    <n v="285"/>
    <s v="Area 2"/>
    <s v="JUX053"/>
    <x v="0"/>
    <s v="In Hand"/>
    <x v="0"/>
    <x v="0"/>
    <d v="2025-11-18T00:00:00"/>
    <x v="0"/>
    <s v="25TS12B0082"/>
    <s v="JUX053"/>
    <s v="ATTAQWATUGUPERMAIDMT"/>
    <x v="0"/>
    <x v="0"/>
    <s v="Tracker Project DMT_TSEL"/>
    <x v="0"/>
    <s v="Rehunting"/>
    <s v="4. 13/01/26 : Validasi cand Q NO, rehunting new cand_x000a_K3. 26.12 Need Validasi CAN Q ( 106.90889 -6.12845 ) GF 25m_x000a_2. Validasi NBAE Not OK /reject : 23/12/2025 ( Rehunting as note)_x000a_1. 22.12 Need Validasi CAN P ( 106.91053 -6.12514 ) RT 10m + 15m"/>
    <s v="Optimis"/>
    <d v="2026-03-20T00:00:00"/>
    <s v="Add 3 RF Add 6 RRU Final Sow Rescope: 1. (B2R to (MCP, Mini Macro, macro)"/>
    <m/>
    <x v="19"/>
    <x v="0"/>
    <s v="BTR"/>
    <s v="BTR Arah 100m 90 degree"/>
    <n v="106.91039000000001"/>
    <n v="-6.1269200000000001"/>
    <m/>
    <m/>
    <m/>
    <m/>
    <s v="Monopole 20 1Leg"/>
    <s v="Fasum"/>
    <m/>
    <s v="BTR"/>
    <s v="Adit"/>
    <s v="082123012385 "/>
  </r>
  <r>
    <n v="293"/>
    <s v="Area 2"/>
    <s v="JUX347"/>
    <x v="0"/>
    <s v="In Hand"/>
    <x v="0"/>
    <x v="0"/>
    <d v="2025-11-18T00:00:00"/>
    <x v="0"/>
    <s v="25TS12B0085"/>
    <s v="JUX347"/>
    <s v="IMPERIALGADINGDMT"/>
    <x v="0"/>
    <x v="0"/>
    <s v="Tracker Project DMT_TSEL"/>
    <x v="0"/>
    <s v="Rehunting"/>
    <s v="5. 10/01/2026 : Rehunting, plan 12 Jan 2026 _x000a_4. 07/01 Proposed di area mesjid milik Pelindo sedang upayakan koordinasi pihak DKM_x000a_3. 05/01: Plan submit CAN Q _x000a_2. Paralel hunting cand Q_x000a_1. Survey OG LL belum bisa ditemui terkait masa libur"/>
    <s v="Optimis"/>
    <d v="2026-03-20T00:00:00"/>
    <s v="Add 3 RF Add 6 RRU Final Sow Rescope: 1. (B2R to (MCP, Mini Macro, macro)"/>
    <m/>
    <x v="19"/>
    <x v="0"/>
    <s v="BTR"/>
    <s v="BTR Arah 150m 350 degree"/>
    <n v="106.92224"/>
    <n v="-6.1603199999999996"/>
    <m/>
    <m/>
    <m/>
    <m/>
    <s v="Monopole 20 1Leg"/>
    <s v="Fasum"/>
    <m/>
    <s v="BTR"/>
    <s v="Adit"/>
    <s v="082123012385"/>
  </r>
  <r>
    <n v="290"/>
    <s v="Area 2"/>
    <s v="JSX408"/>
    <x v="0"/>
    <s v="In Hand"/>
    <x v="0"/>
    <x v="0"/>
    <d v="2025-11-18T00:00:00"/>
    <x v="0"/>
    <s v="25TS12B0079"/>
    <s v="JSX408"/>
    <s v="JLDUKUCILEDUGDMT"/>
    <x v="0"/>
    <x v="0"/>
    <s v="Tracker Project DMT_TSEL"/>
    <x v="3"/>
    <s v="BAN/BAK OG"/>
    <s v="4.  20/01/26 : LL msh bertahan di 55jt per tahun_x000a_3. BAN/BAK OG (issue high price) (55jt/tahun)  potensi IW 80% (anak LL ketua RW), plan bertemu LL hari selasa 13/1/26, Paralel rehunting CAN Q _x000a_2. Validasi NBAE OK 23-12-2025 (Cand P : -6.2285,106.76136)_x000a_1. 22.12 Need Validasi CAN P ( 106.76136  -6.22850 ) RT 4m + Pole 20m"/>
    <s v="Optimis"/>
    <d v="2026-03-20T00:00:00"/>
    <s v="Add 3 RF Add 3 RRU Final Sow Rescope: 1. (B2R to (MCP, Mini Macro, macro)"/>
    <m/>
    <x v="20"/>
    <x v="0"/>
    <s v="BTR"/>
    <s v="arah 100m 230 degree"/>
    <n v="106.76138"/>
    <n v="-6.2283799999999996"/>
    <m/>
    <n v="106.76136"/>
    <n v="-6.2285000000000004"/>
    <s v="Jl. Kp Baru 1 Rt 001 Rw 002 kel. Ulujami Kec. Pesanggrahan kota jakarta seLatan"/>
    <s v="Monopole 20 1Leg"/>
    <s v="Fasum"/>
    <s v="MP30"/>
    <s v="BTR"/>
    <s v="Agus budianto"/>
    <s v="085780237746"/>
  </r>
  <r>
    <n v="118"/>
    <s v="Area 2"/>
    <s v="JSX771"/>
    <x v="0"/>
    <s v="In Hand"/>
    <x v="1"/>
    <x v="1"/>
    <m/>
    <x v="0"/>
    <s v="24TS09B0430"/>
    <s v="JSX771"/>
    <s v="KOMPLEKDEPSOSPDKINDHDMT"/>
    <x v="1"/>
    <x v="1"/>
    <s v="Tracker Project DMT_TSEL"/>
    <x v="1"/>
    <s v="LOCK TRIAL"/>
    <s v="HARD SITAC ISSUE,PROPOSE RETURN"/>
    <s v="Not Optimis"/>
    <d v="2026-01-29T00:00:00"/>
    <s v="12.12 Proposed drop, ada penolakan warga_x000a_4.12 pabrikasi OG"/>
    <s v="REASSESMENT"/>
    <x v="14"/>
    <x v="2"/>
    <s v="Extend Pole"/>
    <s v="Extend 6m"/>
    <n v="106.78790100000001"/>
    <n v="-6.2657509999999998"/>
    <m/>
    <m/>
    <m/>
    <m/>
    <s v="Monopole 20 1Leg"/>
    <m/>
    <m/>
    <m/>
    <m/>
    <m/>
  </r>
  <r>
    <n v="323"/>
    <s v="Area 2"/>
    <s v="JSA037"/>
    <x v="0"/>
    <s v="In Hand"/>
    <x v="0"/>
    <x v="0"/>
    <d v="2025-11-18T00:00:00"/>
    <x v="0"/>
    <s v="25TS12B0062"/>
    <s v="JSA037"/>
    <s v="JLDIENGMAMPANGDMT"/>
    <x v="0"/>
    <x v="0"/>
    <s v="Tracker Project DMT_TSEL"/>
    <x v="0"/>
    <s v="Rehunting"/>
    <s v="4. 20/01/26 : Gagal IW  ( ada beberapa warga menolak ) plan hari ini rehunting_x000a_3. BAN/BAK OG (waiting pertemuan LL dari luar negeri),  plan bertemu LL hari selasa 13/1/26_x000a_2. Validasi NBAE OK 31-12-2025 (Cand P : -6.25501,106.83091), _x000a_1. 24.12 Need Validasi CAN P ( 106.83091  -6.25501 ) GF 30m"/>
    <s v="Optimis"/>
    <d v="2026-03-20T00:00:00"/>
    <s v="Add 3 RF Add 3 RRU Final Sow Rescope: 1. (B2R to (MCP, Mini Macro, macro)"/>
    <m/>
    <x v="20"/>
    <x v="0"/>
    <s v="BTR"/>
    <s v="170 degree arah 180m"/>
    <n v="106.83006"/>
    <n v="-6.25427"/>
    <m/>
    <n v="106.83091"/>
    <n v="-6.2550100000000004"/>
    <s v=" Jl. Mampang Prapatan RT.005 RW.005, Kel. Duren Tiga, Kec. Pancoran, Kota Jakarta Selatan"/>
    <s v="Monopole 20 1Leg"/>
    <s v="Fasum"/>
    <s v="MP30"/>
    <s v="BTR"/>
    <s v="Agus budianto"/>
    <s v="085780237746"/>
  </r>
  <r>
    <n v="325"/>
    <s v="Area 2"/>
    <s v="JSA010"/>
    <x v="0"/>
    <s v="In Hand"/>
    <x v="0"/>
    <x v="0"/>
    <d v="2025-11-18T00:00:00"/>
    <x v="0"/>
    <s v="25TS12B0058"/>
    <s v="JSA010"/>
    <s v="TEGALPARANGUTRDMT"/>
    <x v="0"/>
    <x v="0"/>
    <s v="Tracker Project DMT_TSEL"/>
    <x v="0"/>
    <s v="Rehunting"/>
    <s v="4. 20/01/26 : Gagal IW ( ada beberapa warga menolak ) plan hari ini rehunting_x000a_3. BAN / BAK OG (issue kesepakatan keluarga LL) _x000a_2. Validasi NBAE OK 23-12-2025 (Cand P : -6.24449,106.83365)_x000a_1. 22.12 Need Validasi CAN P ( 106.83365  -6.24449 ) GF 30m Proposed MT"/>
    <s v="Optimis"/>
    <d v="2026-03-20T00:00:00"/>
    <s v="Add 3 RF Add 8 RRU Final Sow Rescope: 1. (B2R to (MCP, Mini Macro, macro)"/>
    <m/>
    <x v="20"/>
    <x v="0"/>
    <s v="BTR"/>
    <s v="BTR Arah 80m 200 degree"/>
    <n v="106.83355"/>
    <n v="-6.2444199999999999"/>
    <m/>
    <n v="106.83365000000001"/>
    <s v="-6.24449"/>
    <s v="Jl. Tegal Parang Utara III RT.007 RW 004, Kel. Mampang Perapatan. Kec. Mampang"/>
    <s v="Monopole 20 1Leg"/>
    <s v="Fasum"/>
    <s v="MP30"/>
    <s v="BTR"/>
    <s v="Agus budianto"/>
    <s v="085780237746"/>
  </r>
  <r>
    <n v="198"/>
    <s v="Area 2"/>
    <s v="BKX293"/>
    <x v="0"/>
    <s v="In Hand"/>
    <x v="0"/>
    <x v="0"/>
    <d v="2025-11-18T00:00:00"/>
    <x v="0"/>
    <s v="25TS12Z0092"/>
    <s v="BKX293"/>
    <s v="ANUGRAHRAYADMT"/>
    <x v="0"/>
    <x v="0"/>
    <s v="Tracker Project DMT_TSEL"/>
    <x v="3"/>
    <s v="APD"/>
    <s v="13.01 APD Done, Need Review &amp; Approval Soleng DMT_x000a_05.01 Survey Analisa Extend Done, Waiting APD_x000a_29.12 IW Done, Proses Pengajuan Permit Survey Pole_x000a_24.12 Survey Extend OG (Proses IW Radius Extend)"/>
    <s v="Optimis"/>
    <d v="2026-01-29T00:00:00"/>
    <s v="Add 3 RF Add 9 RRU Final Sow Rescope: 3. reheight tower"/>
    <m/>
    <x v="21"/>
    <x v="1"/>
    <s v="Extend Pole"/>
    <s v="Extend 3m"/>
    <n v="106.914851"/>
    <n v="-6.2521310000000003"/>
    <m/>
    <m/>
    <m/>
    <m/>
    <s v="Monopole 20 1Leg"/>
    <s v="Fasum"/>
    <m/>
    <s v="Extend 3m"/>
    <s v="Adit"/>
    <s v="082123012385"/>
  </r>
  <r>
    <n v="205"/>
    <s v="Area 2"/>
    <s v="JTX283"/>
    <x v="0"/>
    <s v="In Hand"/>
    <x v="0"/>
    <x v="0"/>
    <d v="2025-11-18T00:00:00"/>
    <x v="0"/>
    <s v="25TS12Z0094"/>
    <s v="JTX283"/>
    <s v="JLUDOWOPONDOKGEDEDMT"/>
    <x v="0"/>
    <x v="0"/>
    <s v="Tracker Project DMT_TSEL"/>
    <x v="3"/>
    <s v="APD"/>
    <s v="13.01 APD Done, Need Review &amp; Approval Soleng DMT_x000a_30.12 Pihak Halim Minta APD Pembangunan Sebelum Masuk Proses Perizinan"/>
    <s v="Optimis"/>
    <d v="2026-01-29T00:00:00"/>
    <s v="Add 3 RF Add 8 RRU Final Sow Rescope: 3. reheight tower"/>
    <m/>
    <x v="21"/>
    <x v="1"/>
    <s v="Extend Pole"/>
    <s v="Extend 3m"/>
    <n v="106.89342000000001"/>
    <n v="-6.2881600000000004"/>
    <m/>
    <m/>
    <m/>
    <m/>
    <s v="Monopole 20 1Leg"/>
    <s v="Fasum Lahan TNI"/>
    <m/>
    <s v="Extend 3m"/>
    <s v="Adit"/>
    <s v="082123012385"/>
  </r>
  <r>
    <n v="209"/>
    <s v="Area 2"/>
    <s v="JTX291"/>
    <x v="0"/>
    <s v="In Hand"/>
    <x v="0"/>
    <x v="0"/>
    <d v="2025-11-18T00:00:00"/>
    <x v="0"/>
    <s v="25TS12Z0122"/>
    <s v="JTX291"/>
    <s v="TAMANDURENSAWITDMT"/>
    <x v="0"/>
    <x v="0"/>
    <s v="Tracker Project DMT_TSEL"/>
    <x v="3"/>
    <s v="APD"/>
    <s v="13.01 APD Done, Need Review &amp; Approval Soleng DMT_x000a_05.12 Survey Analisa Extend Done, Warga Belum Mau TTD Menunggu Konfirmasi Perubahan PKS_x000a_29.12 IW Done, LL Bersedia Extend dengan merevisi PKS_x000a_24.12 Survey Extend OG (Proses IW Radius Extend)"/>
    <s v="Optimis"/>
    <d v="2026-01-29T00:00:00"/>
    <s v="Add 3 RF Add 5 RRU Final Sow Rescope: 3. reheight tower"/>
    <m/>
    <x v="21"/>
    <x v="1"/>
    <s v="Extend Pole"/>
    <s v="Extend 3m"/>
    <n v="106.91025999999999"/>
    <n v="-6.2437300000000002"/>
    <m/>
    <m/>
    <m/>
    <m/>
    <s v="Monopole 20 1Leg"/>
    <s v="Privat"/>
    <m/>
    <s v="Extend 3m"/>
    <s v="Ari"/>
    <s v="081329816978"/>
  </r>
  <r>
    <n v="309"/>
    <s v="Area 2"/>
    <s v="JTX500"/>
    <x v="0"/>
    <s v="In Hand"/>
    <x v="0"/>
    <x v="0"/>
    <d v="2025-11-18T00:00:00"/>
    <x v="0"/>
    <s v="25TS12Z0100"/>
    <s v="JTX500"/>
    <s v="MASJIDAMINJIDIATULAHDMT"/>
    <x v="0"/>
    <x v="0"/>
    <s v="Tracker Project DMT_TSEL"/>
    <x v="3"/>
    <s v="APD"/>
    <s v="13.01 APD Done, Need Review &amp; Approval Soleng DMT_x000a_05.01 Survey Analisa Extend Done_x000a_29.12 Need Support DMT untuk memperbaharui PKS lahan_x000a_24.12 LL Setuju Untuk Extend, Issue Renewal Kontrak Lahan"/>
    <s v="Optimis"/>
    <d v="2026-01-29T00:00:00"/>
    <s v="Add 3 RF Add 6 RRU Final Sow Rescope: 1. (B2R to (MCP, Mini Macro, macro)"/>
    <m/>
    <x v="21"/>
    <x v="1"/>
    <s v="Extend Pole"/>
    <s v="Extend 3m"/>
    <n v="106.87675"/>
    <n v="-6.3251099999999996"/>
    <m/>
    <m/>
    <m/>
    <m/>
    <s v="Monopole 20 1Leg"/>
    <s v="Privat"/>
    <m/>
    <s v="Extend 3m"/>
    <s v="Ari"/>
    <s v="081329816978"/>
  </r>
  <r>
    <n v="203"/>
    <s v="Area 2"/>
    <s v="JTX067"/>
    <x v="0"/>
    <s v="In Hand"/>
    <x v="0"/>
    <x v="0"/>
    <d v="2025-11-18T00:00:00"/>
    <x v="0"/>
    <s v="25TS12Z0120"/>
    <s v="JTX067"/>
    <s v="SMP275DMT"/>
    <x v="0"/>
    <x v="0"/>
    <s v="Tracker Project DMT_TSEL"/>
    <x v="3"/>
    <s v="BAN/BAK OG"/>
    <s v="05.01 Need Support Surat Pengajuan Extend 3 m Dari DMT_x000a_24.12 Menunggu Surat KKOP untuk Persetujuan Penambahan Ketinggian (Menunggu Surat Dari DMT)"/>
    <s v="Optimis"/>
    <d v="2026-01-29T00:00:00"/>
    <s v="Add 3 RF Add 10 RRU Final Sow Rescope: 3. reheight tower"/>
    <m/>
    <x v="22"/>
    <x v="1"/>
    <s v="Extend Pole"/>
    <s v="Done DRM"/>
    <n v="106.89341"/>
    <n v="-6.2582599999999999"/>
    <m/>
    <m/>
    <m/>
    <m/>
    <s v="Monopole 20 1Leg"/>
    <s v="Fasum"/>
    <m/>
    <s v="Extend 3m"/>
    <s v="Hardi Puspadana"/>
    <s v="081311265520"/>
  </r>
  <r>
    <n v="174"/>
    <s v="Area 2"/>
    <s v="JUX263"/>
    <x v="0"/>
    <s v="In Hand"/>
    <x v="0"/>
    <x v="0"/>
    <d v="2025-11-18T00:00:00"/>
    <x v="0"/>
    <s v="25TS12B0099"/>
    <s v="JUX263"/>
    <s v="SUNTERKARYAUTARADMT"/>
    <x v="0"/>
    <x v="0"/>
    <s v="Tracker Project DMT_TSEL"/>
    <x v="0"/>
    <s v="Justifikasi Report"/>
    <s v="5.11/01/26: JR Submited_x000a_4. 08/01/26 : Submit JR, menunggu arahan DMT_x000a_3.07/01 masih optimis OG koordinasi penggunaan lahan RW ( plan submit datek 09/01)_x000a_2. Plan submit datek 12.1.2026_x000a_1. Rehunting Candidate P,  Menunggu jawaban dari para pemilik ruko/rukan"/>
    <s v="Not Optimis"/>
    <d v="2026-03-20T00:00:00"/>
    <s v="Add 3 RF Add 6 RRU Final Sow Rescope: 1. (B2R to (MCP, Mini Macro, macro)"/>
    <m/>
    <x v="8"/>
    <x v="0"/>
    <s v="BTR"/>
    <s v="ke gedung sebelah"/>
    <n v="106.86839999999999"/>
    <n v="-6.1400499999999996"/>
    <m/>
    <m/>
    <m/>
    <m/>
    <s v="Monopole 20 1Leg"/>
    <s v="Fasum"/>
    <m/>
    <s v="BTR"/>
    <s v="Hendro"/>
    <s v="082125583839"/>
  </r>
  <r>
    <n v="194"/>
    <s v="Area 2"/>
    <s v="JUX279"/>
    <x v="0"/>
    <s v="In Hand"/>
    <x v="0"/>
    <x v="0"/>
    <d v="2025-11-18T00:00:00"/>
    <x v="0"/>
    <s v="25TS12B0095"/>
    <s v="JUX279"/>
    <s v="JLTARIBALUSEDMT"/>
    <x v="0"/>
    <x v="0"/>
    <s v="Tracker Project DMT_TSEL"/>
    <x v="0"/>
    <s v="Justifikasi Report"/>
    <s v="5. 11/01/26: JR submited, menunggu arahan _x000a_4. 08/01/26 : Submit JR, menunggu arahan DMT_x000a_3. 07/01 Hunting OG (plan submit _x000a_2. Plan 12.1.2026 submit datek_x000a_1. Proses hunting, "/>
    <s v="Not Optimis"/>
    <d v="2026-03-20T00:00:00"/>
    <s v="Add 3 RF Add 6 RRU Final Sow Rescope: 1. (B2R to (MCP, Mini Macro, macro)"/>
    <m/>
    <x v="8"/>
    <x v="0"/>
    <s v="BTR"/>
    <s v="150m arah 0 degree"/>
    <n v="106.91061999999999"/>
    <n v="-6.1692600000000004"/>
    <m/>
    <m/>
    <m/>
    <m/>
    <s v="Monopole 20 1Leg"/>
    <s v="Fasum"/>
    <m/>
    <s v="BTR"/>
    <s v="Hendro"/>
    <s v="082125583839"/>
  </r>
  <r>
    <n v="201"/>
    <s v="Area 2"/>
    <s v="JUX264"/>
    <x v="0"/>
    <s v="In Hand"/>
    <x v="0"/>
    <x v="0"/>
    <d v="2025-11-18T00:00:00"/>
    <x v="0"/>
    <s v="25TS12B0096"/>
    <s v="JUX264"/>
    <s v="MASJIDALMANARDMT"/>
    <x v="0"/>
    <x v="0"/>
    <s v="Tracker Project DMT_TSEL"/>
    <x v="3"/>
    <s v="BAN/BAK OG"/>
    <s v="5. 19/01/26 : Untuk menghindari warga yang menolak, lokasi digeser kearah barat 30m, parallel progress IW_x000a_4. IW 70% , BAN/BAK menunggu approval (28jt/tahun) segera di submit ke Mitratel_x000a_3. 26/12/2025 BAN /BAK Done_x000a_2. Validasi NBAE OK : 23/12/2025 (Cand P : -6.12343,106.885)_x000a_1. 18.12 Need Validasi CAN P (106.885000 -6.123430) GF 25m"/>
    <s v="Optimis"/>
    <d v="2026-03-20T00:00:00"/>
    <s v="Add 3 RF Add 9 RRU Final Sow Rescope: 1. (B2R to (MCP, Mini Macro, macro)"/>
    <m/>
    <x v="8"/>
    <x v="0"/>
    <s v="BTR"/>
    <s v="Arah 160m 0 degree"/>
    <n v="106.884955279"/>
    <n v="-6.1242128090000003"/>
    <m/>
    <n v="106.88500000000001"/>
    <n v="-6.1234299999999999"/>
    <s v="Jl. Bakti no, 88 RT 003/013, kelurahan kebon bawang,kecamatan tanjong priok, Jakarta"/>
    <s v="Monopole 20 1Leg"/>
    <s v="Fasum"/>
    <m/>
    <s v="BTR"/>
    <s v="Hendro"/>
    <s v="082125583839"/>
  </r>
  <r>
    <n v="216"/>
    <s v="Area 2"/>
    <s v="JUX265"/>
    <x v="0"/>
    <s v="In Hand"/>
    <x v="0"/>
    <x v="0"/>
    <d v="2025-11-18T00:00:00"/>
    <x v="0"/>
    <s v="25TS12B0100"/>
    <s v="JUX265"/>
    <s v="PERTAMINADEPOPLUMPANGDMT"/>
    <x v="0"/>
    <x v="0"/>
    <s v="Tracker Project DMT_TSEL"/>
    <x v="3"/>
    <s v="BAN/BAK OG"/>
    <s v="6. 20/01/26 : Akan dilakukan soswar dan rapat DKM_x000a_5. 11/01/26: Revisi BAN OG , IW OG 50%_x000a_4. BAN/BAK menunggu approval (35jt/thn) plan submit 07.01.2026, IW 60%_x000a_3. 26/12/2025 BAN /BAK Done_x000a_2. Validasi NBAE OK :23/12/2025 ( Cand P : -6.13310,106.90113)_x000a_1. 18.12 Need Validasi CAN P (106.90113 -6.13310) RT 11m + Stacking 5m + pole 6m"/>
    <s v="Optimis"/>
    <d v="2026-03-20T00:00:00"/>
    <s v="Add 3 RF Add 9 RRU Final Sow Rescope: 1. (B2R to (MCP, Mini Macro, macro)"/>
    <m/>
    <x v="8"/>
    <x v="0"/>
    <s v="BTR"/>
    <s v="Arah 200m  300 degree"/>
    <n v="106.901157685"/>
    <n v="-6.1341612640000003"/>
    <m/>
    <n v="106.90112999999999"/>
    <s v="-6.13310"/>
    <m/>
    <s v="Monopole 20 1Leg"/>
    <s v="Fasum"/>
    <m/>
    <s v="BTR"/>
    <s v="Hendro"/>
    <s v="082125583839"/>
  </r>
  <r>
    <n v="159"/>
    <s v="Area 2"/>
    <s v="JKB895"/>
    <x v="0"/>
    <s v="In Hand"/>
    <x v="1"/>
    <x v="1"/>
    <m/>
    <x v="0"/>
    <s v="23TS03Z0021"/>
    <s v="JKB895"/>
    <s v="FACHERUDINDMT"/>
    <x v="1"/>
    <x v="1"/>
    <s v="Tracker Project DMT_TSEL"/>
    <x v="5"/>
    <s v="RFI"/>
    <s v="RFI"/>
    <s v="Optimis"/>
    <s v="RFI : 15/08/2023"/>
    <n v="0"/>
    <s v="RFI"/>
    <x v="7"/>
    <x v="3"/>
    <s v="Contine with Macro"/>
    <m/>
    <n v="106.81506"/>
    <n v="-6.1847899999999996"/>
    <m/>
    <m/>
    <m/>
    <m/>
    <s v="Monopole 18 1Leg"/>
    <m/>
    <m/>
    <m/>
    <m/>
    <m/>
  </r>
  <r>
    <n v="156"/>
    <s v="Area 2"/>
    <s v="JSX028"/>
    <x v="0"/>
    <s v="In Hand"/>
    <x v="1"/>
    <x v="1"/>
    <m/>
    <x v="0"/>
    <s v="23TS03Z0024"/>
    <s v="JSX028"/>
    <s v="GARUTMENTENGDMT"/>
    <x v="1"/>
    <x v="1"/>
    <s v="Tracker Project DMT_TSEL"/>
    <x v="5"/>
    <s v="RFI"/>
    <s v="RFI"/>
    <s v="Optimis"/>
    <s v="RFI : 15/08/2023"/>
    <n v="0"/>
    <s v="RFI"/>
    <x v="14"/>
    <x v="3"/>
    <s v="Contine with Macro"/>
    <m/>
    <n v="106.84126000000001"/>
    <n v="-6.2048699999999997"/>
    <m/>
    <m/>
    <m/>
    <m/>
    <s v="Monopole 18 1Leg"/>
    <m/>
    <m/>
    <m/>
    <m/>
    <m/>
  </r>
  <r>
    <n v="324"/>
    <s v="Area 2"/>
    <s v="JUX407"/>
    <x v="0"/>
    <s v="In Hand"/>
    <x v="1"/>
    <x v="1"/>
    <d v="1899-12-30T00:00:00"/>
    <x v="0"/>
    <s v="23TS07B0091"/>
    <s v="JUX407"/>
    <s v="JLKAKAPPENJARINGANDMT"/>
    <x v="0"/>
    <x v="1"/>
    <s v="Tracker Project DMT_TSEL"/>
    <x v="5"/>
    <s v="RFI"/>
    <s v="RFI"/>
    <s v="Optimis"/>
    <s v="RFI : 17/11/2023"/>
    <s v=""/>
    <s v="RFI"/>
    <x v="12"/>
    <x v="3"/>
    <s v="BTR"/>
    <m/>
    <n v="106.80495999999999"/>
    <n v="-6.1041499999999997"/>
    <m/>
    <m/>
    <m/>
    <m/>
    <s v="Monopole 20 1Leg"/>
    <m/>
    <m/>
    <m/>
    <m/>
    <m/>
  </r>
  <r>
    <n v="151"/>
    <s v="Area 2"/>
    <s v="JKP920"/>
    <x v="0"/>
    <s v="In Hand"/>
    <x v="1"/>
    <x v="1"/>
    <m/>
    <x v="0"/>
    <s v="23TS03Z0022"/>
    <s v="JKP920"/>
    <s v="CITIWALKSUDIRMANDMT"/>
    <x v="1"/>
    <x v="1"/>
    <s v="Tracker Project DMT_TSEL"/>
    <x v="5"/>
    <s v="RFI"/>
    <s v="RFI"/>
    <s v="Optimis"/>
    <s v="RFI : 03/06/2024"/>
    <n v="0"/>
    <s v="RFI"/>
    <x v="7"/>
    <x v="3"/>
    <s v="BTR"/>
    <m/>
    <n v="106.8176"/>
    <n v="-6.20906"/>
    <m/>
    <m/>
    <m/>
    <m/>
    <s v="Monopole 18 1Leg"/>
    <m/>
    <m/>
    <m/>
    <m/>
    <m/>
  </r>
  <r>
    <n v="186"/>
    <s v="Area 2"/>
    <s v="JSX473"/>
    <x v="0"/>
    <s v="In Hand"/>
    <x v="1"/>
    <x v="1"/>
    <d v="1899-12-30T00:00:00"/>
    <x v="0"/>
    <s v="24TS10B0026"/>
    <s v="JSX473"/>
    <s v="PERTANIANLEBAKBULUSDMT"/>
    <x v="0"/>
    <x v="1"/>
    <s v="Tracker Project DMT_TSEL"/>
    <x v="5"/>
    <s v="RFI"/>
    <s v="RFI"/>
    <s v="Optimis"/>
    <s v="RFI : 04/08/2025"/>
    <s v="Program Jakarta Quality Improvedment"/>
    <s v="RFI"/>
    <x v="12"/>
    <x v="2"/>
    <s v="BTR"/>
    <m/>
    <n v="106.77755000000001"/>
    <n v="-6.3022099999999996"/>
    <m/>
    <m/>
    <m/>
    <m/>
    <s v="Monopole 20 1Leg"/>
    <m/>
    <m/>
    <m/>
    <m/>
    <m/>
  </r>
  <r>
    <n v="127"/>
    <s v="Area 2"/>
    <s v="JSX741"/>
    <x v="0"/>
    <s v="In Hand"/>
    <x v="1"/>
    <x v="1"/>
    <m/>
    <x v="0"/>
    <s v="24TS09B0422"/>
    <s v="JSX741"/>
    <s v="KEMANDORANPLUIS1DMT"/>
    <x v="1"/>
    <x v="1"/>
    <s v="Tracker Project DMT_TSEL"/>
    <x v="5"/>
    <s v="RFI"/>
    <s v="RFI"/>
    <s v="Optimis"/>
    <s v="RFI : 05/11/2025"/>
    <s v="Lanjut B2R"/>
    <s v="RFI"/>
    <x v="14"/>
    <x v="2"/>
    <s v="BTR"/>
    <m/>
    <n v="106.79258"/>
    <n v="-6.2109399999999999"/>
    <m/>
    <m/>
    <m/>
    <m/>
    <s v="Monopole 20 1Leg"/>
    <m/>
    <m/>
    <m/>
    <m/>
    <m/>
  </r>
  <r>
    <n v="155"/>
    <s v="Area 2"/>
    <s v="JKP968"/>
    <x v="0"/>
    <s v="In Hand"/>
    <x v="1"/>
    <x v="1"/>
    <m/>
    <x v="0"/>
    <s v="23TS03Z0023"/>
    <s v="JKP968"/>
    <s v="DIPONEGOROMENTENGDMT"/>
    <x v="1"/>
    <x v="1"/>
    <s v="Tracker Project DMT_TSEL"/>
    <x v="5"/>
    <s v="RFI"/>
    <s v="RFI"/>
    <s v="Optimis"/>
    <s v="RFI : 06/01/2025"/>
    <n v="0"/>
    <s v="RFI"/>
    <x v="14"/>
    <x v="3"/>
    <s v="BTR"/>
    <m/>
    <n v="106.8413"/>
    <n v="-6.2016299999999998"/>
    <m/>
    <m/>
    <m/>
    <m/>
    <s v="Monopole 18 1Leg"/>
    <m/>
    <m/>
    <m/>
    <m/>
    <m/>
  </r>
  <r>
    <n v="305"/>
    <s v="Area 2"/>
    <s v="JUX401"/>
    <x v="0"/>
    <s v="In Hand"/>
    <x v="0"/>
    <x v="0"/>
    <d v="2025-11-18T00:00:00"/>
    <x v="0"/>
    <s v="25TS12B0034"/>
    <s v="JUX401"/>
    <s v="KALIBARUTIMUR5DMT"/>
    <x v="0"/>
    <x v="0"/>
    <s v="Tracker Project DMT_TSEL"/>
    <x v="3"/>
    <s v="BAN/BAK OG"/>
    <s v="3. Progress IW,  BAN, BAK &amp; collect dokumen sitac_x000a_2. 13/01/26: Validasi NBAE OK (Can A : -6.09959 106.93463) Lanjut BAN/BAK_x000a_1. 26.12 Need Validasi CAN A (106.93463 -6.09959) GF 30m"/>
    <s v="Optimis"/>
    <d v="2026-03-20T00:00:00"/>
    <s v="Add 3 RF Add 6 RRU Final Sow Rescope: 1. (B2R to (MCP, Mini Macro, macro)"/>
    <m/>
    <x v="8"/>
    <x v="0"/>
    <s v="BTR"/>
    <s v="200m arah 330 degree"/>
    <n v="106.93449"/>
    <n v="-6.0995499999999998"/>
    <m/>
    <n v="106.93463"/>
    <n v="-6.0995900000000001"/>
    <m/>
    <s v="Monopole 20 1Leg"/>
    <s v="Fasum"/>
    <m/>
    <s v="BTR"/>
    <s v="Hendro"/>
    <s v="082125583839"/>
  </r>
  <r>
    <n v="85"/>
    <s v="Area 2"/>
    <s v="JTX249"/>
    <x v="0"/>
    <s v="In Hand"/>
    <x v="0"/>
    <x v="0"/>
    <d v="2025-11-18T00:00:00"/>
    <x v="0"/>
    <s v="25TS12Z0124"/>
    <s v="JTX249"/>
    <s v="MAKASARMAKASAR12DMT"/>
    <x v="0"/>
    <x v="0"/>
    <s v="Tracker Project DMT_TSEL"/>
    <x v="0"/>
    <s v="Need Validasi"/>
    <s v="13.01 Need Validasi Cand P (-6,30268 ; 106,88860)_x000a_24.12 Menunggu Perizinan Lahan Cand (Plan 07/01)"/>
    <s v="Optimis"/>
    <d v="2026-03-20T00:00:00"/>
    <s v="Add 3 RF Add 6 RRU Final Sow Rescope: 1. (B2R to (MCP, Mini Macro, macro)"/>
    <m/>
    <x v="22"/>
    <x v="1"/>
    <s v="BTR"/>
    <m/>
    <n v="106.89023"/>
    <n v="-6.3006000000000002"/>
    <m/>
    <m/>
    <m/>
    <m/>
    <s v="Monopole 20 1Leg"/>
    <s v="Fasum TMII"/>
    <m/>
    <s v="BTR"/>
    <s v="Hardi Puspadana"/>
    <s v="081311265520"/>
  </r>
  <r>
    <n v="232"/>
    <s v="Area 2"/>
    <s v="JTX359"/>
    <x v="0"/>
    <s v="In Hand"/>
    <x v="0"/>
    <x v="0"/>
    <d v="2025-11-18T00:00:00"/>
    <x v="0"/>
    <s v="25TS12B0042"/>
    <s v="JTX359"/>
    <s v="PINTUUTAMATMIIDMT"/>
    <x v="0"/>
    <x v="0"/>
    <s v="Tracker Project DMT_TSEL"/>
    <x v="0"/>
    <s v="Need Validasi"/>
    <s v="13.01 : Need Validasi Cand P (-6,30190 ; 106.80664) Need Validasi Cand Q (-6,30183 ; 106,88763)_x000a_12.01 :  Cand Berada Diluar TMII, Milik Yayasan Bu Tien (Sedang Kordinasi Mengenai Sewa Lahan, Paralel Menunggu Validasi_x000a_24.12 Menunggu Perizinan Lahan Cand (Plan 07/01)"/>
    <s v="Optimis"/>
    <d v="2026-03-20T00:00:00"/>
    <s v="Add 3 RF Add 7 RRU Final Sow Rescope: 1. (B2R to (MCP, Mini Macro, macro)"/>
    <m/>
    <x v="23"/>
    <x v="1"/>
    <s v="BTR"/>
    <s v="BTR Monopole 25m"/>
    <s v="106.886701"/>
    <s v="-6.301901"/>
    <m/>
    <m/>
    <m/>
    <m/>
    <s v="Monopole 18 1Leg"/>
    <s v="Fasum TMII"/>
    <m/>
    <s v="BTR"/>
    <m/>
    <m/>
  </r>
  <r>
    <n v="235"/>
    <s v="Area 2"/>
    <s v="JTX382"/>
    <x v="0"/>
    <s v="In Hand"/>
    <x v="0"/>
    <x v="0"/>
    <d v="2025-11-18T00:00:00"/>
    <x v="0"/>
    <s v="25TS12B0043"/>
    <s v="JTX382"/>
    <s v="NUSAINDAHMALAKADMT"/>
    <x v="0"/>
    <x v="0"/>
    <s v="Tracker Project DMT_TSEL"/>
    <x v="3"/>
    <s v="BAN/BAK OG"/>
    <s v="19.01 : Menunggu Jadwal Pertemuan Dengan Pihak P3RSR Sebagai Pengelola Lahan _x000a_12.01 : Belum Ada Balasan Dari Pihak Perumnas_x000a_05.01 Validasi OK,Menunggu Jawaban Terkait Surat Permohonan Pengelolaan Lahan Fasum Ke Perumnas_x000a_1. 18.12 Need Validasi CAN A ( 106.93347 -6.21785) GF 32m"/>
    <s v="Optimis"/>
    <d v="2026-03-20T00:00:00"/>
    <s v="Add 3 RF Add 9 RRU Final Sow Rescope: 1. (B2R to (MCP, Mini Macro, macro)"/>
    <m/>
    <x v="23"/>
    <x v="1"/>
    <s v="BTR"/>
    <s v="BTR Lahan Masjid"/>
    <n v="106.93337"/>
    <n v="-6.2178699999999996"/>
    <m/>
    <m/>
    <m/>
    <m/>
    <s v="Monopole 20 1Leg"/>
    <s v="Fasum"/>
    <m/>
    <s v="BTR"/>
    <m/>
    <m/>
  </r>
  <r>
    <n v="266"/>
    <s v="Area 2"/>
    <s v="JTX379"/>
    <x v="0"/>
    <s v="In Hand"/>
    <x v="0"/>
    <x v="0"/>
    <d v="2025-11-18T00:00:00"/>
    <x v="0"/>
    <s v="25TS12B0044"/>
    <s v="JTX379"/>
    <s v="MAKASARKRAMATJATIDMT"/>
    <x v="0"/>
    <x v="0"/>
    <s v="Tracker Project DMT_TSEL"/>
    <x v="3"/>
    <s v="BAN/BAK OG"/>
    <s v="19.01 : Harga Sewa 25 Juta/Tahun, Sosialisasi Warga Kamis 22/01_x000a_13.01 : Validasi OK, BAN/BAK OG_x000a_29.12 Need Validasi Cand A (106.875830 -6.278490) RT 9m + Stacking 3m + Pole 15m"/>
    <s v="Optimis"/>
    <d v="2026-03-20T00:00:00"/>
    <s v="Add 3 RF Add 8 RRU Final Sow Rescope: 1. (B2R to (MCP, Mini Macro, macro)"/>
    <m/>
    <x v="23"/>
    <x v="1"/>
    <s v="BTR"/>
    <s v="200m arah 90 degree"/>
    <n v="106.873831"/>
    <n v="-6.2787709999999999"/>
    <m/>
    <m/>
    <m/>
    <m/>
    <s v="Monopole 20 1Leg"/>
    <s v="Fasum"/>
    <m/>
    <s v="BTR"/>
    <m/>
    <m/>
  </r>
  <r>
    <n v="286"/>
    <s v="Area 2"/>
    <s v="JTX397"/>
    <x v="0"/>
    <s v="In Hand"/>
    <x v="0"/>
    <x v="0"/>
    <d v="2025-11-18T00:00:00"/>
    <x v="0"/>
    <s v="25TS12B0081"/>
    <s v="JTX397"/>
    <s v="TOLBAMBUAPUSTIMURDUADMT"/>
    <x v="0"/>
    <x v="0"/>
    <s v="Tracker Project DMT_TSEL"/>
    <x v="0"/>
    <s v="Need Validasi"/>
    <s v="19.01 : Need Validasi Cand Q (-6.30983 ; 106.89902)_x000a_12.01 : Harga Sewa Lahan 90 Jt/Tahun, Negosiasi Harga oG_x000a_05.01 Validasi OK, LL Meminta Waktu Sampai Hari Rabu 07/01 Untu Musyawarah Terkait Harga Sewa Lahan_x000a_1. 18.12 Need Validasi CAN A ( 106.89855  -6.30976) GF 32m"/>
    <s v="Optimis"/>
    <d v="2026-03-20T00:00:00"/>
    <s v="Add 3 RF Add 6 RRU Final Sow Rescope: 1. (B2R to (MCP, Mini Macro, macro)"/>
    <m/>
    <x v="23"/>
    <x v="1"/>
    <s v="BTR"/>
    <s v="130 Degree 120m"/>
    <n v="106.89837"/>
    <n v="-6.3090599999999997"/>
    <m/>
    <m/>
    <m/>
    <m/>
    <s v="Monopole 20 1Leg"/>
    <s v="Fasum"/>
    <m/>
    <s v="BTR"/>
    <m/>
    <m/>
  </r>
  <r>
    <n v="292"/>
    <s v="Area 2"/>
    <s v="JTX387"/>
    <x v="0"/>
    <s v="In Hand"/>
    <x v="0"/>
    <x v="0"/>
    <d v="2025-11-18T00:00:00"/>
    <x v="0"/>
    <s v="25TS12B0083"/>
    <s v="JTX387"/>
    <s v="BUNGARAMPAIDMT"/>
    <x v="0"/>
    <x v="0"/>
    <s v="Tracker Project DMT_TSEL"/>
    <x v="3"/>
    <s v="BAN/BAK OG"/>
    <s v="12.01 : Negosiasi Harga OG, Paralel Rehunting SAR 200m_x000a_05.01 Validasi OK, Pihak Gereja HKBP Meminta Harga Sewa 100jt/Tahun (OG Negosiasi_x000a_1. 18.12 Need Validasi CAN A ( 106.93458  -6.2219) GF 32m"/>
    <s v="Optimis"/>
    <d v="2026-03-20T00:00:00"/>
    <s v="Add 3 RF Add 6 RRU Final Sow Rescope: 1. (B2R to (MCP, Mini Macro, macro)"/>
    <m/>
    <x v="23"/>
    <x v="1"/>
    <s v="BTR"/>
    <s v="120 Degree 110m"/>
    <n v="106.93456"/>
    <n v="-6.2215499999999997"/>
    <m/>
    <m/>
    <m/>
    <m/>
    <s v="Monopole 20 1Leg"/>
    <s v="Fasum"/>
    <m/>
    <s v="BTR"/>
    <m/>
    <m/>
  </r>
  <r>
    <n v="388"/>
    <s v="Area 2"/>
    <s v="BKX288"/>
    <x v="1"/>
    <s v="In Hand"/>
    <x v="0"/>
    <x v="0"/>
    <d v="2025-11-18T00:00:00"/>
    <x v="0"/>
    <s v="25TS09Z0034"/>
    <s v="BKX288"/>
    <s v="PTSOSROPENGGILINGANCAKUNGDMT"/>
    <x v="0"/>
    <x v="1"/>
    <s v="Tracker Project DMT_TSEL"/>
    <x v="0"/>
    <s v="Rehunting"/>
    <s v="07/01: issue pihak gedung sulit dikontak, plan rehunting need JR kandidat diatas 4_x000a_Rehunting"/>
    <s v="Optimis"/>
    <d v="2026-03-20T00:00:00"/>
    <s v="Add 3 RF Add 3 RRU Final Sow Rescope: BTR to Macro"/>
    <m/>
    <x v="24"/>
    <x v="1"/>
    <s v="BTR"/>
    <m/>
    <n v="106.97117"/>
    <n v="-6.1925800000000004"/>
    <m/>
    <m/>
    <m/>
    <m/>
    <s v="Monopole 20 1Leg"/>
    <m/>
    <m/>
    <m/>
    <m/>
    <m/>
  </r>
  <r>
    <n v="273"/>
    <s v="Area 2"/>
    <s v="JUX377"/>
    <x v="0"/>
    <s v="In Hand"/>
    <x v="0"/>
    <x v="0"/>
    <d v="2025-11-18T00:00:00"/>
    <x v="0"/>
    <s v="25TS12B0067"/>
    <s v="JUX377"/>
    <s v="GARDENMARBEL1DMT"/>
    <x v="0"/>
    <x v="0"/>
    <s v="Tracker Project DMT_TSEL"/>
    <x v="0"/>
    <s v="Rehunting"/>
    <s v="3.13/01/26: Validasi NBAE NOK (Can P) rehunting_x000a_2. 05/01/2026 : Need Validasi CAN P ( 106.91488  -6.13324) GF 32m_x000a_1. 22.12 Need Validasi CAN P ( 106.91488  -6.13324) GF 32m"/>
    <s v="Optimis"/>
    <d v="2026-03-20T00:00:00"/>
    <s v="Add 3 RF Add 3 RRU Final Sow Rescope: 1. (B2R to (MCP, Mini Macro, macro)"/>
    <m/>
    <x v="7"/>
    <x v="0"/>
    <s v="BTR"/>
    <s v="200m arah 270 degree"/>
    <n v="106.91656"/>
    <n v="-6.1335499999999996"/>
    <m/>
    <m/>
    <m/>
    <m/>
    <s v="Monopole 20 1Leg"/>
    <s v="Fasum"/>
    <m/>
    <s v="BTR"/>
    <s v="Adit"/>
    <s v="082123012385 "/>
  </r>
  <r>
    <n v="301"/>
    <s v="Area 2"/>
    <s v="JUX048"/>
    <x v="0"/>
    <s v="In Hand"/>
    <x v="0"/>
    <x v="0"/>
    <d v="2025-11-18T00:00:00"/>
    <x v="0"/>
    <s v="25TS12B0084"/>
    <s v="JUX048"/>
    <s v="JLSWATIRTAKBBAWANGDMT"/>
    <x v="0"/>
    <x v="0"/>
    <s v="Tracker Project DMT_TSEL"/>
    <x v="3"/>
    <s v="BAN/BAK OG"/>
    <s v="3. 13/01/26: Validasi NBAE OK (can P :-6.11942 106.884335) Lanjut BAN/BAK_x000a_2. 05/01/26 :  Need Validasi CAN P ( 106.88435  -6.11942) GF 32m_x000a_1. 22.12 Need Validasi CAN P ( 106.88435  -6.11942) GF 32m"/>
    <s v="Optimis"/>
    <d v="2026-03-20T00:00:00"/>
    <s v="Add 3 RF Add 5 RRU Final Sow Rescope: 1. (B2R to (MCP, Mini Macro, macro)"/>
    <m/>
    <x v="7"/>
    <x v="0"/>
    <s v="BTR"/>
    <s v="340 Degree arah 60m"/>
    <n v="106.88423"/>
    <n v="-6.12012"/>
    <m/>
    <n v="106.88435"/>
    <n v="-6.1194199999999999"/>
    <s v="JL ENIM 2 NO 84 RT 007/003 KEL.SUNGAI BAMBU KEC.TANJUNG PRIUK JAKARTA UTARA"/>
    <s v="Monopole 20 1Leg"/>
    <s v="Fasum"/>
    <m/>
    <s v="BTR"/>
    <s v="Didin"/>
    <s v="085286733390"/>
  </r>
  <r>
    <n v="320"/>
    <s v="Area 2"/>
    <s v="JUX417"/>
    <x v="0"/>
    <s v="In Hand"/>
    <x v="0"/>
    <x v="0"/>
    <d v="2025-11-18T00:00:00"/>
    <x v="0"/>
    <s v="25TS12B0072"/>
    <s v="JUX417"/>
    <s v="AKSESMARUNDADMT"/>
    <x v="0"/>
    <x v="0"/>
    <s v="Tracker Project DMT_TSEL"/>
    <x v="3"/>
    <s v="BAN/BAK OG"/>
    <s v="4. 20/01/26 : issue ketinggian tower yang diizinkan hanya 25m (32m diprotes warga)_x000a_3. 13/01/26: Validasi NBAE OK (Can P: -6.11692 106.93578) lanjut BAN/BAK_x000a_2. 05/01/26 : Need Validasi CAN P ( 106.93578  -6.11692) GF 32m_x000a_1. 22.12 Need Validasi CAN P ( 106.93578  -6.11692) GF 32m"/>
    <s v="Optimis"/>
    <d v="2026-03-20T00:00:00"/>
    <s v="Add 3 RF Add 5 RRU Final Sow Rescope: 1. (B2R to (MCP, Mini Macro, macro)"/>
    <m/>
    <x v="7"/>
    <x v="0"/>
    <s v="BTR"/>
    <s v="BTR Arah 75 quadran 4"/>
    <n v="106.935"/>
    <n v="-6.1174799999999996"/>
    <m/>
    <n v="106.93577999999999"/>
    <n v="-6.1169200000000004"/>
    <s v=" Jl peralihan kp sungai begog RT.008.RW.003 Kel semper timur, kec Celincing, jakrta utara"/>
    <s v="Monopole 20 1Leg"/>
    <s v="Fasum"/>
    <m/>
    <s v="BTR"/>
    <s v="Adit"/>
    <s v="082123012385 "/>
  </r>
  <r>
    <n v="448"/>
    <s v="Area 2"/>
    <s v="JUX363"/>
    <x v="0"/>
    <s v="In Hand"/>
    <x v="0"/>
    <x v="0"/>
    <d v="2025-11-18T00:00:00"/>
    <x v="0"/>
    <s v="25TS12B0065"/>
    <s v="JUX363"/>
    <s v="GOLFISLANDMWDMT"/>
    <x v="0"/>
    <x v="0"/>
    <s v="Tracker Project DMT_TSEL"/>
    <x v="3"/>
    <s v="BAN/BAK OG"/>
    <s v="5. 13/01/26: Validasi NBAE OK (Can Q: -6.12333 106.92559) Lanjut BAN/BAK_x000a_4. 05/01/2026 Need Validasi CAN Q (106.92559 --6.12333) GF 30m, CAN P gagal IW ,_x000a_3. Proses BAN dan IW_x000a_2. Validasi NBAE OK : 23/12/2025 (Cand P : -6.1239,106.92524)_x000a_1. 18.12 Need Validasi CAN P ( 106.92524  -6.12390) GF 32m"/>
    <s v="Optimis"/>
    <d v="2026-03-20T00:00:00"/>
    <s v="Add 3 RF Add 3 RRU Final Sow Rescope: 1. (B2R to (MCP, Mini Macro, macro)"/>
    <m/>
    <x v="7"/>
    <x v="0"/>
    <s v="BTR"/>
    <s v="290 degree arah 130m"/>
    <n v="106.9265"/>
    <n v="-6.1228800000000003"/>
    <m/>
    <n v="106.92559"/>
    <n v="-6.1233300000000002"/>
    <s v=" JL TUGU INDAH NO 18 KEL.SEMPER BARAT KEC.CILINCING JAKARTA UTARA"/>
    <s v="Monopole 20 1Leg"/>
    <s v="Fasum"/>
    <m/>
    <s v="BTR"/>
    <s v="Didin"/>
    <s v="085286733390"/>
  </r>
  <r>
    <n v="177"/>
    <s v="Area 2"/>
    <s v="JPX137"/>
    <x v="0"/>
    <s v="In Hand"/>
    <x v="0"/>
    <x v="0"/>
    <d v="2025-11-18T00:00:00"/>
    <x v="0"/>
    <s v="25TS12B0092"/>
    <s v="JPX137"/>
    <s v="DANAUTONDANODMT"/>
    <x v="0"/>
    <x v="0"/>
    <s v="Tracker Project DMT_TSEL"/>
    <x v="0"/>
    <s v="Rehunting"/>
    <s v="5. 10/01/26 : Validari NOK, rehunting cand R_x000a_4. Need Validation Cand Q ( -6.20732, 106.80718)_x000a_3. Plan submit DATEK rehunting 07/01/2026_x000a_2. Validasi NBAE Not OK:31/12/2025 (rehunting as note)_x000a_1. 24/12 Need Valisasi Cand P ( 106.80788 -6.20709) GF 25m"/>
    <s v="Optimis"/>
    <d v="2026-03-20T00:00:00"/>
    <s v="Add 3 RF Add 6 RRU Final Sow Rescope: 1. (B2R to (MCP, Mini Macro, macro)"/>
    <m/>
    <x v="4"/>
    <x v="0"/>
    <s v="BTR"/>
    <m/>
    <n v="106.80853"/>
    <n v="-6.20655"/>
    <m/>
    <m/>
    <m/>
    <m/>
    <s v="Monopole 20 1Leg"/>
    <s v="Fasum"/>
    <m/>
    <s v="BTR"/>
    <s v="Eko"/>
    <m/>
  </r>
  <r>
    <n v="139"/>
    <s v="Area 2"/>
    <s v="JBX008"/>
    <x v="0"/>
    <s v="In Hand"/>
    <x v="1"/>
    <x v="1"/>
    <m/>
    <x v="0"/>
    <s v="24TS09B0414"/>
    <s v="JBX008"/>
    <s v="JALANHDAUDDMT"/>
    <x v="1"/>
    <x v="1"/>
    <s v="Tracker Project DMT_TSEL"/>
    <x v="6"/>
    <s v="Pabrikasi"/>
    <s v="PABRIKASI POLE 3 METER"/>
    <s v="Optimis"/>
    <d v="2026-01-29T00:00:00"/>
    <s v="10.12 plan extend 3m_x000a_4.12 LL berubah pikiran tidak bersedia di extend"/>
    <s v="W2 2026"/>
    <x v="3"/>
    <x v="2"/>
    <s v="Extend Pole"/>
    <m/>
    <n v="106.775831"/>
    <n v="-6.2052209999999999"/>
    <m/>
    <m/>
    <m/>
    <m/>
    <s v="Monopole 20 1Leg"/>
    <m/>
    <m/>
    <m/>
    <m/>
    <m/>
  </r>
  <r>
    <n v="202"/>
    <s v="Area 2"/>
    <s v="JBX194"/>
    <x v="0"/>
    <s v="In Hand"/>
    <x v="0"/>
    <x v="0"/>
    <d v="2025-11-18T00:00:00"/>
    <x v="0"/>
    <s v="25TS12B0108"/>
    <s v="JBX194"/>
    <s v="HJPEENGDMT"/>
    <x v="0"/>
    <x v="0"/>
    <s v="Tracker Project DMT_TSEL"/>
    <x v="3"/>
    <s v="BAN/BAK OG"/>
    <s v="6. 09/01.26 : Need aproval BAN/BAK_x000a_5. 07/01 Plan rehunting Can P issue HIGHprice(80jt/th)_x000a_4. 05/01/26: BAN/BAK waiting pertemuan LL plan 05/01/2026_x000a_3. BAN BAK_x000a_2. Validasi NBAE OK : 23/12/2025 (Cand P : -6.1982,106.7773 )_x000a_1. 18.12 Need Validasi CAN P ( 106.7773  -6.1982) GF 32m (tower eksisting 60m)"/>
    <s v="Optimis"/>
    <d v="2026-03-20T00:00:00"/>
    <s v="Add 3 RF Add 5 RRU Final Sow Rescope: 1. (B2R to (MCP, Mini Macro, macro)"/>
    <m/>
    <x v="4"/>
    <x v="0"/>
    <s v="BTR"/>
    <m/>
    <n v="106.776591"/>
    <n v="-6.1983309999999996"/>
    <m/>
    <n v="106.7773"/>
    <n v="-6.1981999999999999"/>
    <m/>
    <s v="Monopole 20 1Leg"/>
    <s v="Fasum"/>
    <m/>
    <s v="BTR"/>
    <s v="Jimmy"/>
    <m/>
  </r>
  <r>
    <n v="249"/>
    <s v="Area 2"/>
    <s v="JPX186"/>
    <x v="0"/>
    <s v="In Hand"/>
    <x v="0"/>
    <x v="0"/>
    <d v="2025-11-18T00:00:00"/>
    <x v="0"/>
    <s v="25TS12B0019"/>
    <s v="JPX186"/>
    <s v="JLPSGEMBRONGDMT"/>
    <x v="0"/>
    <x v="0"/>
    <s v="Tracker Project DMT_TSEL"/>
    <x v="3"/>
    <s v="IW OG"/>
    <s v="6. 11/01/26 : IW OG, plan 15/1/26 done_x000a_5. 05/01/26: Submit BAN done, IW OG _x000a_4. 31/12/2025 : Menunggu sosialisasi RT radius terdampak_x000a_3. BAN BAK_x000a_2. Validasi NBAE OK : 23/12/2025 (Cand P : -6.18023,106.85412)_x000a_1. 18.12 Need Validasi CAN P ( 106.85412  -6.18023) RT 12m + pole 20m"/>
    <s v="Optimis"/>
    <d v="2026-03-20T00:00:00"/>
    <s v="Add 3 RF Add 5 RRU Final Sow Rescope: 1. (B2R to (MCP, Mini Macro, macro)"/>
    <m/>
    <x v="4"/>
    <x v="0"/>
    <s v="BTR"/>
    <s v="100m arah barat ruko depan alfamart"/>
    <n v="106.85457"/>
    <n v="-6.1804600000000001"/>
    <m/>
    <m/>
    <m/>
    <m/>
    <s v="RT 11m + Pole 9m = 20m"/>
    <s v="Fasum"/>
    <m/>
    <s v="BTR"/>
    <s v="Ali"/>
    <m/>
  </r>
  <r>
    <n v="239"/>
    <s v="Area 2"/>
    <s v="JTX381"/>
    <x v="0"/>
    <s v="In Hand"/>
    <x v="1"/>
    <x v="1"/>
    <d v="1899-12-30T00:00:00"/>
    <x v="0"/>
    <s v="24TS08Z0002"/>
    <s v="JTX381"/>
    <s v="UTANKAYUUTRMATRAMANINDAHDMT"/>
    <x v="0"/>
    <x v="1"/>
    <m/>
    <x v="5"/>
    <s v="RFI"/>
    <s v="RFI (Solution Issue lahan eksisting Gusur LRT)"/>
    <s v="Optimis"/>
    <s v="RFI : 06/11/2024"/>
    <s v="Solution, menggunakan project Solution, terkait project program pembebasan untuk LRT, on air"/>
    <s v="RFI"/>
    <x v="12"/>
    <x v="0"/>
    <s v="BTR"/>
    <s v="RFI DONE"/>
    <n v="106.8595"/>
    <n v="-6.1955299999999998"/>
    <m/>
    <m/>
    <m/>
    <m/>
    <s v="Monopole 20 1Leg"/>
    <m/>
    <m/>
    <m/>
    <m/>
    <m/>
  </r>
  <r>
    <n v="99"/>
    <s v="Area 2"/>
    <s v="JKT414"/>
    <x v="0"/>
    <s v="In Hand"/>
    <x v="1"/>
    <x v="1"/>
    <m/>
    <x v="0"/>
    <s v="24TS09B0446"/>
    <s v="JKT414"/>
    <s v="INSPEKSIKALIMALANGDMT"/>
    <x v="1"/>
    <x v="1"/>
    <s v="Tracker Project DMT_TSEL"/>
    <x v="5"/>
    <s v="RFI"/>
    <s v="RFI"/>
    <s v="Optimis"/>
    <s v="RFI : 09/01/2025"/>
    <n v="0"/>
    <s v="RFI"/>
    <x v="12"/>
    <x v="2"/>
    <s v="BTR"/>
    <m/>
    <n v="106.89870999999999"/>
    <n v="-6.2436499999999997"/>
    <m/>
    <m/>
    <m/>
    <m/>
    <s v="Monopole 18 1Leg"/>
    <m/>
    <m/>
    <m/>
    <m/>
    <m/>
  </r>
  <r>
    <n v="362"/>
    <s v="Area 2"/>
    <s v="KRW807"/>
    <x v="1"/>
    <s v="In Hand"/>
    <x v="1"/>
    <x v="1"/>
    <m/>
    <x v="0"/>
    <s v="25TS01B0002"/>
    <s v="KRW807"/>
    <s v="KIIC1DMT"/>
    <x v="1"/>
    <x v="1"/>
    <s v="Tracker Project DMT_TSEL"/>
    <x v="5"/>
    <s v="RFI"/>
    <s v="RFI"/>
    <s v="Optimis"/>
    <s v="RFI : 09/12/2025"/>
    <n v="0"/>
    <s v="RFI"/>
    <x v="5"/>
    <x v="2"/>
    <s v="BTR"/>
    <m/>
    <n v="107.27272000000001"/>
    <n v="-6.3652600000000001"/>
    <m/>
    <m/>
    <m/>
    <m/>
    <s v="Monopole 20 1Leg"/>
    <m/>
    <m/>
    <m/>
    <m/>
    <m/>
  </r>
  <r>
    <n v="149"/>
    <s v="Area 2"/>
    <s v="JKP922"/>
    <x v="0"/>
    <s v="In Hand"/>
    <x v="1"/>
    <x v="1"/>
    <m/>
    <x v="0"/>
    <s v="23TS03Z0018"/>
    <s v="JKP922"/>
    <s v="JALANTEUKUUMARDMT"/>
    <x v="1"/>
    <x v="1"/>
    <s v="Tracker Project DMT_TSEL"/>
    <x v="5"/>
    <s v="RFI"/>
    <s v="RFI"/>
    <s v="Optimis"/>
    <s v="RFI : 13/10/2025"/>
    <n v="0"/>
    <s v="RFI"/>
    <x v="4"/>
    <x v="3"/>
    <s v="Extend Pole"/>
    <m/>
    <n v="106.83313"/>
    <n v="-6.1898"/>
    <m/>
    <m/>
    <m/>
    <m/>
    <s v="Monopole 18 1Leg"/>
    <m/>
    <m/>
    <m/>
    <m/>
    <m/>
  </r>
  <r>
    <n v="251"/>
    <s v="Area 2"/>
    <s v="JKP231"/>
    <x v="0"/>
    <s v="In Hand"/>
    <x v="0"/>
    <x v="0"/>
    <d v="2025-11-18T00:00:00"/>
    <x v="0"/>
    <s v="25TS12B0029"/>
    <s v="JKP231"/>
    <s v="CEMPAKABARUBARATDMT"/>
    <x v="0"/>
    <x v="0"/>
    <s v="Tracker Project DMT_TSEL"/>
    <x v="3"/>
    <s v="Rehunting"/>
    <s v="5. 13/01/26: Validasi NBAE NOK (CAN Q) rehunting _x000a_4. 31.12  Need Validasi CAN Q ( 106.85847 -6.17178) GF 30m, CAN P cancel penolakan istri LL_x000a_3. 25.12 Need Validasi CAN P ( 106.85847  -6.17178) GF 30m_x000a_2. Validasi NBAE OK : 23/12/2025 ( Cand P : -6.17154,106.85910)_x000a_1. 18.12 Need Validasi CAN P ( 106.85910  -6.17154) RT 7m + Stacking 6m + Pole 12m"/>
    <s v="Optimis"/>
    <d v="2026-03-20T00:00:00"/>
    <s v="Add 3 RF Add 8 RRU Final Sow Rescope: 1. (B2R to (MCP, Mini Macro, macro)"/>
    <m/>
    <x v="4"/>
    <x v="0"/>
    <s v="BTR"/>
    <s v="200m arah 90 degree"/>
    <n v="106.85850000000001"/>
    <n v="-6.1716300000000004"/>
    <m/>
    <m/>
    <m/>
    <m/>
    <s v="RT 12m + Pole 9m = 21m"/>
    <s v="Fasum"/>
    <m/>
    <s v="BTR"/>
    <s v="Reza P"/>
    <m/>
  </r>
  <r>
    <n v="308"/>
    <s v="Area 2"/>
    <s v="JPX235"/>
    <x v="0"/>
    <s v="In Hand"/>
    <x v="0"/>
    <x v="0"/>
    <d v="2025-11-18T00:00:00"/>
    <x v="0"/>
    <s v="25TS12B0059"/>
    <s v="JPX235"/>
    <s v="JLPENJERNIHAN2DMT"/>
    <x v="0"/>
    <x v="0"/>
    <s v="Tracker Project DMT_TSEL"/>
    <x v="0"/>
    <s v="Validasi OG"/>
    <s v="3. 20/01/26 : Need Validasi cand A (-6.20509,106.80933)_x000a_2. 05/01/26: Plan submit datek 07/01/2026, issue kawasan padat_x000a_1. Hunting, submit 31.12.2025"/>
    <s v="Optimis"/>
    <d v="2026-03-20T00:00:00"/>
    <s v="Add 3 RF Add 3 RRU Final Sow Rescope: 1. (B2R to (MCP, Mini Macro, macro)"/>
    <m/>
    <x v="4"/>
    <x v="0"/>
    <s v="BTR"/>
    <s v="BTR Arah 50m 230 degree"/>
    <n v="106.80817999999999"/>
    <n v="-6.2035299999999998"/>
    <m/>
    <m/>
    <m/>
    <m/>
    <s v="Monopole 20 1Leg"/>
    <s v="Fasum"/>
    <m/>
    <s v="BTR"/>
    <s v="Eko"/>
    <m/>
  </r>
  <r>
    <n v="318"/>
    <s v="Area 2"/>
    <s v="JPX184"/>
    <x v="0"/>
    <s v="In Hand"/>
    <x v="0"/>
    <x v="0"/>
    <d v="2025-11-18T00:00:00"/>
    <x v="0"/>
    <s v="25TS12B0078"/>
    <s v="JPX184"/>
    <s v="KOMPLEKDITJENDMT"/>
    <x v="0"/>
    <x v="0"/>
    <s v="Tracker Project DMT_TSEL"/>
    <x v="3"/>
    <s v="BAN/BAK OG"/>
    <s v="5. Need Validation cand Q (-6.17051, 106.86203) dan R (-6.17064, 106.86199) submit datek 7/1/26 _x000a_4. 05/01/2025 BAN BAK masih terkendala LL diluar negeri_x000a_3. 31/12/2025 BAN BAK masih terkendala LL diluar kota_x000a_2. Validasi NBAE OK : 23/12/2025 (Cand P : -6.1711,106.86226)_x000a_1. 18.12 Need Validasi CAN P (106.86226  -6.17110) RT 7m + Stacking 6m + Pole 12m"/>
    <s v="Optimis"/>
    <d v="2026-03-20T00:00:00"/>
    <s v="Add 3 RF Add 8 RRU Final Sow Rescope: 1. (B2R to (MCP, Mini Macro, macro)"/>
    <m/>
    <x v="4"/>
    <x v="0"/>
    <s v="BTR"/>
    <s v="BTR Arah 100m 110 degree"/>
    <n v="106.862076687"/>
    <n v="-6.1702315209999998"/>
    <m/>
    <m/>
    <m/>
    <m/>
    <s v="Monopole 20 1Leg"/>
    <s v="Fasum"/>
    <m/>
    <s v="BTR"/>
    <s v="Reza P"/>
    <m/>
  </r>
  <r>
    <n v="264"/>
    <s v="Area 2"/>
    <s v="JKB919"/>
    <x v="0"/>
    <s v="In Hand"/>
    <x v="0"/>
    <x v="0"/>
    <d v="2025-11-18T00:00:00"/>
    <x v="0"/>
    <s v="25TS12B0024"/>
    <s v="JKB919"/>
    <s v="JLJATI1DMT"/>
    <x v="0"/>
    <x v="0"/>
    <s v="Tracker Project DMT_TSEL"/>
    <x v="0"/>
    <s v="Rehunting"/>
    <s v="4. Validasi NBAE NOK (can P) rehunting_x000a_3. Need Validasi cand P (106.7376 -6.1466)_x000a_2. 29.12 Need Validasi CAN P (106.7376 -6.1466)  RT (mesjid) 10 m + Minaret 15m_x000a_1. 24.12 Need Validasi CAN Q (106.7376 -6.1466) GF  30m"/>
    <s v="Optimis"/>
    <d v="2026-03-20T00:00:00"/>
    <s v="Add 3 RF Add 8 RRU Final Sow Rescope: 1. (B2R to (MCP, Mini Macro, macro)"/>
    <m/>
    <x v="25"/>
    <x v="0"/>
    <s v="BTR"/>
    <s v="150m arah 90 degree"/>
    <n v="106.73609999999999"/>
    <n v="-6.1464400000000001"/>
    <m/>
    <m/>
    <m/>
    <m/>
    <s v="Monopole 20 1Leg"/>
    <s v="Fasum"/>
    <m/>
    <s v="BTR"/>
    <s v="Alif "/>
    <s v="0889-7136-3431"/>
  </r>
  <r>
    <n v="303"/>
    <s v="Area 2"/>
    <s v="JBX393"/>
    <x v="0"/>
    <s v="In Hand"/>
    <x v="0"/>
    <x v="0"/>
    <d v="2025-11-18T00:00:00"/>
    <x v="0"/>
    <s v="25TS12B0023"/>
    <s v="JBX393"/>
    <s v="JLJAYA25CENGKARENGDMT"/>
    <x v="0"/>
    <x v="0"/>
    <s v="Tracker Project DMT_TSEL"/>
    <x v="3"/>
    <s v="BAN/BAK OG"/>
    <s v="19/01/26: BAN OG ( 32jt/th) waiting approval _x000a_2.13/01/26: Validasi NBAE OK Lanjut BAN/BAK_x000a_1. 29.12 Need Validasi CAN P (106.72248 -6.12950)  GF 30m"/>
    <s v="Optimis"/>
    <d v="2026-03-20T00:00:00"/>
    <s v="Add 3 RF Add 7 RRU Final Sow Rescope: 1. (B2R to (MCP, Mini Macro, macro)"/>
    <m/>
    <x v="25"/>
    <x v="0"/>
    <s v="BTR"/>
    <s v="260' 90m"/>
    <n v="106.72324999999999"/>
    <n v="-6.1287500000000001"/>
    <m/>
    <m/>
    <m/>
    <m/>
    <s v="Monopole 20 1Leg"/>
    <s v="Fasum"/>
    <m/>
    <s v="BTR"/>
    <s v="Alif "/>
    <s v="0889-7136-3431"/>
  </r>
  <r>
    <n v="304"/>
    <s v="Area 2"/>
    <s v="JBX407"/>
    <x v="0"/>
    <s v="In Hand"/>
    <x v="0"/>
    <x v="0"/>
    <d v="2025-11-18T00:00:00"/>
    <x v="0"/>
    <s v="25TS12B0028"/>
    <s v="JBX407"/>
    <s v="JLPELOPORTEGALALURDMT"/>
    <x v="0"/>
    <x v="0"/>
    <s v="Tracker Project DMT_TSEL"/>
    <x v="3"/>
    <s v="BAN/BAK OG"/>
    <s v="19/01/26: BAN OG (32jt/th) waiting approval _x000a_2. 13/01/26: Validasi NBAE OK (can P) lanjut BAN/BAK_x000a_1. 29.12 Need Validasi CAN P (106.7171 -6.1237)  "/>
    <s v="Optimis"/>
    <d v="2026-03-20T00:00:00"/>
    <s v="Add 3 RF Add 8 RRU Final Sow Rescope: 1. (B2R to (MCP, Mini Macro, macro)"/>
    <m/>
    <x v="25"/>
    <x v="0"/>
    <s v="BTR"/>
    <s v="BTR Arah 60m  220 Degree"/>
    <n v="106.71691"/>
    <n v="-6.12324"/>
    <m/>
    <m/>
    <m/>
    <m/>
    <s v="Monopole 20 1Leg"/>
    <s v="Fasum"/>
    <m/>
    <s v="BTR"/>
    <s v="Alif "/>
    <s v="0889-7136-3431"/>
  </r>
  <r>
    <n v="329"/>
    <s v="Area 2"/>
    <s v="JBX398"/>
    <x v="0"/>
    <s v="In Hand"/>
    <x v="0"/>
    <x v="0"/>
    <d v="2025-11-18T00:00:00"/>
    <x v="0"/>
    <s v="25TS12B0073"/>
    <s v="JBX398"/>
    <s v="GREENGARDENKEDOYADMT"/>
    <x v="0"/>
    <x v="0"/>
    <s v="Tracker Project DMT_TSEL"/>
    <x v="3"/>
    <s v="IW OG"/>
    <s v="3. 12/01/26: BAN submited (45jt/th) IW OG_x000a_2. 05/01/26 : Validasi NBAE OK Can P(-6.17231 106.7556)_x000a_1. 02/01/2026 Need Validasi CAN P (106.7556 -6.17231) GF 30m_x000a_plan submit datek 29/12/2025"/>
    <s v="Optimis"/>
    <d v="2026-03-20T00:00:00"/>
    <s v="Add 3 RF Add 3 RRU Final Sow Rescope: 1. (B2R to (MCP, Mini Macro, macro)"/>
    <m/>
    <x v="25"/>
    <x v="0"/>
    <s v="BTR"/>
    <s v="350' 100m"/>
    <n v="106.75597999999999"/>
    <n v="-6.17279"/>
    <m/>
    <m/>
    <m/>
    <m/>
    <s v="Monopole 20 1Leg"/>
    <s v="Fasum"/>
    <m/>
    <s v="BTR"/>
    <s v="Seno"/>
    <s v="0812-2965-7129"/>
  </r>
  <r>
    <n v="608"/>
    <s v="Area 2"/>
    <s v="JBX405"/>
    <x v="0"/>
    <s v="In Hand"/>
    <x v="0"/>
    <x v="0"/>
    <d v="2025-11-18T00:00:00"/>
    <x v="0"/>
    <s v="25TS12B0061"/>
    <s v="JBX405"/>
    <s v="JLRAYAPREPEDANDMT"/>
    <x v="0"/>
    <x v="0"/>
    <s v="Tracker Project DMT_TSEL"/>
    <x v="0"/>
    <s v="Need Validasi"/>
    <s v="05/01/26 Need Validasi CAN P (106.70657 -6.11557) GF 30m_x000a_Plan submit DATEK 05/01/2026_x000a_plan submit datek 30/12/2025"/>
    <s v="Optimis"/>
    <d v="2026-03-20T00:00:00"/>
    <s v="Add 3 RF Add 3 RRU Final Sow Rescope: 1. (B2R to (MCP, Mini Macro, macro)"/>
    <m/>
    <x v="25"/>
    <x v="0"/>
    <s v="BTR"/>
    <s v="225' 250m"/>
    <n v="106.70668000000001"/>
    <n v="-6.1153700000000004"/>
    <m/>
    <m/>
    <m/>
    <m/>
    <s v="Monopole 20 1Leg"/>
    <s v="Fasum"/>
    <m/>
    <s v="BTR"/>
    <s v="Seno"/>
    <s v="0812-2965-7129"/>
  </r>
  <r>
    <n v="63"/>
    <s v="Area 2"/>
    <s v="JBX273"/>
    <x v="0"/>
    <s v="In Hand"/>
    <x v="0"/>
    <x v="0"/>
    <d v="2025-11-18T00:00:00"/>
    <x v="0"/>
    <s v="25TS12B0075"/>
    <s v="JBX273"/>
    <s v="CENDRAWASIHKEDAUNGKALIANGKEDMT"/>
    <x v="0"/>
    <x v="0"/>
    <s v="Tracker Project DMT_TSEL"/>
    <x v="3"/>
    <s v="BAN/BAK OG"/>
    <s v="5. 19/01/26: Pengajuan BAN LL 40jt/th _x000a_4. 15/01/26 : LL meminta waktu sampai hari jumat (16/1/26) untuk berembuk terlebih dahulu dengan keluarga mengenai harga Sewa lahan._x000a_3.14/01/26: validasi NBAE OK (Can A) lanjut BAN/BAK_x000a_2. Waiting Validasi CAN A , issue High price (45jt/th)_x000a_1. 29.12 Need Validasi CAN A ( 106.72515 -6.14523) GF 32m"/>
    <s v="Optimis"/>
    <d v="2026-03-20T00:00:00"/>
    <s v="Add 3 RF Add 3 RRU Final Sow Rescope: 1. (B2R to (MCP, Mini Macro, macro)"/>
    <m/>
    <x v="3"/>
    <x v="0"/>
    <s v="BTR"/>
    <s v="BTR Arah 100m 285 degree"/>
    <n v="106.72505"/>
    <n v="-6.14527"/>
    <m/>
    <n v="106.72515"/>
    <n v="-6.1452299999999997"/>
    <s v="jl.cendrawasih V RT. 005/RW.006 kel.cengkareng Barat Kec Cengkareng,jakarta"/>
    <s v="Monopole 20 1Leg"/>
    <s v="Fasum"/>
    <m/>
    <s v="BTR"/>
    <s v="Aldis"/>
    <s v="082180293710"/>
  </r>
  <r>
    <n v="124"/>
    <s v="Area 2"/>
    <s v="JBX016"/>
    <x v="0"/>
    <s v="In Hand"/>
    <x v="1"/>
    <x v="1"/>
    <m/>
    <x v="0"/>
    <s v="24TS09B0424"/>
    <s v="JBX016"/>
    <s v="GLOBALNUSANTARASCHOOLDMT"/>
    <x v="1"/>
    <x v="1"/>
    <s v="Tracker Project DMT_TSEL"/>
    <x v="6"/>
    <s v="Pabrikasi"/>
    <s v="PABRIKASI POLE 3 METER"/>
    <s v="Optimis"/>
    <d v="2026-01-29T00:00:00"/>
    <s v="12.12 proses pabrikasi, target done material 26 Dec, Target RFI 10 Jan_x000a_10.12 pabrikasi OG"/>
    <s v="W2 2026"/>
    <x v="3"/>
    <x v="2"/>
    <s v="Extend Pole"/>
    <m/>
    <n v="106.739001"/>
    <n v="-6.1919009999999997"/>
    <m/>
    <m/>
    <m/>
    <m/>
    <s v="Monopole 18 1Leg"/>
    <m/>
    <m/>
    <m/>
    <m/>
    <m/>
  </r>
  <r>
    <n v="217"/>
    <s v="Area 2"/>
    <s v="JSX486"/>
    <x v="0"/>
    <s v="In Hand"/>
    <x v="0"/>
    <x v="0"/>
    <d v="2025-11-18T00:00:00"/>
    <x v="0"/>
    <s v="25TS12B0014"/>
    <s v="JSX486"/>
    <s v="TANGKASPESANGGRAHANDMT"/>
    <x v="0"/>
    <x v="0"/>
    <s v="Tracker Project DMT_TSEL"/>
    <x v="3"/>
    <s v="BAN/BAK OG"/>
    <s v="17/01/26: BAN OG (issue high price 60jt/th)_x000a_3. 15/01/26: LL sedang cek PKS lama terkait plan newsite disamping lahan eksisting_x000a_2. 14/01/26: Validasi NBAE OK (Can A) Lanjut BAN/BAK_x000a_1. 18.12 Need Validasi CAN A ( 106.75954 -6.24860) GF 30m"/>
    <s v="Optimis"/>
    <d v="2026-03-20T00:00:00"/>
    <s v="Add 3 RF Add 8 RRU Final Sow Rescope: 1. (B2R to (MCP, Mini Macro, macro)"/>
    <m/>
    <x v="3"/>
    <x v="0"/>
    <s v="BTR"/>
    <m/>
    <n v="106.759511"/>
    <n v="-6.2486410000000001"/>
    <m/>
    <n v="106.75954"/>
    <n v="-6.2485999999999997"/>
    <s v="Jl. Mertilang ujung, RT.007 RW 001 Kel. Petukangan Selatan Kec. Pesanggrahan kota Jakarta Selatan"/>
    <s v="Monopole 20 1Leg"/>
    <s v="Fasum"/>
    <m/>
    <s v="BTR"/>
    <s v="Heryawan"/>
    <s v="081380225151"/>
  </r>
  <r>
    <n v="110"/>
    <s v="Area 2"/>
    <s v="JKU959"/>
    <x v="0"/>
    <s v="In Hand"/>
    <x v="1"/>
    <x v="1"/>
    <m/>
    <x v="0"/>
    <s v="24TS09B0435"/>
    <s v="JKU959"/>
    <s v="PASARIKANMUARAANGKEDMT"/>
    <x v="1"/>
    <x v="1"/>
    <s v="Tracker Project DMT_TSEL"/>
    <x v="5"/>
    <s v="RFI"/>
    <s v="RFI  Done"/>
    <s v="Optimis"/>
    <s v="RFI : 14/05/2025"/>
    <n v="0"/>
    <s v="RFI"/>
    <x v="11"/>
    <x v="4"/>
    <s v="BTR"/>
    <m/>
    <n v="106.774601"/>
    <n v="-6.1060109999999996"/>
    <m/>
    <m/>
    <m/>
    <m/>
    <s v="Monopole 20 1Leg"/>
    <m/>
    <m/>
    <m/>
    <m/>
    <m/>
  </r>
  <r>
    <n v="74"/>
    <s v="Area 2"/>
    <s v="JPX166"/>
    <x v="0"/>
    <s v="In Hand"/>
    <x v="1"/>
    <x v="1"/>
    <d v="1899-12-30T00:00:00"/>
    <x v="0"/>
    <s v="25TS03Z0004"/>
    <s v="JPX166"/>
    <s v="DUKUHPINGGIR5DMT"/>
    <x v="0"/>
    <x v="1"/>
    <m/>
    <x v="5"/>
    <s v="RFI"/>
    <s v="RFI (Solution Issue lahan eksisting sengketa Dengan Perusahaan GT)"/>
    <s v="Optimis"/>
    <s v="RFI : 15/05/2025"/>
    <s v="site solution, sudah RFI, mitra solution, existing lahan sengketa (lahan fasum diakui lahan PT) need solution, on air"/>
    <s v="RFI"/>
    <x v="12"/>
    <x v="6"/>
    <s v="Reloc to existing MTEL"/>
    <m/>
    <n v="106.81457"/>
    <n v="-6.1979899999999999"/>
    <m/>
    <m/>
    <m/>
    <m/>
    <s v="Monopole 20 1Leg"/>
    <m/>
    <m/>
    <m/>
    <m/>
    <m/>
  </r>
  <r>
    <n v="355"/>
    <s v="Area 2"/>
    <s v="JKP203"/>
    <x v="0"/>
    <s v="In Hand"/>
    <x v="1"/>
    <x v="1"/>
    <m/>
    <x v="0"/>
    <s v="23TS03Z0015"/>
    <s v="JKP203"/>
    <s v="DIPONEGOROMENTENG2DMT"/>
    <x v="1"/>
    <x v="1"/>
    <s v="Tracker Project DMT_TSEL"/>
    <x v="5"/>
    <s v="RFI"/>
    <s v="Minus RFI NOTICE (need ATP)"/>
    <s v="Optimis"/>
    <s v="RFI : 22/12/2025"/>
    <s v="Lanjut Extend 3m"/>
    <s v="W4 DESEMBER 2025"/>
    <x v="4"/>
    <x v="3"/>
    <s v="Extend Pole"/>
    <m/>
    <n v="106.83541"/>
    <n v="-6.20059"/>
    <m/>
    <m/>
    <m/>
    <m/>
    <s v="Monopole 18 1Leg"/>
    <m/>
    <m/>
    <m/>
    <m/>
    <m/>
  </r>
  <r>
    <n v="220"/>
    <s v="Area 2"/>
    <s v="JSX791"/>
    <x v="0"/>
    <s v="In Hand"/>
    <x v="0"/>
    <x v="0"/>
    <d v="2025-11-18T00:00:00"/>
    <x v="0"/>
    <s v="25TS12B0048"/>
    <s v="JSX791"/>
    <s v="SEKOLAHDUTA2DMT"/>
    <x v="0"/>
    <x v="0"/>
    <s v="Tracker Project DMT_TSEL"/>
    <x v="3"/>
    <s v="BAN/BAK OG"/>
    <s v="17/01/26: BAN 30jt/th waiting approval, done submit DMT_x000a_3. 15/01 : Proses negosiasi dgn LL (40jt/tahun)_x000a_2. 14/01/26: Validasi NBAE OK (Can A) Lanjut BAN/BAK_x000a_1. 18.12 Need Validasi CAN A ( 106.78915 -6.28688) GF 32m"/>
    <s v="Optimis"/>
    <d v="2026-03-20T00:00:00"/>
    <s v="Add 3 RF Add 9 RRU Final Sow Rescope: 1. (B2R to (MCP, Mini Macro, macro)"/>
    <m/>
    <x v="3"/>
    <x v="0"/>
    <s v="BTR"/>
    <s v="BTR Arahan Quadran 2 &amp; 3 (dekat sekolah SAR 150m)"/>
    <n v="106.78926"/>
    <n v="-6.2862099999999996"/>
    <m/>
    <n v="106.78915000000001"/>
    <s v="-6.28688"/>
    <s v="Jl. H. Batong II no. 56 RT. 007 RW 006 Kel. Cilandak Barat kec. Cilandak Jakarta Selatan, DKI Jakarta "/>
    <s v="Monopole 20 1Leg"/>
    <s v="Fasum"/>
    <m/>
    <s v="BTR"/>
    <s v="Heryawan"/>
    <s v="081380225151"/>
  </r>
  <r>
    <n v="143"/>
    <s v="Area 2"/>
    <s v="JSX802"/>
    <x v="0"/>
    <s v="In Hand"/>
    <x v="1"/>
    <x v="1"/>
    <m/>
    <x v="0"/>
    <s v="24TS09B0450"/>
    <s v="JSX802"/>
    <s v="DEPSOS11DMT"/>
    <x v="1"/>
    <x v="1"/>
    <s v="Tracker Project DMT_TSEL"/>
    <x v="0"/>
    <s v="Justifikasi Report"/>
    <s v="Propose extend 3 Meter (gagal BTR)"/>
    <s v="Not Optimis"/>
    <d v="2026-01-29T00:00:00"/>
    <s v="10.12 proses IW, kurang 4 KK"/>
    <s v="W4 2026"/>
    <x v="24"/>
    <x v="2"/>
    <s v="Extend Pole"/>
    <m/>
    <n v="106.76527"/>
    <n v="-6.2678799999999999"/>
    <m/>
    <m/>
    <m/>
    <m/>
    <s v="Monopole 20 1Leg"/>
    <m/>
    <m/>
    <m/>
    <m/>
    <m/>
  </r>
  <r>
    <n v="236"/>
    <s v="Area 2"/>
    <s v="JBX286"/>
    <x v="0"/>
    <s v="In Hand"/>
    <x v="0"/>
    <x v="0"/>
    <d v="2025-11-18T00:00:00"/>
    <x v="0"/>
    <s v="25TS12B0025"/>
    <s v="JBX286"/>
    <s v="JLPANJANGKODAYATURDMT"/>
    <x v="0"/>
    <x v="0"/>
    <s v="Tracker Project DMT_TSEL"/>
    <x v="3"/>
    <s v="BAN/BAK OG"/>
    <s v="3. 15/01/26 : LL bertemu tim hari Jum'at 16/1/26_x000a_ 2. 14/01/26: Validasi NBAE OK (Can P) Lanjut BAN/BAK_x000a_1. 23.12 Need Validasi CAN P ( 106.76255 -6.16215) GF 32m"/>
    <s v="Optimis"/>
    <d v="2026-03-20T00:00:00"/>
    <s v="Add 3 RF Add 4 RRU Final Sow Rescope: 1. (B2R to (MCP, Mini Macro, macro)"/>
    <m/>
    <x v="3"/>
    <x v="0"/>
    <s v="BTR"/>
    <s v="170m arah 230 degree"/>
    <n v="106.76313"/>
    <n v="-6.1620400000000002"/>
    <m/>
    <n v="106.76255"/>
    <s v="-6.16215"/>
    <s v="Perum Green garden.blok y3. No 64, Rt. 004/rw 003, kel. Kedoya utara kec. Kebon jeruk jakarta barat"/>
    <s v="Monopole 20 1Leg"/>
    <s v="Fasum"/>
    <m/>
    <s v="BTR"/>
    <s v="Aldis"/>
    <s v="082180293710"/>
  </r>
  <r>
    <n v="256"/>
    <s v="Area 2"/>
    <s v="JTX310"/>
    <x v="0"/>
    <s v="In Hand"/>
    <x v="0"/>
    <x v="0"/>
    <d v="2025-11-18T00:00:00"/>
    <x v="0"/>
    <s v="25TS12B0050"/>
    <s v="JTX310"/>
    <s v="KLENDERDURENSAWITDMT"/>
    <x v="0"/>
    <x v="0"/>
    <s v="Tracker Project DMT_TSEL"/>
    <x v="0"/>
    <s v="Rehunting"/>
    <s v="19.01 : Need Validasi Cand B (-6.21789 ; 106.90768)_x000a_1. Validasi NBAE NOK : 18/12/2025 (Cand P : -6.22179,106.90643)"/>
    <s v="Optimis"/>
    <d v="2026-03-20T00:00:00"/>
    <s v="Rehunting"/>
    <m/>
    <x v="16"/>
    <x v="1"/>
    <s v="BTR"/>
    <s v="200m arah 180 degree"/>
    <n v="106.90731"/>
    <n v="-6.2187799999999998"/>
    <m/>
    <m/>
    <m/>
    <m/>
    <s v="Monopole 20 1Leg"/>
    <s v="Fasum"/>
    <m/>
    <s v="BTR"/>
    <s v="Herlina"/>
    <s v="081310994005"/>
  </r>
  <r>
    <n v="261"/>
    <s v="Area 2"/>
    <s v="JSX395"/>
    <x v="0"/>
    <s v="In Hand"/>
    <x v="0"/>
    <x v="0"/>
    <d v="2025-11-18T00:00:00"/>
    <x v="0"/>
    <s v="25TS12B0017"/>
    <s v="JSX395"/>
    <s v="LURAHKEBONBARUDMT"/>
    <x v="0"/>
    <x v="0"/>
    <s v="Tracker Project DMT_TSEL"/>
    <x v="0"/>
    <s v="Need Validasi"/>
    <s v="17/01/26: Need Validasi CAN R (106.86028 -06.23201) RT 16m + Pole (BAN 25jt/th)_x000a_4. 09/01/26 : Need Validasi CAN Q (106.86076 -6.23273) RT 15m + Pole 12m, Cand P Issue Highprice(75jt/th)_x000a_3. BAN / BAK plan 05/01/2026_x000a_2. Validasi NBAE OK : 31/12/2025 (Cand P : -6.23238,106.86063)_x000a_1. 24.12 Need Validasi CAN P ( 106.86063 -6.23238) RT 4m + 32m"/>
    <s v="Optimis"/>
    <d v="2026-03-20T00:00:00"/>
    <s v="Add 3 RF Add 6 RRU Final Sow Rescope: 1. (B2R to (MCP, Mini Macro, macro)"/>
    <m/>
    <x v="3"/>
    <x v="0"/>
    <s v="BTR"/>
    <s v="150m arah 90 degree"/>
    <n v="106.859613"/>
    <n v="-6.2322870000000004"/>
    <m/>
    <m/>
    <m/>
    <m/>
    <s v="Monopole 20 1Leg"/>
    <s v="Fasum"/>
    <m/>
    <s v="BTR"/>
    <s v="Rahmat"/>
    <s v="081384497344"/>
  </r>
  <r>
    <n v="267"/>
    <s v="Area 2"/>
    <s v="JBX271"/>
    <x v="0"/>
    <s v="In Hand"/>
    <x v="0"/>
    <x v="0"/>
    <d v="2025-11-18T00:00:00"/>
    <x v="0"/>
    <s v="25TS12B0020"/>
    <s v="JBX271"/>
    <s v="TAMANKOTAPEDONGKELANDMT"/>
    <x v="0"/>
    <x v="0"/>
    <s v="Tracker Project DMT_TSEL"/>
    <x v="3"/>
    <s v="BAN/BAK OG"/>
    <s v="4. 15/01/26 : IW on going, Dari 31 KK tinggal  5 KK yang belum ttd, estimasi minggu ini done._x000a_3. BAN /BAK OG (issue high Price 70jt/thn) _x000a_2. Validasi NBAE OK: 29/12/2025 (Cand P : -6.15897,106.75981)_x000a_1. 18.12 Need Validasi CAN P ( 106.75981 -6.15897) GF 32m"/>
    <s v="Optimis"/>
    <d v="2026-03-20T00:00:00"/>
    <s v="Add 3 RF Add 6 RRU Final Sow Rescope: 1. (B2R to (MCP, Mini Macro, macro)"/>
    <m/>
    <x v="3"/>
    <x v="0"/>
    <s v="BTR"/>
    <s v="170m arah 150 degree"/>
    <n v="106.75830999999999"/>
    <n v="-6.1597600000000003"/>
    <m/>
    <m/>
    <m/>
    <m/>
    <s v="RT 14m + Pole 9m = 23m"/>
    <s v="Fasum"/>
    <m/>
    <s v="BTR"/>
    <s v="Ugie"/>
    <s v="087750800005"/>
  </r>
  <r>
    <n v="195"/>
    <s v="Area 2"/>
    <s v="JTX255"/>
    <x v="0"/>
    <s v="In Hand"/>
    <x v="0"/>
    <x v="0"/>
    <d v="2025-11-18T00:00:00"/>
    <x v="0"/>
    <s v="25TS12Z0118"/>
    <s v="JTX255"/>
    <s v="SUMURUTARADURENSAWITDMT"/>
    <x v="0"/>
    <x v="0"/>
    <s v="Tracker Project DMT_TSEL"/>
    <x v="2"/>
    <s v="LOCK TRIAL"/>
    <s v="05.01 IW Done, Paralel Rekom dan Menunggu Jadwal Survey by Konsultan_x000a_29.12 Proses IW Extend Pole OG"/>
    <s v="Not Optimis"/>
    <d v="2026-01-29T00:00:00"/>
    <s v="Add 3 RF Add 11 RRU Final Sow Rescope: 3. reheight tower"/>
    <m/>
    <x v="16"/>
    <x v="1"/>
    <s v="Lock Trial"/>
    <s v="Extend 3m"/>
    <n v="106.91288"/>
    <n v="-6.2161900000000001"/>
    <m/>
    <m/>
    <m/>
    <m/>
    <s v="Monopole 20 1Leg"/>
    <s v="Privat"/>
    <m/>
    <s v="Extend 3m"/>
    <s v="Warnoko"/>
    <s v="081284619397"/>
  </r>
  <r>
    <n v="212"/>
    <s v="Area 2"/>
    <s v="JTX510"/>
    <x v="0"/>
    <s v="In Hand"/>
    <x v="0"/>
    <x v="0"/>
    <d v="2025-11-18T00:00:00"/>
    <x v="0"/>
    <s v="25TS12B0038"/>
    <s v="JTX510"/>
    <s v="KOMPLEKKEBAKARANDMT"/>
    <x v="0"/>
    <x v="0"/>
    <s v="Tracker Project DMT_TSEL"/>
    <x v="3"/>
    <s v="BAN/BAK OG"/>
    <s v="19.01 : Harga Sewa Lahan 35 Juta/Tahun, (Paralel Rehunting, LL Tidak Mau Nego)_x000a_29.12 Validasi Cand A OK, Nego Sewa Lahan OG_x000a_18.12 Need Validais CAN A (106.87897  -6.33107 )"/>
    <s v="Optimis"/>
    <d v="2026-03-20T00:00:00"/>
    <s v="Add 3 RF Add 3 RRU Final Sow Rescope: 1. (B2R to (MCP, Mini Macro, macro)"/>
    <m/>
    <x v="16"/>
    <x v="1"/>
    <s v="BTR"/>
    <s v="BTR Arah 100m 250 Degree"/>
    <n v="106.87904"/>
    <n v="-6.3312600000000003"/>
    <m/>
    <m/>
    <m/>
    <m/>
    <s v="Monopole 20 1Leg"/>
    <s v="Fasum"/>
    <m/>
    <s v="BTR"/>
    <s v="Herlina"/>
    <s v="081310994005"/>
  </r>
  <r>
    <n v="215"/>
    <s v="Area 2"/>
    <s v="JTX211"/>
    <x v="0"/>
    <s v="In Hand"/>
    <x v="0"/>
    <x v="0"/>
    <d v="2025-11-18T00:00:00"/>
    <x v="0"/>
    <s v="25TS12B0015"/>
    <s v="JTX211"/>
    <s v="KESATRIAN3DMT"/>
    <x v="0"/>
    <x v="0"/>
    <s v="Tracker Project DMT_TSEL"/>
    <x v="0"/>
    <s v="Need Validasi"/>
    <s v="29.12 : Need Validasi Cand A (106.87003, -620384)"/>
    <s v="Optimis"/>
    <d v="2026-03-20T00:00:00"/>
    <s v="Add 3 RF Add 11 RRU Final Sow Rescope: 1. (B2R to (MCP, Mini Macro, macro)"/>
    <m/>
    <x v="16"/>
    <x v="1"/>
    <s v="BTR"/>
    <s v="170m arah 150 degree"/>
    <n v="106.869"/>
    <n v="-6.2017100000000003"/>
    <m/>
    <m/>
    <m/>
    <m/>
    <s v="Monopole 20 1Leg"/>
    <s v="Fasum"/>
    <m/>
    <s v="BTR"/>
    <s v="Herlina"/>
    <s v="081310994005"/>
  </r>
  <r>
    <n v="263"/>
    <s v="Area 2"/>
    <s v="JTX327"/>
    <x v="0"/>
    <s v="In Hand"/>
    <x v="0"/>
    <x v="0"/>
    <d v="2025-11-18T00:00:00"/>
    <x v="0"/>
    <s v="25TS12B0049"/>
    <s v="JTX327"/>
    <s v="POMADPASARREBODMT"/>
    <x v="0"/>
    <x v="0"/>
    <s v="Tracker Project DMT_TSEL"/>
    <x v="0"/>
    <s v="Need Validasi"/>
    <s v="19.01 : Need Validasi Cand B (-6.32828 106.84525) Need Validasi Cand C (-6.32824 ; 106.84452)_x000a_12.01 : Validasi OK, Nego Sewa Lahan OG_x000a_05.01 Need Validasi Cand A (106.84525 ; -6.32828)"/>
    <s v="Optimis"/>
    <d v="2026-03-20T00:00:00"/>
    <s v="Add 3 RF Add 6 RRU Final Sow Rescope: 1. (B2R to (MCP, Mini Macro, macro)"/>
    <m/>
    <x v="16"/>
    <x v="1"/>
    <s v="BTR"/>
    <s v="200m arah 90 degree"/>
    <n v="106.84483"/>
    <n v="-6.32843"/>
    <m/>
    <m/>
    <m/>
    <m/>
    <s v="Monopole 20 1Leg"/>
    <s v="Fasum"/>
    <m/>
    <s v="BTR"/>
    <s v="Herlina"/>
    <s v="081310994005"/>
  </r>
  <r>
    <n v="311"/>
    <s v="Area 2"/>
    <s v="JSA012"/>
    <x v="0"/>
    <s v="In Hand"/>
    <x v="0"/>
    <x v="0"/>
    <d v="2025-11-18T00:00:00"/>
    <x v="0"/>
    <s v="25TS12B0064"/>
    <s v="JSA012"/>
    <s v="SEKOLAHKOMANDOTNIALDMT"/>
    <x v="0"/>
    <x v="0"/>
    <s v="Tracker Project DMT_TSEL"/>
    <x v="0"/>
    <s v="Need Validasi"/>
    <s v="19.01 : Need Validasi Cand B (-6.24036 ; 106.77792)_x000a_29.12 Need Validasi Cand A (106.78007, -6.23877)"/>
    <s v="Optimis"/>
    <d v="2026-03-20T00:00:00"/>
    <s v="Add 3 RF Add 8 RRU Final Sow Rescope: 1. (B2R to (MCP, Mini Macro, macro)"/>
    <m/>
    <x v="16"/>
    <x v="1"/>
    <s v="BTR"/>
    <s v="270'  150m"/>
    <n v="106.77794"/>
    <n v="-6.24038"/>
    <m/>
    <m/>
    <m/>
    <m/>
    <s v="Monopole 20 1Leg"/>
    <s v="Fasum"/>
    <m/>
    <s v="BTR"/>
    <s v="Herlina"/>
    <s v="081310994005"/>
  </r>
  <r>
    <n v="319"/>
    <s v="Area 2"/>
    <s v="JTX507"/>
    <x v="0"/>
    <s v="In Hand"/>
    <x v="0"/>
    <x v="0"/>
    <d v="2025-11-18T00:00:00"/>
    <x v="0"/>
    <s v="25TS12B0035"/>
    <s v="JTX507"/>
    <s v="JALANDUYUNGRAWAMANGUNDMT"/>
    <x v="0"/>
    <x v="0"/>
    <s v="Tracker Project DMT_TSEL"/>
    <x v="0"/>
    <s v="Need Validasi"/>
    <s v="19.01 : Need Validasi Cand B (-6.19644 ; 106.89404)_x000a_29.12 Validasi NOK, Rehunting_x000a_18.12 Need Validais CAN A (106.89483  -6.19704)"/>
    <s v="Optimis"/>
    <d v="2026-03-20T00:00:00"/>
    <s v="Add 3 RF Add 3 RRU Final Sow Rescope: 1. (B2R to (MCP, Mini Macro, macro)"/>
    <m/>
    <x v="16"/>
    <x v="1"/>
    <s v="BTR"/>
    <s v="BTR Arah 100m 340 degree"/>
    <n v="106.894154"/>
    <n v="-6.1971889999999998"/>
    <m/>
    <m/>
    <m/>
    <m/>
    <s v="Monopole 20 1Leg"/>
    <s v="Fasum"/>
    <m/>
    <s v="BTR"/>
    <s v="Herlina"/>
    <s v="081310994005"/>
  </r>
  <r>
    <n v="351"/>
    <s v="Area 2"/>
    <s v="JKT711"/>
    <x v="0"/>
    <s v="In Hand"/>
    <x v="0"/>
    <x v="0"/>
    <d v="2025-11-18T00:00:00"/>
    <x v="0"/>
    <s v="25TS12B0086"/>
    <s v="JKT711"/>
    <s v="JAKARTAPRIMASTEELDMT"/>
    <x v="0"/>
    <x v="0"/>
    <s v="Tracker Project DMT_TSEL"/>
    <x v="0"/>
    <s v="Need Validasi"/>
    <s v="23.12 : Need Validasi Cand A (106.927931, -6.180525) Need Support Bersurat ke PT. HIBA UTAMA"/>
    <s v="Optimis"/>
    <d v="2026-03-20T00:00:00"/>
    <s v="Add 3 RF Add 5 RRU Final Sow Rescope: 1. (B2R to (MCP, Mini Macro, macro)"/>
    <m/>
    <x v="16"/>
    <x v="1"/>
    <s v="BTR"/>
    <m/>
    <n v="106.92811"/>
    <n v="-6.1795099999999996"/>
    <m/>
    <m/>
    <m/>
    <m/>
    <s v="Monopole 20 1Leg"/>
    <s v="Fasum"/>
    <m/>
    <s v="BTR"/>
    <s v="Herlina"/>
    <s v="081310994005"/>
  </r>
  <r>
    <n v="317"/>
    <s v="Area 2"/>
    <s v="JTX502"/>
    <x v="0"/>
    <s v="In Hand"/>
    <x v="0"/>
    <x v="0"/>
    <d v="2025-11-18T00:00:00"/>
    <x v="0"/>
    <s v="25TS12B0039"/>
    <s v="JTX502"/>
    <s v="JLRADENINTEN2DMT"/>
    <x v="0"/>
    <x v="0"/>
    <s v="Tracker Project DMT_TSEL"/>
    <x v="2"/>
    <s v="LOCK TRIAL"/>
    <s v="Propose Drop"/>
    <s v="Not Optimis"/>
    <d v="2026-02-22T00:00:00"/>
    <s v="Add 3 RF Add 3 RRU Final Sow Rescope: 1. (B2R to (MCP, Mini Macro, macro)"/>
    <m/>
    <x v="16"/>
    <x v="1"/>
    <s v="Lock Trial"/>
    <s v="BTR Arah 150m 100 degree"/>
    <n v="106.91929"/>
    <n v="-6.2414899999999998"/>
    <m/>
    <m/>
    <m/>
    <m/>
    <s v="Monopole 20 1Leg"/>
    <s v="Fasum"/>
    <m/>
    <s v="BTR"/>
    <s v="Warnoko"/>
    <s v="081284619397"/>
  </r>
  <r>
    <n v="389"/>
    <s v="Area 2"/>
    <s v="DPK239"/>
    <x v="1"/>
    <s v="In Hand"/>
    <x v="0"/>
    <x v="0"/>
    <d v="2025-11-18T00:00:00"/>
    <x v="0"/>
    <s v="25TS09B0008"/>
    <s v="DPK239"/>
    <s v="JLJUANDABAKTIJAYATBG"/>
    <x v="0"/>
    <x v="1"/>
    <s v="Tracker Project DMT_TSEL"/>
    <x v="7"/>
    <s v="Excavation OG"/>
    <s v="08.01 Site Opening Done, Menunggu DP Sewa Lahan _x000a_06.01 APD BOQ Release, Menunggu Jadwal SKOM_x000a_24.12 Rekom Lurah Done, OG Rekom Camat (Estimasi Hari Ini Done), Paralel Jadwal Soil Test"/>
    <s v="Optimis"/>
    <d v="2026-03-20T00:00:00"/>
    <s v="Add 3 RF Add 6 RRU Final Sow Rescope: BTR to Mini Macro"/>
    <m/>
    <x v="16"/>
    <x v="1"/>
    <s v="BTR"/>
    <m/>
    <n v="106.84835"/>
    <n v="-6.3792400000000002"/>
    <m/>
    <m/>
    <m/>
    <m/>
    <s v="Monopole 20 1Leg"/>
    <m/>
    <m/>
    <m/>
    <m/>
    <m/>
  </r>
  <r>
    <n v="234"/>
    <s v="Area 2"/>
    <s v="JTX398"/>
    <x v="0"/>
    <s v="In Hand"/>
    <x v="0"/>
    <x v="0"/>
    <d v="2025-11-18T00:00:00"/>
    <x v="0"/>
    <s v="25TS12B0012"/>
    <s v="JTX398"/>
    <s v="LAPANGANKENANGADMT"/>
    <x v="0"/>
    <x v="0"/>
    <s v="Tracker Project DMT_TSEL"/>
    <x v="3"/>
    <s v="BAN/BAK OG"/>
    <s v="19.01 : Menunggu Jawaban Dari Pihak Kampus_x000a_12.01 : Validasi OK, Negosiasi OG_x000a_05.01 Need Validasi Cand Q _x000a_29.12 Menunggu Konfirmasi LL untuk disewakan_x000a_1. Validasi NBAE NOK : 18/12/2025 (Cand P : -6.31406,106.89728)_x000a_2. 19.12 Need Validasi CAN B (106.89728 -6.31406) GF 32m"/>
    <s v="Optimis"/>
    <d v="2026-03-20T00:00:00"/>
    <s v="Rehunting"/>
    <m/>
    <x v="17"/>
    <x v="1"/>
    <s v="BTR"/>
    <s v="200m arah 275 degree"/>
    <n v="106.89997"/>
    <n v="-6.3149300000000004"/>
    <m/>
    <m/>
    <m/>
    <m/>
    <s v="Monopole 20 1Leg"/>
    <s v="Fasum"/>
    <m/>
    <s v="BTR"/>
    <s v="Herlina"/>
    <s v="081310994005"/>
  </r>
  <r>
    <n v="252"/>
    <s v="Area 2"/>
    <s v="JTX410"/>
    <x v="0"/>
    <s v="In Hand"/>
    <x v="0"/>
    <x v="0"/>
    <d v="2025-11-18T00:00:00"/>
    <x v="0"/>
    <s v="25TS12B0041"/>
    <s v="JTX410"/>
    <s v="PALEMKARTIKAKOMPLEKTNIADDMT"/>
    <x v="0"/>
    <x v="0"/>
    <s v="Tracker Project DMT_TSEL"/>
    <x v="3"/>
    <s v="BAN/BAK OG"/>
    <s v="12.01 : Harga Masih Tinggi, Paralel Rehunting_x000a_05.01 Negosiasi Harga OG, Paralel Rehunting_x000a_29.12 Harga Sewa 70jt/Tahun, OG Nego Paralel Rehunting_x000a_Validasi NBAE OK  : 18/12/2025 (Cand P : -6.3111,106.896)"/>
    <s v="Optimis"/>
    <d v="2026-03-20T00:00:00"/>
    <s v="1. 18.12 BAN/BAK OG"/>
    <m/>
    <x v="17"/>
    <x v="1"/>
    <s v="BTR"/>
    <s v="300m arah 270 degree"/>
    <n v="106.89924000000001"/>
    <n v="-6.3119500000000004"/>
    <m/>
    <m/>
    <m/>
    <m/>
    <s v="Monopole 20 1Leg"/>
    <s v="Fasum"/>
    <m/>
    <s v="BTR"/>
    <s v="Herlina"/>
    <s v="081310994005"/>
  </r>
  <r>
    <n v="165"/>
    <s v="Area 2"/>
    <s v="JTX098"/>
    <x v="0"/>
    <s v="In Hand"/>
    <x v="0"/>
    <x v="0"/>
    <d v="2025-11-18T00:00:00"/>
    <x v="0"/>
    <s v="25TS12Z0115"/>
    <s v="JTX098"/>
    <s v="SQUADRONHALIM3DMT"/>
    <x v="0"/>
    <x v="0"/>
    <s v="Tracker Project DMT_TSEL"/>
    <x v="3"/>
    <s v="BAN/BAK OG"/>
    <s v="19.01 : Need Surat DMT Ke Kasemkom_x000a_05.01 Need Support Surat Pengajuan Extend 3 m Dari DMT_x000a_29.12 Need Surat Pengajuan Extend 3m_x000a_18.12 : Pengurusan Lingkungan Extend 3m"/>
    <s v="Optimis"/>
    <d v="2026-01-29T00:00:00"/>
    <s v="Add 3 RF Add 5 RRU Final Sow Rescope: 3. reheight tower"/>
    <m/>
    <x v="17"/>
    <x v="1"/>
    <s v="Extend Pole"/>
    <s v="Done DRM"/>
    <n v="106.88611"/>
    <n v="-6.2755599999999996"/>
    <m/>
    <m/>
    <m/>
    <m/>
    <s v="Monopole 20 1Leg"/>
    <s v="Fasum"/>
    <m/>
    <s v="Extend 3m"/>
    <s v="Herlina"/>
    <s v="081310994005"/>
  </r>
  <r>
    <n v="208"/>
    <s v="Area 2"/>
    <s v="JTX257"/>
    <x v="0"/>
    <s v="In Hand"/>
    <x v="0"/>
    <x v="0"/>
    <d v="2025-11-18T00:00:00"/>
    <x v="0"/>
    <s v="25TS12Z0117"/>
    <s v="JTX257"/>
    <s v="JATINEGARAKAUMSELATANDMT"/>
    <x v="0"/>
    <x v="0"/>
    <s v="Tracker Project DMT_TSEL"/>
    <x v="3"/>
    <s v="IW OG"/>
    <s v="19.01 : Harga Sewa Lahan 29 Juta/Tahun, IW Sounding OG_x000a_12.01 : Nego Sewa Lahan, 75 JT/Tahun_x000a_05.01 Validasi OK, Negosiasi Sewa Lahan OG_x000a_1. 18.12 : Need Validasi CAN B (106.89923 -6.20902) GF 32m"/>
    <s v="Optimis"/>
    <d v="2026-01-29T00:00:00"/>
    <s v="Add 3 RF Add 9 RRU Final Sow Rescope: 3. reheight tower"/>
    <m/>
    <x v="17"/>
    <x v="1"/>
    <s v="Extend Pole"/>
    <s v="Extend 3m"/>
    <n v="106.89847"/>
    <n v="-6.2087199999999996"/>
    <m/>
    <m/>
    <m/>
    <m/>
    <s v="Monopole 20 1Leg"/>
    <s v="Privat"/>
    <m/>
    <s v="Extend 3m"/>
    <s v="Herlina"/>
    <s v="081310994005"/>
  </r>
  <r>
    <n v="120"/>
    <s v="Area 2"/>
    <s v="JPX028"/>
    <x v="0"/>
    <s v="In Hand"/>
    <x v="1"/>
    <x v="1"/>
    <m/>
    <x v="0"/>
    <s v="24TS09B0429"/>
    <s v="JPX028"/>
    <s v="TANAHTINGGIDMT"/>
    <x v="1"/>
    <x v="1"/>
    <s v="Tracker Project DMT_TSEL"/>
    <x v="7"/>
    <s v="Erection OG"/>
    <s v="5/1/2026 Extend 3M ,PBG sdh done, erection on going_x000a_Erection OG"/>
    <s v="Optimis"/>
    <d v="2026-01-12T00:00:00"/>
    <s v="10.12 plan erection 16 Dec, Target RFI 20 dec"/>
    <s v="W4 DESEMBER 2025"/>
    <x v="6"/>
    <x v="4"/>
    <s v="Extend Pole"/>
    <m/>
    <n v="106.84621"/>
    <n v="-6.1789699999999996"/>
    <m/>
    <m/>
    <m/>
    <m/>
    <s v="Monopole 18 1Leg"/>
    <m/>
    <m/>
    <m/>
    <m/>
    <m/>
  </r>
  <r>
    <n v="260"/>
    <s v="Area 2"/>
    <s v="JTX383"/>
    <x v="0"/>
    <s v="In Hand"/>
    <x v="0"/>
    <x v="0"/>
    <d v="2025-11-18T00:00:00"/>
    <x v="0"/>
    <s v="25TS12Z0101"/>
    <s v="JTX383"/>
    <s v="MELATIASEMGEDEMATRAMANDMT"/>
    <x v="0"/>
    <x v="0"/>
    <s v="Tracker Project DMT_TSEL"/>
    <x v="3"/>
    <s v="IW OG"/>
    <s v="12.01 : Butuh Waktu Pembahasan PKS Dengan RT_x000a_05.01 Need Info Mengenai PKS Terbaru, PKS Yang Dikirim sudah Expired_x000a_29.12 Need PKS Baru_x000a_18.12 : Pengurusan Lingkungan Extend 3m"/>
    <s v="Optimis"/>
    <d v="2026-01-29T00:00:00"/>
    <s v="Add 3 RF Add 6 RRU Final Sow Rescope: 3. reheight tower"/>
    <m/>
    <x v="17"/>
    <x v="1"/>
    <s v="Extend Pole"/>
    <s v="Extend 3m"/>
    <n v="106.85619"/>
    <n v="-6.2079399999999998"/>
    <m/>
    <m/>
    <m/>
    <m/>
    <s v="Monopole 20 1Leg"/>
    <s v="Fasum Lahan TNI"/>
    <m/>
    <s v="Extend 3m"/>
    <s v="Herlina"/>
    <s v="081310994005"/>
  </r>
  <r>
    <n v="126"/>
    <s v="Area 2"/>
    <s v="JPX029"/>
    <x v="0"/>
    <s v="In Hand"/>
    <x v="1"/>
    <x v="1"/>
    <m/>
    <x v="0"/>
    <s v="24TS09B0423"/>
    <s v="JPX029"/>
    <s v="JALANBAKTIDMT"/>
    <x v="1"/>
    <x v="1"/>
    <s v="Tracker Project DMT_TSEL"/>
    <x v="1"/>
    <s v="LOCK TRIAL"/>
    <s v="HARD CANDIDAT Propose DROP"/>
    <s v="Not Optimis"/>
    <d v="2026-02-13T00:00:00"/>
    <s v="4.12 hard kandidat, Hard Sitac, type 6, infonya tsel lock trial "/>
    <m/>
    <x v="6"/>
    <x v="4"/>
    <s v="Lock Trial"/>
    <m/>
    <n v="106.80631"/>
    <n v="-6.2012900000000002"/>
    <m/>
    <m/>
    <m/>
    <m/>
    <s v="Monopole 20 1Leg"/>
    <m/>
    <m/>
    <m/>
    <m/>
    <m/>
  </r>
  <r>
    <n v="136"/>
    <s v="Area 2"/>
    <s v="JPX012"/>
    <x v="0"/>
    <s v="In Hand"/>
    <x v="1"/>
    <x v="1"/>
    <m/>
    <x v="0"/>
    <s v="24TS09B0417"/>
    <s v="JPX012"/>
    <s v="SALEMBARESIDENCEDMT"/>
    <x v="1"/>
    <x v="1"/>
    <s v="Tracker Project DMT_TSEL"/>
    <x v="1"/>
    <s v="Justifikasi Report"/>
    <s v="HARD CANDIDAT Propose DROP"/>
    <s v="Not Optimis"/>
    <s v="Drop"/>
    <s v="5.12 proses pabrikasi material extend, target RFI 20 Dec, lock trial, Tsel RFI di TP sebelah"/>
    <m/>
    <x v="6"/>
    <x v="4"/>
    <s v="Lock Trial"/>
    <m/>
    <n v="106.8544"/>
    <n v="-6.1959600000000004"/>
    <m/>
    <m/>
    <m/>
    <m/>
    <s v="Monopole 20 1Leg"/>
    <m/>
    <m/>
    <m/>
    <m/>
    <m/>
  </r>
  <r>
    <n v="137"/>
    <s v="Area 2"/>
    <s v="JPX048"/>
    <x v="0"/>
    <s v="In Hand"/>
    <x v="1"/>
    <x v="1"/>
    <m/>
    <x v="0"/>
    <s v="24TS09B0415"/>
    <s v="JPX048"/>
    <s v="KEBONSAYURMELATIDMT"/>
    <x v="1"/>
    <x v="1"/>
    <s v="Tracker Project DMT_TSEL"/>
    <x v="1"/>
    <s v="LOCK TRIAL"/>
    <s v="HARD CANDIDAT Propose DROP"/>
    <s v="Not Optimis"/>
    <d v="2026-02-13T00:00:00"/>
    <s v="4.12 hard kandidat, Hard Sitac, type 6, infonya tsel lock trial "/>
    <m/>
    <x v="6"/>
    <x v="4"/>
    <s v="Lock Trial"/>
    <m/>
    <n v="106.81868"/>
    <n v="-6.20059"/>
    <m/>
    <m/>
    <m/>
    <m/>
    <s v="Monopole 20 1Leg"/>
    <m/>
    <m/>
    <m/>
    <m/>
    <m/>
  </r>
  <r>
    <n v="145"/>
    <s v="Area 2"/>
    <s v="JPX041"/>
    <x v="0"/>
    <s v="In Hand"/>
    <x v="1"/>
    <x v="1"/>
    <m/>
    <x v="0"/>
    <s v="24TS09B0409"/>
    <s v="JPX041"/>
    <s v="BENHIL15"/>
    <x v="1"/>
    <x v="1"/>
    <s v="Tracker Project DMT_TSEL"/>
    <x v="1"/>
    <s v="LOCK TRIAL"/>
    <s v="HARD CANDIDAT Propose DROP"/>
    <s v="Not Optimis"/>
    <d v="2026-02-13T00:00:00"/>
    <s v="4.12 IW OG"/>
    <m/>
    <x v="6"/>
    <x v="4"/>
    <s v="Lock Trial"/>
    <m/>
    <n v="106.811691"/>
    <n v="-6.2144110000000001"/>
    <m/>
    <m/>
    <m/>
    <m/>
    <s v="Monopole 18 1Leg"/>
    <m/>
    <m/>
    <m/>
    <m/>
    <m/>
  </r>
  <r>
    <n v="226"/>
    <s v="Area 2"/>
    <s v="JBX386"/>
    <x v="0"/>
    <s v="In Hand"/>
    <x v="0"/>
    <x v="0"/>
    <d v="2025-11-18T00:00:00"/>
    <x v="0"/>
    <s v="25TS12B0022"/>
    <s v="JBX386"/>
    <s v="STADIONCENDRAWASIHDMT"/>
    <x v="0"/>
    <x v="0"/>
    <s v="Tracker Project DMT_TSEL"/>
    <x v="0"/>
    <s v="Need Validasi"/>
    <s v="3. 15/01/26 : Submit cand P ( -6.14211 106.720602) Need validation_x000a_. Plan submit Datek 05/01/2026_x000a_1. Plan submit Datek 31.12"/>
    <s v="Optimis"/>
    <d v="2026-03-20T00:00:00"/>
    <s v="Add 3 RF Add 3 RRU Final Sow Rescope: 1. (B2R to (MCP, Mini Macro, macro)"/>
    <m/>
    <x v="11"/>
    <x v="0"/>
    <s v="BTR"/>
    <s v="310'  150m"/>
    <n v="106.72114999999999"/>
    <n v="-6.1441800000000004"/>
    <m/>
    <m/>
    <m/>
    <m/>
    <s v="Monopole 20 1Leg"/>
    <s v="Fasum"/>
    <m/>
    <s v="BTR"/>
    <m/>
    <m/>
  </r>
  <r>
    <n v="96"/>
    <s v="Area 2"/>
    <s v="JKT680"/>
    <x v="0"/>
    <s v="In Hand"/>
    <x v="1"/>
    <x v="1"/>
    <m/>
    <x v="0"/>
    <s v="24TS09B0455"/>
    <s v="JKT680"/>
    <s v="RSISLAMPDKOPIDMT"/>
    <x v="1"/>
    <x v="1"/>
    <s v="Tracker Project DMT_TSEL"/>
    <x v="1"/>
    <s v="Justifikasi Report"/>
    <s v="HARD CANDIDAT Propose DROP"/>
    <s v="Not Optimis"/>
    <d v="2026-02-13T00:00:00"/>
    <s v="4.12 hard kandidat, Hard Sitac, type 6, infonya tsel lock trial "/>
    <m/>
    <x v="2"/>
    <x v="2"/>
    <s v="Lock Trial"/>
    <m/>
    <n v="106.94171"/>
    <n v="-6.2214299999999998"/>
    <m/>
    <m/>
    <m/>
    <m/>
    <s v="Monopole 18 1Leg"/>
    <m/>
    <m/>
    <m/>
    <m/>
    <m/>
  </r>
  <r>
    <n v="141"/>
    <s v="Area 2"/>
    <s v="JUX318"/>
    <x v="0"/>
    <s v="In Hand"/>
    <x v="1"/>
    <x v="1"/>
    <m/>
    <x v="0"/>
    <s v="24TS09B0412"/>
    <s v="JUX318"/>
    <s v="MESJIDPUSKESMASSUNTERDMT"/>
    <x v="1"/>
    <x v="1"/>
    <s v="Tracker Project DMT_TSEL"/>
    <x v="5"/>
    <s v="RFI"/>
    <s v="15/1/2026 RFI Done, ATP Done_x000a_Minus RFI NOTICE (need ATP)"/>
    <s v="Optimis"/>
    <s v="RFI : 22/12/2025"/>
    <s v="10.12 curing, waiting NOD tower (msh proses pabrikasi) info week 3 ready"/>
    <s v="W4 DESEMBER 2025"/>
    <x v="13"/>
    <x v="4"/>
    <s v="BTR"/>
    <m/>
    <n v="106.860911"/>
    <n v="-6.1417210000000004"/>
    <m/>
    <m/>
    <m/>
    <m/>
    <s v="Monopole 20 1Leg"/>
    <m/>
    <m/>
    <m/>
    <m/>
    <m/>
  </r>
  <r>
    <n v="255"/>
    <s v="Area 2"/>
    <s v="JBX293"/>
    <x v="0"/>
    <s v="In Hand"/>
    <x v="0"/>
    <x v="0"/>
    <d v="2025-11-18T00:00:00"/>
    <x v="0"/>
    <s v="25TS12B0026"/>
    <s v="JBX293"/>
    <s v="JLBENDAKAMALDMT"/>
    <x v="0"/>
    <x v="0"/>
    <s v="Tracker Project DMT_TSEL"/>
    <x v="3"/>
    <s v="Validasi OG"/>
    <s v="4. 20/1/26 : Need validasi cand Q_x000a_3. 14/01/26 : Validasi NBAE OK (Can P) Lanjut BAN/BAK_x000a_2. 05/01/2026 Need Validasi CAN P (106.69845 -6.10795) GF 30m_x000a_1. Plan submit Datek 31.12"/>
    <s v="Optimis"/>
    <d v="2026-03-20T00:00:00"/>
    <s v="Add 3 RF Add 6 RRU Final Sow Rescope: 1. (B2R to (MCP, Mini Macro, macro)"/>
    <m/>
    <x v="11"/>
    <x v="0"/>
    <s v="BTR"/>
    <s v="150m arah 0 degree"/>
    <n v="106.69918"/>
    <n v="-6.1091499999999996"/>
    <m/>
    <m/>
    <m/>
    <m/>
    <s v="Monopole 20 1Leg"/>
    <s v="Fasum"/>
    <m/>
    <s v="BTR"/>
    <m/>
    <m/>
  </r>
  <r>
    <n v="259"/>
    <s v="Area 2"/>
    <s v="JBX288"/>
    <x v="0"/>
    <s v="In Hand"/>
    <x v="0"/>
    <x v="0"/>
    <d v="2025-11-18T00:00:00"/>
    <x v="0"/>
    <s v="25TS12B0018"/>
    <s v="JBX288"/>
    <s v="JLHSUAIBKBJERUKDMT"/>
    <x v="0"/>
    <x v="0"/>
    <s v="Tracker Project DMT_TSEL"/>
    <x v="0"/>
    <s v="Rehunting"/>
    <s v="3. 20/1/26 : Rehunting, ada penolakan warga di sekitar tikor NOM_x000a_2. plan 9/01/2026_x000a_1. Plan submit Datek 31.12.25"/>
    <s v="Optimis"/>
    <d v="2026-03-20T00:00:00"/>
    <s v="Add 3 RF Add 8 RRU Final Sow Rescope: 1. (B2R to (MCP, Mini Macro, macro)"/>
    <m/>
    <x v="11"/>
    <x v="0"/>
    <s v="BTR"/>
    <s v="180m arah 270 degree"/>
    <n v="106.77248"/>
    <n v="-6.2004799999999998"/>
    <m/>
    <m/>
    <m/>
    <m/>
    <s v="Monopole 20 1Leg"/>
    <s v="Fasum"/>
    <m/>
    <s v="BTR"/>
    <m/>
    <m/>
  </r>
  <r>
    <n v="295"/>
    <s v="Area 2"/>
    <s v="JBX292"/>
    <x v="0"/>
    <s v="In Hand"/>
    <x v="0"/>
    <x v="0"/>
    <d v="2025-11-18T00:00:00"/>
    <x v="0"/>
    <s v="25TS12B0069"/>
    <s v="JBX292"/>
    <s v="SURWAWIDURIKEDOYADMT"/>
    <x v="0"/>
    <x v="0"/>
    <s v="Tracker Project DMT_TSEL"/>
    <x v="3"/>
    <s v="BAN/BAK OG, IW OK"/>
    <s v="5. 20/1/26 : Proses submit BAN, IW done_x000a_4. Submit BAN 09/01/26 (40jt/th), BAK &amp; IW OG_x000a_3. BAN/BAK OG plan konfirmasi LL (05/01/2026)_x000a_2. Validasi NBAE OK: 29/12/2025 (Cand P : -6.17627,106.76287)_x000a_1. 18.12 Need Validasi ( 106.76287 -6.17627) GF 32m"/>
    <s v="Optimis"/>
    <d v="2026-03-20T00:00:00"/>
    <s v="Add 3 RF Add 4 RRU Final Sow Rescope: 1. (B2R to (MCP, Mini Macro, macro)"/>
    <m/>
    <x v="11"/>
    <x v="0"/>
    <s v="BTR"/>
    <s v="BTR Arah Sekolah Ichtus dan arah utara 150m ketinggian 30m"/>
    <n v="106.76272"/>
    <n v="-6.1765999999999996"/>
    <m/>
    <s v="106.76287"/>
    <s v="-6.17627"/>
    <m/>
    <s v="Monopole 20 1Leg"/>
    <s v="Fasum"/>
    <m/>
    <s v="BTR"/>
    <m/>
    <m/>
  </r>
  <r>
    <n v="607"/>
    <s v="Area 2"/>
    <s v="JBX385"/>
    <x v="0"/>
    <s v="In Hand"/>
    <x v="0"/>
    <x v="0"/>
    <d v="2025-11-18T00:00:00"/>
    <x v="0"/>
    <s v="25TS12B0027"/>
    <s v="JBX385"/>
    <s v="ANGKETAMBORADMT"/>
    <x v="0"/>
    <x v="0"/>
    <s v="Tracker Project DMT_TSEL"/>
    <x v="0"/>
    <s v="Rehunting"/>
    <s v="3. 20/1/26 : menunggu keputusan LL perihal rooftop mau disewakan atau tidak_x000a_2. plan submit Datek 07/01/2026_x000a_1. Plan submit Datek 31.12.25"/>
    <s v="Optimis"/>
    <d v="2026-03-20T00:00:00"/>
    <s v="Add 3 RF Add 3 RRU Final Sow Rescope: 1. (B2R to (MCP, Mini Macro, macro)"/>
    <m/>
    <x v="11"/>
    <x v="0"/>
    <s v="BTR"/>
    <s v="BTR Arah 50m 180 Degree"/>
    <n v="106.80822000000001"/>
    <n v="-6.1581900000000003"/>
    <m/>
    <m/>
    <m/>
    <m/>
    <s v="Monopole 20 1Leg"/>
    <s v="Fasum"/>
    <m/>
    <s v="BTR"/>
    <m/>
    <m/>
  </r>
  <r>
    <n v="387"/>
    <s v="Area 2"/>
    <s v="KRW953"/>
    <x v="1"/>
    <s v="In Hand"/>
    <x v="0"/>
    <x v="0"/>
    <d v="2025-11-18T00:00:00"/>
    <x v="0"/>
    <s v="25TS01B0012"/>
    <s v="KRW953"/>
    <s v="KIM10DMT"/>
    <x v="0"/>
    <x v="1"/>
    <s v="Tracker Project DMT_TSEL"/>
    <x v="0"/>
    <s v="Need Validasi"/>
    <s v="2. 05/01/26 Waiting Validasi (submit Validasi 29/12/25)_x000a_1. 18.12 BAN/BAK"/>
    <s v="Optimis"/>
    <d v="2026-03-20T00:00:00"/>
    <s v="4.12. plan macronisasi di site existing, upgrade perangkat (swap) type 1, Add 3 RF Add 9 RRU Final Sow Rescope: BTR to Macro"/>
    <m/>
    <x v="17"/>
    <x v="0"/>
    <s v="BTR"/>
    <m/>
    <n v="107.313581"/>
    <n v="-6.3761010000000002"/>
    <m/>
    <m/>
    <m/>
    <m/>
    <s v="Monopole 20 1Leg"/>
    <m/>
    <m/>
    <m/>
    <m/>
    <m/>
  </r>
  <r>
    <n v="89"/>
    <s v="Area 2"/>
    <s v="JTX460"/>
    <x v="0"/>
    <s v="In Hand"/>
    <x v="0"/>
    <x v="0"/>
    <d v="2025-11-18T00:00:00"/>
    <x v="0"/>
    <s v="25TS12Z0107"/>
    <s v="JTX460"/>
    <s v="TMII6DMT"/>
    <x v="0"/>
    <x v="0"/>
    <s v="Tracker Project DMT_TSEL"/>
    <x v="0"/>
    <s v="Need Validasi"/>
    <s v="19.01 : Need Validasi Cand P _x000a_24.12 Menunggu Perizinan Lahan Cand (Plan 07/01)"/>
    <s v="Optimis"/>
    <d v="2026-03-20T00:00:00"/>
    <s v="Add 3 RF Add 6 RRU Final Sow Rescope: 1. (B2R to (MCP, Mini Macro, macro)"/>
    <m/>
    <x v="17"/>
    <x v="1"/>
    <s v="BTR"/>
    <s v="BTR Monopole 25m"/>
    <n v="106.902"/>
    <n v="-6.3032000000000004"/>
    <m/>
    <m/>
    <m/>
    <m/>
    <s v="Monopole 20 1Leg"/>
    <s v="Fasum"/>
    <m/>
    <s v="BTR"/>
    <s v="Herlina"/>
    <s v="081310994005"/>
  </r>
  <r>
    <n v="206"/>
    <s v="Area 2"/>
    <s v="JTX241"/>
    <x v="0"/>
    <s v="In Hand"/>
    <x v="0"/>
    <x v="0"/>
    <d v="2025-11-18T00:00:00"/>
    <x v="0"/>
    <s v="25TS12B0098"/>
    <s v="JTX241"/>
    <s v="JLERAMAS2000DMT"/>
    <x v="0"/>
    <x v="0"/>
    <s v="Tracker Project DMT_TSEL"/>
    <x v="0"/>
    <s v="Rehunting"/>
    <s v="05.01 Need Arahan Hunting (Hard Cand dan Hard SITAC)_x000a_18.12 : HARD CANDIDAT JR DONE"/>
    <s v="Optimis"/>
    <d v="2026-03-20T00:00:00"/>
    <s v="Add 3 RF Add 6 RRU Final Sow Rescope: 1. (B2R to (MCP, Mini Macro, macro)"/>
    <m/>
    <x v="17"/>
    <x v="1"/>
    <s v="BTR"/>
    <m/>
    <n v="106.948261"/>
    <n v="-6.2074910000000001"/>
    <m/>
    <m/>
    <m/>
    <m/>
    <s v="Monopole 20 1Leg"/>
    <s v="Fasum"/>
    <m/>
    <s v="BTR"/>
    <s v="Herlina"/>
    <s v="081310994005"/>
  </r>
  <r>
    <n v="382"/>
    <s v="Area 2"/>
    <s v="KRW817"/>
    <x v="1"/>
    <s v="In Hand"/>
    <x v="0"/>
    <x v="0"/>
    <d v="2025-11-18T00:00:00"/>
    <x v="0"/>
    <s v="25TS01B0005"/>
    <s v="KRW817"/>
    <s v="KIIC13DMT"/>
    <x v="0"/>
    <x v="1"/>
    <s v="Tracker Project DMT_TSEL"/>
    <x v="5"/>
    <s v="RFI"/>
    <s v="RFI"/>
    <s v="Optimis"/>
    <s v="RFI : 23/09/2025"/>
    <s v="Add 3 RF Add 6 RRU Final Sow Rescope: BTR to Macro"/>
    <s v="RFI"/>
    <x v="5"/>
    <x v="2"/>
    <s v="BTR"/>
    <m/>
    <n v="107.26469"/>
    <n v="-6.3764399999999997"/>
    <m/>
    <m/>
    <m/>
    <m/>
    <s v="Monopole 20 1Leg"/>
    <m/>
    <m/>
    <m/>
    <m/>
    <m/>
  </r>
  <r>
    <n v="102"/>
    <s v="Area 2"/>
    <s v="JKU832"/>
    <x v="0"/>
    <s v="In Hand"/>
    <x v="1"/>
    <x v="1"/>
    <m/>
    <x v="0"/>
    <s v="24TS09B0443"/>
    <s v="JKU832"/>
    <s v="PLUITTIMURBARUDMT"/>
    <x v="1"/>
    <x v="1"/>
    <s v="Tracker Project DMT_TSEL"/>
    <x v="1"/>
    <s v="Justifikasi Report"/>
    <s v="5/1/2026 Extend 3M, erection On going_x000a_HARD CANDIDAT Propose DROP"/>
    <s v="Not Optimis"/>
    <d v="2026-01-12T00:00:00"/>
    <s v="12.12 plan material done 14 Dec target RFI 28 Dec 04.12 proses pabrikasi, target RFI 28 Dec, Lanjut MCP, Proses Design dan Perijinan Pole Extend, drop by tsel, proses nego ke Tsel untuk proposed Extend 3m"/>
    <m/>
    <x v="8"/>
    <x v="4"/>
    <s v="Lock Trial"/>
    <m/>
    <n v="106.79416999999999"/>
    <n v="-6.1206699999999996"/>
    <m/>
    <m/>
    <m/>
    <m/>
    <s v="Monopole 18 1Leg"/>
    <m/>
    <m/>
    <m/>
    <m/>
    <m/>
  </r>
  <r>
    <n v="265"/>
    <s v="Area 2"/>
    <s v="JTX408"/>
    <x v="0"/>
    <s v="In Hand"/>
    <x v="0"/>
    <x v="0"/>
    <d v="2025-11-18T00:00:00"/>
    <x v="0"/>
    <s v="25TS12B0037"/>
    <s v="JTX408"/>
    <s v="JAYASAKTI3DMT"/>
    <x v="0"/>
    <x v="0"/>
    <s v="Tracker Project DMT_TSEL"/>
    <x v="3"/>
    <s v="BAN/BAK OG"/>
    <s v="19.01 : Validasi OK, OG Nego Sewa Lahan_x000a_05.01 Validasi Cand P (-6.33659 ; 106.860330)_x000a_29.12 HARD CANDIDAT JR DONE"/>
    <s v="Optimis"/>
    <d v="2026-03-20T00:00:00"/>
    <s v="Add 3 RF Add 3 RRU Final Sow Rescope: 1. (B2R to (MCP, Mini Macro, macro)"/>
    <m/>
    <x v="17"/>
    <x v="1"/>
    <s v="BTR"/>
    <s v="200m arah 90 degree"/>
    <n v="106.85983"/>
    <n v="-6.3352399999999998"/>
    <m/>
    <m/>
    <m/>
    <m/>
    <s v="Monopole 20 1Leg"/>
    <s v="Fasum"/>
    <m/>
    <s v="BTR"/>
    <s v="Herlina"/>
    <s v="081310994005"/>
  </r>
  <r>
    <n v="144"/>
    <s v="Area 2"/>
    <s v="JKU900"/>
    <x v="0"/>
    <s v="In Hand"/>
    <x v="1"/>
    <x v="1"/>
    <m/>
    <x v="0"/>
    <s v="24TS09B0410"/>
    <s v="JKU900"/>
    <s v="SUNTERJAYATIMURDMT"/>
    <x v="1"/>
    <x v="1"/>
    <s v="Tracker Project DMT_TSEL"/>
    <x v="1"/>
    <s v="Justifikasi Report"/>
    <s v="HARD CANDIDAT Propose DROP"/>
    <s v="Not Optimis"/>
    <d v="2026-02-22T00:00:00"/>
    <s v="4.12 IW OG, hard sitac dan kandidat"/>
    <m/>
    <x v="13"/>
    <x v="4"/>
    <s v="Lock Trial"/>
    <m/>
    <n v="106.87782"/>
    <n v="-6.1571600000000002"/>
    <m/>
    <m/>
    <m/>
    <m/>
    <s v="Monopole 20 1Leg"/>
    <m/>
    <m/>
    <m/>
    <m/>
    <m/>
  </r>
  <r>
    <n v="283"/>
    <s v="Area 2"/>
    <s v="JTX419"/>
    <x v="0"/>
    <s v="In Hand"/>
    <x v="0"/>
    <x v="0"/>
    <d v="2025-11-18T00:00:00"/>
    <x v="0"/>
    <s v="25TS12B0036"/>
    <s v="JTX419"/>
    <s v="HAJIYAHYAKPMELAYUDMT"/>
    <x v="0"/>
    <x v="0"/>
    <s v="Tracker Project DMT_TSEL"/>
    <x v="0"/>
    <s v="Rehunting"/>
    <s v="19.01 : Need Validasi Cand B (-6.34063 ; 106.87640)_x000a_12.01 :  Validasi NOK, Rehunting Sesuai Arahan_x000a_05.01 Validasi Cand P (_x000a_29.12 Menunggu Konfirmasi LL untuk disewakan"/>
    <s v="Optimis"/>
    <d v="2026-03-20T00:00:00"/>
    <s v="Add 3 RF Add 3 RRU Final Sow Rescope: 1. (B2R to (MCP, Mini Macro, macro)"/>
    <m/>
    <x v="17"/>
    <x v="1"/>
    <s v="BTR"/>
    <s v="BTR Arah 320m 0 degree"/>
    <n v="106.87488999999999"/>
    <n v="-6.3404600000000002"/>
    <m/>
    <m/>
    <m/>
    <m/>
    <s v="Monopole 20 1Leg"/>
    <s v="Fasum"/>
    <m/>
    <s v="BTR"/>
    <s v="Herlina"/>
    <s v="081310994005"/>
  </r>
  <r>
    <n v="115"/>
    <s v="Area 2"/>
    <s v="JBX052"/>
    <x v="0"/>
    <s v="In Hand"/>
    <x v="1"/>
    <x v="1"/>
    <m/>
    <x v="0"/>
    <s v="24TS09B0427"/>
    <s v="JBX052"/>
    <s v="KOMPLEKMIGASDMT"/>
    <x v="1"/>
    <x v="1"/>
    <s v="Tracker Project DMT_TSEL"/>
    <x v="1"/>
    <s v="LOCK TRIAL"/>
    <s v="HARD CANDIDAT Propose DROP"/>
    <s v="Not Optimis"/>
    <d v="2026-02-14T00:00:00"/>
    <s v="4.12 hard kandidat, Hard Sitac, type 6, infonya tsel lock trial "/>
    <m/>
    <x v="3"/>
    <x v="2"/>
    <s v="Lock Trial"/>
    <m/>
    <n v="106.76945000000001"/>
    <n v="-6.20275"/>
    <m/>
    <m/>
    <m/>
    <m/>
    <s v="Monopole 18 1Leg"/>
    <m/>
    <m/>
    <m/>
    <m/>
    <m/>
  </r>
  <r>
    <n v="123"/>
    <s v="Area 2"/>
    <s v="JBX021"/>
    <x v="0"/>
    <s v="In Hand"/>
    <x v="1"/>
    <x v="1"/>
    <m/>
    <x v="0"/>
    <s v="24TS09B0454"/>
    <s v="JBX021"/>
    <s v="KEMBANGANBARUDMT"/>
    <x v="1"/>
    <x v="1"/>
    <s v="Tracker Project DMT_TSEL"/>
    <x v="1"/>
    <s v="LOCK TRIAL"/>
    <s v="HARD CANDIDAT Propose DROP"/>
    <s v="Not Optimis"/>
    <d v="2026-02-13T00:00:00"/>
    <s v="4.12 hard kandidat, Hard Sitac, type 6, infonya tsel lock trial "/>
    <m/>
    <x v="3"/>
    <x v="2"/>
    <s v="Lock Trial"/>
    <m/>
    <n v="106.7501"/>
    <n v="-6.1804100000000002"/>
    <m/>
    <m/>
    <m/>
    <m/>
    <s v="Monopole 20 1Leg"/>
    <m/>
    <m/>
    <m/>
    <m/>
    <m/>
  </r>
  <r>
    <n v="125"/>
    <s v="Area 2"/>
    <s v="JSX933"/>
    <x v="0"/>
    <s v="In Hand"/>
    <x v="1"/>
    <x v="1"/>
    <m/>
    <x v="0"/>
    <s v="24TS09B0452"/>
    <s v="JSX933"/>
    <s v="KEMAJUANMULIA2DMT"/>
    <x v="1"/>
    <x v="1"/>
    <s v="Tracker Project DMT_TSEL"/>
    <x v="1"/>
    <s v="LOCK TRIAL"/>
    <s v="07/01: Hold LOCK TRIAL_x000a_ HARD CANDIDAT Propose DROP"/>
    <s v="Not Optimis"/>
    <d v="2026-02-13T00:00:00"/>
    <s v="4.12 hard kandidat, Hard Sitac, type 6, infonya tsel lock trial "/>
    <m/>
    <x v="24"/>
    <x v="2"/>
    <s v="Lock Trial"/>
    <m/>
    <n v="106.754"/>
    <n v="-6.2391500000000004"/>
    <m/>
    <m/>
    <m/>
    <m/>
    <s v="Monopole 20 1Leg"/>
    <m/>
    <m/>
    <m/>
    <m/>
    <m/>
  </r>
  <r>
    <n v="361"/>
    <s v="Area 2"/>
    <s v="KRW811"/>
    <x v="1"/>
    <s v="In Hand"/>
    <x v="1"/>
    <x v="1"/>
    <m/>
    <x v="0"/>
    <s v="25TS01B0004"/>
    <s v="KRW811"/>
    <s v="KIIC5DMT"/>
    <x v="1"/>
    <x v="1"/>
    <s v="Tracker Project DMT_TSEL"/>
    <x v="5"/>
    <s v="RFI"/>
    <s v="RFI"/>
    <s v="Optimis"/>
    <s v="RFI : 23/09/2025"/>
    <n v="0"/>
    <s v="RFI"/>
    <x v="5"/>
    <x v="2"/>
    <s v="BTR"/>
    <m/>
    <n v="107.29451"/>
    <n v="-6.37209"/>
    <m/>
    <m/>
    <m/>
    <m/>
    <s v="Monopole 20 1Leg"/>
    <m/>
    <m/>
    <m/>
    <m/>
    <m/>
  </r>
  <r>
    <n v="101"/>
    <s v="Area 2"/>
    <s v="JKU760"/>
    <x v="0"/>
    <s v="In Hand"/>
    <x v="1"/>
    <x v="1"/>
    <m/>
    <x v="0"/>
    <s v="24TS09B0442"/>
    <s v="JKU760"/>
    <s v="PLUITUTARARAYADMT"/>
    <x v="1"/>
    <x v="1"/>
    <s v="Tracker Project DMT_TSEL"/>
    <x v="2"/>
    <s v="LOCK TRIAL"/>
    <s v="06.01 Proposed Drop_x000a_5/1/2026 Extend 3M, HOLD_x000a_1.  HOLD : STATUS LOCK TRIAL"/>
    <s v="Not Optimis"/>
    <d v="2025-12-28T00:00:00"/>
    <s v="Arahan NBAE SAR 150m"/>
    <m/>
    <x v="19"/>
    <x v="4"/>
    <s v="Lock Trial"/>
    <m/>
    <n v="106.792097"/>
    <n v="-6.1122180000000004"/>
    <m/>
    <m/>
    <m/>
    <m/>
    <s v="Monopole 18 1Leg"/>
    <m/>
    <m/>
    <m/>
    <m/>
    <m/>
  </r>
  <r>
    <n v="284"/>
    <s v="Area 2"/>
    <s v="JTX418"/>
    <x v="0"/>
    <s v="In Hand"/>
    <x v="0"/>
    <x v="0"/>
    <d v="2025-11-18T00:00:00"/>
    <x v="0"/>
    <s v="25TS12B0070"/>
    <s v="JTX418"/>
    <s v="RAYAJENGKIKEBONPALADMT"/>
    <x v="0"/>
    <x v="0"/>
    <s v="Tracker Project DMT_TSEL"/>
    <x v="0"/>
    <s v="Rehunting"/>
    <s v="19.01 : IW Fail (Warga Provokatif), OG Rehunting_x000a_13.01 : IW Sisa 2 Warga Belu Bersedia_x000a_12.01 : BAN/BAK 27 Jt/Tahun Approve, IW OG_x000a_05.01 Validasi OK, Negosiasi Sewa Lahan OG_x000a_1. 18.12 : Need Validasi CAN A (106.87021 -6.25085) RT 4 + pole 20m"/>
    <s v="Optimis"/>
    <d v="2026-03-20T00:00:00"/>
    <s v="Add 3 RF Add 8 RRU Final Sow Rescope: 1. (B2R to (MCP, Mini Macro, macro)"/>
    <m/>
    <x v="17"/>
    <x v="1"/>
    <s v="BTR"/>
    <s v="110 degree arah 120m"/>
    <n v="106.86928"/>
    <n v="-6.2505499999999996"/>
    <m/>
    <m/>
    <m/>
    <m/>
    <s v="Monopole 20 1Leg"/>
    <s v="Fasum"/>
    <m/>
    <s v="BTR"/>
    <s v="Herlina"/>
    <s v="081310994005"/>
  </r>
  <r>
    <n v="114"/>
    <s v="Area 2"/>
    <s v="JKU944"/>
    <x v="0"/>
    <s v="In Hand"/>
    <x v="1"/>
    <x v="1"/>
    <m/>
    <x v="0"/>
    <s v="24TS09B0431"/>
    <s v="JKU944"/>
    <s v="MENARAMITRABAHARIDMT"/>
    <x v="1"/>
    <x v="1"/>
    <s v="Tracker Project DMT_TSEL"/>
    <x v="1"/>
    <s v="Justifikasi Report"/>
    <s v="HARD CANDIDAT Propose DROP"/>
    <s v="Not Optimis"/>
    <d v="2026-02-13T00:00:00"/>
    <s v="4.12 hard kandidat, Hard Sitac, type 6, infonya tsel lock trial "/>
    <m/>
    <x v="11"/>
    <x v="4"/>
    <s v="Lock Trial"/>
    <m/>
    <n v="106.806811"/>
    <n v="-6.1280809999999999"/>
    <m/>
    <m/>
    <m/>
    <m/>
    <s v="Monopole 20 1Leg"/>
    <m/>
    <m/>
    <m/>
    <m/>
    <m/>
  </r>
  <r>
    <n v="112"/>
    <s v="Area 2"/>
    <s v="JSX768"/>
    <x v="0"/>
    <s v="In Hand"/>
    <x v="1"/>
    <x v="1"/>
    <m/>
    <x v="0"/>
    <s v="24TS09B0433"/>
    <s v="JSX768"/>
    <s v="MESJIDPONDOKINDAHDMT"/>
    <x v="1"/>
    <x v="1"/>
    <s v="Tracker Project DMT_TSEL"/>
    <x v="1"/>
    <s v="LOCK TRIAL"/>
    <s v="HARD CANDIDAT Propose DROP"/>
    <s v="Not Optimis"/>
    <d v="2026-02-13T00:00:00"/>
    <s v="4.12 hard kandidat, Hard Sitac, type 6, infonya tsel lock trial "/>
    <m/>
    <x v="14"/>
    <x v="2"/>
    <s v="Lock Trial"/>
    <m/>
    <n v="106.783"/>
    <n v="-6.2621799999999999"/>
    <m/>
    <m/>
    <m/>
    <m/>
    <s v="Monopole 20 1Leg"/>
    <m/>
    <m/>
    <m/>
    <m/>
    <m/>
  </r>
  <r>
    <n v="133"/>
    <s v="Area 2"/>
    <s v="JSX693"/>
    <x v="0"/>
    <s v="In Hand"/>
    <x v="1"/>
    <x v="1"/>
    <m/>
    <x v="0"/>
    <s v="24TS09B0418"/>
    <s v="JSX693"/>
    <s v="BANGKA11DMT"/>
    <x v="1"/>
    <x v="1"/>
    <s v="Tracker Project DMT_TSEL"/>
    <x v="1"/>
    <s v="Justifikasi Report"/>
    <s v="HARD CANDIDAT Propose DROP"/>
    <s v="Not Optimis"/>
    <d v="2026-02-14T00:00:00"/>
    <s v="4.12 hard kandidat, Hard Sitac, type 6, infonya tsel lock trial "/>
    <m/>
    <x v="14"/>
    <x v="2"/>
    <s v="Lock Trial"/>
    <m/>
    <n v="106.81925099999999"/>
    <n v="-6.2544310000000003"/>
    <m/>
    <m/>
    <m/>
    <m/>
    <s v="Monopole 20 1Leg"/>
    <m/>
    <m/>
    <m/>
    <m/>
    <m/>
  </r>
  <r>
    <n v="106"/>
    <s v="Area 2"/>
    <s v="JSX998"/>
    <x v="0"/>
    <s v="In Hand"/>
    <x v="1"/>
    <x v="1"/>
    <d v="1899-12-30T00:00:00"/>
    <x v="0"/>
    <s v="24TS10B0022"/>
    <s v="JSX998"/>
    <s v="RELOCDANAMONDMT"/>
    <x v="0"/>
    <x v="1"/>
    <s v="Tracker Project DMT_TSEL"/>
    <x v="1"/>
    <s v="Justifikasi Report"/>
    <s v="TERMINATE (JAQI)"/>
    <s v="Not Optimis"/>
    <s v="Drop"/>
    <s v=""/>
    <s v="DROP"/>
    <x v="12"/>
    <x v="2"/>
    <s v="Lock Trial"/>
    <m/>
    <n v="106.797741"/>
    <n v="-6.2482810000000004"/>
    <m/>
    <m/>
    <m/>
    <m/>
    <s v="Monopole 20 1Leg"/>
    <m/>
    <m/>
    <m/>
    <m/>
    <m/>
  </r>
  <r>
    <n v="107"/>
    <s v="Area 2"/>
    <s v="JKU977"/>
    <x v="0"/>
    <s v="In Hand"/>
    <x v="1"/>
    <x v="1"/>
    <m/>
    <x v="0"/>
    <s v="24TS09B0438"/>
    <s v="JKU977"/>
    <s v="TELUKNIBUNGDMT"/>
    <x v="1"/>
    <x v="1"/>
    <s v="Tracker Project DMT_TSEL"/>
    <x v="8"/>
    <s v="Drop"/>
    <s v="1.  HOLD : STATUS TERMINATE"/>
    <s v="Terminate"/>
    <s v="Drop"/>
    <s v="Propose Drop Terminate"/>
    <m/>
    <x v="19"/>
    <x v="4"/>
    <s v="Terminate"/>
    <m/>
    <n v="106.77471"/>
    <n v="-6.1274100000000002"/>
    <m/>
    <m/>
    <m/>
    <m/>
    <s v="Monopole 20 1Leg"/>
    <m/>
    <m/>
    <m/>
    <m/>
    <m/>
  </r>
  <r>
    <n v="451"/>
    <s v="Area 2"/>
    <s v="JSX345"/>
    <x v="0"/>
    <s v="In Hand"/>
    <x v="1"/>
    <x v="1"/>
    <d v="1899-12-30T00:00:00"/>
    <x v="0"/>
    <s v="24TS10B0025"/>
    <s v="JSX345"/>
    <s v="JALANKUMBANGDMT"/>
    <x v="0"/>
    <x v="1"/>
    <s v="Tracker Project DMT_TSEL"/>
    <x v="8"/>
    <s v="Drop"/>
    <s v="18/12/2025 TERMINATE"/>
    <s v="Terminate"/>
    <s v="Drop"/>
    <s v=""/>
    <s v="DROP"/>
    <x v="12"/>
    <x v="2"/>
    <s v="Terminate"/>
    <m/>
    <n v="106.77625999999999"/>
    <n v="-6.2976400000000003"/>
    <m/>
    <m/>
    <m/>
    <m/>
    <s v="Monopole 20 1Leg"/>
    <m/>
    <m/>
    <m/>
    <m/>
    <m/>
  </r>
  <r>
    <n v="452"/>
    <s v="Area 2"/>
    <s v="JTX107"/>
    <x v="0"/>
    <s v="In Hand"/>
    <x v="1"/>
    <x v="1"/>
    <d v="1899-12-30T00:00:00"/>
    <x v="0"/>
    <s v="24TS10B0023"/>
    <s v="JTX107"/>
    <s v="RELOKSUPERINDODMT"/>
    <x v="0"/>
    <x v="1"/>
    <s v="Tracker Project DMT_TSEL"/>
    <x v="1"/>
    <s v="Justifikasi Report"/>
    <s v="TERMINATE (JAQI)"/>
    <s v="Not Optimis"/>
    <d v="2026-02-14T00:00:00"/>
    <s v=""/>
    <s v="DROP"/>
    <x v="12"/>
    <x v="2"/>
    <s v="Lock Trial"/>
    <m/>
    <n v="106.891131"/>
    <n v="-6.184831"/>
    <m/>
    <m/>
    <m/>
    <m/>
    <s v="Monopole 20 1Leg"/>
    <m/>
    <m/>
    <m/>
    <m/>
    <m/>
  </r>
  <r>
    <n v="170"/>
    <s v="Area 2"/>
    <s v="JSX806"/>
    <x v="0"/>
    <s v="In Hand"/>
    <x v="1"/>
    <x v="1"/>
    <d v="1899-12-30T00:00:00"/>
    <x v="0"/>
    <s v="24TS10B0024"/>
    <s v="JSX806"/>
    <s v="CINDRAWASIH2DMT"/>
    <x v="0"/>
    <x v="1"/>
    <s v="Tracker Project DMT_TSEL"/>
    <x v="1"/>
    <s v="Justifikasi Report"/>
    <s v="HARD CANDIDAT Propose DROP"/>
    <s v="Not Optimis"/>
    <d v="2026-02-14T00:00:00"/>
    <s v="Hard Kandidat, proposed drop"/>
    <s v="DROP"/>
    <x v="12"/>
    <x v="2"/>
    <s v="Lock Trial"/>
    <m/>
    <n v="106.75364999999999"/>
    <n v="-6.2686900000000003"/>
    <m/>
    <m/>
    <m/>
    <m/>
    <s v="Monopole 20 1Leg"/>
    <m/>
    <m/>
    <m/>
    <m/>
    <m/>
  </r>
  <r>
    <n v="65"/>
    <s v="Area 2"/>
    <s v="JKT412"/>
    <x v="0"/>
    <s v="In Hand"/>
    <x v="1"/>
    <x v="1"/>
    <m/>
    <x v="0"/>
    <s v="25TS11B0014"/>
    <s v="JKT412"/>
    <s v="BLOKBERAMASDMT"/>
    <x v="1"/>
    <x v="2"/>
    <s v="Tracker Project DMT_TSEL"/>
    <x v="1"/>
    <s v="Justifikasi Report"/>
    <s v="HARD CANDIDAT Propose DROP"/>
    <s v="Not Optimis"/>
    <d v="2026-01-10T00:00:00"/>
    <s v="Propose Drop Terminate"/>
    <m/>
    <x v="4"/>
    <x v="0"/>
    <s v="Terminate"/>
    <m/>
    <n v="106.94648100000001"/>
    <n v="-6.2041709999999997"/>
    <m/>
    <m/>
    <m/>
    <m/>
    <s v="Monopole 18 1Leg"/>
    <m/>
    <m/>
    <m/>
    <m/>
    <m/>
  </r>
  <r>
    <n v="104"/>
    <s v="Area 2"/>
    <s v="JSX130"/>
    <x v="0"/>
    <s v="In Hand"/>
    <x v="1"/>
    <x v="1"/>
    <m/>
    <x v="0"/>
    <s v="24TS09B0445"/>
    <s v="JSX130"/>
    <s v="PERCETAKAN2DMT"/>
    <x v="1"/>
    <x v="1"/>
    <s v="Tracker Project DMT_TSEL"/>
    <x v="8"/>
    <s v="Drop"/>
    <s v="18/12/2025 TERMINATE"/>
    <s v="Terminate"/>
    <d v="2026-02-14T00:00:00"/>
    <s v="Propose Drop Terminate"/>
    <m/>
    <x v="24"/>
    <x v="2"/>
    <s v="Terminate"/>
    <m/>
    <n v="106.79418"/>
    <n v="-6.2482899999999999"/>
    <m/>
    <m/>
    <m/>
    <m/>
    <s v="Monopole 18 1Leg"/>
    <m/>
    <m/>
    <m/>
    <m/>
    <m/>
  </r>
  <r>
    <n v="105"/>
    <s v="Area 2"/>
    <s v="JSX032"/>
    <x v="0"/>
    <s v="In Hand"/>
    <x v="1"/>
    <x v="1"/>
    <m/>
    <x v="0"/>
    <s v="24TS09B0440"/>
    <s v="JSX032"/>
    <s v="CAMATKEBAYORANLAMADMT"/>
    <x v="1"/>
    <x v="1"/>
    <s v="Tracker Project DMT_TSEL"/>
    <x v="8"/>
    <s v="Drop"/>
    <s v="18/12/2025 TERMINATE"/>
    <s v="Terminate"/>
    <d v="2026-02-14T00:00:00"/>
    <s v="Propose Drop Terminate"/>
    <m/>
    <x v="24"/>
    <x v="2"/>
    <s v="Terminate"/>
    <m/>
    <n v="106.778311"/>
    <n v="-6.2487810000000001"/>
    <m/>
    <m/>
    <m/>
    <m/>
    <s v="Monopole 18 1Leg"/>
    <m/>
    <m/>
    <m/>
    <m/>
    <m/>
  </r>
  <r>
    <n v="160"/>
    <s v="Area 2"/>
    <s v="JUX011"/>
    <x v="0"/>
    <s v="In Hand"/>
    <x v="1"/>
    <x v="1"/>
    <m/>
    <x v="0"/>
    <s v="24TS09B0436"/>
    <s v="JUX011"/>
    <s v="PLUITSAMUDRA1DMT"/>
    <x v="1"/>
    <x v="1"/>
    <s v="Tracker Project DMT_TSEL"/>
    <x v="1"/>
    <s v="Justifikasi Report"/>
    <s v="HARD CANDIDAT Propose DROP"/>
    <s v="Not Optimis"/>
    <d v="2026-02-14T00:00:00"/>
    <s v="Propose Drop Terminate"/>
    <m/>
    <x v="11"/>
    <x v="4"/>
    <s v="Terminate"/>
    <m/>
    <n v="106.79631999999999"/>
    <n v="-6.1088800000000001"/>
    <m/>
    <m/>
    <m/>
    <m/>
    <s v="Monopole 15 1Leg"/>
    <m/>
    <m/>
    <m/>
    <m/>
    <m/>
  </r>
  <r>
    <n v="419"/>
    <s v="Area 2"/>
    <s v="JSX870"/>
    <x v="0"/>
    <s v="In Hand"/>
    <x v="1"/>
    <x v="1"/>
    <m/>
    <x v="0"/>
    <s v="25TS11B0013"/>
    <s v="JSX870"/>
    <s v="PESONARASUNAMENTENGPULODMT"/>
    <x v="1"/>
    <x v="2"/>
    <s v="Tracker Project DMT_TSEL"/>
    <x v="1"/>
    <s v="LOCK TRIAL"/>
    <s v="HARD CANDIDAT Propose DROP"/>
    <s v="Not Optimis"/>
    <d v="2026-01-10T00:00:00"/>
    <s v="Propose Drop Terminate"/>
    <m/>
    <x v="12"/>
    <x v="0"/>
    <s v="Terminate"/>
    <m/>
    <n v="106.83584"/>
    <n v="-6.2222299999999997"/>
    <m/>
    <m/>
    <m/>
    <m/>
    <s v="Monopole 20 1Leg"/>
    <m/>
    <m/>
    <m/>
    <m/>
    <m/>
  </r>
  <r>
    <n v="380"/>
    <s v="Area 2"/>
    <s v="BKX116"/>
    <x v="1"/>
    <s v="In Hand"/>
    <x v="1"/>
    <x v="1"/>
    <m/>
    <x v="0"/>
    <s v="25TS09Z0029"/>
    <s v="BKX116"/>
    <s v="PALEMBARAT12DMT"/>
    <x v="1"/>
    <x v="1"/>
    <s v="Tracker Project DMT_TSEL"/>
    <x v="1"/>
    <s v="Justifikasi Report"/>
    <s v="HARD SITAC ISSUE,PROPOSE RETURN"/>
    <s v="Not Optimis"/>
    <d v="2026-03-20T00:00:00"/>
    <s v="12.12 validasi NOK, rehunting kandidat ke 4"/>
    <s v="REASSESMENT"/>
    <x v="14"/>
    <x v="1"/>
    <s v="Lock Trial"/>
    <m/>
    <n v="106.98087"/>
    <n v="-6.2652299999999999"/>
    <m/>
    <m/>
    <m/>
    <m/>
    <s v="Monopole 18 1Leg"/>
    <m/>
    <m/>
    <m/>
    <m/>
    <m/>
  </r>
  <r>
    <n v="385"/>
    <s v="Area 2"/>
    <s v="KRW828"/>
    <x v="1"/>
    <s v="In Hand"/>
    <x v="0"/>
    <x v="0"/>
    <d v="2025-11-18T00:00:00"/>
    <x v="0"/>
    <s v="25TS01B0006"/>
    <s v="KRW828"/>
    <s v="KIM6DMT"/>
    <x v="0"/>
    <x v="1"/>
    <s v="Tracker Project DMT_TSEL"/>
    <x v="0"/>
    <s v="Waiting Approve BI"/>
    <s v="Waiting Approval BI"/>
    <s v="Optimis"/>
    <d v="2026-03-20T00:00:00"/>
    <s v="4.12. plan macronisasi di site existing, upgrade perangkat (swap) type 1, Add 3 RF Add 8 RRU Final Sow Rescope: BTR to Macro"/>
    <m/>
    <x v="17"/>
    <x v="2"/>
    <s v="BTR"/>
    <m/>
    <n v="107.308531"/>
    <n v="-6.3765210000000003"/>
    <m/>
    <m/>
    <m/>
    <m/>
    <s v="Monopole 20 1Leg"/>
    <m/>
    <m/>
    <m/>
    <m/>
    <m/>
  </r>
  <r>
    <n v="175"/>
    <s v="Area 2"/>
    <s v="JPX153"/>
    <x v="0"/>
    <s v="In Hand"/>
    <x v="0"/>
    <x v="0"/>
    <d v="2025-11-18T00:00:00"/>
    <x v="0"/>
    <s v="25TS12B0093"/>
    <s v="JPX153"/>
    <s v="SDKENARIDMT"/>
    <x v="0"/>
    <x v="0"/>
    <s v="Tracker Project DMT_TSEL"/>
    <x v="3"/>
    <s v="BAN/BAK OG"/>
    <s v="5. 14/01/26: Validasi NBAE OK (Can B) Lanjut BAN/BAK_x000a_4. 05.01 Need Validasi CAN B ( 106.84358  -6.18525) GF 32m CAN A drop by LL_x000a_3. Validasi NBAE OK : 29/12/2025 (Cand A : -6.18536,106.84326)_x000a_1. 18.12 Need Validasi CAN A (  106.84326   -6.18536) GF 32m_x000a_2. 18.12 Need Validasi CAN B ( 106.84358  -6.18525) GF 32m"/>
    <s v="Optimis"/>
    <d v="2026-03-20T00:00:00"/>
    <s v="Add 3 RF Add 7 RRU Final Sow Rescope: 1. (B2R to (MCP, Mini Macro, macro)"/>
    <m/>
    <x v="12"/>
    <x v="0"/>
    <s v="BTR"/>
    <m/>
    <n v="106.84344"/>
    <n v="-6.1853100000000003"/>
    <m/>
    <s v="106.84326"/>
    <s v="-6.18536"/>
    <m/>
    <s v="Monopole 20 1Leg"/>
    <s v="Fasum"/>
    <m/>
    <s v="BTR"/>
    <s v="Wahyudi"/>
    <s v="081348746920"/>
  </r>
  <r>
    <n v="192"/>
    <s v="Area 2"/>
    <s v="JPX163"/>
    <x v="0"/>
    <s v="In Hand"/>
    <x v="0"/>
    <x v="0"/>
    <d v="2025-11-18T00:00:00"/>
    <x v="0"/>
    <s v="25TS12B0097"/>
    <s v="JPX163"/>
    <s v="CEPMAKAPUTIHBARATDMT"/>
    <x v="0"/>
    <x v="0"/>
    <s v="Tracker Project DMT_TSEL"/>
    <x v="3"/>
    <s v="BAN/BAK OG"/>
    <s v="5.13/01/26: Plan pertemuan management gedung 15/01/26_x000a_4. Perlu surat Pengajuan dari DMT ke ARCICI group _x000a_3. Validasi NBAE OK : 29/12/2025 (Cand A : -6.18212,106.86812)_x000a_1. 18.12 Need Validasi CAN A (  106.86812   -6.18212) GF 32m_x000a_2. 18.12 Need Validasi CAN B ( 106.86827 -6.18340) GF 32m"/>
    <s v="Optimis"/>
    <d v="2026-03-20T00:00:00"/>
    <s v="Add 3 RF Add 6 RRU Final Sow Rescope: 1. (B2R to (MCP, Mini Macro, macro)"/>
    <m/>
    <x v="12"/>
    <x v="0"/>
    <s v="BTR"/>
    <m/>
    <n v="106.86779"/>
    <n v="-6.1826800000000004"/>
    <m/>
    <s v="106.86812"/>
    <s v="-6.18212"/>
    <m/>
    <s v="Monopole 20 1Leg"/>
    <s v="Fasum"/>
    <m/>
    <s v="BTR"/>
    <s v="Aryo"/>
    <s v="081315412192"/>
  </r>
  <r>
    <n v="196"/>
    <s v="Area 2"/>
    <s v="JPX167"/>
    <x v="0"/>
    <s v="In Hand"/>
    <x v="0"/>
    <x v="0"/>
    <d v="2025-11-18T00:00:00"/>
    <x v="0"/>
    <s v="25TS12B0101"/>
    <s v="JPX167"/>
    <s v="JLKARTINIPSBARUDMT"/>
    <x v="0"/>
    <x v="0"/>
    <s v="Tracker Project DMT_TSEL"/>
    <x v="3"/>
    <s v="BAN/BAK OG"/>
    <s v="3. BAN/BAK OG menunggu pertemuan LL 06/01/2026_x000a_2. Validasi NBAE OK:31/12/2025 (Cand P : -6.15205,106.83855)_x000a_1. 18.12 Need Validasi CAN A ( 106.83855   -6.152053)  GF 32m"/>
    <s v="Optimis"/>
    <d v="2026-03-20T00:00:00"/>
    <s v="Add 3 RF Add 10 RRU Final Sow Rescope: 1. (B2R to (MCP, Mini Macro, macro)"/>
    <m/>
    <x v="12"/>
    <x v="0"/>
    <s v="BTR"/>
    <m/>
    <n v="106.83846"/>
    <n v="-6.1511100000000001"/>
    <m/>
    <m/>
    <m/>
    <m/>
    <s v="Monopole 20 1Leg"/>
    <s v="Fasum"/>
    <m/>
    <s v="BTR"/>
    <s v="Wahyudi"/>
    <s v="081348746920"/>
  </r>
  <r>
    <n v="207"/>
    <s v="Area 2"/>
    <s v="JPX155"/>
    <x v="0"/>
    <s v="In Hand"/>
    <x v="0"/>
    <x v="0"/>
    <d v="2025-11-18T00:00:00"/>
    <x v="0"/>
    <s v="25TS12B0094"/>
    <s v="JPX155"/>
    <s v="JLPERNEGCEMPAKAPUTIHDMT"/>
    <x v="0"/>
    <x v="0"/>
    <s v="Tracker Project DMT_TSEL"/>
    <x v="0"/>
    <s v="Need Validasi"/>
    <s v="6. 14/01/26: Need Validasi Can B(106.86181 -6.18275) GF 32m, Can A drop by LL_x000a_5. 13/01/26 BAN/BAK OG waiting pertemuan LL_x000a_4.07/01;26: Validasi NBAE OK (Can A)  lanjut BAN/BAK_x000a_3. 07/01/26: Need Validasi CAN A (106.86156 -6.19085) GF MP 32m: Can B(106.86181 -6.18275) GF 32m_x000a_2. Waiting JR untuk perubahan SAR terkait issue kandidat_x000a_1. 18.12 HARD CANDIDAT RADIUS SAR 200m masih punya PT GARAM"/>
    <s v="Optimis"/>
    <d v="2026-03-20T00:00:00"/>
    <s v="Add 3 RF Add 11 RRU Final Sow Rescope: 1. (B2R to (MCP, Mini Macro, macro)"/>
    <m/>
    <x v="12"/>
    <x v="0"/>
    <s v="BTR"/>
    <m/>
    <n v="106.862081"/>
    <n v="-6.1900209999999998"/>
    <m/>
    <m/>
    <m/>
    <m/>
    <s v="Monopole 20 1Leg"/>
    <s v="Fasum"/>
    <m/>
    <s v="BTR"/>
    <s v="Wahyudi"/>
    <s v="081348746920"/>
  </r>
  <r>
    <n v="221"/>
    <s v="Area 2"/>
    <s v="JBX235"/>
    <x v="0"/>
    <s v="In Hand"/>
    <x v="0"/>
    <x v="0"/>
    <d v="2025-11-18T00:00:00"/>
    <x v="0"/>
    <s v="25TS12Z0123"/>
    <s v="JBX235"/>
    <s v="BANDENGANUTARAGEDONGDMT"/>
    <x v="0"/>
    <x v="0"/>
    <s v="Tracker Project DMT_TSEL"/>
    <x v="3"/>
    <s v="BAN/BAK OG"/>
    <s v="4.13/01/26: BAN/BAK OG pertemuan LL reschedule_x000a_3. BAN/BAK OG menunggu pertemuan LL 06/01/2026_x000a_2. Validasi NBAE OK:31/12/2025 (Cand A : -6.13557,106.80424) _x000a_1. 18.12 Need Validasi CAN A (  106.80424  -6.13557 ) RT  9m +  Pole 20 M_x000a_2. 18.12 Need Validasi CAN B (106.80286  -6.13588 ) RT  12m +  Pole 15 M ( sudah ada eksisting Pole)"/>
    <s v="Optimis"/>
    <d v="2026-03-20T00:00:00"/>
    <s v="Add 3 RF Add 12 RRU Final Sow Rescope: 1. (B2R to (MCP, Mini Macro, macro)"/>
    <m/>
    <x v="12"/>
    <x v="0"/>
    <s v="BTR"/>
    <m/>
    <n v="106.80368"/>
    <n v="-6.1347899999999997"/>
    <m/>
    <m/>
    <m/>
    <m/>
    <s v="Monopole 20 1Leg"/>
    <s v="Fasum"/>
    <m/>
    <s v="BTR"/>
    <s v="Aryo"/>
    <s v="081315412192"/>
  </r>
  <r>
    <n v="371"/>
    <s v="Area 2"/>
    <s v="JPX149"/>
    <x v="0"/>
    <s v="In Hand"/>
    <x v="0"/>
    <x v="0"/>
    <d v="2025-11-18T00:00:00"/>
    <x v="0"/>
    <s v="25TS12B0103"/>
    <s v="JPX149"/>
    <s v="KALIBARUBARATDMT"/>
    <x v="0"/>
    <x v="0"/>
    <s v="Tracker Project DMT_TSEL"/>
    <x v="3"/>
    <s v="BAN/BAK OG"/>
    <s v="4. 14/01/26:Validasi NBAE OK (CAn Q) Lanjut BAN/BAK_x000a_3. 05/01/2026 Need Validasi CAN Q (106.84382 -6.17043) RT 25m + Pole 5m; CAN R(106.04251 -6.16742) RT 16m + Pole 14m_x000a_2. Validasi NBAE Not OK :29/12/2025 - Rehunting as noted_x000a_1. 18.12 Need Validasi CAN A ( 106.84263   -6.17053)  GF 32m"/>
    <s v="Optimis"/>
    <d v="2026-03-20T00:00:00"/>
    <s v="Add 3 RF Add 3 RRU Final Sow Rescope: 1. (B2R to (MCP, Mini Macro, macro)"/>
    <m/>
    <x v="12"/>
    <x v="0"/>
    <s v="BTR"/>
    <m/>
    <n v="106.84278999999999"/>
    <n v="-6.1704299999999996"/>
    <m/>
    <m/>
    <m/>
    <m/>
    <s v="Monopole 20 1Leg"/>
    <s v="Fasum"/>
    <m/>
    <s v="BTR"/>
    <s v="Aryo"/>
    <s v="081315412192"/>
  </r>
  <r>
    <n v="386"/>
    <s v="Area 2"/>
    <s v="JBX370"/>
    <x v="0"/>
    <s v="In Hand"/>
    <x v="0"/>
    <x v="0"/>
    <d v="2025-11-18T00:00:00"/>
    <x v="0"/>
    <s v="25TS09Z0028"/>
    <s v="JBX370"/>
    <s v="KAMALKALIDERES16DMT"/>
    <x v="0"/>
    <x v="1"/>
    <s v="Tracker Project DMT_TSEL"/>
    <x v="3"/>
    <s v="APD"/>
    <s v="05/01/2026 : Waiting Rekom KKOP(need signed BAN/BAK)  plan 9/01/2026, APD submit 07/01/26_x000a_29/12 : Soil test done, APD submit 31.12.2025, Rekom otoritas bandara (KKOP), lurcam OG_x000a_24/12 : Plan Soil tes 26 des 2025_x000a_03/12 : IW 4 warga OK, IW 2 corp OG_x000a_01/12 : IW OG, RT menyarankan 4 warga di masukkan dalam IW (sebelumnya sudah termasuk LL), 2 Corp. masih review management_x000a_26/11 : CAND C IW kurang 2 (corporate) meminta surat pemebritahuan secara tertulis, target 29/11/2025, cand D (hotel Prima) blm ada jawaban dari pihak MB hotel_x000a_20/11 : IW OG_x000a_19/11 : Soswar OG, BAN 30jt, alternatif kandidat dihotel D'Prima, kandidat 2_x000a_07/11 : Soswar dengan warga terkait IW (15 warga) 8/11/2025, BAN/BAK OG, LL minta waktu 5 hari"/>
    <s v="Optimis"/>
    <d v="2026-03-20T00:00:00"/>
    <s v="Add 3 RF Add 9 RRU Final Sow Rescope: 1. (B2R to (MCP, Mini Macro, macro)"/>
    <m/>
    <x v="5"/>
    <x v="0"/>
    <s v="BTR"/>
    <m/>
    <n v="106.68717100000001"/>
    <n v="-6.1287310000000002"/>
    <m/>
    <m/>
    <m/>
    <m/>
    <s v="Monopole 20 1Leg"/>
    <m/>
    <m/>
    <m/>
    <m/>
    <m/>
  </r>
  <r>
    <n v="169"/>
    <s v="Area 2"/>
    <s v="JKU954"/>
    <x v="0"/>
    <s v="In Hand"/>
    <x v="0"/>
    <x v="0"/>
    <d v="2025-11-18T00:00:00"/>
    <x v="0"/>
    <s v="25TS12B0088"/>
    <s v="JKU954"/>
    <s v="TELUKGONGSELATANFAJARDMT"/>
    <x v="0"/>
    <x v="0"/>
    <s v="Tracker Project DMT_TSEL"/>
    <x v="0"/>
    <s v="Validation OG"/>
    <s v="6. 19/1/26 : submit datek cand R (106.78174 -6.14040), Need validation cand R _x000a_5. 13/01/26: Submit datek menunggu konfirmasi LL calon kandidat_x000a_4. Plan submit datek cand P 06.01.2026_x000a_3. Plan submit datek 31.12.2025_x000a_2. 23.12 : Hunting OG, proposed lahan kosong seberang eksisting_x000a_1. 01/12 : IW OG, RT menyarankan 4 warga di masukkan dalam IW (sebelumnya sudah termasuk LL), 2 Corp. masih review management"/>
    <s v="Optimis"/>
    <d v="2026-03-20T00:00:00"/>
    <s v="Add 3 RF Add 8 RRU Final Sow Rescope: 1. (B2R to (MCP, Mini Macro, macro)"/>
    <m/>
    <x v="14"/>
    <x v="0"/>
    <s v="BTR"/>
    <m/>
    <n v="106.78307"/>
    <n v="-6.1413700000000002"/>
    <m/>
    <m/>
    <m/>
    <m/>
    <s v="Monopole 20 1Leg"/>
    <s v="Fasum"/>
    <m/>
    <s v="BTR"/>
    <s v="Didin"/>
    <s v="085286733390"/>
  </r>
  <r>
    <n v="172"/>
    <s v="Area 2"/>
    <s v="JKU249"/>
    <x v="0"/>
    <s v="In Hand"/>
    <x v="0"/>
    <x v="0"/>
    <d v="2025-11-18T00:00:00"/>
    <x v="0"/>
    <s v="25TS12Z0114"/>
    <s v="JKU249"/>
    <s v="PLUITKARANGAYU1DMT"/>
    <x v="0"/>
    <x v="0"/>
    <s v="Tracker Project DMT_TSEL"/>
    <x v="3"/>
    <s v="BAN/BAK OG"/>
    <s v="5. BAN/BAK OG (60jt/tahun), segera di submit ke mitratel_x000a_4.Validasi NBAE OK : 31/12/12025 (Cand P : -6.1123,106.78415)_x000a_3.23.12 Need Validasi CAN P ( 106.78415  -6.11230) RT 13m + 12m_x000a_2.26/11 : CAND C IW kurang 2 (corporate) meminta surat pemebritahuan secara tertulis, target _x000a_1. 29/11/2025, cand D (hotel Prima) blm ada jawaban dari pihak MB hotel"/>
    <s v="Optimis"/>
    <d v="2026-03-20T00:00:00"/>
    <s v="Add 3 RF Add 9 RRU Final Sow Rescope: 1. (B2R to (MCP, Mini Macro, macro)"/>
    <m/>
    <x v="14"/>
    <x v="0"/>
    <s v="BTR"/>
    <m/>
    <n v="106.783221"/>
    <n v="-6.1122709999999998"/>
    <m/>
    <n v="106.78415"/>
    <n v="-6.1123000000000003"/>
    <m/>
    <s v="Monopole 20 1Leg"/>
    <s v="Fasum"/>
    <m/>
    <s v="BTR"/>
    <s v="Didin"/>
    <s v="085286733390"/>
  </r>
  <r>
    <n v="180"/>
    <s v="Area 2"/>
    <s v="JBX170"/>
    <x v="0"/>
    <s v="In Hand"/>
    <x v="0"/>
    <x v="0"/>
    <d v="2025-11-18T00:00:00"/>
    <x v="0"/>
    <s v="25TS12B0102"/>
    <s v="JBX170"/>
    <s v="PALMERAHBARAT4JAKARTADMT"/>
    <x v="0"/>
    <x v="0"/>
    <s v="Tracker Project DMT_TSEL"/>
    <x v="3"/>
    <s v="BAN/BAK OG"/>
    <s v="15/1/26 : 14/01/26: Proses negosiasi dgn LL_x000a_14/1/26 : Validasi NBAE OK (CAn P) Lanjut BAN/BAK_x000a_29/12 Need Validasi CAN P (106.78618 -6.20641) GF 25m_x000a_20/11 : IW OG"/>
    <s v="Optimis"/>
    <d v="2026-03-20T00:00:00"/>
    <s v="Add 3 RF Add 7 RRU Final Sow Rescope: 1. (B2R to (MCP, Mini Macro, macro)"/>
    <m/>
    <x v="14"/>
    <x v="0"/>
    <s v="BTR"/>
    <m/>
    <n v="106.786221"/>
    <n v="-6.206391"/>
    <m/>
    <n v="106.78618"/>
    <n v="-6.20641"/>
    <m/>
    <s v="Monopole 20 1Leg"/>
    <s v="Privat"/>
    <m/>
    <s v="BTR"/>
    <s v="Adit"/>
    <s v="082123012385 "/>
  </r>
  <r>
    <n v="187"/>
    <s v="Area 2"/>
    <s v="JKU792"/>
    <x v="0"/>
    <s v="In Hand"/>
    <x v="0"/>
    <x v="0"/>
    <d v="2025-11-18T00:00:00"/>
    <x v="0"/>
    <s v="25TS12B0033"/>
    <s v="JKU792"/>
    <s v="ASRAMAHDMT"/>
    <x v="0"/>
    <x v="0"/>
    <s v="Tracker Project DMT_TSEL"/>
    <x v="0"/>
    <s v="Rehunting"/>
    <s v="4. 13/01/26: hunting OG_x000a_3. Site eksisting berupa tanah garapan, surat tanah tidak ada, paralel  hunting cand P, plan submit datek 07.01.2026_x000a_2. Plan submit datek 31.12.2025_x000a_19/11 : Soswar OG, BAN 30jt, alternatif kandidat dihotel D'Prima, kandidat 2"/>
    <s v="Optimis"/>
    <d v="2026-03-20T00:00:00"/>
    <s v="Add 3 RF Add 8 RRU Final Sow Rescope: 1. (B2R to (MCP, Mini Macro, macro)"/>
    <m/>
    <x v="14"/>
    <x v="0"/>
    <s v="BTR"/>
    <m/>
    <n v="106.90313999999999"/>
    <n v="-6.1400199999999998"/>
    <m/>
    <m/>
    <m/>
    <m/>
    <s v="Monopole 20 1Leg"/>
    <s v="Fasum"/>
    <m/>
    <s v="BTR"/>
    <s v="Eet"/>
    <s v="0811280068"/>
  </r>
  <r>
    <n v="191"/>
    <s v="Area 2"/>
    <s v="JBX171"/>
    <x v="0"/>
    <s v="In Hand"/>
    <x v="0"/>
    <x v="0"/>
    <d v="2025-11-18T00:00:00"/>
    <x v="0"/>
    <s v="25TS12B0105"/>
    <s v="JBX171"/>
    <s v="KSTUBUNSLIPIDMT"/>
    <x v="0"/>
    <x v="0"/>
    <s v="Tracker Project DMT_TSEL"/>
    <x v="0"/>
    <s v="Rehunting"/>
    <s v="14/01/26: Validasi NBAE NOK (Can P) rehunting_x000a_29/12: Need Validasi CAN P (106.80335 -6.19243) GF 25m_x000a_07/11 : Soswar dengan warga terkait IW (15 warga) 8/11/2025, BAN/BAK OG, LL minta waktu 5 hari"/>
    <s v="Optimis"/>
    <d v="2026-03-20T00:00:00"/>
    <s v="Add 3 RF Add 4 RRU Final Sow Rescope: 1. (B2R to (MCP, Mini Macro, macro)"/>
    <m/>
    <x v="14"/>
    <x v="0"/>
    <s v="BTR"/>
    <m/>
    <n v="106.80403099999999"/>
    <n v="-6.1914009999999999"/>
    <m/>
    <m/>
    <m/>
    <m/>
    <s v="Monopole 20 1Leg"/>
    <s v="Fasum"/>
    <m/>
    <s v="BTR"/>
    <s v="Adit"/>
    <s v="082123012385 "/>
  </r>
  <r>
    <n v="250"/>
    <s v="Area 2"/>
    <s v="JBX294"/>
    <x v="0"/>
    <s v="In Hand"/>
    <x v="0"/>
    <x v="0"/>
    <d v="2025-11-18T00:00:00"/>
    <x v="0"/>
    <s v="25TS12B0021"/>
    <s v="JBX294"/>
    <s v="DEPLUJOGLOJAKBARDMT"/>
    <x v="0"/>
    <x v="0"/>
    <s v="Tracker Project DMT_TSEL"/>
    <x v="3"/>
    <s v="IW OG"/>
    <s v="3. 13/01/26: BAN OG (issue high price(80jt/th)_x000a_2. Menunggu pertemuan dgn RW, perihal bantuan IW (masjid minta bantuan dana pembangunan)_x000a_1. 23.12 : Proses Sosialisasi (IW OG)"/>
    <s v="Optimis"/>
    <d v="2026-03-20T00:00:00"/>
    <s v="Add 3 RF Add 6 RRU Final Sow Rescope: 1. (B2R to (MCP, Mini Macro, macro)"/>
    <m/>
    <x v="14"/>
    <x v="0"/>
    <s v="BTR"/>
    <s v="Need Survey Extend"/>
    <n v="106.73284"/>
    <n v="-6.2184900000000001"/>
    <m/>
    <m/>
    <m/>
    <m/>
    <s v="Monopole 20 1Leg"/>
    <s v="Privat"/>
    <m/>
    <s v="Extend 3m"/>
    <s v="Yoda"/>
    <s v="085231323342"/>
  </r>
  <r>
    <n v="310"/>
    <s v="Area 2"/>
    <s v="JBX389"/>
    <x v="0"/>
    <s v="In Hand"/>
    <x v="0"/>
    <x v="0"/>
    <d v="2025-11-18T00:00:00"/>
    <x v="0"/>
    <s v="25TS12B0063"/>
    <s v="JBX389"/>
    <s v="JOGLORAYAKEMBANGANDMT"/>
    <x v="0"/>
    <x v="0"/>
    <s v="Tracker Project DMT_TSEL"/>
    <x v="0"/>
    <s v="Rehunting"/>
    <s v="4.13/01/26: Hunting OG_x000a_3. Rehunting cand Q, plan submit datek 07.01.2026_x000a_2. Valindasi NBAE Not OK : 31/12/2025 (rehunting as noted)_x000a_1. 24.12 :Need Validasi CAN P (106.73977 -6.21960) GF 30m"/>
    <s v="Optimis"/>
    <d v="2026-03-20T00:00:00"/>
    <s v="Add 3 RF Add 3 RRU Final Sow Rescope: 1. (B2R to (MCP, Mini Macro, macro)"/>
    <m/>
    <x v="14"/>
    <x v="0"/>
    <s v="BTR"/>
    <s v="BTR Arah 100m 10 degree"/>
    <n v="106.74016"/>
    <n v="-6.2194799999999999"/>
    <m/>
    <m/>
    <m/>
    <m/>
    <s v="Monopole 20 1Leg"/>
    <s v="Fasum"/>
    <m/>
    <s v="BTR"/>
    <s v="Yoda"/>
    <s v="085231323342"/>
  </r>
  <r>
    <n v="368"/>
    <s v="Area 2"/>
    <s v="BKX173"/>
    <x v="1"/>
    <s v="In Hand"/>
    <x v="1"/>
    <x v="1"/>
    <m/>
    <x v="0"/>
    <s v="25TS09Z0030"/>
    <s v="BKX173"/>
    <s v="BINTARACIPTABARATDMT"/>
    <x v="1"/>
    <x v="1"/>
    <s v="Tracker Project DMT_TSEL"/>
    <x v="7"/>
    <s v="Excavation OG"/>
    <s v="06.01 Menunggu DP Sewa Lahan_x000a_05.01 APD Release, SKOM Today_x000a_24.12 Hammer Test Done, Proses APD OG (SITAC Clear)"/>
    <s v="Optimis"/>
    <d v="2026-02-14T00:00:00"/>
    <s v="12.12 Rekom OG 10.12 Rekom OG"/>
    <s v="W4 2026"/>
    <x v="14"/>
    <x v="1"/>
    <s v="BTR"/>
    <m/>
    <n v="106.95689"/>
    <n v="-6.2300199999999997"/>
    <m/>
    <m/>
    <m/>
    <m/>
    <s v="Monopole 20 1Leg"/>
    <m/>
    <m/>
    <m/>
    <m/>
    <m/>
  </r>
  <r>
    <n v="210"/>
    <s v="Area 2"/>
    <s v="JSX351"/>
    <x v="0"/>
    <s v="In Hand"/>
    <x v="0"/>
    <x v="0"/>
    <d v="2025-11-18T00:00:00"/>
    <x v="0"/>
    <s v="25TS12B0107"/>
    <s v="JSX351"/>
    <s v="RELOCSWADARMDMT"/>
    <x v="0"/>
    <x v="0"/>
    <s v="Tracker Project DMT_TSEL"/>
    <x v="0"/>
    <s v="Need Validasi"/>
    <s v="6. 21/01/26 : Menunggu validasi_x000a_5. 14/01/26: Need Validasi CAN C(106.75666  -6.23170) GF 32m (BAN 25jt/th)_x000a_4. 14/01/26: Validasi NBAE NOK (Can B) _x000a_3. 05/01/26 : Need Validasi cand B_x000a_2. 25/12/25 : Need Validasi CAN B (106.75836 -6.23126) GF  32m_x000a_1. 22/12.25 : Need Validasi CAN A (106.75624 -6.23129) GF 32m cancel  by LL"/>
    <s v="Optimis"/>
    <d v="2026-03-20T00:00:00"/>
    <s v="Add 3 RF Add 9 RRU Final Sow Rescope: 1. (B2R to (MCP, Mini Macro, macro)"/>
    <m/>
    <x v="15"/>
    <x v="0"/>
    <s v="BTR"/>
    <m/>
    <n v="106.75718000000001"/>
    <n v="-6.2312900000000004"/>
    <m/>
    <m/>
    <m/>
    <m/>
    <s v="Monopole 20 1Leg"/>
    <s v="Fasum"/>
    <m/>
    <s v="BTR"/>
    <m/>
    <m/>
  </r>
  <r>
    <n v="214"/>
    <s v="Area 2"/>
    <s v="JSX498"/>
    <x v="0"/>
    <s v="In Hand"/>
    <x v="0"/>
    <x v="0"/>
    <d v="2025-11-18T00:00:00"/>
    <x v="0"/>
    <s v="25TS12B0112"/>
    <s v="JSX498"/>
    <s v="KEMANGDALAMDMT"/>
    <x v="0"/>
    <x v="0"/>
    <s v="Tracker Project DMT_TSEL"/>
    <x v="0"/>
    <s v="Justifikasi Report"/>
    <s v="5. 21/01/26 : Sudah di buatkan JR _x000a_4. 12/01/26: issue hard candidat proses JR OG_x000a_3. 05/01/26 : Rehunting OG (plan candidat lahan parkir) plan submit Datek 09/01_x000a_2. 31/12/25 : Validasi NBAE Not OK (rehunting as noted)_x000a_1. 22/12/25 : Need Validasi CAN A (106.81751 -6.27107) GF 32m"/>
    <s v="Optimis"/>
    <d v="2026-03-20T00:00:00"/>
    <s v="Add 3 RF Add 3 RRU Final Sow Rescope: 1. (B2R to (MCP, Mini Macro, macro)"/>
    <m/>
    <x v="15"/>
    <x v="0"/>
    <s v="BTR"/>
    <m/>
    <n v="106.818991"/>
    <n v="-6.2712310000000002"/>
    <m/>
    <m/>
    <m/>
    <m/>
    <s v="Monopole 20 1Leg"/>
    <s v="Fasum"/>
    <m/>
    <s v="BTR"/>
    <m/>
    <m/>
  </r>
  <r>
    <n v="66"/>
    <s v="Area 2"/>
    <s v="JKT424"/>
    <x v="0"/>
    <s v="In Hand"/>
    <x v="1"/>
    <x v="1"/>
    <m/>
    <x v="0"/>
    <s v="24TS09B0441"/>
    <s v="JKT424"/>
    <s v="PERUMNASSUMARNODMT"/>
    <x v="1"/>
    <x v="1"/>
    <s v="Tracker Project DMT_TSEL"/>
    <x v="8"/>
    <s v="Drop"/>
    <s v="18/12/2025 TERMINATE"/>
    <s v="Terminate"/>
    <d v="2026-02-14T00:00:00"/>
    <s v="Propose Drop Terminate"/>
    <m/>
    <x v="12"/>
    <x v="2"/>
    <s v="Terminate"/>
    <m/>
    <n v="106.95046000000001"/>
    <n v="-6.2101240000000004"/>
    <m/>
    <m/>
    <m/>
    <m/>
    <s v="Monopole 18 1Leg"/>
    <m/>
    <m/>
    <m/>
    <m/>
    <m/>
  </r>
  <r>
    <n v="171"/>
    <s v="Area 2"/>
    <s v="JSX754"/>
    <x v="0"/>
    <s v="In Hand"/>
    <x v="0"/>
    <x v="0"/>
    <d v="2025-11-18T00:00:00"/>
    <x v="0"/>
    <s v="25TS12B0089"/>
    <s v="JSX754"/>
    <s v="PERMATAHIJAUTOWNHOUSEDMT"/>
    <x v="0"/>
    <x v="0"/>
    <s v="Tracker Project DMT_TSEL"/>
    <x v="0"/>
    <s v="Need Validasi"/>
    <s v="2. 05/01/26 Need Validasi CAN B (106.78195 -6.21326) RT 15m + Pole 15m_x000a_1. 18.12 HARD CANDIDAT KOMPLEK ELIT"/>
    <s v="Optimis"/>
    <d v="2026-03-20T00:00:00"/>
    <s v="Add 3 RF Add 4 RRU Final Sow Rescope: 1. (B2R to (MCP, Mini Macro, macro)"/>
    <m/>
    <x v="0"/>
    <x v="0"/>
    <s v="BTR"/>
    <m/>
    <n v="106.780981"/>
    <n v="-6.2143610000000002"/>
    <m/>
    <m/>
    <m/>
    <m/>
    <s v="Monopole 20 1Leg"/>
    <s v="Fasum"/>
    <m/>
    <s v="BTR"/>
    <m/>
    <m/>
  </r>
  <r>
    <n v="306"/>
    <s v="Area 2"/>
    <s v="JTX493"/>
    <x v="0"/>
    <s v="In Hand"/>
    <x v="0"/>
    <x v="0"/>
    <d v="2025-11-18T00:00:00"/>
    <x v="0"/>
    <s v="25TS09B0011"/>
    <s v="JTX493"/>
    <s v="TAMANBAMBUDMT"/>
    <x v="0"/>
    <x v="1"/>
    <s v="Tracker Project DMT_TSEL"/>
    <x v="6"/>
    <s v="SKOM OK"/>
    <s v="21/1/26 : SKOM done_x000a_20/01/26 : Submit APD, Plan SKOM 21/1/26_x000a_15/01/26: Plan Soiltest_x000a_13/01/26: Rekom Lurah OG, BAN/BAK done, IW done_x000a_05/01: Wait approval BAN (325jt/10 tahun) by Mitratel_x000a_01/12 : Wait approval BAN (325jt/10 tahun) by Mitratel_x000a_ 26/11 : Wait approval BAN (325jt/10 tahun)_x000a_ 20/11 : Sinergi submit BAN/BAK (325jt/10th)_x000a_ 19/11 : Need Validation cand. B (-6.30311 106.91530)_x000a_ 7/11 : BAN/BAK OG, LL masih di luar kota, potensi IW 75%_x000a_ 31/10 : Validasi OK"/>
    <s v="Optimis"/>
    <d v="2026-03-20T00:00:00"/>
    <s v="Add 3 RF Add 3 RRU Final Sow Rescope: 1. (B2R to (MCP, Mini Macro, macro)"/>
    <m/>
    <x v="12"/>
    <x v="0"/>
    <s v="BTR"/>
    <m/>
    <n v="106.91553"/>
    <n v="-6.3032899999999996"/>
    <m/>
    <m/>
    <m/>
    <m/>
    <s v="Monopole 20 1Leg"/>
    <m/>
    <m/>
    <m/>
    <m/>
    <m/>
  </r>
  <r>
    <n v="291"/>
    <s v="Area 2"/>
    <s v="JSX536"/>
    <x v="0"/>
    <s v="In Hand"/>
    <x v="0"/>
    <x v="0"/>
    <d v="2025-11-18T00:00:00"/>
    <x v="0"/>
    <s v="25TS12B0077"/>
    <s v="JSX536"/>
    <s v="PDKLABUCILANDAKDMT"/>
    <x v="0"/>
    <x v="0"/>
    <s v="Tracker Project DMT_TSEL"/>
    <x v="0"/>
    <s v="Validasi OG"/>
    <s v="20/01/2026 : Validasi OG_x000a_11/01/2026 : Need validation CAN Q (106.79327  -6.30658) GF (menara mesjid) 32m_x000a_05/01:  Rehunting CAN Q OG plan submit Datek 06/01/26 , CAN P (drop by LL)_x000a_26/11 : Wait approval BAN (325jt/10 tahun)"/>
    <s v="Optimis"/>
    <d v="2026-03-20T00:00:00"/>
    <s v="Add 3 RF Add 3 RRU Final Sow Rescope: 1. (B2R to (MCP, Mini Macro, macro)"/>
    <m/>
    <x v="10"/>
    <x v="0"/>
    <s v="BTR"/>
    <s v="Arah 110m 320 degree"/>
    <n v="106.79357"/>
    <n v="-6.3068900000000001"/>
    <m/>
    <m/>
    <m/>
    <m/>
    <s v="Monopole 20 1Leg"/>
    <s v="Fasum"/>
    <m/>
    <s v="BTR"/>
    <s v="Didin"/>
    <s v="085286733390"/>
  </r>
  <r>
    <n v="67"/>
    <s v="Area 2"/>
    <s v="JKT430"/>
    <x v="0"/>
    <s v="In Hand"/>
    <x v="1"/>
    <x v="1"/>
    <m/>
    <x v="0"/>
    <s v="24TS09B0447"/>
    <s v="JKT430"/>
    <s v="TOLCAKUNGUTARADMT"/>
    <x v="1"/>
    <x v="1"/>
    <s v="Tracker Project DMT_TSEL"/>
    <x v="1"/>
    <s v="Justifikasi Report"/>
    <s v=" 20/11 : Sinergi submit BAN/BAK (325jt/10th)"/>
    <s v="Not Optimis"/>
    <d v="2026-02-14T00:00:00"/>
    <s v="Propose Drop Terminate"/>
    <m/>
    <x v="12"/>
    <x v="2"/>
    <s v="Terminate"/>
    <m/>
    <n v="106.94255"/>
    <n v="-6.1735540000000002"/>
    <m/>
    <m/>
    <m/>
    <m/>
    <s v="Monopole 18 1Leg"/>
    <m/>
    <m/>
    <m/>
    <m/>
    <m/>
  </r>
  <r>
    <n v="147"/>
    <s v="Area 2"/>
    <s v="JKT433"/>
    <x v="0"/>
    <s v="In Hand"/>
    <x v="1"/>
    <x v="1"/>
    <m/>
    <x v="0"/>
    <s v="24TS09B0407"/>
    <s v="JKT433"/>
    <s v="GANGSADARDMT"/>
    <x v="1"/>
    <x v="1"/>
    <s v="Tracker Project DMT_TSEL"/>
    <x v="8"/>
    <s v="Drop"/>
    <s v=" 19/11 : Need Validation cand. B (-6.30311 106.91530)"/>
    <s v="Terminate"/>
    <s v="Drop"/>
    <s v="Propose Drop Terminate"/>
    <m/>
    <x v="12"/>
    <x v="2"/>
    <s v="Terminate"/>
    <m/>
    <n v="106.93980999999999"/>
    <n v="-6.2123900000000001"/>
    <m/>
    <m/>
    <m/>
    <m/>
    <s v="Monopole 18 1Leg"/>
    <m/>
    <m/>
    <m/>
    <m/>
    <m/>
  </r>
  <r>
    <n v="130"/>
    <s v="Area 2"/>
    <s v="JSX853"/>
    <x v="0"/>
    <s v="In Hand"/>
    <x v="1"/>
    <x v="1"/>
    <m/>
    <x v="0"/>
    <s v="24TS09B0420"/>
    <s v="JSX853"/>
    <s v="KARETGUSURANDMT"/>
    <x v="1"/>
    <x v="1"/>
    <s v="Tracker Project DMT_TSEL"/>
    <x v="8"/>
    <s v="Drop"/>
    <s v=" 7/11 : BAN/BAK OG, LL masih di luar kota, potensi IW 75%"/>
    <s v="Terminate"/>
    <s v="Drop"/>
    <s v="Propose Drop Terminate"/>
    <m/>
    <x v="14"/>
    <x v="2"/>
    <s v="Terminate"/>
    <m/>
    <n v="106.82292099999999"/>
    <n v="-6.2140110000000002"/>
    <m/>
    <m/>
    <m/>
    <m/>
    <s v="Monopole 20 1Leg"/>
    <m/>
    <m/>
    <m/>
    <m/>
    <m/>
  </r>
  <r>
    <n v="450"/>
    <s v="Area 2"/>
    <s v="JSX016"/>
    <x v="0"/>
    <s v="In Hand"/>
    <x v="1"/>
    <x v="1"/>
    <m/>
    <x v="0"/>
    <s v="24TS09B0439"/>
    <s v="JSX016"/>
    <s v="ALAMSEGAR5DMT"/>
    <x v="1"/>
    <x v="1"/>
    <s v="Tracker Project DMT_TSEL"/>
    <x v="8"/>
    <s v="Drop"/>
    <s v=" 31/10 : Validasi OK"/>
    <s v="Terminate"/>
    <s v="Drop"/>
    <s v="Propose Drop Terminate"/>
    <m/>
    <x v="14"/>
    <x v="2"/>
    <s v="Terminate"/>
    <m/>
    <n v="106.78196800000001"/>
    <n v="-6.268014"/>
    <m/>
    <m/>
    <m/>
    <m/>
    <s v="Monopole 18 1Leg"/>
    <m/>
    <m/>
    <m/>
    <m/>
    <m/>
  </r>
  <r>
    <n v="42"/>
    <s v="Area 2"/>
    <s v="JBX077"/>
    <x v="0"/>
    <s v="In Hand"/>
    <x v="1"/>
    <x v="1"/>
    <m/>
    <x v="0"/>
    <s v="25TS08N2053"/>
    <s v="JBX077"/>
    <s v="PURIBETAUTARA"/>
    <x v="1"/>
    <x v="3"/>
    <m/>
    <x v="8"/>
    <s v="Drop"/>
    <s v="7. DROP"/>
    <s v="Terminate"/>
    <s v="Drop"/>
    <s v="Propose Drop Terminate"/>
    <m/>
    <x v="18"/>
    <x v="5"/>
    <s v="Terminate"/>
    <m/>
    <n v="106.724344"/>
    <n v="-6.2237330000000002"/>
    <m/>
    <m/>
    <m/>
    <m/>
    <s v="Monopole 18 1Leg"/>
    <m/>
    <m/>
    <m/>
    <m/>
    <m/>
  </r>
  <r>
    <n v="148"/>
    <s v="Area 2"/>
    <s v="JKB863"/>
    <x v="0"/>
    <s v="In Hand"/>
    <x v="1"/>
    <x v="1"/>
    <m/>
    <x v="0"/>
    <s v="25TS08N2018"/>
    <s v="JKB863"/>
    <s v="INTERSECTIONPSANGGRAHANDMT"/>
    <x v="1"/>
    <x v="3"/>
    <m/>
    <x v="8"/>
    <s v="Drop"/>
    <s v="7. DROP"/>
    <s v="Terminate"/>
    <s v="Drop"/>
    <s v="Propose Drop Terminate"/>
    <m/>
    <x v="18"/>
    <x v="5"/>
    <s v="Terminate"/>
    <m/>
    <n v="106.75599099999999"/>
    <n v="-6.1903509999999997"/>
    <m/>
    <m/>
    <m/>
    <m/>
    <s v="Monopole 18 1Leg"/>
    <m/>
    <m/>
    <m/>
    <m/>
    <m/>
  </r>
  <r>
    <n v="152"/>
    <s v="Area 2"/>
    <s v="JKP917"/>
    <x v="0"/>
    <m/>
    <x v="1"/>
    <x v="1"/>
    <m/>
    <x v="0"/>
    <s v="NY"/>
    <s v="JKP917"/>
    <s v="TAMANSUROPATIDMT"/>
    <x v="1"/>
    <x v="3"/>
    <m/>
    <x v="8"/>
    <s v="Drop"/>
    <s v="7. DROP"/>
    <s v="Terminate"/>
    <s v="Drop"/>
    <s v="Propose Drop Terminate"/>
    <m/>
    <x v="18"/>
    <x v="5"/>
    <s v="Terminate"/>
    <m/>
    <n v="106.83274"/>
    <n v="-6.19841"/>
    <m/>
    <m/>
    <m/>
    <m/>
    <s v="Monopole 18 1Leg"/>
    <m/>
    <m/>
    <m/>
    <m/>
    <m/>
  </r>
  <r>
    <n v="158"/>
    <s v="Area 2"/>
    <s v="JKB874"/>
    <x v="0"/>
    <m/>
    <x v="1"/>
    <x v="1"/>
    <m/>
    <x v="0"/>
    <s v="NY"/>
    <s v="JKB874"/>
    <s v="SIMPANGCIDENGTIMURDMT"/>
    <x v="1"/>
    <x v="3"/>
    <m/>
    <x v="8"/>
    <s v="Drop"/>
    <s v="7. DROP"/>
    <s v="Terminate"/>
    <s v="Drop"/>
    <s v="Propose Drop Terminate"/>
    <m/>
    <x v="18"/>
    <x v="5"/>
    <s v="Terminate"/>
    <m/>
    <n v="106.8121"/>
    <n v="-6.1757499999999999"/>
    <m/>
    <m/>
    <m/>
    <m/>
    <s v="Monopole 18 1Leg"/>
    <m/>
    <m/>
    <m/>
    <m/>
    <m/>
  </r>
  <r>
    <n v="161"/>
    <s v="Area 2"/>
    <s v="JKB864"/>
    <x v="0"/>
    <s v="In Hand"/>
    <x v="1"/>
    <x v="1"/>
    <m/>
    <x v="0"/>
    <s v="25IS08N0109"/>
    <s v="JKB864"/>
    <s v="JALANARJUNAUTARADMT"/>
    <x v="1"/>
    <x v="3"/>
    <m/>
    <x v="8"/>
    <s v="Drop"/>
    <s v="7. DROP"/>
    <s v="Terminate"/>
    <s v="Drop"/>
    <s v="Propose Drop Terminate"/>
    <m/>
    <x v="18"/>
    <x v="5"/>
    <s v="Terminate"/>
    <m/>
    <n v="106.783131"/>
    <n v="-6.1855510000000002"/>
    <m/>
    <m/>
    <m/>
    <m/>
    <s v="Monopole 20 1Leg"/>
    <m/>
    <m/>
    <m/>
    <m/>
    <m/>
  </r>
  <r>
    <n v="589"/>
    <s v="Area 2"/>
    <s v="JKB865"/>
    <x v="0"/>
    <m/>
    <x v="1"/>
    <x v="1"/>
    <m/>
    <x v="0"/>
    <s v="NY"/>
    <s v="JKB865"/>
    <s v="JALANMERUYAUTARADMT"/>
    <x v="1"/>
    <x v="3"/>
    <m/>
    <x v="8"/>
    <s v="Drop"/>
    <s v="7. DROP"/>
    <s v="Terminate"/>
    <s v="Drop"/>
    <s v="Propose Drop Terminate"/>
    <m/>
    <x v="18"/>
    <x v="5"/>
    <s v="Terminate"/>
    <m/>
    <n v="106.739605"/>
    <n v="-6.2001879999999998"/>
    <m/>
    <m/>
    <m/>
    <m/>
    <s v="Monopole 18 1Leg"/>
    <m/>
    <m/>
    <m/>
    <m/>
    <m/>
  </r>
  <r>
    <n v="378"/>
    <s v="Area 2"/>
    <s v="BKX163"/>
    <x v="1"/>
    <s v="In Hand"/>
    <x v="1"/>
    <x v="1"/>
    <m/>
    <x v="0"/>
    <s v="25TS09Z0032"/>
    <s v="BKX163"/>
    <s v="JATIASIHKALIMANTANDMT"/>
    <x v="1"/>
    <x v="1"/>
    <s v="Tracker Project DMT_TSEL"/>
    <x v="3"/>
    <s v="IW OG"/>
    <s v="10.01 Sosialisasi Warga Ulang"/>
    <s v="Optimis"/>
    <d v="2026-02-14T00:00:00"/>
    <s v="12.12 proses IW dan proses BAN/BAK"/>
    <s v="W4 2026"/>
    <x v="14"/>
    <x v="1"/>
    <s v="BTR"/>
    <m/>
    <n v="106.970651"/>
    <n v="-6.2914209999999997"/>
    <m/>
    <m/>
    <m/>
    <m/>
    <s v="Monopole 20 1Leg"/>
    <m/>
    <m/>
    <m/>
    <m/>
    <m/>
  </r>
  <r>
    <n v="596"/>
    <s v="Area 2"/>
    <s v="BOO471"/>
    <x v="1"/>
    <m/>
    <x v="1"/>
    <x v="1"/>
    <m/>
    <x v="0"/>
    <s v="NY"/>
    <s v="BOO471"/>
    <s v="PASADENADMT"/>
    <x v="1"/>
    <x v="3"/>
    <m/>
    <x v="8"/>
    <s v="Drop"/>
    <s v="7. DROP"/>
    <s v="Terminate"/>
    <s v="Drop"/>
    <s v="Propose Drop Terminate"/>
    <m/>
    <x v="18"/>
    <x v="5"/>
    <s v="Terminate"/>
    <m/>
    <n v="106.88442999999999"/>
    <n v="-6.5835400000000002"/>
    <m/>
    <m/>
    <m/>
    <m/>
    <s v="Monopole 20 1Leg"/>
    <m/>
    <m/>
    <m/>
    <m/>
    <m/>
  </r>
  <r>
    <n v="597"/>
    <s v="Area 2"/>
    <s v="BOO472"/>
    <x v="1"/>
    <m/>
    <x v="1"/>
    <x v="1"/>
    <m/>
    <x v="0"/>
    <s v="NY"/>
    <s v="BOO472"/>
    <s v="KEDATONDMT"/>
    <x v="1"/>
    <x v="3"/>
    <m/>
    <x v="8"/>
    <s v="Drop"/>
    <s v="7. DROP"/>
    <s v="Terminate"/>
    <s v="Drop"/>
    <s v="Propose Drop Terminate"/>
    <m/>
    <x v="18"/>
    <x v="5"/>
    <s v="Terminate"/>
    <m/>
    <n v="106.89290099999999"/>
    <n v="-6.5900309999999998"/>
    <m/>
    <m/>
    <m/>
    <m/>
    <s v="Monopole 20 1Leg"/>
    <m/>
    <m/>
    <m/>
    <m/>
    <m/>
  </r>
  <r>
    <n v="613"/>
    <s v="Area 2"/>
    <s v="BOO782"/>
    <x v="1"/>
    <m/>
    <x v="1"/>
    <x v="1"/>
    <m/>
    <x v="0"/>
    <s v="NY"/>
    <s v="BOO782"/>
    <s v="BALIHILDMT"/>
    <x v="1"/>
    <x v="3"/>
    <m/>
    <x v="8"/>
    <s v="Drop"/>
    <s v="7. DROP"/>
    <s v="Terminate"/>
    <s v="Drop"/>
    <s v="Propose Drop Terminate"/>
    <m/>
    <x v="18"/>
    <x v="5"/>
    <s v="Terminate"/>
    <m/>
    <n v="106.88898"/>
    <n v="-6.5872299999999999"/>
    <m/>
    <m/>
    <m/>
    <m/>
    <s v="Monopole 20 1Leg"/>
    <m/>
    <m/>
    <m/>
    <m/>
    <m/>
  </r>
  <r>
    <n v="614"/>
    <s v="Area 2"/>
    <s v="BOO784"/>
    <x v="1"/>
    <m/>
    <x v="1"/>
    <x v="1"/>
    <m/>
    <x v="0"/>
    <s v="NY"/>
    <s v="BOO784"/>
    <s v="PARAHYANGAN"/>
    <x v="1"/>
    <x v="3"/>
    <m/>
    <x v="8"/>
    <s v="Drop"/>
    <s v="7. DROP"/>
    <s v="Terminate"/>
    <s v="Drop"/>
    <s v="Propose Drop Terminate"/>
    <m/>
    <x v="18"/>
    <x v="5"/>
    <s v="Terminate"/>
    <m/>
    <n v="107.62389"/>
    <n v="-6.9225000000000003"/>
    <m/>
    <m/>
    <m/>
    <m/>
    <s v="Monopole 20 1Leg"/>
    <m/>
    <m/>
    <m/>
    <m/>
    <m/>
  </r>
  <r>
    <n v="615"/>
    <s v="Area 2"/>
    <s v="BOO470"/>
    <x v="1"/>
    <m/>
    <x v="1"/>
    <x v="1"/>
    <m/>
    <x v="0"/>
    <s v="NY"/>
    <s v="BOO470"/>
    <s v="HELIPEDPLANNED2013"/>
    <x v="1"/>
    <x v="3"/>
    <m/>
    <x v="8"/>
    <s v="Drop"/>
    <s v="7. DROP"/>
    <s v="Terminate"/>
    <s v="Drop"/>
    <s v="Propose Drop Terminate"/>
    <m/>
    <x v="18"/>
    <x v="5"/>
    <s v="Terminate"/>
    <m/>
    <e v="#N/A"/>
    <e v="#N/A"/>
    <m/>
    <m/>
    <m/>
    <m/>
    <s v="Monopole 20 1Leg"/>
    <m/>
    <m/>
    <m/>
    <m/>
    <m/>
  </r>
  <r>
    <n v="616"/>
    <s v="Area 2"/>
    <s v="BOO837"/>
    <x v="1"/>
    <m/>
    <x v="1"/>
    <x v="1"/>
    <m/>
    <x v="0"/>
    <s v="NY"/>
    <s v="BOO837"/>
    <s v="HELIPADNORTHBRIDGEDMT"/>
    <x v="1"/>
    <x v="3"/>
    <m/>
    <x v="8"/>
    <s v="Drop"/>
    <s v="7. DROP"/>
    <s v="Terminate"/>
    <s v="Drop"/>
    <s v="Propose Drop Terminate"/>
    <m/>
    <x v="18"/>
    <x v="5"/>
    <s v="Terminate"/>
    <m/>
    <n v="106.87705"/>
    <n v="-6.5820600000000002"/>
    <m/>
    <m/>
    <m/>
    <m/>
    <s v="Monopole 12 1Leg"/>
    <m/>
    <m/>
    <m/>
    <m/>
    <m/>
  </r>
  <r>
    <n v="370"/>
    <s v="Area 2"/>
    <s v="KRW844"/>
    <x v="1"/>
    <m/>
    <x v="1"/>
    <x v="1"/>
    <m/>
    <x v="0"/>
    <s v="NY"/>
    <s v="KRW844"/>
    <s v="KIS9DMT"/>
    <x v="1"/>
    <x v="3"/>
    <m/>
    <x v="2"/>
    <s v="LOCK TRIAL"/>
    <s v="Lock Trial"/>
    <s v="Lock Trial"/>
    <s v="Drop"/>
    <s v="Lock Trial"/>
    <m/>
    <x v="18"/>
    <x v="5"/>
    <s v="Lock Trial"/>
    <m/>
    <n v="107.32738999999999"/>
    <n v="-6.3734000000000002"/>
    <m/>
    <m/>
    <m/>
    <m/>
    <s v="Monopole 20 1Leg"/>
    <m/>
    <m/>
    <m/>
    <m/>
    <m/>
  </r>
  <r>
    <n v="372"/>
    <s v="Area 2"/>
    <s v="KRW843"/>
    <x v="1"/>
    <m/>
    <x v="1"/>
    <x v="1"/>
    <m/>
    <x v="0"/>
    <s v="NY"/>
    <s v="KRW843"/>
    <s v="KIS8DMT"/>
    <x v="1"/>
    <x v="3"/>
    <m/>
    <x v="2"/>
    <s v="LOCK TRIAL"/>
    <s v="Lock Trial"/>
    <s v="Lock Trial"/>
    <s v="Drop"/>
    <s v="Lock Trial"/>
    <m/>
    <x v="18"/>
    <x v="5"/>
    <s v="Lock Trial"/>
    <m/>
    <n v="107.333181"/>
    <n v="-6.4015110000000002"/>
    <m/>
    <m/>
    <m/>
    <m/>
    <s v="Monopole 20 1Leg"/>
    <m/>
    <m/>
    <m/>
    <m/>
    <m/>
  </r>
  <r>
    <n v="373"/>
    <s v="Area 2"/>
    <s v="KRW814"/>
    <x v="1"/>
    <m/>
    <x v="1"/>
    <x v="1"/>
    <m/>
    <x v="0"/>
    <s v="NY"/>
    <s v="KRW814"/>
    <s v="KIIC8DMT"/>
    <x v="1"/>
    <x v="3"/>
    <m/>
    <x v="2"/>
    <s v="LOCK TRIAL"/>
    <s v="Lock Trial"/>
    <s v="Lock Trial"/>
    <s v="Drop"/>
    <s v="Lock Trial"/>
    <m/>
    <x v="18"/>
    <x v="5"/>
    <s v="Lock Trial"/>
    <m/>
    <n v="107.27775"/>
    <n v="-6.3560499999999998"/>
    <m/>
    <m/>
    <m/>
    <m/>
    <s v="Monopole 20 1Leg"/>
    <m/>
    <m/>
    <m/>
    <m/>
    <m/>
  </r>
  <r>
    <n v="374"/>
    <s v="Area 2"/>
    <s v="KRW836"/>
    <x v="1"/>
    <m/>
    <x v="1"/>
    <x v="1"/>
    <m/>
    <x v="0"/>
    <s v="NY"/>
    <s v="KRW836"/>
    <s v="KIS1DMT"/>
    <x v="1"/>
    <x v="3"/>
    <m/>
    <x v="2"/>
    <s v="LOCK TRIAL"/>
    <s v="Lock Trial"/>
    <s v="Lock Trial"/>
    <s v="Drop"/>
    <s v="Lock Trial"/>
    <m/>
    <x v="18"/>
    <x v="5"/>
    <s v="Lock Trial"/>
    <m/>
    <n v="107.336671"/>
    <n v="-6.3939009999999996"/>
    <m/>
    <m/>
    <m/>
    <m/>
    <s v="Monopole 20 1Leg"/>
    <m/>
    <m/>
    <m/>
    <m/>
    <m/>
  </r>
  <r>
    <n v="375"/>
    <s v="Area 2"/>
    <s v="KRW172"/>
    <x v="1"/>
    <m/>
    <x v="1"/>
    <x v="1"/>
    <m/>
    <x v="0"/>
    <s v="NY"/>
    <s v="KRW172"/>
    <s v="PERMANENTCMBTMITRAKARAWANGDMT"/>
    <x v="1"/>
    <x v="3"/>
    <m/>
    <x v="2"/>
    <s v="LOCK TRIAL"/>
    <s v="Lock Trial"/>
    <s v="Lock Trial"/>
    <s v="Drop"/>
    <s v="No site List"/>
    <m/>
    <x v="18"/>
    <x v="5"/>
    <s v="Lock Trial"/>
    <m/>
    <n v="107.310446"/>
    <n v="-6.3819109999999997"/>
    <m/>
    <m/>
    <m/>
    <m/>
    <s v="Monopole 20 1Leg"/>
    <m/>
    <m/>
    <m/>
    <m/>
    <m/>
  </r>
  <r>
    <n v="377"/>
    <s v="Area 2"/>
    <s v="KRW813"/>
    <x v="1"/>
    <m/>
    <x v="1"/>
    <x v="1"/>
    <m/>
    <x v="0"/>
    <s v="NY"/>
    <s v="KRW813"/>
    <s v="KIIC7DMT"/>
    <x v="1"/>
    <x v="3"/>
    <m/>
    <x v="2"/>
    <s v="LOCK TRIAL"/>
    <s v="Lock Trial"/>
    <s v="Lock Trial"/>
    <s v="Drop"/>
    <s v="Lock Trial"/>
    <m/>
    <x v="18"/>
    <x v="5"/>
    <s v="Lock Trial"/>
    <m/>
    <n v="107.27426"/>
    <n v="-6.3603399999999999"/>
    <m/>
    <m/>
    <m/>
    <m/>
    <s v="Monopole 20 1Leg"/>
    <m/>
    <m/>
    <m/>
    <m/>
    <m/>
  </r>
  <r>
    <n v="606"/>
    <s v="Area 2"/>
    <s v="KRW819"/>
    <x v="1"/>
    <m/>
    <x v="1"/>
    <x v="1"/>
    <m/>
    <x v="0"/>
    <s v="NY"/>
    <s v="KRW819"/>
    <s v="KIIC15DMT"/>
    <x v="1"/>
    <x v="3"/>
    <m/>
    <x v="2"/>
    <s v="LOCK TRIAL"/>
    <s v="Lock Trial"/>
    <s v="Lock Trial"/>
    <s v="Drop"/>
    <s v="Lock Trial"/>
    <m/>
    <x v="18"/>
    <x v="5"/>
    <s v="Lock Trial"/>
    <m/>
    <n v="107.29421000000001"/>
    <n v="-6.3793600000000001"/>
    <m/>
    <m/>
    <m/>
    <m/>
    <s v="Monopole 20 1Leg"/>
    <m/>
    <m/>
    <m/>
    <m/>
    <m/>
  </r>
  <r>
    <n v="70"/>
    <s v="Area 2"/>
    <s v="JKP368"/>
    <x v="0"/>
    <s v="In Hand"/>
    <x v="1"/>
    <x v="1"/>
    <d v="1899-12-30T00:00:00"/>
    <x v="0"/>
    <s v="25TS08N2032"/>
    <s v="JKP368"/>
    <s v="MASJIDALBINAGBK"/>
    <x v="0"/>
    <x v="3"/>
    <m/>
    <x v="2"/>
    <s v="LOCK TRIAL"/>
    <s v="Lock Trial"/>
    <s v="Lock Trial"/>
    <s v="Lock Trial"/>
    <s v=""/>
    <m/>
    <x v="18"/>
    <x v="5"/>
    <s v="Lock Trial"/>
    <s v="Locktrial"/>
    <n v="106.80243"/>
    <n v="-6.2220899999999997"/>
    <m/>
    <m/>
    <m/>
    <m/>
    <s v="Monopole 25 1Leg"/>
    <m/>
    <m/>
    <m/>
    <m/>
    <m/>
  </r>
  <r>
    <n v="379"/>
    <s v="Area 2"/>
    <s v="BKX174"/>
    <x v="1"/>
    <s v="In Hand"/>
    <x v="0"/>
    <x v="0"/>
    <d v="2025-11-18T00:00:00"/>
    <x v="0"/>
    <s v="25TS09Z0033"/>
    <s v="BKX174"/>
    <s v="JLDARAMAHKOTADMT"/>
    <x v="0"/>
    <x v="1"/>
    <s v="Tracker Project DMT_TSEL"/>
    <x v="3"/>
    <s v="Rekom Lurah"/>
    <s v="13.01 : Rekom Lurcam OG, Soil Test Plan Kamis 15/01_x000a_05.01 Proses Meminta TTD Satu RT Lagi"/>
    <s v="Optimis"/>
    <d v="2026-03-20T00:00:00"/>
    <s v="Add 3 RF Add 6 RRU Final Sow Rescope: BTR to Mini Macro"/>
    <m/>
    <x v="14"/>
    <x v="1"/>
    <s v="BTR"/>
    <m/>
    <n v="106.923"/>
    <n v="-6.2621200000000004"/>
    <m/>
    <m/>
    <m/>
    <m/>
    <s v="Monopole 18 1Leg"/>
    <m/>
    <m/>
    <m/>
    <m/>
    <m/>
  </r>
  <r>
    <n v="77"/>
    <s v="Area 2"/>
    <s v="JPX169"/>
    <x v="0"/>
    <s v="In Hand"/>
    <x v="1"/>
    <x v="1"/>
    <d v="1899-12-30T00:00:00"/>
    <x v="0"/>
    <s v="25TS08N1781"/>
    <s v="JPX169"/>
    <s v="SIMPANGSENENRAYADMT"/>
    <x v="0"/>
    <x v="3"/>
    <m/>
    <x v="2"/>
    <s v="LOCK TRIAL"/>
    <s v="Lock Trial"/>
    <s v="Lock Trial"/>
    <s v="Lock Trial"/>
    <s v=""/>
    <m/>
    <x v="18"/>
    <x v="5"/>
    <s v="Lock Trial"/>
    <m/>
    <n v="106.836811"/>
    <n v="-6.171011"/>
    <m/>
    <m/>
    <m/>
    <m/>
    <s v="Monopole 20 1Leg"/>
    <m/>
    <m/>
    <m/>
    <m/>
    <m/>
  </r>
  <r>
    <n v="78"/>
    <s v="Area 2"/>
    <s v="JSX444"/>
    <x v="0"/>
    <s v="In Hand"/>
    <x v="1"/>
    <x v="1"/>
    <d v="1899-12-30T00:00:00"/>
    <x v="0"/>
    <s v="25TS08N2005"/>
    <s v="JSX444"/>
    <s v="KELKARETPEDURENANDMT"/>
    <x v="0"/>
    <x v="3"/>
    <m/>
    <x v="2"/>
    <s v="LOCK TRIAL"/>
    <s v="Lock Trial"/>
    <s v="Lock Trial"/>
    <s v="Lock Trial"/>
    <s v=""/>
    <m/>
    <x v="18"/>
    <x v="5"/>
    <s v="Lock Trial"/>
    <m/>
    <n v="106.83302999999999"/>
    <n v="-6.2125700000000004"/>
    <m/>
    <m/>
    <m/>
    <m/>
    <s v="Monopole 20 1Leg"/>
    <m/>
    <m/>
    <m/>
    <m/>
    <m/>
  </r>
  <r>
    <n v="86"/>
    <s v="Area 2"/>
    <s v="JSX784"/>
    <x v="0"/>
    <m/>
    <x v="1"/>
    <x v="1"/>
    <d v="1899-12-30T00:00:00"/>
    <x v="0"/>
    <s v="NY"/>
    <s v="JSX784"/>
    <s v="MULIAPERDANA2DMT"/>
    <x v="0"/>
    <x v="3"/>
    <m/>
    <x v="2"/>
    <s v="LOCK TRIAL"/>
    <s v="Lock Trial"/>
    <s v="Lock Trial"/>
    <s v="Drop"/>
    <s v=""/>
    <m/>
    <x v="18"/>
    <x v="5"/>
    <s v="Lock Trial"/>
    <m/>
    <n v="106.75581"/>
    <n v="-6.2435499999999999"/>
    <m/>
    <m/>
    <m/>
    <m/>
    <s v="Monopole 20 1Leg"/>
    <m/>
    <m/>
    <m/>
    <m/>
    <m/>
  </r>
  <r>
    <n v="94"/>
    <s v="Area 2"/>
    <s v="JBX165"/>
    <x v="0"/>
    <m/>
    <x v="1"/>
    <x v="1"/>
    <d v="1899-12-30T00:00:00"/>
    <x v="0"/>
    <s v="NY"/>
    <s v="JBX165"/>
    <s v="DURISELATANTAMBORA3DMT"/>
    <x v="0"/>
    <x v="3"/>
    <m/>
    <x v="2"/>
    <s v="LOCK TRIAL"/>
    <s v="Lock Trial"/>
    <s v="Lock Trial"/>
    <s v="Drop"/>
    <s v=""/>
    <m/>
    <x v="18"/>
    <x v="5"/>
    <s v="Lock Trial"/>
    <m/>
    <n v="106.7953"/>
    <n v="-6.1520799999999998"/>
    <m/>
    <m/>
    <m/>
    <m/>
    <s v="Monopole 20 1Leg"/>
    <m/>
    <m/>
    <m/>
    <m/>
    <m/>
  </r>
  <r>
    <n v="100"/>
    <s v="Area 2"/>
    <s v="JPX190"/>
    <x v="0"/>
    <m/>
    <x v="1"/>
    <x v="1"/>
    <d v="1899-12-30T00:00:00"/>
    <x v="0"/>
    <s v="NY"/>
    <s v="JPX190"/>
    <s v="JLNASIONALDMT"/>
    <x v="0"/>
    <x v="3"/>
    <m/>
    <x v="2"/>
    <s v="LOCK TRIAL"/>
    <s v="Lock Trial"/>
    <s v="Lock Trial"/>
    <s v="Drop"/>
    <s v=""/>
    <m/>
    <x v="18"/>
    <x v="5"/>
    <s v="Lock Trial"/>
    <s v="Locktrial"/>
    <n v="106.79591000000001"/>
    <n v="-6.2107200000000002"/>
    <m/>
    <m/>
    <m/>
    <m/>
    <s v="Monopole 20 1Leg"/>
    <m/>
    <m/>
    <m/>
    <m/>
    <m/>
  </r>
  <r>
    <n v="307"/>
    <s v="Area 2"/>
    <s v="JSA024"/>
    <x v="0"/>
    <s v="In Hand"/>
    <x v="0"/>
    <x v="0"/>
    <d v="2025-11-18T00:00:00"/>
    <x v="0"/>
    <s v="25TS12B0057"/>
    <s v="JSA024"/>
    <s v="ULUJAMIPERDATAMDMT"/>
    <x v="0"/>
    <x v="0"/>
    <s v="Tracker Project DMT_TSEL"/>
    <x v="0"/>
    <s v="Validasi OG"/>
    <s v="20/01/26 : Validasi OG_x000a_19/01/26: Need Validasi CAN Q(106.76500 -6.24169) GF 32m_x000a_06/01/26 : Validasi NOK, rehunting cand Q_x000a_05/01/26: Need Validasi CAN P (106.76440 -6.24025) GF 32m_x000a_05/01/26: Rehunting OG plan submit Date 06/01/26_x000a_Proses rehunting issue space lahan minim di sekitar SAR"/>
    <s v="Optimis"/>
    <d v="2026-03-20T00:00:00"/>
    <s v="Add 3 RF Add 3 RRU Final Sow Rescope: 1. (B2R to (MCP, Mini Macro, macro)"/>
    <m/>
    <x v="10"/>
    <x v="0"/>
    <s v="BTR"/>
    <s v="BTR Arah 100m 270 Degree"/>
    <n v="106.76495"/>
    <n v="-6.2415799999999999"/>
    <m/>
    <m/>
    <m/>
    <m/>
    <s v="Monopole 20 1Leg"/>
    <s v="Fasum"/>
    <m/>
    <s v="BTR"/>
    <s v="Didin"/>
    <s v="085286733390"/>
  </r>
  <r>
    <n v="109"/>
    <s v="Area 2"/>
    <s v="JSX500"/>
    <x v="0"/>
    <s v="In Hand"/>
    <x v="1"/>
    <x v="1"/>
    <d v="1899-12-30T00:00:00"/>
    <x v="0"/>
    <s v="25TS08N2036"/>
    <s v="JSX500"/>
    <s v="JLNPANGERANANTASARIDMT"/>
    <x v="0"/>
    <x v="3"/>
    <m/>
    <x v="2"/>
    <s v="LOCK TRIAL"/>
    <s v="Lock Trial"/>
    <s v="Lock Trial"/>
    <s v="Lock Trial"/>
    <s v=""/>
    <m/>
    <x v="18"/>
    <x v="5"/>
    <s v="Lock Trial"/>
    <m/>
    <n v="106.80728999999999"/>
    <n v="-6.2829899999999999"/>
    <m/>
    <m/>
    <m/>
    <m/>
    <s v="Monopole 18 1Leg"/>
    <m/>
    <m/>
    <m/>
    <m/>
    <m/>
  </r>
  <r>
    <n v="119"/>
    <s v="Area 2"/>
    <s v="JBX167"/>
    <x v="0"/>
    <m/>
    <x v="1"/>
    <x v="1"/>
    <d v="1899-12-30T00:00:00"/>
    <x v="0"/>
    <s v="NY"/>
    <s v="JBX167"/>
    <s v="JLNANGKEJAYA10DMT"/>
    <x v="0"/>
    <x v="3"/>
    <m/>
    <x v="2"/>
    <s v="LOCK TRIAL"/>
    <s v="Lock Trial"/>
    <s v="Lock Trial"/>
    <s v="Drop"/>
    <s v=""/>
    <m/>
    <x v="18"/>
    <x v="5"/>
    <s v="Lock Trial"/>
    <m/>
    <n v="106.79391099999999"/>
    <n v="-6.1479109999999997"/>
    <m/>
    <m/>
    <m/>
    <m/>
    <s v="Monopole 20 1Leg"/>
    <m/>
    <m/>
    <m/>
    <m/>
    <m/>
  </r>
  <r>
    <n v="135"/>
    <s v="Area 2"/>
    <s v="JPX157"/>
    <x v="0"/>
    <m/>
    <x v="1"/>
    <x v="1"/>
    <d v="1899-12-30T00:00:00"/>
    <x v="0"/>
    <s v="NY"/>
    <s v="JPX157"/>
    <s v="HONDAPECENONGANDALAMDMT"/>
    <x v="0"/>
    <x v="3"/>
    <m/>
    <x v="2"/>
    <s v="LOCK TRIAL"/>
    <s v="Lock Trial"/>
    <s v="Lock Trial"/>
    <s v="Drop"/>
    <s v=""/>
    <m/>
    <x v="18"/>
    <x v="5"/>
    <s v="Lock Trial"/>
    <s v="Locktrial"/>
    <n v="106.82487"/>
    <n v="-6.1610500000000004"/>
    <m/>
    <m/>
    <m/>
    <m/>
    <s v="Monopole 20 1Leg"/>
    <m/>
    <m/>
    <m/>
    <m/>
    <m/>
  </r>
  <r>
    <n v="326"/>
    <s v="Area 2"/>
    <s v="JUX419"/>
    <x v="0"/>
    <s v="In Hand"/>
    <x v="0"/>
    <x v="0"/>
    <d v="2025-11-18T00:00:00"/>
    <x v="0"/>
    <s v="25TS12B0123"/>
    <s v="JUX419"/>
    <s v="KOMPSWASEMBADABARATDMT"/>
    <x v="0"/>
    <x v="0"/>
    <s v="Tracker Project DMT_TSEL"/>
    <x v="0"/>
    <s v="Rehunting"/>
    <s v="6. 11/01/26: Proposed extend lahan eskisting LL ok issue obstacle SUTET PLN_x000a_5. 09/01/2026 : Validasi NOK, proposed Rehunting_x000a_4. 05/01/2026 : Need Validasi CAN P (106.89181 -6.12605) GF 25m_x000a_3. Plan meeting DKM 31.12.2025_x000a_2. Plan meeting dgn DKM 29.12.2025_x000a_1. 26/12 : Plan candidat Mesjid (menunggu approval DKM)"/>
    <s v="Optimis"/>
    <d v="2026-03-20T00:00:00"/>
    <s v="Add 3 RF Add 8 RRU Final Sow Rescope: 1. (B2R to (MCP, Mini Macro, macro)"/>
    <m/>
    <x v="19"/>
    <x v="0"/>
    <s v="BTR"/>
    <s v="35'  200m"/>
    <n v="106.89028999999999"/>
    <n v="-6.1271100000000001"/>
    <m/>
    <m/>
    <m/>
    <m/>
    <s v="Monopole 20 1Leg"/>
    <s v="Fasum"/>
    <m/>
    <s v="BTR"/>
    <m/>
    <m/>
  </r>
  <r>
    <n v="167"/>
    <s v="Area 2"/>
    <s v="JSX779"/>
    <x v="0"/>
    <m/>
    <x v="1"/>
    <x v="1"/>
    <d v="1899-12-30T00:00:00"/>
    <x v="0"/>
    <s v="NY"/>
    <s v="JSX779"/>
    <s v="PENINGGARANTIMUR1DMT"/>
    <x v="0"/>
    <x v="3"/>
    <m/>
    <x v="2"/>
    <s v="LOCK TRIAL"/>
    <s v="Lock Trial"/>
    <s v="Lock Trial"/>
    <s v="Drop"/>
    <s v=""/>
    <m/>
    <x v="18"/>
    <x v="5"/>
    <s v="Lock Trial"/>
    <s v="Locktrial"/>
    <n v="106.77801100000001"/>
    <n v="-6.2430339999999998"/>
    <m/>
    <m/>
    <m/>
    <m/>
    <s v="Monopole 20 1Leg"/>
    <m/>
    <m/>
    <m/>
    <m/>
    <m/>
  </r>
  <r>
    <n v="168"/>
    <s v="Area 2"/>
    <s v="JSX833"/>
    <x v="0"/>
    <m/>
    <x v="1"/>
    <x v="1"/>
    <d v="1899-12-30T00:00:00"/>
    <x v="0"/>
    <s v="NY"/>
    <s v="JSX833"/>
    <s v="STALENTENGAGUNGDMT"/>
    <x v="0"/>
    <x v="3"/>
    <m/>
    <x v="2"/>
    <s v="LOCK TRIAL"/>
    <s v="Lock Trial"/>
    <s v="Lock Trial"/>
    <s v="Drop"/>
    <s v=""/>
    <m/>
    <x v="18"/>
    <x v="5"/>
    <s v="Lock Trial"/>
    <m/>
    <n v="106.83548"/>
    <n v="-6.3313899999999999"/>
    <m/>
    <m/>
    <m/>
    <m/>
    <s v="Monopole 20 1Leg"/>
    <m/>
    <m/>
    <m/>
    <m/>
    <m/>
  </r>
  <r>
    <n v="178"/>
    <s v="Area 2"/>
    <s v="JPX156"/>
    <x v="0"/>
    <m/>
    <x v="1"/>
    <x v="1"/>
    <d v="1899-12-30T00:00:00"/>
    <x v="0"/>
    <s v="NY"/>
    <s v="JPX156"/>
    <s v="KARETPSRBARUBARATDMT"/>
    <x v="0"/>
    <x v="3"/>
    <m/>
    <x v="2"/>
    <s v="LOCK TRIAL"/>
    <s v="Lock Trial"/>
    <s v="Lock Trial"/>
    <s v="Drop"/>
    <s v=""/>
    <m/>
    <x v="18"/>
    <x v="5"/>
    <s v="Lock Trial"/>
    <m/>
    <n v="106.81441100000001"/>
    <n v="-6.2093509999999998"/>
    <m/>
    <m/>
    <m/>
    <m/>
    <s v="Monopole 20 1Leg"/>
    <m/>
    <m/>
    <m/>
    <m/>
    <m/>
  </r>
  <r>
    <n v="328"/>
    <s v="Area 2"/>
    <s v="JBX391"/>
    <x v="0"/>
    <s v="In Hand"/>
    <x v="0"/>
    <x v="0"/>
    <d v="2025-11-18T00:00:00"/>
    <x v="0"/>
    <s v="25TS12Z0133"/>
    <s v="JBX391"/>
    <s v="JLKALIANYARTAMBORADMTHL"/>
    <x v="0"/>
    <x v="0"/>
    <s v="Tracker Project DMT_TSEL"/>
    <x v="0"/>
    <s v="Need Validasi"/>
    <s v="09/01/26 : Need Validasi cand P ( 106.79874  -6.15958) RT 12m + Pole 19m_x000a_Plan submit DATEK 05/01/2026_x000a_Plan submit datek 30/12/2025"/>
    <s v="Optimis"/>
    <d v="2026-01-29T00:00:00"/>
    <s v="Add 3 RF Add 8 RRU Final Sow Rescope: 3. reheight tower"/>
    <m/>
    <x v="25"/>
    <x v="0"/>
    <s v="Extend Pole"/>
    <s v="150m 300 degree"/>
    <n v="106.798789"/>
    <n v="-6.1580950000000003"/>
    <m/>
    <m/>
    <m/>
    <m/>
    <s v="RT 14m + Pole 6m = 20m"/>
    <s v="Fasum"/>
    <m/>
    <s v="BTR"/>
    <s v="Seno"/>
    <s v="0812-2965-7129"/>
  </r>
  <r>
    <n v="182"/>
    <s v="Area 2"/>
    <s v="JSX454"/>
    <x v="0"/>
    <s v="In Hand"/>
    <x v="1"/>
    <x v="1"/>
    <d v="1899-12-30T00:00:00"/>
    <x v="0"/>
    <s v="25TS08N1765"/>
    <s v="JSX454"/>
    <s v="JATIINDAHKEBLAMADMT"/>
    <x v="0"/>
    <x v="3"/>
    <m/>
    <x v="2"/>
    <s v="LOCK TRIAL"/>
    <s v="Lock Trial"/>
    <s v="Lock Trial"/>
    <s v="Lock Trial"/>
    <s v=""/>
    <m/>
    <x v="18"/>
    <x v="5"/>
    <s v="Lock Trial"/>
    <m/>
    <n v="106.77460000000001"/>
    <n v="-6.2609000000000004"/>
    <m/>
    <m/>
    <m/>
    <m/>
    <s v="Monopole 20 1Leg"/>
    <m/>
    <m/>
    <m/>
    <m/>
    <m/>
  </r>
  <r>
    <n v="183"/>
    <s v="Area 2"/>
    <s v="JSX467"/>
    <x v="0"/>
    <s v="In Hand"/>
    <x v="1"/>
    <x v="1"/>
    <d v="1899-12-30T00:00:00"/>
    <x v="0"/>
    <s v="25TS08N1764"/>
    <s v="JSX467"/>
    <s v="SAWOMANGGARAIDMT"/>
    <x v="0"/>
    <x v="3"/>
    <m/>
    <x v="2"/>
    <s v="LOCK TRIAL"/>
    <s v="Lock Trial"/>
    <s v="Lock Trial"/>
    <s v="Lock Trial"/>
    <s v=""/>
    <m/>
    <x v="18"/>
    <x v="5"/>
    <s v="Lock Trial"/>
    <m/>
    <n v="106.845761"/>
    <n v="-6.2164510000000002"/>
    <m/>
    <m/>
    <m/>
    <m/>
    <s v="Monopole 20 1Leg"/>
    <m/>
    <m/>
    <m/>
    <m/>
    <m/>
  </r>
  <r>
    <n v="185"/>
    <s v="Area 2"/>
    <s v="JPX146"/>
    <x v="0"/>
    <s v="In Hand"/>
    <x v="1"/>
    <x v="1"/>
    <d v="1899-12-30T00:00:00"/>
    <x v="0"/>
    <s v="25TS08N2016"/>
    <s v="JPX146"/>
    <s v="PASARSENENIMPRESSDMT"/>
    <x v="0"/>
    <x v="3"/>
    <m/>
    <x v="2"/>
    <s v="LOCK TRIAL"/>
    <s v="Lock Trial"/>
    <s v="Lock Trial"/>
    <s v="Lock Trial"/>
    <s v=""/>
    <m/>
    <x v="18"/>
    <x v="5"/>
    <s v="Lock Trial"/>
    <m/>
    <n v="106.83842"/>
    <n v="-6.1739800000000002"/>
    <m/>
    <m/>
    <m/>
    <m/>
    <s v="Monopole 20 1Leg"/>
    <m/>
    <m/>
    <m/>
    <m/>
    <m/>
  </r>
  <r>
    <n v="262"/>
    <s v="Area 2"/>
    <s v="JTX208"/>
    <x v="0"/>
    <s v="In Hand"/>
    <x v="0"/>
    <x v="0"/>
    <d v="2025-11-18T00:00:00"/>
    <x v="0"/>
    <s v="WO Proses"/>
    <s v="JTX208"/>
    <s v="KEBUNBUNGADMT"/>
    <x v="0"/>
    <x v="0"/>
    <s v="Tracker Project DMT_TSEL"/>
    <x v="0"/>
    <s v="Hunting"/>
    <s v="Hunting"/>
    <s v="Optimis"/>
    <d v="2026-01-29T00:00:00"/>
    <s v="Add 3 RF Add 9 RRU Final Sow Rescope: 3. reheight tower"/>
    <m/>
    <x v="26"/>
    <x v="7"/>
    <s v="Extend Pole"/>
    <s v="Extend 3m"/>
    <n v="106.93309000000001"/>
    <n v="-6.2144399999999997"/>
    <m/>
    <m/>
    <m/>
    <m/>
    <s v="RT 12m + Pole 9m = 21m"/>
    <s v="Privat"/>
    <m/>
    <s v="Extend 3m"/>
    <m/>
    <m/>
  </r>
  <r>
    <n v="190"/>
    <s v="Area 2"/>
    <s v="JBX232"/>
    <x v="0"/>
    <s v="In Hand"/>
    <x v="1"/>
    <x v="1"/>
    <d v="1899-12-30T00:00:00"/>
    <x v="0"/>
    <s v="25TS08N1975"/>
    <s v="JBX232"/>
    <s v="NUHRAYAASPARAGUSDMT"/>
    <x v="0"/>
    <x v="3"/>
    <m/>
    <x v="2"/>
    <s v="LOCK TRIAL"/>
    <s v="Lock Trial"/>
    <s v="Lock Trial"/>
    <s v="Lock Trial"/>
    <s v=""/>
    <m/>
    <x v="18"/>
    <x v="5"/>
    <s v="Lock Trial"/>
    <m/>
    <n v="106.776511"/>
    <n v="-6.2109009999999998"/>
    <m/>
    <m/>
    <m/>
    <m/>
    <s v="Monopole 20 1Leg"/>
    <m/>
    <m/>
    <m/>
    <m/>
    <m/>
  </r>
  <r>
    <n v="193"/>
    <s v="Area 2"/>
    <s v="JSX507"/>
    <x v="0"/>
    <s v="In Hand"/>
    <x v="1"/>
    <x v="1"/>
    <d v="1899-12-30T00:00:00"/>
    <x v="0"/>
    <s v="25TS08N1779"/>
    <s v="JSX507"/>
    <s v="SOUTHQUATERWESTDMT"/>
    <x v="0"/>
    <x v="3"/>
    <m/>
    <x v="2"/>
    <s v="LOCK TRIAL"/>
    <s v="Lock Trial"/>
    <s v="Lock Trial"/>
    <s v="Lock Trial"/>
    <s v=""/>
    <m/>
    <x v="18"/>
    <x v="5"/>
    <s v="Lock Trial"/>
    <m/>
    <n v="106.78263099999999"/>
    <n v="-6.2953809999999999"/>
    <m/>
    <m/>
    <m/>
    <m/>
    <s v="Monopole 20 1Leg"/>
    <m/>
    <m/>
    <m/>
    <m/>
    <m/>
  </r>
  <r>
    <n v="199"/>
    <s v="Area 2"/>
    <s v="JPX133"/>
    <x v="0"/>
    <s v="In Hand"/>
    <x v="1"/>
    <x v="1"/>
    <d v="1899-12-30T00:00:00"/>
    <x v="0"/>
    <s v="25TS08N1993"/>
    <s v="JPX133"/>
    <s v="SEGITIGAPASARSENENDMT"/>
    <x v="0"/>
    <x v="3"/>
    <m/>
    <x v="2"/>
    <s v="LOCK TRIAL"/>
    <s v="Lock Trial"/>
    <s v="Lock Trial"/>
    <s v="Lock Trial"/>
    <s v=""/>
    <m/>
    <x v="18"/>
    <x v="5"/>
    <s v="Lock Trial"/>
    <m/>
    <n v="106.84101"/>
    <n v="-6.174601"/>
    <m/>
    <m/>
    <m/>
    <m/>
    <s v="Monopole 20 1Leg"/>
    <m/>
    <m/>
    <m/>
    <m/>
    <m/>
  </r>
  <r>
    <n v="200"/>
    <s v="Area 2"/>
    <s v="JBX164"/>
    <x v="0"/>
    <m/>
    <x v="1"/>
    <x v="1"/>
    <d v="1899-12-30T00:00:00"/>
    <x v="0"/>
    <s v="NY"/>
    <s v="JBX164"/>
    <s v="SUPENOPERMATAHIJAUDMT"/>
    <x v="0"/>
    <x v="3"/>
    <m/>
    <x v="2"/>
    <s v="LOCK TRIAL"/>
    <s v="Lock Trial"/>
    <s v="Lock Trial"/>
    <s v="Drop"/>
    <s v=""/>
    <m/>
    <x v="18"/>
    <x v="5"/>
    <s v="Lock Trial"/>
    <m/>
    <n v="106.776951"/>
    <n v="-6.2178310000000003"/>
    <m/>
    <m/>
    <m/>
    <m/>
    <s v="Monopole 20 1Leg"/>
    <m/>
    <m/>
    <m/>
    <m/>
    <m/>
  </r>
  <r>
    <n v="211"/>
    <s v="Area 2"/>
    <s v="JBX195"/>
    <x v="0"/>
    <s v="In Hand"/>
    <x v="1"/>
    <x v="1"/>
    <d v="1899-12-30T00:00:00"/>
    <x v="0"/>
    <s v="25TS08N1992"/>
    <s v="JBX195"/>
    <s v="POSPALMERAHBARATDMT"/>
    <x v="0"/>
    <x v="3"/>
    <m/>
    <x v="2"/>
    <s v="LOCK TRIAL"/>
    <s v="Lock Trial"/>
    <s v="Lock Trial"/>
    <s v="Lock Trial"/>
    <s v=""/>
    <m/>
    <x v="18"/>
    <x v="5"/>
    <s v="Lock Trial"/>
    <m/>
    <n v="106.79689"/>
    <n v="-6.2080900000000003"/>
    <m/>
    <m/>
    <m/>
    <m/>
    <s v="Monopole 20 1Leg"/>
    <m/>
    <m/>
    <m/>
    <m/>
    <m/>
  </r>
  <r>
    <n v="213"/>
    <s v="Area 2"/>
    <s v="JPX173"/>
    <x v="0"/>
    <m/>
    <x v="1"/>
    <x v="1"/>
    <d v="1899-12-30T00:00:00"/>
    <x v="0"/>
    <s v="NY"/>
    <s v="JPX173"/>
    <s v="CPPUTIHTENGAH27A"/>
    <x v="0"/>
    <x v="3"/>
    <m/>
    <x v="2"/>
    <s v="LOCK TRIAL"/>
    <s v="Lock Trial"/>
    <s v="Lock Trial"/>
    <s v="Drop"/>
    <s v=""/>
    <m/>
    <x v="18"/>
    <x v="5"/>
    <s v="Lock Trial"/>
    <m/>
    <n v="106.872191"/>
    <n v="-6.1741510000000002"/>
    <m/>
    <m/>
    <m/>
    <m/>
    <s v="Monopole 20 1Leg"/>
    <m/>
    <m/>
    <m/>
    <m/>
    <m/>
  </r>
  <r>
    <n v="228"/>
    <s v="Area 2"/>
    <s v="JTX611"/>
    <x v="0"/>
    <m/>
    <x v="1"/>
    <x v="1"/>
    <d v="1899-12-30T00:00:00"/>
    <x v="0"/>
    <s v="NY"/>
    <s v="JTX611"/>
    <s v="RELOCBATUAMPAR ex NUSA1KRAMATJATI"/>
    <x v="0"/>
    <x v="3"/>
    <m/>
    <x v="2"/>
    <s v="LOCK TRIAL"/>
    <s v="Lock Trial"/>
    <s v="Lock Trial"/>
    <s v="Drop"/>
    <s v=""/>
    <m/>
    <x v="18"/>
    <x v="5"/>
    <s v="Lock Trial"/>
    <s v="Locktrial"/>
    <n v="106.85802"/>
    <n v="-6.2935100000000004"/>
    <m/>
    <m/>
    <m/>
    <m/>
    <s v="Monopole 20 1Leg"/>
    <m/>
    <m/>
    <m/>
    <m/>
    <m/>
  </r>
  <r>
    <n v="181"/>
    <s v="Area 2"/>
    <s v="JPX158"/>
    <x v="0"/>
    <s v="In Hand"/>
    <x v="0"/>
    <x v="0"/>
    <d v="2025-11-18T00:00:00"/>
    <x v="0"/>
    <s v="WO Proses"/>
    <s v="JPX158"/>
    <s v="CEMPAKAPUTIHBRT2EDMT"/>
    <x v="0"/>
    <x v="0"/>
    <s v="Tracker Project DMT_TSEL"/>
    <x v="0"/>
    <s v="Hunting"/>
    <s v="Hunting"/>
    <s v="Optimis"/>
    <d v="2026-03-20T00:00:00"/>
    <s v="Add 3 RF Add 6 RRU Final Sow Rescope: 1. (B2R to (MCP, Mini Macro, macro)"/>
    <m/>
    <x v="26"/>
    <x v="7"/>
    <s v="BTR"/>
    <m/>
    <n v="106.861951"/>
    <n v="-6.1762309999999996"/>
    <m/>
    <m/>
    <m/>
    <m/>
    <s v="Monopole 20 1Leg"/>
    <s v="Fasum"/>
    <m/>
    <s v="BTR"/>
    <m/>
    <m/>
  </r>
  <r>
    <n v="230"/>
    <s v="Area 2"/>
    <s v="JTX471"/>
    <x v="0"/>
    <s v="In Hand"/>
    <x v="0"/>
    <x v="0"/>
    <d v="2025-11-18T00:00:00"/>
    <x v="0"/>
    <s v="WO Proses"/>
    <s v="JTX471"/>
    <s v="DEPNAKER2DMT"/>
    <x v="0"/>
    <x v="0"/>
    <s v="Tracker Project DMT_TSEL"/>
    <x v="0"/>
    <s v="Hunting"/>
    <s v="Hunting"/>
    <s v="Optimis"/>
    <d v="2026-03-20T00:00:00"/>
    <s v="Add 3 RF Add 6 RRU Final Sow Rescope: 1. (B2R to (MCP, Mini Macro, macro)"/>
    <m/>
    <x v="26"/>
    <x v="7"/>
    <s v="BTR"/>
    <m/>
    <n v="106.851831"/>
    <n v="-6.2863110000000004"/>
    <m/>
    <m/>
    <m/>
    <m/>
    <s v="Monopole 20 1Leg"/>
    <s v="Fasum"/>
    <m/>
    <s v="BTR"/>
    <m/>
    <m/>
  </r>
  <r>
    <n v="258"/>
    <s v="Area 2"/>
    <s v="JBX263"/>
    <x v="0"/>
    <m/>
    <x v="1"/>
    <x v="1"/>
    <d v="1899-12-30T00:00:00"/>
    <x v="0"/>
    <s v="NY"/>
    <s v="JBX263"/>
    <s v="PASARDARURATKAPUKDMT"/>
    <x v="0"/>
    <x v="3"/>
    <m/>
    <x v="2"/>
    <s v="LOCK TRIAL"/>
    <s v="Lock Trial"/>
    <s v="Lock Trial"/>
    <s v="Drop"/>
    <s v=""/>
    <m/>
    <x v="18"/>
    <x v="5"/>
    <s v="Lock Trial"/>
    <s v="Locktrial"/>
    <n v="106.74413"/>
    <n v="-6.1357999999999997"/>
    <m/>
    <m/>
    <m/>
    <m/>
    <s v="Monopole 20 1Leg"/>
    <m/>
    <m/>
    <m/>
    <m/>
    <m/>
  </r>
  <r>
    <n v="268"/>
    <s v="Area 2"/>
    <s v="JUX051"/>
    <x v="0"/>
    <s v="In Hand"/>
    <x v="0"/>
    <x v="0"/>
    <d v="2025-11-18T00:00:00"/>
    <x v="0"/>
    <s v="WO Proses"/>
    <s v="JUX051"/>
    <s v="PELABUHANKALIADEMPLUITDMT"/>
    <x v="0"/>
    <x v="0"/>
    <s v="Tracker Project DMT_TSEL"/>
    <x v="0"/>
    <s v="Hunting"/>
    <s v="Hunting"/>
    <s v="Optimis"/>
    <d v="2026-03-20T00:00:00"/>
    <s v="Add 3 RF Add 8 RRU Final Sow Rescope: 1. (B2R to (MCP, Mini Macro, macro)"/>
    <m/>
    <x v="26"/>
    <x v="7"/>
    <s v="BTR"/>
    <s v="200m arah 300 degree"/>
    <n v="106.771362"/>
    <n v="-6.1061459999999999"/>
    <m/>
    <m/>
    <m/>
    <m/>
    <s v="Monopole 20 1Leg"/>
    <s v="Fasum"/>
    <m/>
    <s v="BTR"/>
    <s v="Didin"/>
    <m/>
  </r>
  <r>
    <n v="269"/>
    <s v="Area 2"/>
    <s v="JSX574"/>
    <x v="0"/>
    <m/>
    <x v="1"/>
    <x v="1"/>
    <d v="1899-12-30T00:00:00"/>
    <x v="0"/>
    <s v="NY"/>
    <s v="JSX574"/>
    <s v="TEGALPARANGUTARAMAMPANGDMT"/>
    <x v="0"/>
    <x v="3"/>
    <m/>
    <x v="2"/>
    <s v="LOCK TRIAL"/>
    <s v="Lock Trial"/>
    <s v="Lock Trial"/>
    <s v="Drop"/>
    <s v=""/>
    <m/>
    <x v="18"/>
    <x v="5"/>
    <s v="Lock Trial"/>
    <s v="Locktrial"/>
    <n v="106.82016400000001"/>
    <n v="-6.2605940000000002"/>
    <m/>
    <m/>
    <m/>
    <m/>
    <s v="Monopole 20 1Leg"/>
    <m/>
    <m/>
    <m/>
    <m/>
    <m/>
  </r>
  <r>
    <n v="270"/>
    <s v="Area 2"/>
    <s v="JPX199"/>
    <x v="0"/>
    <m/>
    <x v="1"/>
    <x v="1"/>
    <d v="1899-12-30T00:00:00"/>
    <x v="0"/>
    <s v="NY"/>
    <s v="JPX199"/>
    <s v="UTANPANJANGDMT"/>
    <x v="0"/>
    <x v="3"/>
    <m/>
    <x v="2"/>
    <s v="LOCK TRIAL"/>
    <s v="Lock Trial"/>
    <s v="Lock Trial"/>
    <s v="Drop"/>
    <s v=""/>
    <m/>
    <x v="18"/>
    <x v="5"/>
    <s v="Lock Trial"/>
    <s v="Locktrial"/>
    <n v="106.85141"/>
    <n v="-6.1596299999999999"/>
    <m/>
    <m/>
    <m/>
    <m/>
    <s v="Monopole 20 1Leg"/>
    <m/>
    <m/>
    <m/>
    <m/>
    <m/>
  </r>
  <r>
    <n v="274"/>
    <s v="Area 2"/>
    <s v="JUX369"/>
    <x v="0"/>
    <m/>
    <x v="1"/>
    <x v="1"/>
    <d v="1899-12-30T00:00:00"/>
    <x v="0"/>
    <s v="NY"/>
    <s v="JUX369"/>
    <s v="MSJDALJIHADDMT"/>
    <x v="0"/>
    <x v="3"/>
    <m/>
    <x v="2"/>
    <s v="LOCK TRIAL"/>
    <s v="Lock Trial"/>
    <s v="Lock Trial"/>
    <s v="Drop"/>
    <s v=""/>
    <m/>
    <x v="18"/>
    <x v="5"/>
    <s v="Lock Trial"/>
    <s v="Locktrial"/>
    <n v="106.91116"/>
    <n v="-6.1128900000000002"/>
    <m/>
    <m/>
    <m/>
    <m/>
    <s v="Monopole 20 1Leg"/>
    <m/>
    <m/>
    <m/>
    <m/>
    <m/>
  </r>
  <r>
    <n v="275"/>
    <s v="Area 2"/>
    <s v="JTX396"/>
    <x v="0"/>
    <m/>
    <x v="1"/>
    <x v="1"/>
    <d v="1899-12-30T00:00:00"/>
    <x v="1"/>
    <s v="NY"/>
    <s v="JTX396"/>
    <s v="RAWAGEMILANGLIMADMT"/>
    <x v="0"/>
    <x v="4"/>
    <m/>
    <x v="9"/>
    <m/>
    <m/>
    <s v="NY DRM"/>
    <m/>
    <s v="site non BTSH (site MCP)"/>
    <m/>
    <x v="27"/>
    <x v="8"/>
    <s v="MCP"/>
    <m/>
    <n v="106.91136"/>
    <n v="-6.1998899999999999"/>
    <m/>
    <m/>
    <m/>
    <m/>
    <s v="Monopole 25 1Leg"/>
    <m/>
    <m/>
    <m/>
    <m/>
    <m/>
  </r>
  <r>
    <n v="276"/>
    <s v="Area 2"/>
    <s v="JTX395"/>
    <x v="0"/>
    <m/>
    <x v="1"/>
    <x v="1"/>
    <d v="1899-12-30T00:00:00"/>
    <x v="1"/>
    <s v="25TS08N1768"/>
    <s v="JTX395"/>
    <s v="KYOESTEELDMT"/>
    <x v="0"/>
    <x v="4"/>
    <m/>
    <x v="9"/>
    <m/>
    <m/>
    <s v="NY DRM"/>
    <m/>
    <s v="site non BTSH (site MCP)"/>
    <m/>
    <x v="27"/>
    <x v="8"/>
    <s v="MCP"/>
    <m/>
    <n v="106.90915099999999"/>
    <n v="-6.1960709999999999"/>
    <m/>
    <m/>
    <m/>
    <m/>
    <s v="Monopole 25 1Leg"/>
    <m/>
    <m/>
    <m/>
    <m/>
    <m/>
  </r>
  <r>
    <n v="277"/>
    <s v="Area 2"/>
    <s v="JTX391"/>
    <x v="0"/>
    <m/>
    <x v="1"/>
    <x v="1"/>
    <d v="1899-12-30T00:00:00"/>
    <x v="1"/>
    <s v="NY"/>
    <s v="JTX391"/>
    <s v="RAWASUMURBARATDMT"/>
    <x v="0"/>
    <x v="4"/>
    <m/>
    <x v="9"/>
    <m/>
    <m/>
    <s v="NY DRM"/>
    <m/>
    <s v="site non BTSH (site MCP)"/>
    <m/>
    <x v="27"/>
    <x v="8"/>
    <s v="MCP"/>
    <m/>
    <n v="106.91467"/>
    <n v="-6.2065799999999998"/>
    <m/>
    <m/>
    <m/>
    <m/>
    <s v="Monopole 25 1Leg"/>
    <m/>
    <m/>
    <m/>
    <m/>
    <m/>
  </r>
  <r>
    <n v="278"/>
    <s v="Area 2"/>
    <s v="JTX388"/>
    <x v="0"/>
    <m/>
    <x v="1"/>
    <x v="1"/>
    <d v="1899-12-30T00:00:00"/>
    <x v="1"/>
    <s v="NY"/>
    <s v="JTX388"/>
    <s v="RAWAPULOKAMBINGDMT"/>
    <x v="0"/>
    <x v="4"/>
    <m/>
    <x v="9"/>
    <m/>
    <m/>
    <s v="NY DRM"/>
    <m/>
    <s v="site non BTSH (site MCP)"/>
    <m/>
    <x v="27"/>
    <x v="8"/>
    <s v="MCP"/>
    <m/>
    <n v="106.91061000000001"/>
    <n v="-6.19001"/>
    <m/>
    <m/>
    <m/>
    <m/>
    <s v="Monopole 25 1Leg"/>
    <m/>
    <m/>
    <m/>
    <m/>
    <m/>
  </r>
  <r>
    <n v="288"/>
    <s v="Area 2"/>
    <s v="JPX193"/>
    <x v="0"/>
    <m/>
    <x v="1"/>
    <x v="1"/>
    <d v="1899-12-30T00:00:00"/>
    <x v="0"/>
    <s v="NY"/>
    <s v="JPX193"/>
    <s v="KRAMATLIMADMT"/>
    <x v="0"/>
    <x v="3"/>
    <m/>
    <x v="2"/>
    <s v="LOCK TRIAL"/>
    <s v="Lock Trial"/>
    <s v="Lock Trial"/>
    <s v="Drop"/>
    <s v=""/>
    <m/>
    <x v="18"/>
    <x v="5"/>
    <s v="Lock Trial"/>
    <s v="Done DRM"/>
    <n v="106.8438"/>
    <n v="-6.1881000000000004"/>
    <m/>
    <m/>
    <m/>
    <m/>
    <s v="Monopole 20 1Leg"/>
    <m/>
    <m/>
    <m/>
    <m/>
    <m/>
  </r>
  <r>
    <n v="300"/>
    <s v="Area 2"/>
    <s v="JTX204"/>
    <x v="0"/>
    <m/>
    <x v="1"/>
    <x v="1"/>
    <d v="1899-12-30T00:00:00"/>
    <x v="0"/>
    <s v="NY"/>
    <s v="JTX204"/>
    <s v="RELOCPULOGBPERMAIDMT"/>
    <x v="0"/>
    <x v="3"/>
    <m/>
    <x v="2"/>
    <s v="LOCK TRIAL"/>
    <s v="Lock Trial"/>
    <s v="Lock Trial"/>
    <s v="Drop"/>
    <s v=""/>
    <m/>
    <x v="18"/>
    <x v="5"/>
    <s v="Lock Trial"/>
    <s v="Locktrial"/>
    <n v="106.95232"/>
    <n v="-6.2004900000000003"/>
    <m/>
    <m/>
    <m/>
    <m/>
    <s v="Monopole 20 1Leg"/>
    <m/>
    <m/>
    <m/>
    <m/>
    <m/>
  </r>
  <r>
    <n v="312"/>
    <s v="Area 2"/>
    <s v="JSA043"/>
    <x v="0"/>
    <m/>
    <x v="1"/>
    <x v="1"/>
    <d v="1899-12-30T00:00:00"/>
    <x v="0"/>
    <s v="NY"/>
    <s v="JSA043"/>
    <s v="RELOCCILANDAKDMT"/>
    <x v="0"/>
    <x v="3"/>
    <m/>
    <x v="2"/>
    <s v="LOCK TRIAL"/>
    <s v="Lock Trial"/>
    <s v="Lock Trial"/>
    <s v="Drop"/>
    <s v=""/>
    <m/>
    <x v="18"/>
    <x v="5"/>
    <s v="Lock Trial"/>
    <s v="Locktrial"/>
    <n v="106.80289"/>
    <n v="-6.3043500000000003"/>
    <m/>
    <m/>
    <m/>
    <m/>
    <s v="Monopole 20 1Leg"/>
    <m/>
    <m/>
    <m/>
    <m/>
    <m/>
  </r>
  <r>
    <n v="68"/>
    <s v="Area 2"/>
    <s v="JTX061"/>
    <x v="0"/>
    <s v="In Hand"/>
    <x v="1"/>
    <x v="1"/>
    <m/>
    <x v="0"/>
    <s v="24TS09B0437"/>
    <s v="JTX061"/>
    <s v="ISTANAANAKTAMINIDMT"/>
    <x v="1"/>
    <x v="1"/>
    <s v="Tracker Project DMT_TSEL"/>
    <x v="5"/>
    <s v="RFI"/>
    <s v="RFI"/>
    <s v="Optimis"/>
    <s v="RFI : 26/08/2025"/>
    <n v="0"/>
    <s v="RFI"/>
    <x v="2"/>
    <x v="2"/>
    <s v="BTR"/>
    <m/>
    <n v="106.89970099999999"/>
    <n v="-6.3007710000000001"/>
    <m/>
    <m/>
    <m/>
    <m/>
    <s v="Monopole 20 1Leg"/>
    <m/>
    <m/>
    <m/>
    <m/>
    <m/>
  </r>
  <r>
    <n v="334"/>
    <s v="Area 2"/>
    <s v="JTX394"/>
    <x v="0"/>
    <m/>
    <x v="1"/>
    <x v="1"/>
    <d v="1899-12-30T00:00:00"/>
    <x v="1"/>
    <s v="NY"/>
    <s v="JTX394"/>
    <s v="PULOLENTUTRAYADMT"/>
    <x v="0"/>
    <x v="4"/>
    <m/>
    <x v="9"/>
    <m/>
    <m/>
    <s v="NY DRM"/>
    <m/>
    <s v="site non BTSH (site MCP)"/>
    <m/>
    <x v="27"/>
    <x v="8"/>
    <s v="MCP"/>
    <m/>
    <n v="106.91509000000001"/>
    <n v="-6.1894099999999996"/>
    <m/>
    <m/>
    <m/>
    <m/>
    <s v="Monopole 25 1Leg"/>
    <m/>
    <m/>
    <m/>
    <m/>
    <m/>
  </r>
  <r>
    <n v="121"/>
    <s v="Area 2"/>
    <s v="JTX091"/>
    <x v="0"/>
    <s v="In Hand"/>
    <x v="1"/>
    <x v="1"/>
    <m/>
    <x v="0"/>
    <s v="24TS09B0426"/>
    <s v="JTX091"/>
    <s v="GRAHAWIDYAPATRADMT"/>
    <x v="1"/>
    <x v="1"/>
    <s v="Tracker Project DMT_TSEL"/>
    <x v="5"/>
    <s v="RFI"/>
    <s v="RFI"/>
    <s v="Optimis"/>
    <s v="RFI : 26/08/2025"/>
    <n v="0"/>
    <s v="RFI"/>
    <x v="2"/>
    <x v="2"/>
    <s v="BTR"/>
    <m/>
    <n v="106.90588"/>
    <n v="-6.3007900000000001"/>
    <m/>
    <m/>
    <m/>
    <m/>
    <s v="Monopole 20 1Leg"/>
    <m/>
    <m/>
    <m/>
    <m/>
    <m/>
  </r>
  <r>
    <n v="376"/>
    <s v="Area 2"/>
    <s v="BOO570"/>
    <x v="1"/>
    <s v="In Hand"/>
    <x v="1"/>
    <x v="1"/>
    <m/>
    <x v="0"/>
    <s v="WO OG"/>
    <s v="BOO570"/>
    <s v="IPBDARMAGAREKTORAT"/>
    <x v="1"/>
    <x v="5"/>
    <m/>
    <x v="3"/>
    <s v="BAN/BAK OG"/>
    <s v="Waiting Permit IPB"/>
    <s v="Optimis"/>
    <d v="2026-01-07T00:00:00"/>
    <s v="12.12 plan jovis dengan pihak universitas, proses BAN/BAK ke pihak IPB"/>
    <s v="W1 2026"/>
    <x v="8"/>
    <x v="3"/>
    <s v="IBS To Macro"/>
    <m/>
    <n v="106.72263100000001"/>
    <n v="-6.556578"/>
    <m/>
    <m/>
    <m/>
    <m/>
    <s v="Pole 3 1Leg"/>
    <m/>
    <m/>
    <m/>
    <m/>
    <m/>
  </r>
  <r>
    <n v="367"/>
    <s v="Area 2"/>
    <s v="JPX152"/>
    <x v="0"/>
    <m/>
    <x v="1"/>
    <x v="1"/>
    <d v="1899-12-30T00:00:00"/>
    <x v="0"/>
    <s v="NY"/>
    <s v="JPX152"/>
    <s v="CIMAHIMENTENGDMT"/>
    <x v="0"/>
    <x v="3"/>
    <m/>
    <x v="2"/>
    <s v="LOCK TRIAL"/>
    <s v="Lock Trial"/>
    <s v="Lock Trial"/>
    <s v="Drop"/>
    <s v=""/>
    <m/>
    <x v="18"/>
    <x v="5"/>
    <s v="Lock Trial"/>
    <m/>
    <n v="106.830061"/>
    <n v="-6.2032109999999996"/>
    <m/>
    <m/>
    <m/>
    <m/>
    <s v="Monopole 20 1Leg"/>
    <m/>
    <m/>
    <m/>
    <m/>
    <m/>
  </r>
  <r>
    <n v="383"/>
    <s v="Area 2"/>
    <s v="KRW842"/>
    <x v="1"/>
    <m/>
    <x v="1"/>
    <x v="1"/>
    <d v="1899-12-30T00:00:00"/>
    <x v="0"/>
    <s v="NY"/>
    <s v="KRW842"/>
    <s v="KIS7DMT"/>
    <x v="0"/>
    <x v="3"/>
    <m/>
    <x v="2"/>
    <s v="LOCK TRIAL"/>
    <s v="Lock Trial"/>
    <s v="Lock Trial"/>
    <s v="Drop"/>
    <s v=""/>
    <m/>
    <x v="18"/>
    <x v="5"/>
    <s v="Lock Trial"/>
    <m/>
    <n v="107.33488"/>
    <n v="-6.3861100000000004"/>
    <m/>
    <m/>
    <m/>
    <m/>
    <s v="Monopole 20 1Leg"/>
    <m/>
    <m/>
    <m/>
    <m/>
    <m/>
  </r>
  <r>
    <n v="400"/>
    <s v="Area 2"/>
    <s v="KRW955"/>
    <x v="1"/>
    <m/>
    <x v="1"/>
    <x v="1"/>
    <d v="1899-12-30T00:00:00"/>
    <x v="0"/>
    <s v="NY"/>
    <s v="KRW955"/>
    <s v="KIIC10DMT"/>
    <x v="0"/>
    <x v="3"/>
    <m/>
    <x v="2"/>
    <s v="LOCK TRIAL"/>
    <s v="Lock Trial"/>
    <s v="Lock Trial"/>
    <s v="Drop"/>
    <s v=""/>
    <m/>
    <x v="18"/>
    <x v="5"/>
    <s v="Lock Trial"/>
    <m/>
    <n v="107.28862100000001"/>
    <n v="-6.3593609999999998"/>
    <m/>
    <m/>
    <m/>
    <m/>
    <s v="Monopole 20 1Leg"/>
    <m/>
    <m/>
    <m/>
    <m/>
    <m/>
  </r>
  <r>
    <n v="401"/>
    <s v="Area 2"/>
    <s v="KRW954"/>
    <x v="1"/>
    <m/>
    <x v="1"/>
    <x v="1"/>
    <d v="1899-12-30T00:00:00"/>
    <x v="0"/>
    <s v="NY"/>
    <s v="KRW954"/>
    <s v="KIIC14DMT"/>
    <x v="0"/>
    <x v="3"/>
    <m/>
    <x v="2"/>
    <s v="LOCK TRIAL"/>
    <s v="Lock Trial"/>
    <s v="Lock Trial"/>
    <s v="Drop"/>
    <s v=""/>
    <m/>
    <x v="18"/>
    <x v="5"/>
    <s v="Lock Trial"/>
    <m/>
    <n v="107.29507099999999"/>
    <n v="-6.3655809999999997"/>
    <m/>
    <m/>
    <m/>
    <m/>
    <s v="Monopole 20 1Leg"/>
    <m/>
    <m/>
    <m/>
    <m/>
    <m/>
  </r>
  <r>
    <n v="591"/>
    <s v="Area 2"/>
    <s v="JSX745"/>
    <x v="0"/>
    <m/>
    <x v="1"/>
    <x v="1"/>
    <d v="1899-12-30T00:00:00"/>
    <x v="0"/>
    <s v="NY"/>
    <s v="JSX745"/>
    <s v="PERDATAMTERUSANDMT"/>
    <x v="0"/>
    <x v="3"/>
    <m/>
    <x v="2"/>
    <s v="LOCK TRIAL"/>
    <s v="Lock Trial"/>
    <s v="Lock Trial"/>
    <s v="Drop"/>
    <s v=""/>
    <m/>
    <x v="18"/>
    <x v="5"/>
    <s v="Lock Trial"/>
    <s v="Locktrial"/>
    <n v="106.76806999999999"/>
    <n v="-6.2437500000000004"/>
    <m/>
    <m/>
    <m/>
    <m/>
    <s v="Monopole 20 1Leg"/>
    <m/>
    <m/>
    <m/>
    <m/>
    <m/>
  </r>
  <r>
    <n v="594"/>
    <s v="Area 2"/>
    <s v="JBX211"/>
    <x v="0"/>
    <m/>
    <x v="1"/>
    <x v="1"/>
    <d v="1899-12-30T00:00:00"/>
    <x v="0"/>
    <s v="NY"/>
    <s v="JBX211"/>
    <s v="JLKUMBANGRAYADMT"/>
    <x v="0"/>
    <x v="3"/>
    <m/>
    <x v="2"/>
    <s v="LOCK TRIAL"/>
    <s v="Lock Trial"/>
    <s v="Lock Trial"/>
    <s v="Drop"/>
    <s v=""/>
    <m/>
    <x v="18"/>
    <x v="5"/>
    <s v="Lock Trial"/>
    <s v="Locktrial"/>
    <n v="106.69703"/>
    <n v="-6.14107"/>
    <m/>
    <m/>
    <m/>
    <m/>
    <s v="Monopole 20 1Leg"/>
    <m/>
    <m/>
    <m/>
    <m/>
    <m/>
  </r>
  <r>
    <n v="499"/>
    <s v="Area 2"/>
    <s v="JPX050"/>
    <x v="0"/>
    <m/>
    <x v="1"/>
    <x v="1"/>
    <e v="#N/A"/>
    <x v="0"/>
    <s v="NY"/>
    <s v="JPX050"/>
    <s v="PROKLAMASICIKINIDMT"/>
    <x v="0"/>
    <x v="3"/>
    <m/>
    <x v="8"/>
    <s v="Drop"/>
    <s v="DROP"/>
    <s v="Terminate"/>
    <s v="Drop"/>
    <e v="#N/A"/>
    <s v="DROP"/>
    <x v="18"/>
    <x v="5"/>
    <s v="Terminate"/>
    <s v="Terminate (Dismantel Done)"/>
    <n v="106.846"/>
    <n v="-6.2003000000000004"/>
    <m/>
    <m/>
    <m/>
    <m/>
    <s v="Monopole 20 1Leg"/>
    <m/>
    <m/>
    <m/>
    <m/>
    <m/>
  </r>
  <r>
    <n v="557"/>
    <s v="Area 2"/>
    <s v="JPX172"/>
    <x v="0"/>
    <m/>
    <x v="1"/>
    <x v="1"/>
    <e v="#N/A"/>
    <x v="0"/>
    <s v="NY"/>
    <s v="JPX172"/>
    <s v="JLHAJIFACHRUDINDMT"/>
    <x v="0"/>
    <x v="3"/>
    <m/>
    <x v="8"/>
    <s v="Drop"/>
    <s v="DROP"/>
    <s v="Terminate"/>
    <s v="Drop"/>
    <e v="#N/A"/>
    <s v="DROP"/>
    <x v="18"/>
    <x v="5"/>
    <s v="Terminate"/>
    <m/>
    <n v="106.818061"/>
    <n v="-6.1836310000000001"/>
    <m/>
    <m/>
    <m/>
    <m/>
    <s v="Monopole 20 1Leg"/>
    <m/>
    <m/>
    <m/>
    <m/>
    <m/>
  </r>
  <r>
    <n v="603"/>
    <s v="Area 2"/>
    <s v="JTX412"/>
    <x v="0"/>
    <m/>
    <x v="1"/>
    <x v="1"/>
    <d v="1899-12-30T00:00:00"/>
    <x v="0"/>
    <s v="NY"/>
    <s v="JTX412"/>
    <s v="CIBUBURRAYADMT"/>
    <x v="0"/>
    <x v="3"/>
    <m/>
    <x v="2"/>
    <s v="LOCK TRIAL"/>
    <s v="Lock Trial"/>
    <s v="Lock Trial"/>
    <s v="Drop"/>
    <s v=""/>
    <m/>
    <x v="18"/>
    <x v="5"/>
    <s v="Lock Trial"/>
    <s v="Locktrial"/>
    <n v="106.86909"/>
    <n v="-6.3422400000000003"/>
    <m/>
    <m/>
    <m/>
    <m/>
    <s v="Monopole 20 1Leg"/>
    <m/>
    <m/>
    <m/>
    <m/>
    <m/>
  </r>
  <r>
    <n v="610"/>
    <s v="Area 2"/>
    <s v="JTX490"/>
    <x v="0"/>
    <m/>
    <x v="1"/>
    <x v="1"/>
    <d v="1899-12-30T00:00:00"/>
    <x v="0"/>
    <s v="NY"/>
    <s v="JTX490"/>
    <s v="KOMPANGGREKLOKADMT"/>
    <x v="0"/>
    <x v="3"/>
    <m/>
    <x v="2"/>
    <s v="LOCK TRIAL"/>
    <s v="Lock Trial"/>
    <s v="Lock Trial"/>
    <s v="Drop"/>
    <s v=""/>
    <m/>
    <x v="18"/>
    <x v="5"/>
    <s v="Lock Trial"/>
    <s v="Locktrial"/>
    <n v="106.89908"/>
    <n v="-6.3455500000000002"/>
    <m/>
    <m/>
    <m/>
    <m/>
    <s v="Monopole 20 1Leg"/>
    <m/>
    <m/>
    <m/>
    <m/>
    <m/>
  </r>
  <r>
    <n v="612"/>
    <s v="Area 2"/>
    <s v="JTX491"/>
    <x v="0"/>
    <m/>
    <x v="1"/>
    <x v="1"/>
    <d v="1899-12-30T00:00:00"/>
    <x v="0"/>
    <s v="NY"/>
    <s v="JTX491"/>
    <s v="PAMITRANCIJANTUNGDMT"/>
    <x v="0"/>
    <x v="3"/>
    <m/>
    <x v="2"/>
    <s v="LOCK TRIAL"/>
    <s v="Lock Trial"/>
    <s v="Lock Trial"/>
    <s v="Drop"/>
    <s v=""/>
    <m/>
    <x v="18"/>
    <x v="5"/>
    <s v="Lock Trial"/>
    <s v="Locktrial"/>
    <n v="106.85702999999999"/>
    <n v="-6.3216700000000001"/>
    <m/>
    <m/>
    <m/>
    <m/>
    <s v="Monopole 20 1Leg"/>
    <m/>
    <m/>
    <m/>
    <m/>
    <m/>
  </r>
  <r>
    <n v="621"/>
    <s v="Area 2"/>
    <s v="JSX469"/>
    <x v="0"/>
    <m/>
    <x v="1"/>
    <x v="1"/>
    <e v="#N/A"/>
    <x v="0"/>
    <s v="NY"/>
    <s v="JSX469"/>
    <s v="TEBETBARATBUKITDURIDMT"/>
    <x v="0"/>
    <x v="3"/>
    <m/>
    <x v="8"/>
    <s v="Drop"/>
    <s v="DROP"/>
    <s v="Terminate"/>
    <s v="Drop"/>
    <e v="#N/A"/>
    <s v="DROP"/>
    <x v="18"/>
    <x v="5"/>
    <s v="Terminate"/>
    <s v="Terminate (Dismantel Done)"/>
    <n v="106.865434154"/>
    <n v="-6.2211928890000001"/>
    <m/>
    <m/>
    <m/>
    <m/>
    <s v="Monopole 20 1Leg"/>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7">
  <r>
    <n v="1"/>
    <x v="0"/>
    <s v="R01 Sumbagut"/>
    <n v="1"/>
    <s v="LBP319"/>
    <s v="LBP319"/>
    <s v="24TS08Z0008"/>
    <s v="R01 Sumbagut"/>
    <n v="0"/>
    <s v="24TS08Z0008"/>
    <s v="24TS08Z0008"/>
    <e v="#N/A"/>
    <s v="MC JL PAHLAWAN MORAWA"/>
    <n v="98.772041000000002"/>
    <n v="3.5241609999999999"/>
    <s v="Non MKT"/>
    <s v="Non MKT"/>
    <m/>
    <m/>
    <s v="MITRATEL"/>
    <x v="0"/>
    <e v="#N/A"/>
    <m/>
    <s v="Mitratel"/>
    <d v="2014-09-11T00:00:00"/>
    <d v="2024-09-10T00:00:00"/>
    <d v="2024-12-09T00:00:00"/>
    <d v="2024-11-11T00:00:00"/>
    <n v="28"/>
    <s v="In SLA"/>
    <s v="Plan ≤ 2025"/>
    <e v="#N/A"/>
    <e v="#N/A"/>
    <m/>
    <s v="RFI"/>
    <s v="RFI"/>
    <s v="RFI"/>
    <m/>
    <s v="done"/>
    <m/>
    <m/>
    <m/>
    <m/>
    <m/>
  </r>
  <r>
    <n v="2"/>
    <x v="0"/>
    <s v="R01 Sumbagut"/>
    <n v="1"/>
    <s v="LBP314"/>
    <s v="LBP314"/>
    <s v="25TS09C0001"/>
    <s v="R01 Sumbagut"/>
    <s v="24TS08Z0009"/>
    <s v="24TS08Z0009"/>
    <s v="25TS09C0001"/>
    <e v="#N/A"/>
    <s v="MCLUCKYSWALAYAN"/>
    <n v="98.779500999999996"/>
    <n v="3.5229210000000002"/>
    <s v="Non MKT"/>
    <s v="Non MKT"/>
    <m/>
    <m/>
    <s v="MITRATEL"/>
    <x v="0"/>
    <e v="#N/A"/>
    <m/>
    <s v="Mitratel"/>
    <d v="2014-10-24T00:00:00"/>
    <d v="2024-10-23T00:00:00"/>
    <d v="2025-01-21T00:00:00"/>
    <d v="2025-04-29T00:00:00"/>
    <n v="-98"/>
    <s v="Out SLA"/>
    <s v="Plan ≤ 2025"/>
    <e v="#N/A"/>
    <s v="03.RFI"/>
    <m/>
    <s v="RFI"/>
    <s v="RFI"/>
    <s v="RFI"/>
    <s v="Aktual Colo wait Transport, Pemindahan PLN setelah perangkat ready"/>
    <s v="done"/>
    <m/>
    <m/>
    <m/>
    <m/>
    <m/>
  </r>
  <r>
    <n v="3"/>
    <x v="0"/>
    <s v="R01 Sumbagut"/>
    <n v="1"/>
    <s v="LBP315"/>
    <s v="LBP315"/>
    <s v="24TS08Z0010"/>
    <s v="R01 Sumbagut"/>
    <s v="24TS08Z0010"/>
    <s v="24TS08Z0010"/>
    <s v="24TS08Z0010"/>
    <e v="#N/A"/>
    <s v="MCTOLTJMORAWA"/>
    <n v="98.776210000000006"/>
    <n v="3.5242599999999999"/>
    <s v="Non MKT"/>
    <s v="Non MKT"/>
    <m/>
    <m/>
    <s v="MITRATEL"/>
    <x v="0"/>
    <e v="#N/A"/>
    <m/>
    <s v="Mitratel"/>
    <d v="2014-10-24T00:00:00"/>
    <d v="2024-10-23T00:00:00"/>
    <d v="2025-01-21T00:00:00"/>
    <d v="2025-11-30T00:00:00"/>
    <n v="-313"/>
    <s v="Out SLA"/>
    <s v="Plan ≤ 2025"/>
    <e v="#N/A"/>
    <s v="03.RFI"/>
    <m/>
    <s v="RFI"/>
    <s v="RFI"/>
    <s v="RFI"/>
    <s v="Aktual B2R wait Relok"/>
    <s v="done"/>
    <m/>
    <m/>
    <m/>
    <m/>
    <m/>
  </r>
  <r>
    <n v="4"/>
    <x v="0"/>
    <s v="R01 Sumbagut"/>
    <n v="1"/>
    <s v="LBP320"/>
    <s v="LBP320"/>
    <m/>
    <s v="R01 Sumbagut"/>
    <n v="0"/>
    <e v="#N/A"/>
    <s v="NY"/>
    <e v="#N/A"/>
    <s v="MC SOSRO"/>
    <n v="98.788318000000004"/>
    <n v="3.5214850000000002"/>
    <s v="Non MKT"/>
    <s v="Non MKT"/>
    <m/>
    <m/>
    <s v="MITRATEL"/>
    <x v="0"/>
    <e v="#N/A"/>
    <m/>
    <s v="Mitratel"/>
    <d v="2014-10-24T00:00:00"/>
    <d v="2024-10-23T00:00:00"/>
    <d v="2025-01-21T00:00:00"/>
    <s v="Terminate"/>
    <m/>
    <s v="Terminate"/>
    <s v="Plan ≤ 2025"/>
    <e v="#N/A"/>
    <e v="#N/A"/>
    <m/>
    <s v="Terminate"/>
    <s v="Terminate"/>
    <s v="Terminate"/>
    <m/>
    <s v="Terminate"/>
    <m/>
    <m/>
    <m/>
    <m/>
    <m/>
  </r>
  <r>
    <n v="5"/>
    <x v="0"/>
    <s v="R01 Sumbagut"/>
    <n v="1"/>
    <s v="LBP317"/>
    <s v="LBP317"/>
    <s v="24TS02Z0034"/>
    <s v="R01 Sumbagut"/>
    <n v="0"/>
    <s v="24TS02Z0034"/>
    <s v="24TS02Z0034"/>
    <e v="#N/A"/>
    <s v="MCLIMAUMANIS"/>
    <n v="98.773660000000007"/>
    <n v="3.5161500000000001"/>
    <s v="Non MKT"/>
    <s v="Non MKT"/>
    <m/>
    <m/>
    <s v="MITRATEL"/>
    <x v="0"/>
    <e v="#N/A"/>
    <m/>
    <s v="Mitratel"/>
    <d v="2013-12-10T00:00:00"/>
    <d v="2023-12-09T00:00:00"/>
    <d v="2024-03-08T00:00:00"/>
    <d v="2024-07-17T00:00:00"/>
    <n v="-131"/>
    <s v="Out SLA"/>
    <s v="Plan ≤ 2025"/>
    <e v="#N/A"/>
    <e v="#N/A"/>
    <m/>
    <s v="RFI"/>
    <s v="RFI"/>
    <s v="RFI"/>
    <m/>
    <s v="done"/>
    <m/>
    <m/>
    <m/>
    <m/>
    <m/>
  </r>
  <r>
    <n v="6"/>
    <x v="0"/>
    <s v="R01 Sumbagut"/>
    <n v="1"/>
    <s v="LBP318"/>
    <s v="LBP318"/>
    <s v="24TS02Z0035"/>
    <s v="R01 Sumbagut"/>
    <n v="0"/>
    <s v="24TS02Z0035"/>
    <s v="24TS02Z0035"/>
    <e v="#N/A"/>
    <s v="MCPASAR14"/>
    <n v="98.770719999999997"/>
    <n v="3.5089299999999999"/>
    <s v="Non MKT"/>
    <s v="Non MKT"/>
    <m/>
    <m/>
    <s v="MITRATEL"/>
    <x v="0"/>
    <e v="#N/A"/>
    <m/>
    <s v="Mitratel"/>
    <d v="2013-12-10T00:00:00"/>
    <d v="2023-12-09T00:00:00"/>
    <d v="2024-03-08T00:00:00"/>
    <d v="2024-07-19T00:00:00"/>
    <n v="-133"/>
    <s v="Out SLA"/>
    <s v="Plan ≤ 2025"/>
    <e v="#N/A"/>
    <e v="#N/A"/>
    <m/>
    <s v="RFI"/>
    <s v="RFI"/>
    <s v="RFI"/>
    <m/>
    <s v="done"/>
    <m/>
    <m/>
    <m/>
    <m/>
    <m/>
  </r>
  <r>
    <n v="7"/>
    <x v="0"/>
    <s v="R01 Sumbagut"/>
    <n v="1"/>
    <s v="LBP321"/>
    <s v="LBP321"/>
    <s v="24TS02Z0036"/>
    <s v="R01 Sumbagut"/>
    <n v="0"/>
    <s v="24TS02Z0036"/>
    <s v="24TS02Z0036"/>
    <e v="#N/A"/>
    <s v="MCPASARTJMORAWA2"/>
    <n v="98.791759999999996"/>
    <n v="3.51627"/>
    <s v="Non MKT"/>
    <s v="Non MKT"/>
    <m/>
    <m/>
    <s v="MITRATEL"/>
    <x v="0"/>
    <e v="#N/A"/>
    <m/>
    <s v="Mitratel"/>
    <d v="2013-12-10T00:00:00"/>
    <d v="2023-12-09T00:00:00"/>
    <d v="2024-03-08T00:00:00"/>
    <d v="2024-10-25T00:00:00"/>
    <n v="-231"/>
    <s v="Out SLA"/>
    <s v="Plan ≤ 2025"/>
    <e v="#N/A"/>
    <e v="#N/A"/>
    <m/>
    <s v="RFI"/>
    <s v="RFI"/>
    <s v="RFI"/>
    <m/>
    <s v="done"/>
    <m/>
    <m/>
    <m/>
    <m/>
    <m/>
  </r>
  <r>
    <n v="8"/>
    <x v="0"/>
    <s v="R01 Sumbagut"/>
    <n v="1"/>
    <s v="LBP323"/>
    <s v="LBP323"/>
    <s v="24TS02Z0037"/>
    <s v="R01 Sumbagut"/>
    <n v="0"/>
    <s v="24TS02Z0037"/>
    <s v="24TS02Z0037"/>
    <e v="#N/A"/>
    <s v="MCKIMMORAWA"/>
    <n v="98.807329999999993"/>
    <n v="3.5294099999999999"/>
    <s v="Non MKT"/>
    <s v="Non MKT"/>
    <m/>
    <m/>
    <s v="MITRATEL"/>
    <x v="0"/>
    <e v="#N/A"/>
    <m/>
    <s v="Mitratel"/>
    <d v="2013-12-10T00:00:00"/>
    <d v="2023-12-09T00:00:00"/>
    <d v="2024-03-08T00:00:00"/>
    <d v="2024-12-20T00:00:00"/>
    <n v="-287"/>
    <s v="Out SLA"/>
    <s v="Plan ≤ 2025"/>
    <e v="#N/A"/>
    <s v="03.RFI"/>
    <m/>
    <s v="RFI"/>
    <s v="RFI"/>
    <s v="RFI"/>
    <m/>
    <s v="done"/>
    <m/>
    <m/>
    <m/>
    <m/>
    <m/>
  </r>
  <r>
    <n v="9"/>
    <x v="0"/>
    <s v="R01 Sumbagut"/>
    <n v="1"/>
    <s v="LBP325"/>
    <s v="LBP325"/>
    <m/>
    <s v="R01 Sumbagut"/>
    <n v="0"/>
    <s v="24TS02Z0038"/>
    <s v="24TS02Z0038"/>
    <e v="#N/A"/>
    <s v="MCLIMAUMUNGKUR"/>
    <n v="98.790689999999998"/>
    <n v="3.5046300000000001"/>
    <s v="Non MKT"/>
    <s v="Non MKT"/>
    <m/>
    <m/>
    <s v="MITRATEL"/>
    <x v="0"/>
    <e v="#N/A"/>
    <m/>
    <s v="Mitratel"/>
    <d v="2013-12-10T00:00:00"/>
    <d v="2023-12-09T00:00:00"/>
    <d v="2024-03-08T00:00:00"/>
    <d v="2024-07-08T00:00:00"/>
    <n v="-122"/>
    <s v="Out SLA"/>
    <s v="Plan ≤ 2025"/>
    <e v="#N/A"/>
    <e v="#N/A"/>
    <m/>
    <s v="RFI"/>
    <s v="RFI"/>
    <s v="RFI"/>
    <m/>
    <s v="done"/>
    <m/>
    <m/>
    <m/>
    <m/>
    <m/>
  </r>
  <r>
    <n v="10"/>
    <x v="0"/>
    <s v="R01 Sumbagut"/>
    <n v="1"/>
    <s v="LBP316"/>
    <s v="LBP316"/>
    <m/>
    <s v="R01 Sumbagut"/>
    <n v="0"/>
    <e v="#N/A"/>
    <s v="NY"/>
    <e v="#N/A"/>
    <s v="MCPASAR12"/>
    <n v="98.779150000000001"/>
    <n v="3.5189499999999998"/>
    <s v="Non MKT"/>
    <s v="Non MKT"/>
    <m/>
    <m/>
    <s v="MITRATEL"/>
    <x v="0"/>
    <e v="#N/A"/>
    <m/>
    <s v="Mitratel"/>
    <d v="2013-12-10T00:00:00"/>
    <d v="2023-12-09T00:00:00"/>
    <d v="2024-03-08T00:00:00"/>
    <s v="Terminate"/>
    <m/>
    <s v="Terminate"/>
    <s v="Plan ≤ 2025"/>
    <e v="#N/A"/>
    <e v="#N/A"/>
    <m/>
    <s v="Terminate"/>
    <s v="Terminate"/>
    <s v="Terminate"/>
    <m/>
    <s v="Terminate"/>
    <m/>
    <m/>
    <m/>
    <m/>
    <m/>
  </r>
  <r>
    <n v="11"/>
    <x v="0"/>
    <s v="R01 Sumbagut"/>
    <n v="1"/>
    <s v="LBP322"/>
    <s v="LBP322"/>
    <s v="24TS11Z0003"/>
    <s v="R01 Sumbagut"/>
    <s v="24TS11Z0003"/>
    <s v="24TS11Z0003"/>
    <s v="24TS11Z0003"/>
    <e v="#N/A"/>
    <s v="MCPASARTJMORAWA"/>
    <n v="98.791539999999998"/>
    <n v="3.5195099999999999"/>
    <s v="Non MKT"/>
    <s v="Non MKT"/>
    <m/>
    <m/>
    <s v="MITRATEL"/>
    <x v="0"/>
    <e v="#N/A"/>
    <m/>
    <s v="Mitratel"/>
    <d v="2013-12-10T00:00:00"/>
    <d v="2023-12-09T00:00:00"/>
    <d v="2024-03-08T00:00:00"/>
    <d v="2025-04-29T00:00:00"/>
    <n v="-417"/>
    <s v="Out SLA"/>
    <s v="Plan ≤ 2025"/>
    <e v="#N/A"/>
    <s v="03.RFI"/>
    <m/>
    <s v="RFI"/>
    <s v="RFI"/>
    <s v="RFI"/>
    <m/>
    <s v="done"/>
    <m/>
    <m/>
    <m/>
    <m/>
    <m/>
  </r>
  <r>
    <n v="12"/>
    <x v="0"/>
    <s v="R01 Sumbagut"/>
    <n v="1"/>
    <s v="LBP324"/>
    <s v="LBP324"/>
    <s v="25TS06N0352"/>
    <s v="R01 Sumbagut"/>
    <n v="0"/>
    <e v="#N/A"/>
    <s v="25TS06N0352"/>
    <e v="#N/A"/>
    <s v="MCBATANGKUIS"/>
    <n v="98.783820000000006"/>
    <n v="3.5444"/>
    <s v="Non MKT"/>
    <s v="Non MKT"/>
    <m/>
    <m/>
    <s v="MITRATEL"/>
    <x v="0"/>
    <e v="#N/A"/>
    <m/>
    <s v="Mitratel"/>
    <d v="2013-12-10T00:00:00"/>
    <d v="2023-12-09T00:00:00"/>
    <d v="2024-03-08T00:00:00"/>
    <s v="Terminate"/>
    <m/>
    <s v="Terminate"/>
    <s v="Plan ≤ 2025"/>
    <e v="#N/A"/>
    <e v="#N/A"/>
    <m/>
    <s v="Terminate"/>
    <s v="Terminate"/>
    <s v="Terminate"/>
    <m/>
    <s v="Terminate"/>
    <m/>
    <m/>
    <m/>
    <m/>
    <m/>
  </r>
  <r>
    <n v="13"/>
    <x v="0"/>
    <s v="R01 Sumbagut"/>
    <n v="1"/>
    <s v="BJI156"/>
    <s v="BJI156"/>
    <m/>
    <s v="R01 Sumbagut"/>
    <e v="#N/A"/>
    <e v="#N/A"/>
    <s v="NY"/>
    <s v="25TS12Z0072"/>
    <s v="MCSUKARNOHATTADMT"/>
    <n v="98.519959999999998"/>
    <n v="3.6077499999999998"/>
    <s v="MKT"/>
    <s v="0004/MKT/DMT/XI/2025"/>
    <d v="2025-11-18T00:00:00"/>
    <m/>
    <s v="MITRATEL"/>
    <x v="0"/>
    <s v="PT WINER INSAN SUKSES HUTAMA"/>
    <m/>
    <s v="Mitratel"/>
    <d v="2016-05-01T00:00:00"/>
    <d v="2026-04-30T00:00:00"/>
    <m/>
    <m/>
    <m/>
    <m/>
    <s v="Plan ≥ 2026"/>
    <m/>
    <e v="#N/A"/>
    <s v="Type-6"/>
    <s v="Need DRM"/>
    <m/>
    <s v="OG"/>
    <s v="Add 3 RF Remove 3 RF Add 6 RRU Remove 6 RRU Final Sow Rescope: 1. B2R to Mini Macro"/>
    <m/>
    <s v="BTR"/>
    <m/>
    <m/>
    <m/>
    <m/>
  </r>
  <r>
    <n v="14"/>
    <x v="0"/>
    <s v="R01 Sumbagut"/>
    <n v="1"/>
    <s v="BJI164"/>
    <s v="BJI164"/>
    <m/>
    <s v="R01 Sumbagut"/>
    <e v="#N/A"/>
    <e v="#N/A"/>
    <s v="NY"/>
    <s v="25TS12Z0068"/>
    <s v="MCAMIRHAMZAHDMT"/>
    <n v="98.509469999999993"/>
    <n v="3.6287699999999998"/>
    <s v="MKT"/>
    <s v="0004/MKT/DMT/XI/2025"/>
    <d v="2025-11-18T00:00:00"/>
    <m/>
    <s v="MITRATEL"/>
    <x v="0"/>
    <s v="PT M JUSUF &amp; SONS"/>
    <m/>
    <s v="Mitratel"/>
    <d v="2016-05-01T00:00:00"/>
    <d v="2026-04-30T00:00:00"/>
    <m/>
    <m/>
    <m/>
    <m/>
    <s v="Plan ≥ 2026"/>
    <m/>
    <e v="#N/A"/>
    <s v="Type-6"/>
    <s v="Need DRM"/>
    <m/>
    <s v="OG"/>
    <s v="Add 3 RF Remove 3 RF Add 6 RRU Remove 6 RRU Final Sow Rescope: 1. B2R to MCP"/>
    <m/>
    <s v="BTR"/>
    <m/>
    <m/>
    <m/>
    <m/>
  </r>
  <r>
    <n v="15"/>
    <x v="0"/>
    <s v="R01 Sumbagut"/>
    <n v="1"/>
    <s v="BJI181"/>
    <s v="BJI181"/>
    <m/>
    <s v="R01 Sumbagut"/>
    <e v="#N/A"/>
    <e v="#N/A"/>
    <s v="NY"/>
    <s v="25TS12Z0070"/>
    <s v="MCPERINTISKEMERDEKAAN2DMT"/>
    <n v="98.489170000000001"/>
    <n v="3.63401"/>
    <s v="MKT"/>
    <s v="0004/MKT/DMT/XI/2025"/>
    <d v="2025-11-18T00:00:00"/>
    <m/>
    <s v="MITRATEL"/>
    <x v="0"/>
    <s v="PT EDTIM NATAMA PERSADA"/>
    <m/>
    <s v="Mitratel"/>
    <d v="2016-05-01T00:00:00"/>
    <d v="2026-04-30T00:00:00"/>
    <m/>
    <m/>
    <m/>
    <m/>
    <s v="Plan ≥ 2026"/>
    <m/>
    <e v="#N/A"/>
    <s v="Type-5"/>
    <s v="Need DRM"/>
    <m/>
    <s v="OG"/>
    <s v="Add 3 RF Remove 3 RF Add 9 RRU Remove 6 RRU Final Sow Rescope: 3. reheight tower"/>
    <m/>
    <s v="Extend Tower"/>
    <m/>
    <m/>
    <m/>
    <m/>
  </r>
  <r>
    <n v="16"/>
    <x v="0"/>
    <s v="R01 Sumbagut"/>
    <n v="1"/>
    <s v="BJI188"/>
    <s v="BJI188"/>
    <m/>
    <s v="R01 Sumbagut"/>
    <e v="#N/A"/>
    <e v="#N/A"/>
    <s v="NY"/>
    <s v="25TS12Z0074"/>
    <s v="MCAMIRHAMZAH2DMT"/>
    <n v="98.497439999999997"/>
    <n v="3.61591"/>
    <s v="MKT"/>
    <s v="0004/MKT/DMT/XI/2025"/>
    <d v="2025-11-18T00:00:00"/>
    <m/>
    <s v="MITRATEL"/>
    <x v="0"/>
    <s v="PT ANTONIO JAYA ABADI"/>
    <m/>
    <s v="Mitratel"/>
    <d v="2016-05-01T00:00:00"/>
    <d v="2026-04-30T00:00:00"/>
    <m/>
    <m/>
    <m/>
    <m/>
    <s v="Plan ≥ 2026"/>
    <m/>
    <e v="#N/A"/>
    <m/>
    <s v="Need DRM"/>
    <m/>
    <s v="OG"/>
    <s v="Add 3 RF Remove 3 RF Add 8 RRU Remove 6 RRU Final Sow Rescope: 1. B2R to MCP"/>
    <m/>
    <s v="BTR"/>
    <m/>
    <m/>
    <m/>
    <m/>
  </r>
  <r>
    <n v="17"/>
    <x v="0"/>
    <s v="R01 Sumbagut"/>
    <n v="1"/>
    <s v="BJI201"/>
    <s v="BJI201"/>
    <m/>
    <s v="R01 Sumbagut"/>
    <e v="#N/A"/>
    <e v="#N/A"/>
    <s v="NY"/>
    <s v="25TS12Z0071"/>
    <s v="MCSAMAHUDIDMT"/>
    <n v="98.478530000000006"/>
    <n v="3.5897000000000001"/>
    <s v="MKT"/>
    <s v="0004/MKT/DMT/XI/2025"/>
    <d v="2025-11-18T00:00:00"/>
    <m/>
    <s v="MITRATEL"/>
    <x v="0"/>
    <s v="PT EDTIM NATAMA PERSADA"/>
    <m/>
    <s v="Mitratel"/>
    <d v="2016-05-01T00:00:00"/>
    <d v="2026-04-30T00:00:00"/>
    <m/>
    <m/>
    <m/>
    <m/>
    <s v="Plan ≥ 2026"/>
    <m/>
    <e v="#N/A"/>
    <m/>
    <s v="Need DRM"/>
    <m/>
    <s v="OG"/>
    <s v="Add 3 RF Remove 3 RF Add 6 RRU Remove 6 RRU Final Sow Rescope: 3. reheight tower"/>
    <m/>
    <s v="Extend Tower"/>
    <m/>
    <m/>
    <m/>
    <m/>
  </r>
  <r>
    <n v="18"/>
    <x v="0"/>
    <s v="R01 Sumbagut"/>
    <n v="1"/>
    <s v="BJI205"/>
    <s v="BJI205"/>
    <m/>
    <s v="R01 Sumbagut"/>
    <e v="#N/A"/>
    <e v="#N/A"/>
    <s v="NY"/>
    <s v="25TS12Z0075"/>
    <s v="MCSAMAHUDI2DMT"/>
    <n v="98.478830000000002"/>
    <n v="3.5954899999999999"/>
    <s v="MKT"/>
    <s v="0004/MKT/DMT/XI/2025"/>
    <d v="2025-11-18T00:00:00"/>
    <m/>
    <s v="MITRATEL"/>
    <x v="0"/>
    <s v="PT WINER INSAN SUKSES HUTAMA"/>
    <m/>
    <s v="Mitratel"/>
    <d v="2016-05-01T00:00:00"/>
    <d v="2026-04-30T00:00:00"/>
    <m/>
    <m/>
    <m/>
    <m/>
    <s v="Plan ≥ 2026"/>
    <m/>
    <e v="#N/A"/>
    <m/>
    <s v="Need DRM"/>
    <m/>
    <s v="OG"/>
    <s v="Add 3 RF Remove 3 RF Add 6 RRU Remove 6 RRU Final Sow Rescope: 3. reheight tower"/>
    <m/>
    <s v="Extend Tower"/>
    <m/>
    <m/>
    <m/>
    <m/>
  </r>
  <r>
    <n v="19"/>
    <x v="0"/>
    <s v="R01 Sumbagut"/>
    <n v="1"/>
    <s v="BJI208"/>
    <s v="BJI208"/>
    <m/>
    <s v="R01 Sumbagut"/>
    <e v="#N/A"/>
    <e v="#N/A"/>
    <s v="NY"/>
    <s v="25TS12Z0056"/>
    <s v="MCGATSUDMT"/>
    <n v="98.47345"/>
    <n v="3.6069100000000001"/>
    <s v="MKT"/>
    <s v="0004/MKT/DMT/XI/2025"/>
    <d v="2025-11-18T00:00:00"/>
    <m/>
    <s v="MITRATEL"/>
    <x v="0"/>
    <s v="PT ANTONIO JAYA ABADI"/>
    <m/>
    <s v="Mitratel"/>
    <d v="2016-05-01T00:00:00"/>
    <d v="2026-04-30T00:00:00"/>
    <m/>
    <m/>
    <m/>
    <m/>
    <s v="Plan ≥ 2026"/>
    <m/>
    <e v="#N/A"/>
    <m/>
    <s v="Need DRM"/>
    <m/>
    <s v="OG"/>
    <s v="Add 3 RF Remove 4 RF Add 7 RRU Remove 7 RRU Final Sow Rescope: 1. B2R to MCP"/>
    <m/>
    <s v="BTR"/>
    <m/>
    <m/>
    <m/>
    <m/>
  </r>
  <r>
    <n v="20"/>
    <x v="0"/>
    <s v="R01 Sumbagut"/>
    <n v="1"/>
    <s v="BJI209"/>
    <s v="BJI209"/>
    <m/>
    <s v="R01 Sumbagut"/>
    <e v="#N/A"/>
    <e v="#N/A"/>
    <s v="NY"/>
    <s v="25TS12Z0087"/>
    <s v="MCBINJAIKUALADMT"/>
    <n v="98.448419999999999"/>
    <n v="3.6056499999999998"/>
    <s v="MKT"/>
    <s v="0004/MKT/DMT/XI/2025"/>
    <d v="2025-11-18T00:00:00"/>
    <m/>
    <s v="MITRATEL"/>
    <x v="0"/>
    <s v="PT ANTONIO JAYA ABADI"/>
    <m/>
    <s v="Mitratel"/>
    <d v="2016-05-01T00:00:00"/>
    <d v="2026-04-30T00:00:00"/>
    <m/>
    <m/>
    <m/>
    <m/>
    <s v="Plan ≥ 2026"/>
    <m/>
    <e v="#N/A"/>
    <m/>
    <s v="Need DRM"/>
    <m/>
    <s v="OG"/>
    <s v="Add 3 RF Remove 3 RF Add 6 RRU Remove 6 RRU Final Sow Rescope: 1. B2R to MCP"/>
    <m/>
    <s v="BTR"/>
    <m/>
    <m/>
    <m/>
    <m/>
  </r>
  <r>
    <n v="21"/>
    <x v="0"/>
    <s v="R01 Sumbagut"/>
    <n v="1"/>
    <s v="BJI210"/>
    <s v="BJI210"/>
    <m/>
    <s v="R01 Sumbagut"/>
    <e v="#N/A"/>
    <e v="#N/A"/>
    <s v="NY"/>
    <s v="25TS12Z0077"/>
    <s v="MCSIMPANGKAPTMUSLIMDMT"/>
    <n v="98.492869999999996"/>
    <n v="3.6092300000000002"/>
    <s v="MKT"/>
    <s v="0004/MKT/DMT/XI/2025"/>
    <d v="2025-11-18T00:00:00"/>
    <m/>
    <s v="MITRATEL"/>
    <x v="0"/>
    <s v="PT MADYA PERDANA PRIMA"/>
    <m/>
    <s v="Mitratel"/>
    <d v="2016-05-01T00:00:00"/>
    <d v="2026-04-30T00:00:00"/>
    <m/>
    <m/>
    <m/>
    <m/>
    <s v="Plan ≥ 2026"/>
    <m/>
    <e v="#N/A"/>
    <m/>
    <s v="Need DRM"/>
    <m/>
    <s v="OG"/>
    <s v="Add 3 RF Remove 3 RF Add 6 RRU Remove 6 RRU Final Sow Rescope: 3. reheight tower"/>
    <m/>
    <s v="Extend Tower"/>
    <m/>
    <m/>
    <m/>
    <m/>
  </r>
  <r>
    <n v="22"/>
    <x v="0"/>
    <s v="R01 Sumbagut"/>
    <n v="1"/>
    <s v="MDN993"/>
    <s v="MDN993"/>
    <m/>
    <s v="R01 Sumbagut"/>
    <e v="#N/A"/>
    <e v="#N/A"/>
    <s v="NY"/>
    <s v="25TS12Z0081"/>
    <s v="SARI REJO 2"/>
    <n v="98.675989999999999"/>
    <n v="3.5520800000000001"/>
    <s v="MKT"/>
    <s v="0004/MKT/DMT/XI/2025"/>
    <d v="2025-11-18T00:00:00"/>
    <m/>
    <s v="MITRATEL"/>
    <x v="0"/>
    <s v="PT M JUSUF &amp; SONS"/>
    <m/>
    <s v="Mitratel"/>
    <d v="2016-05-23T00:00:00"/>
    <d v="2026-05-22T00:00:00"/>
    <m/>
    <m/>
    <m/>
    <m/>
    <s v="Plan ≥ 2026"/>
    <m/>
    <e v="#N/A"/>
    <m/>
    <s v="Need DRM"/>
    <m/>
    <s v="OG"/>
    <s v="Add 3 RF Remove 3 RF Add 3 RRU Remove 6 RRU Final Sow Rescope: 1. B2R to Mini Macro"/>
    <m/>
    <s v="BTR"/>
    <m/>
    <m/>
    <m/>
    <m/>
  </r>
  <r>
    <n v="23"/>
    <x v="0"/>
    <s v="R01 Sumbagut"/>
    <n v="1"/>
    <s v="LBP410"/>
    <s v="LBP410"/>
    <m/>
    <s v="R01 Sumbagut"/>
    <e v="#N/A"/>
    <e v="#N/A"/>
    <s v="NY"/>
    <s v="25TS12Z0076"/>
    <s v="MCMTHARYONODMT"/>
    <n v="98.510189999999994"/>
    <n v="3.6430699999999998"/>
    <s v="MKT"/>
    <s v="0004/MKT/DMT/XI/2025"/>
    <d v="2025-11-18T00:00:00"/>
    <m/>
    <s v="MITRATEL"/>
    <x v="0"/>
    <s v="PT ANTONIO JAYA ABADI"/>
    <m/>
    <s v="Mitratel"/>
    <d v="2016-05-01T00:00:00"/>
    <d v="2026-04-30T00:00:00"/>
    <m/>
    <m/>
    <m/>
    <m/>
    <s v="Plan ≥ 2026"/>
    <m/>
    <e v="#N/A"/>
    <m/>
    <s v="Need DRM"/>
    <m/>
    <s v="OG"/>
    <s v="Add 3 RF Remove 3 RF Add 9 RRU Remove 6 RRU Final Sow Rescope: 1. B2R to MCP"/>
    <m/>
    <s v="BTR"/>
    <m/>
    <m/>
    <m/>
    <m/>
  </r>
  <r>
    <n v="24"/>
    <x v="0"/>
    <s v="R01 Sumbagut"/>
    <n v="1"/>
    <s v="LBP411"/>
    <s v="LBP411"/>
    <m/>
    <s v="R01 Sumbagut"/>
    <e v="#N/A"/>
    <e v="#N/A"/>
    <s v="NY"/>
    <s v="25TS12Z0083"/>
    <s v="MCROADTOSIMPMEGAWATIDMT"/>
    <n v="98.51003"/>
    <n v="3.65456"/>
    <s v="MKT"/>
    <s v="0004/MKT/DMT/XI/2025"/>
    <d v="2025-11-18T00:00:00"/>
    <m/>
    <s v="MITRATEL"/>
    <x v="0"/>
    <s v="PT ANTONIO JAYA ABADI"/>
    <m/>
    <s v="Mitratel"/>
    <d v="2016-05-01T00:00:00"/>
    <d v="2026-04-30T00:00:00"/>
    <m/>
    <m/>
    <m/>
    <m/>
    <s v="Plan ≥ 2026"/>
    <m/>
    <e v="#N/A"/>
    <m/>
    <s v="Need DRM"/>
    <m/>
    <s v="OG"/>
    <s v="Add 3 RF Remove 3 RF Add 5 RRU Remove 6 RRU Final Sow Rescope: 1. B2R to MCP"/>
    <m/>
    <s v="BTR"/>
    <m/>
    <m/>
    <m/>
    <m/>
  </r>
  <r>
    <n v="25"/>
    <x v="0"/>
    <s v="R01 Sumbagut"/>
    <n v="1"/>
    <s v="MDN730"/>
    <s v="MDN730"/>
    <m/>
    <s v="R01 Sumbagut"/>
    <e v="#N/A"/>
    <e v="#N/A"/>
    <s v="NY"/>
    <s v="25TS12Z0079"/>
    <s v="PERUM TNI AU KARANG SARI-I"/>
    <n v="98.681389999999993"/>
    <n v="3.5455899999999998"/>
    <s v="MKT"/>
    <s v="0004/MKT/DMT/XI/2025"/>
    <d v="2025-11-18T00:00:00"/>
    <m/>
    <s v="MITRATEL"/>
    <x v="0"/>
    <s v="PT MEDCOMM SOLUTION"/>
    <m/>
    <s v="Mitratel"/>
    <d v="2016-05-23T00:00:00"/>
    <d v="2026-05-22T00:00:00"/>
    <m/>
    <m/>
    <m/>
    <m/>
    <s v="Plan ≥ 2026"/>
    <m/>
    <e v="#N/A"/>
    <m/>
    <s v="Need DRM"/>
    <m/>
    <s v="OG"/>
    <s v="Add 3 RF Remove 3 RF Add 6 RRU Remove 6 RRU Final Sow Rescope: 1. B2R to Mini Macro"/>
    <m/>
    <s v="BTR"/>
    <m/>
    <m/>
    <m/>
    <m/>
  </r>
  <r>
    <n v="26"/>
    <x v="0"/>
    <s v="R01 Sumbagut"/>
    <n v="1"/>
    <s v="MDN757"/>
    <s v="MDN757"/>
    <m/>
    <s v="R01 Sumbagut"/>
    <e v="#N/A"/>
    <e v="#N/A"/>
    <s v="NY"/>
    <s v="25TS12Z0080"/>
    <s v="MAWAR SARI REJO"/>
    <n v="98.674899999999994"/>
    <n v="3.5447000000000002"/>
    <s v="MKT"/>
    <s v="0004/MKT/DMT/XI/2025"/>
    <d v="2025-11-18T00:00:00"/>
    <m/>
    <s v="MITRATEL"/>
    <x v="0"/>
    <s v="PT M JUSUF &amp; SONS"/>
    <m/>
    <s v="Mitratel"/>
    <d v="2016-05-23T00:00:00"/>
    <d v="2026-05-22T00:00:00"/>
    <m/>
    <m/>
    <m/>
    <m/>
    <s v="Plan ≥ 2026"/>
    <m/>
    <e v="#N/A"/>
    <m/>
    <s v="Need DRM"/>
    <m/>
    <s v="OG"/>
    <s v="Add 3 RF Remove 3 RF Add 6 RRU Remove 6 RRU Final Sow Rescope: 1. B2R to MCP"/>
    <m/>
    <s v="BTR"/>
    <m/>
    <m/>
    <m/>
    <m/>
  </r>
  <r>
    <n v="27"/>
    <x v="0"/>
    <s v="R01 Sumbagut"/>
    <n v="1"/>
    <s v="MDX510"/>
    <s v="MDX510"/>
    <m/>
    <s v="R01 Sumbagut"/>
    <e v="#N/A"/>
    <e v="#N/A"/>
    <s v="NY"/>
    <s v="25TS12Z0064"/>
    <s v="MC KIM BELAWAN-9"/>
    <n v="98.702890999999994"/>
    <n v="3.6815009999999999"/>
    <s v="MKT"/>
    <s v="0004/MKT/DMT/XI/2025"/>
    <d v="2025-11-18T00:00:00"/>
    <m/>
    <s v="MITRATEL"/>
    <x v="0"/>
    <s v="PT RAMOS KARYA MANDIRI"/>
    <m/>
    <s v="Mitratel"/>
    <d v="2016-11-11T00:00:00"/>
    <d v="2026-11-10T00:00:00"/>
    <m/>
    <m/>
    <m/>
    <m/>
    <s v="Plan ≥ 2026"/>
    <m/>
    <e v="#N/A"/>
    <m/>
    <s v="Need DRM"/>
    <m/>
    <s v="OG"/>
    <s v="Add 3 RF Remove 6 RF Add 8 RRU Remove 11 RRU Final Sow Rescope: 1. B2R to Mini Macro"/>
    <m/>
    <s v="BTR"/>
    <m/>
    <m/>
    <m/>
    <m/>
  </r>
  <r>
    <n v="28"/>
    <x v="0"/>
    <s v="R01 Sumbagut"/>
    <n v="1"/>
    <s v="BJI175"/>
    <s v="BJI175"/>
    <m/>
    <s v="R01 Sumbagut"/>
    <e v="#N/A"/>
    <e v="#N/A"/>
    <s v="NY"/>
    <s v="25TS12Z0073"/>
    <s v="MCMTHARYONO2DMT"/>
    <n v="98.495270000000005"/>
    <n v="3.6400700000000001"/>
    <s v="MKT"/>
    <s v="0004/MKT/DMT/XI/2025"/>
    <d v="2025-11-18T00:00:00"/>
    <m/>
    <s v="MITRATEL"/>
    <x v="0"/>
    <s v="PT ANTONIO JAYA ABADI"/>
    <m/>
    <s v="Mitratel"/>
    <d v="2016-06-07T00:00:00"/>
    <d v="2026-06-06T00:00:00"/>
    <m/>
    <m/>
    <m/>
    <m/>
    <s v="Plan ≥ 2026"/>
    <m/>
    <e v="#N/A"/>
    <m/>
    <s v="Need DRM"/>
    <m/>
    <s v="OG"/>
    <s v="Add 3 RF Remove 5 RF Add 7 RRU Remove 7 RRU Final Sow Rescope: 1. B2R to MCP"/>
    <m/>
    <s v="BTR"/>
    <m/>
    <m/>
    <m/>
    <m/>
  </r>
  <r>
    <n v="29"/>
    <x v="0"/>
    <s v="R01 Sumbagut"/>
    <n v="1"/>
    <s v="BJI212"/>
    <s v="BJI212"/>
    <m/>
    <s v="R01 Sumbagut"/>
    <e v="#N/A"/>
    <e v="#N/A"/>
    <s v="NY"/>
    <s v="25TS12Z0078"/>
    <s v="MCSMRAJADMT"/>
    <n v="98.502160000000003"/>
    <n v="3.61294"/>
    <s v="MKT"/>
    <s v="0004/MKT/DMT/XI/2025"/>
    <d v="2025-11-18T00:00:00"/>
    <m/>
    <s v="MITRATEL"/>
    <x v="0"/>
    <s v="PT MADYA PERDANA PRIMA"/>
    <m/>
    <s v="Mitratel"/>
    <d v="2016-06-07T00:00:00"/>
    <d v="2026-06-06T00:00:00"/>
    <m/>
    <m/>
    <m/>
    <m/>
    <s v="Plan ≥ 2026"/>
    <m/>
    <e v="#N/A"/>
    <m/>
    <s v="Need DRM"/>
    <m/>
    <s v="OG"/>
    <s v="Add 3 RF Remove 3 RF Add 6 RRU Remove 6 RRU Final Sow Rescope: 1. B2R to Mini Macro"/>
    <m/>
    <s v="BTR"/>
    <m/>
    <m/>
    <m/>
    <m/>
  </r>
  <r>
    <n v="30"/>
    <x v="0"/>
    <s v="R01 Sumbagut"/>
    <n v="1"/>
    <s v="MDN758"/>
    <s v="MDN758"/>
    <m/>
    <s v="R01 Sumbagut"/>
    <e v="#N/A"/>
    <e v="#N/A"/>
    <s v="NY"/>
    <s v="25TS12Z0060"/>
    <s v="SARI REJO 3"/>
    <n v="98.667689999999993"/>
    <n v="3.5476399999999999"/>
    <s v="MKT"/>
    <s v="0004/MKT/DMT/XI/2025"/>
    <d v="2025-11-18T00:00:00"/>
    <m/>
    <s v="MITRATEL"/>
    <x v="0"/>
    <s v="PT KONCERFO SUKSES CEMERLANG"/>
    <m/>
    <s v="Mitratel"/>
    <d v="2016-08-14T00:00:00"/>
    <d v="2026-08-13T00:00:00"/>
    <m/>
    <m/>
    <m/>
    <m/>
    <s v="Plan ≥ 2026"/>
    <m/>
    <e v="#N/A"/>
    <m/>
    <s v="Need DRM"/>
    <m/>
    <s v="OG"/>
    <s v="Add 3 RF Remove 3 RF Add 12 RRU Remove 12 RRU Final Sow Rescope: 1. B2R to MCP"/>
    <m/>
    <s v="BTR"/>
    <m/>
    <m/>
    <m/>
    <m/>
  </r>
  <r>
    <n v="31"/>
    <x v="0"/>
    <s v="R01 Sumbagut"/>
    <n v="1"/>
    <s v="MDX144"/>
    <s v="MDX144"/>
    <m/>
    <s v="R01 Sumbagut"/>
    <e v="#N/A"/>
    <e v="#N/A"/>
    <s v="NY"/>
    <s v="25TS12Z0091"/>
    <s v="MC BELAWAN-4"/>
    <n v="98.702179999999998"/>
    <n v="3.7857699999999999"/>
    <s v="MKT"/>
    <s v="0004/MKT/DMT/XI/2025"/>
    <d v="2025-11-18T00:00:00"/>
    <m/>
    <s v="MITRATEL"/>
    <x v="0"/>
    <s v="PT TANATO MAKMUR LESTARI"/>
    <m/>
    <s v="Mitratel"/>
    <d v="2016-08-14T00:00:00"/>
    <d v="2026-08-13T00:00:00"/>
    <m/>
    <m/>
    <m/>
    <m/>
    <s v="Plan ≥ 2026"/>
    <m/>
    <e v="#N/A"/>
    <m/>
    <s v="Need DRM"/>
    <m/>
    <s v="OG"/>
    <s v="Add 3 RF Remove 3 RF Add 11 RRU Remove 9 RRU Final Sow Rescope: 1. B2R to MCP"/>
    <m/>
    <s v="BTR"/>
    <m/>
    <m/>
    <m/>
    <m/>
  </r>
  <r>
    <n v="32"/>
    <x v="0"/>
    <s v="R01 Sumbagut"/>
    <n v="1"/>
    <s v="BJI211"/>
    <s v="BJI211"/>
    <m/>
    <s v="R01 Sumbagut"/>
    <e v="#N/A"/>
    <e v="#N/A"/>
    <s v="NY"/>
    <s v="25TS12Z0088"/>
    <s v="MCAMIRHAMZAH3DMT"/>
    <n v="98.498850000000004"/>
    <n v="3.6131799999999998"/>
    <s v="MKT"/>
    <s v="0004/MKT/DMT/XI/2025"/>
    <d v="2025-11-18T00:00:00"/>
    <m/>
    <s v="MITRATEL"/>
    <x v="0"/>
    <s v="PT ANTONIO JAYA ABADI"/>
    <m/>
    <s v="Mitratel"/>
    <d v="2016-09-01T00:00:00"/>
    <d v="2026-08-31T00:00:00"/>
    <m/>
    <m/>
    <m/>
    <m/>
    <s v="Plan ≥ 2026"/>
    <m/>
    <e v="#N/A"/>
    <m/>
    <s v="Need DRM"/>
    <m/>
    <s v="OG"/>
    <s v="Add 3 RF Remove 3 RF Add 8 RRU Remove 9 RRU Final Sow Rescope: 1. B2R to MCP"/>
    <m/>
    <s v="BTR"/>
    <m/>
    <m/>
    <m/>
    <m/>
  </r>
  <r>
    <n v="33"/>
    <x v="0"/>
    <s v="R01 Sumbagut"/>
    <n v="1"/>
    <s v="MDX276"/>
    <s v="MDX276"/>
    <m/>
    <s v="R01 Sumbagut"/>
    <e v="#N/A"/>
    <e v="#N/A"/>
    <s v="NY"/>
    <s v="25TS12Z0062"/>
    <s v="MC BELAWAN-9"/>
    <n v="98.678229999999999"/>
    <n v="3.77075"/>
    <s v="MKT"/>
    <s v="0004/MKT/DMT/XI/2025"/>
    <d v="2025-11-18T00:00:00"/>
    <m/>
    <s v="MITRATEL"/>
    <x v="0"/>
    <s v="PT RAMOS KARYA MANDIRI"/>
    <m/>
    <s v="Mitratel"/>
    <d v="2016-09-13T00:00:00"/>
    <d v="2026-09-12T00:00:00"/>
    <m/>
    <m/>
    <m/>
    <m/>
    <s v="Plan ≥ 2026"/>
    <m/>
    <e v="#N/A"/>
    <m/>
    <s v="Need DRM"/>
    <m/>
    <s v="OG"/>
    <s v="Add 3 RF Remove 5 RF Add 5 RRU Remove 5 RRU Final Sow Rescope: 1. B2R to MCP"/>
    <m/>
    <s v="BTR"/>
    <m/>
    <m/>
    <m/>
    <m/>
  </r>
  <r>
    <n v="34"/>
    <x v="0"/>
    <s v="R01 Sumbagut"/>
    <n v="1"/>
    <s v="BJI213"/>
    <s v="BJI213"/>
    <m/>
    <s v="R01 Sumbagut"/>
    <e v="#N/A"/>
    <e v="#N/A"/>
    <s v="NY"/>
    <s v="25TS12Z0089"/>
    <s v="MCPALEMBANGDMT"/>
    <n v="98.489500000000007"/>
    <n v="3.5990000000000002"/>
    <s v="MKT"/>
    <s v="0004/MKT/DMT/XI/2025"/>
    <d v="2025-11-18T00:00:00"/>
    <m/>
    <s v="MITRATEL"/>
    <x v="0"/>
    <s v="PT ANTONIO JAYA ABADI"/>
    <m/>
    <s v="Mitratel"/>
    <d v="2016-09-28T00:00:00"/>
    <d v="2026-09-27T00:00:00"/>
    <m/>
    <m/>
    <m/>
    <m/>
    <s v="Plan ≥ 2026"/>
    <m/>
    <e v="#N/A"/>
    <m/>
    <s v="Need DRM"/>
    <m/>
    <s v="OG"/>
    <s v="Add 3 RF Remove 3 RF Add 6 RRU Remove 6 RRU Final Sow Rescope: 1. B2R to MCP"/>
    <m/>
    <s v="BTR"/>
    <m/>
    <m/>
    <m/>
    <m/>
  </r>
  <r>
    <n v="35"/>
    <x v="0"/>
    <s v="R01 Sumbagut"/>
    <n v="1"/>
    <s v="MDX016"/>
    <s v="MDX016"/>
    <m/>
    <s v="R01 Sumbagut"/>
    <e v="#N/A"/>
    <e v="#N/A"/>
    <s v="NY"/>
    <s v="25TS12Z0084"/>
    <s v="MC BELAWAN-3"/>
    <n v="98.707080000000005"/>
    <n v="3.7798099999999999"/>
    <s v="MKT"/>
    <s v="0004/MKT/DMT/XI/2025"/>
    <d v="2025-11-18T00:00:00"/>
    <m/>
    <s v="MITRATEL"/>
    <x v="0"/>
    <s v="PT TANATO MAKMUR LESTARI"/>
    <m/>
    <s v="Mitratel"/>
    <d v="2016-10-05T00:00:00"/>
    <d v="2026-10-04T00:00:00"/>
    <m/>
    <m/>
    <m/>
    <m/>
    <s v="Plan ≥ 2026"/>
    <m/>
    <e v="#N/A"/>
    <m/>
    <s v="Need DRM"/>
    <m/>
    <s v="OG"/>
    <s v="Add 3 RF Remove 3 RF Add 9 RRU Remove 6 RRU Final Sow Rescope: 1. B2R to MCP"/>
    <m/>
    <s v="BTR"/>
    <m/>
    <m/>
    <m/>
    <m/>
  </r>
  <r>
    <n v="36"/>
    <x v="0"/>
    <s v="R02 Sumbagsel"/>
    <n v="2"/>
    <s v="OKI275"/>
    <s v="OKI275"/>
    <m/>
    <s v="R02 Sumbagsel"/>
    <e v="#N/A"/>
    <e v="#N/A"/>
    <s v="NY"/>
    <e v="#N/A"/>
    <s v="REKTORAT UNSRI"/>
    <n v="104.646"/>
    <n v="-3.2190699999999999"/>
    <s v="Non MKT"/>
    <s v="Non MKT"/>
    <d v="1899-12-30T00:00:00"/>
    <m/>
    <s v="MITRATEL"/>
    <x v="0"/>
    <e v="#N/A"/>
    <m/>
    <s v="Mitratel"/>
    <d v="2016-04-08T00:00:00"/>
    <d v="2026-04-07T00:00:00"/>
    <m/>
    <m/>
    <m/>
    <m/>
    <s v="Plan ≥ 2026"/>
    <m/>
    <e v="#N/A"/>
    <m/>
    <s v="Need DRM"/>
    <m/>
    <s v="OG"/>
    <s v=""/>
    <m/>
    <m/>
    <m/>
    <m/>
    <m/>
    <m/>
  </r>
  <r>
    <n v="37"/>
    <x v="0"/>
    <s v="R01 Sumbagut"/>
    <n v="1"/>
    <s v="MDX028"/>
    <s v="MDX028"/>
    <m/>
    <s v="R01 Sumbagut"/>
    <e v="#N/A"/>
    <e v="#N/A"/>
    <s v="NY"/>
    <s v="25TS12Z0085"/>
    <s v="MC BELAWAN-6"/>
    <n v="98.682419999999993"/>
    <n v="3.7867799999999998"/>
    <s v="MKT"/>
    <s v="0004/MKT/DMT/XI/2025"/>
    <d v="2025-11-18T00:00:00"/>
    <m/>
    <s v="MITRATEL"/>
    <x v="0"/>
    <s v="PT KONCERFO SUKSES CEMERLANG"/>
    <m/>
    <s v="Mitratel"/>
    <d v="2016-10-05T00:00:00"/>
    <d v="2026-10-04T00:00:00"/>
    <m/>
    <m/>
    <m/>
    <m/>
    <s v="Plan ≥ 2026"/>
    <m/>
    <e v="#N/A"/>
    <m/>
    <s v="Need DRM"/>
    <m/>
    <s v="OG"/>
    <s v="Add 3 RF Remove 6 RF Add 12 RRU Remove 9 RRU Final Sow Rescope: 1. B2R to MCP"/>
    <m/>
    <s v="BTR"/>
    <m/>
    <m/>
    <m/>
    <m/>
  </r>
  <r>
    <n v="38"/>
    <x v="0"/>
    <s v="R01 Sumbagut"/>
    <n v="1"/>
    <s v="MDX048"/>
    <s v="MDX048"/>
    <m/>
    <s v="R01 Sumbagut"/>
    <e v="#N/A"/>
    <e v="#N/A"/>
    <s v="NY"/>
    <s v="25TS12Z0086"/>
    <s v="MC BELAWAN-10"/>
    <n v="98.675809999999998"/>
    <n v="3.76742"/>
    <s v="MKT"/>
    <s v="0004/MKT/DMT/XI/2025"/>
    <d v="2025-11-18T00:00:00"/>
    <m/>
    <s v="MITRATEL"/>
    <x v="0"/>
    <s v="PT MEDCOMM SOLUTION"/>
    <m/>
    <s v="Mitratel"/>
    <d v="2016-10-05T00:00:00"/>
    <d v="2026-10-04T00:00:00"/>
    <m/>
    <m/>
    <m/>
    <m/>
    <s v="Plan ≥ 2026"/>
    <m/>
    <e v="#N/A"/>
    <m/>
    <s v="Need DRM"/>
    <m/>
    <s v="OG"/>
    <s v="Add 3 RF Remove 6 RF Add 9 RRU Remove 9 RRU Final Sow Rescope: 1. B2R to MCP"/>
    <m/>
    <s v="BTR"/>
    <m/>
    <m/>
    <m/>
    <m/>
  </r>
  <r>
    <n v="39"/>
    <x v="0"/>
    <s v="R01 Sumbagut"/>
    <n v="1"/>
    <s v="MDX502"/>
    <s v="MDX502"/>
    <m/>
    <s v="R01 Sumbagut"/>
    <e v="#N/A"/>
    <e v="#N/A"/>
    <s v="NY"/>
    <e v="#N/A"/>
    <s v="MC KIM BELAWAN-3"/>
    <n v="98.698459999999997"/>
    <n v="3.6633300000000002"/>
    <s v="MKT"/>
    <s v="0004/MKT/DMT/XI/2025"/>
    <d v="2025-11-18T00:00:00"/>
    <m/>
    <s v="MITRATEL"/>
    <x v="0"/>
    <e v="#N/A"/>
    <m/>
    <s v="Mitratel"/>
    <d v="2016-11-11T00:00:00"/>
    <d v="2026-11-10T00:00:00"/>
    <m/>
    <m/>
    <m/>
    <m/>
    <s v="Plan ≥ 2026"/>
    <m/>
    <e v="#N/A"/>
    <m/>
    <s v="Need DRM"/>
    <m/>
    <s v="OG"/>
    <s v="Add 3 RF Remove 3 RF Add 9 RRU Remove 6 RRU Final Sow Rescope: 3. reheight tower"/>
    <m/>
    <s v="Extend Tower"/>
    <m/>
    <m/>
    <m/>
    <m/>
  </r>
  <r>
    <n v="40"/>
    <x v="0"/>
    <s v="R01 Sumbagut"/>
    <n v="1"/>
    <s v="MDX504"/>
    <s v="MDX504"/>
    <m/>
    <s v="R01 Sumbagut"/>
    <e v="#N/A"/>
    <e v="#N/A"/>
    <s v="NY"/>
    <e v="#N/A"/>
    <s v="MC KIM BELAWAN-5"/>
    <n v="98.688789999999997"/>
    <n v="3.6724299999999999"/>
    <s v="MKT"/>
    <s v="0004/MKT/DMT/XI/2025"/>
    <d v="2025-11-18T00:00:00"/>
    <m/>
    <s v="MITRATEL"/>
    <x v="0"/>
    <e v="#N/A"/>
    <m/>
    <s v="Mitratel"/>
    <d v="2016-11-11T00:00:00"/>
    <d v="2026-11-10T00:00:00"/>
    <m/>
    <m/>
    <m/>
    <m/>
    <s v="Plan ≥ 2026"/>
    <m/>
    <e v="#N/A"/>
    <m/>
    <s v="Need DRM"/>
    <m/>
    <s v="OG"/>
    <s v="Add 3 RF Remove 3 RF Add 9 RRU Remove 8 RRU Final Sow Rescope: 3. reheight tower"/>
    <m/>
    <s v="Extend Tower"/>
    <m/>
    <m/>
    <m/>
    <m/>
  </r>
  <r>
    <n v="41"/>
    <x v="0"/>
    <s v="R02 Sumbagsel"/>
    <n v="2"/>
    <s v="BDL407"/>
    <s v="BDL407"/>
    <m/>
    <s v="R02 Sumbagsel"/>
    <e v="#N/A"/>
    <e v="#N/A"/>
    <s v="NY"/>
    <e v="#N/A"/>
    <s v="POLE FAK MIPAUNILAH"/>
    <n v="105.244174"/>
    <n v="-5.3662609999999997"/>
    <s v="Non MKT"/>
    <s v="Non MKT"/>
    <d v="1899-12-30T00:00:00"/>
    <m/>
    <s v="MITRATEL"/>
    <x v="0"/>
    <e v="#N/A"/>
    <m/>
    <s v="Mitratel"/>
    <d v="2016-08-30T00:00:00"/>
    <d v="2026-08-29T00:00:00"/>
    <m/>
    <m/>
    <m/>
    <m/>
    <s v="Plan ≥ 2026"/>
    <m/>
    <e v="#N/A"/>
    <m/>
    <s v="Need DRM"/>
    <m/>
    <s v="OG"/>
    <s v=""/>
    <m/>
    <m/>
    <m/>
    <m/>
    <m/>
    <m/>
  </r>
  <r>
    <n v="42"/>
    <x v="1"/>
    <s v="R03 Jabotabek Inner"/>
    <n v="3"/>
    <s v="JBX077"/>
    <s v="JBX077"/>
    <s v="25TS08N2053"/>
    <s v="Jabat"/>
    <n v="0"/>
    <e v="#N/A"/>
    <s v="25TS08N2053"/>
    <e v="#N/A"/>
    <s v="PURIBETAUTARA"/>
    <n v="106.724344"/>
    <n v="-6.2237330000000002"/>
    <s v="Non MKT"/>
    <s v="Non MKT"/>
    <m/>
    <m/>
    <s v="MITRATEL"/>
    <x v="0"/>
    <e v="#N/A"/>
    <m/>
    <s v="Mitratel"/>
    <d v="2015-09-08T00:00:00"/>
    <d v="2025-09-07T00:00:00"/>
    <d v="2025-12-06T00:00:00"/>
    <s v="Terminate"/>
    <m/>
    <s v="Terminate"/>
    <s v="Plan ≤ 2025"/>
    <e v="#N/A"/>
    <e v="#N/A"/>
    <m/>
    <s v="Terminate"/>
    <s v="Terminate"/>
    <s v="Terminate"/>
    <m/>
    <s v="Terminate"/>
    <m/>
    <e v="#N/A"/>
    <e v="#N/A"/>
    <e v="#N/A"/>
    <m/>
  </r>
  <r>
    <n v="43"/>
    <x v="0"/>
    <s v="R01 Sumbagut"/>
    <n v="1"/>
    <m/>
    <s v="MDX509"/>
    <m/>
    <s v="R01 Sumbagut"/>
    <e v="#N/A"/>
    <e v="#N/A"/>
    <s v="NY"/>
    <e v="#N/A"/>
    <s v="DMT_MC KIM Belawan-8"/>
    <n v="98.708479999999994"/>
    <n v="3.6669299999999998"/>
    <s v="MKT"/>
    <s v="0004/MKT/DMT/XI/2025"/>
    <d v="2025-11-18T00:00:00"/>
    <m/>
    <s v="MITRATEL"/>
    <x v="0"/>
    <e v="#N/A"/>
    <m/>
    <s v="Mitratel"/>
    <d v="2016-11-11T00:00:00"/>
    <d v="2026-11-10T00:00:00"/>
    <m/>
    <m/>
    <m/>
    <m/>
    <s v="Plan ≥ 2026"/>
    <m/>
    <e v="#N/A"/>
    <m/>
    <s v="Need DRM"/>
    <m/>
    <s v="OG"/>
    <s v="Add 3 RF Remove 3 RF Add 9 RRU Remove 6 RRU Final Sow Rescope: 1. B2R to MCP"/>
    <m/>
    <s v="BTR"/>
    <m/>
    <m/>
    <m/>
    <m/>
  </r>
  <r>
    <n v="44"/>
    <x v="0"/>
    <s v="R01 Sumbagut"/>
    <n v="1"/>
    <s v="MDX508"/>
    <s v="MDX508"/>
    <m/>
    <s v="R01 Sumbagut"/>
    <e v="#N/A"/>
    <e v="#N/A"/>
    <s v="NY"/>
    <s v="25TS12Z0066"/>
    <s v="MC KIM BELAWAN-14"/>
    <n v="98.686350000000004"/>
    <n v="3.6620300000000001"/>
    <s v="MKT"/>
    <s v="0004/MKT/DMT/XI/2025"/>
    <d v="2025-11-18T00:00:00"/>
    <m/>
    <s v="MITRATEL"/>
    <x v="0"/>
    <s v="PT RAMOS KARYA MANDIRI"/>
    <m/>
    <s v="Mitratel"/>
    <d v="2017-01-18T00:00:00"/>
    <d v="2027-01-17T00:00:00"/>
    <m/>
    <m/>
    <m/>
    <m/>
    <s v="Plan ≥ 2026"/>
    <m/>
    <e v="#N/A"/>
    <m/>
    <s v="Need DRM"/>
    <m/>
    <s v="OG"/>
    <s v="Add 3 RF Remove 3 RF Add 9 RRU Remove 6 RRU Final Sow Rescope: 3. reheight tower"/>
    <m/>
    <s v="Extend Tower"/>
    <m/>
    <m/>
    <m/>
    <m/>
  </r>
  <r>
    <n v="45"/>
    <x v="0"/>
    <s v="R01 Sumbagut"/>
    <n v="1"/>
    <s v="MDX506"/>
    <s v="MDX506"/>
    <m/>
    <s v="R01 Sumbagut"/>
    <e v="#N/A"/>
    <e v="#N/A"/>
    <s v="NY"/>
    <s v="25TS12Z0065"/>
    <s v="MC KIM BELAWAN-13"/>
    <n v="98.679609999999997"/>
    <n v="3.6647400000000001"/>
    <s v="MKT"/>
    <s v="0004/MKT/DMT/XI/2025"/>
    <d v="2025-11-18T00:00:00"/>
    <m/>
    <s v="MITRATEL"/>
    <x v="0"/>
    <s v="PT RAMOS KARYA MANDIRI"/>
    <m/>
    <s v="Mitratel"/>
    <d v="2017-03-14T00:00:00"/>
    <d v="2027-03-13T00:00:00"/>
    <m/>
    <m/>
    <m/>
    <m/>
    <s v="Plan ≥ 2026"/>
    <m/>
    <e v="#N/A"/>
    <m/>
    <s v="Need DRM"/>
    <m/>
    <s v="OG"/>
    <s v="Add 3 RF Remove 3 RF Add 6 RRU Remove 6 RRU Final Sow Rescope: 1. B2R to Mini Macro"/>
    <m/>
    <s v="BTR"/>
    <m/>
    <m/>
    <m/>
    <m/>
  </r>
  <r>
    <n v="46"/>
    <x v="0"/>
    <s v="R01 Sumbagut"/>
    <n v="1"/>
    <s v="MDX035"/>
    <s v="MDX035"/>
    <m/>
    <s v="R01 Sumbagut"/>
    <e v="#N/A"/>
    <e v="#N/A"/>
    <s v="NY"/>
    <s v="25TS12Z0090"/>
    <s v="MC BELAWAN-7"/>
    <n v="98.68571"/>
    <n v="3.7799800000000001"/>
    <s v="MKT"/>
    <s v="0004/MKT/DMT/XI/2025"/>
    <d v="2025-11-18T00:00:00"/>
    <m/>
    <s v="MITRATEL"/>
    <x v="0"/>
    <s v="PT RAMOS KARYA MANDIRI"/>
    <m/>
    <s v="Mitratel"/>
    <d v="2017-08-28T00:00:00"/>
    <d v="2027-08-27T00:00:00"/>
    <m/>
    <m/>
    <m/>
    <m/>
    <s v="Plan ≥ 2026"/>
    <m/>
    <e v="#N/A"/>
    <m/>
    <s v="Need DRM"/>
    <m/>
    <s v="OG"/>
    <s v="Add 3 RF Remove 3 RF Add 6 RRU Remove 6 RRU Final Sow Rescope: 1. B2R to MCP"/>
    <m/>
    <s v="BTR"/>
    <m/>
    <m/>
    <m/>
    <m/>
  </r>
  <r>
    <n v="47"/>
    <x v="0"/>
    <s v="R01 Sumbagut"/>
    <n v="1"/>
    <s v="MDN906"/>
    <s v="MDN906"/>
    <e v="#N/A"/>
    <s v="R01 Sumbagut"/>
    <e v="#N/A"/>
    <e v="#N/A"/>
    <s v="NY"/>
    <s v="25TS12Z0061"/>
    <s v="TASBIH SELATAN"/>
    <n v="98.635819999999995"/>
    <n v="3.5633400000000002"/>
    <s v="MKT"/>
    <s v="0004/MKT/DMT/XI/2025"/>
    <d v="2025-11-18T00:00:00"/>
    <m/>
    <s v="GAMETRACO"/>
    <x v="0"/>
    <s v="PT TRANSDATA SATKOMINDO"/>
    <m/>
    <s v="Mitratel"/>
    <d v="2016-04-20T00:00:00"/>
    <d v="2026-04-19T00:00:00"/>
    <m/>
    <m/>
    <m/>
    <m/>
    <s v="Plan ≥ 2026"/>
    <m/>
    <e v="#N/A"/>
    <m/>
    <s v="Need DRM"/>
    <m/>
    <s v="OG"/>
    <s v="Add 3 RF Remove 3 RF Add 6 RRU Remove 6 RRU Final Sow Rescope: 1. B2R to Mini Macro"/>
    <m/>
    <s v="BTR"/>
    <m/>
    <m/>
    <m/>
    <m/>
  </r>
  <r>
    <n v="48"/>
    <x v="0"/>
    <s v="R01 Sumbagut"/>
    <n v="1"/>
    <s v="MDN051"/>
    <s v="MDN051"/>
    <e v="#N/A"/>
    <s v="R01 Sumbagut"/>
    <e v="#N/A"/>
    <e v="#N/A"/>
    <s v="NY"/>
    <s v="25TS12Z0058"/>
    <s v="TASBIH UTARA"/>
    <n v="98.62921"/>
    <n v="3.56881"/>
    <s v="MKT"/>
    <s v="0004/MKT/DMT/XI/2025"/>
    <d v="2025-11-18T00:00:00"/>
    <m/>
    <s v="GAMETRACO"/>
    <x v="0"/>
    <s v="PT TRANSDATA SATKOMINDO"/>
    <m/>
    <s v="Mitratel"/>
    <d v="2016-04-20T00:00:00"/>
    <d v="2026-04-19T00:00:00"/>
    <m/>
    <m/>
    <m/>
    <m/>
    <s v="Plan ≥ 2026"/>
    <m/>
    <e v="#N/A"/>
    <m/>
    <s v="Need DRM"/>
    <m/>
    <s v="OG"/>
    <s v="Add 3 RF Remove 3 RF Add 6 RRU Remove 6 RRU Final Sow Rescope: 1. B2R to Mini Macro"/>
    <m/>
    <s v="BTR"/>
    <m/>
    <m/>
    <m/>
    <m/>
  </r>
  <r>
    <n v="49"/>
    <x v="0"/>
    <s v="R01 Sumbagut"/>
    <n v="1"/>
    <s v="MDX025"/>
    <s v="MDX025"/>
    <e v="#N/A"/>
    <s v="R01 Sumbagut"/>
    <e v="#N/A"/>
    <e v="#N/A"/>
    <s v="NY"/>
    <s v="25TS12Z0069"/>
    <s v="MASJID TASBIH"/>
    <n v="98.636390000000006"/>
    <n v="3.5680900000000002"/>
    <s v="MKT"/>
    <s v="0004/MKT/DMT/XI/2025"/>
    <d v="2025-11-18T00:00:00"/>
    <m/>
    <s v="GAMETRACO"/>
    <x v="0"/>
    <s v="PT TRANSDATA SATKOMINDO"/>
    <m/>
    <s v="Mitratel"/>
    <d v="2016-04-24T00:00:00"/>
    <d v="2026-04-23T00:00:00"/>
    <m/>
    <m/>
    <m/>
    <m/>
    <s v="Plan ≥ 2026"/>
    <m/>
    <e v="#N/A"/>
    <m/>
    <s v="Need DRM"/>
    <m/>
    <s v="OG"/>
    <s v="Add 3 RF Remove 3 RF Add 6 RRU Remove 6 RRU Final Sow Rescope: 1. B2R to Mini Macro"/>
    <m/>
    <s v="BTR"/>
    <m/>
    <m/>
    <m/>
    <m/>
  </r>
  <r>
    <n v="50"/>
    <x v="0"/>
    <s v="R01 Sumbagut"/>
    <n v="1"/>
    <s v="MDN938"/>
    <s v="MDN938"/>
    <e v="#N/A"/>
    <s v="R01 Sumbagut"/>
    <e v="#N/A"/>
    <e v="#N/A"/>
    <s v="NY"/>
    <s v="25TS12Z0059"/>
    <s v="TASBIH 4"/>
    <n v="98.630669999999995"/>
    <n v="3.5647899999999999"/>
    <s v="MKT"/>
    <s v="0004/MKT/DMT/XI/2025"/>
    <d v="2025-11-18T00:00:00"/>
    <m/>
    <s v="GAMETRACO"/>
    <x v="0"/>
    <s v="PT TRANSDATA SATKOMINDO"/>
    <m/>
    <s v="Mitratel"/>
    <d v="2016-04-30T00:00:00"/>
    <d v="2026-04-29T00:00:00"/>
    <m/>
    <m/>
    <m/>
    <m/>
    <s v="Plan ≥ 2026"/>
    <m/>
    <e v="#N/A"/>
    <m/>
    <s v="Need DRM"/>
    <m/>
    <s v="OG"/>
    <s v="Add 3 RF Remove 3 RF Add 6 RRU Remove 6 RRU Final Sow Rescope: 1. B2R to Mini Macro"/>
    <m/>
    <s v="BTR"/>
    <m/>
    <m/>
    <m/>
    <m/>
  </r>
  <r>
    <n v="51"/>
    <x v="0"/>
    <s v="R01 Sumbagut"/>
    <n v="1"/>
    <s v="MDX014"/>
    <s v="MDX014"/>
    <e v="#N/A"/>
    <s v="R01 Sumbagut"/>
    <e v="#N/A"/>
    <e v="#N/A"/>
    <s v="NY"/>
    <s v="25TS12Z0057"/>
    <s v="TASBIH 5"/>
    <n v="98.632810000000006"/>
    <n v="3.5712100000000002"/>
    <s v="MKT"/>
    <s v="0004/MKT/DMT/XI/2025"/>
    <d v="2025-11-18T00:00:00"/>
    <m/>
    <s v="GAMETRACO"/>
    <x v="0"/>
    <s v="PT TRANSDATA SATKOMINDO"/>
    <m/>
    <s v="Mitratel"/>
    <d v="2016-04-30T00:00:00"/>
    <d v="2026-04-29T00:00:00"/>
    <m/>
    <m/>
    <m/>
    <m/>
    <s v="Plan ≥ 2026"/>
    <m/>
    <e v="#N/A"/>
    <m/>
    <s v="Need DRM"/>
    <m/>
    <s v="OG"/>
    <s v="Add 3 RF Remove 3 RF Add 6 RRU Remove 6 RRU Final Sow Rescope: 1. B2R to Mini Macro"/>
    <m/>
    <s v="BTR"/>
    <m/>
    <m/>
    <m/>
    <m/>
  </r>
  <r>
    <n v="52"/>
    <x v="0"/>
    <s v="R02 Sumbagsel"/>
    <n v="2"/>
    <s v="PLG608"/>
    <s v="PLG608"/>
    <m/>
    <s v="R02 Sumbagsel"/>
    <n v="0"/>
    <s v="24TS03N0146"/>
    <s v="24TS03N0146"/>
    <e v="#N/A"/>
    <s v="KEMUNING POLDA PH1"/>
    <n v="104.73530100000001"/>
    <n v="-2.9647709999999998"/>
    <s v="Non MKT"/>
    <s v="Non MKT"/>
    <m/>
    <m/>
    <s v="MITRATEL"/>
    <x v="0"/>
    <e v="#N/A"/>
    <m/>
    <s v="Mitratel"/>
    <d v="2015-02-19T00:00:00"/>
    <d v="2025-02-18T00:00:00"/>
    <d v="2025-05-19T00:00:00"/>
    <s v="Terminate"/>
    <m/>
    <s v="Terminate"/>
    <s v="Plan ≤ 2025"/>
    <e v="#N/A"/>
    <s v="11.Hold"/>
    <m/>
    <s v="Terminate"/>
    <s v="Terminate"/>
    <s v="Terminate"/>
    <m/>
    <s v="Terminate"/>
    <m/>
    <m/>
    <m/>
    <m/>
    <m/>
  </r>
  <r>
    <n v="53"/>
    <x v="0"/>
    <s v="R02 Sumbagsel"/>
    <n v="2"/>
    <s v="PLG622"/>
    <s v="PLG622"/>
    <s v="25TS05N0258"/>
    <s v="R02 Sumbagsel"/>
    <n v="0"/>
    <s v="24TS03N0150"/>
    <s v="25TS05N0258"/>
    <e v="#N/A"/>
    <s v="ILIR BARAT PH2"/>
    <n v="104.73827"/>
    <n v="-2.9784600000000001"/>
    <s v="Non MKT"/>
    <s v="Non MKT"/>
    <m/>
    <m/>
    <s v="MITRATEL"/>
    <x v="0"/>
    <e v="#N/A"/>
    <m/>
    <s v="Mitratel"/>
    <d v="2015-02-19T00:00:00"/>
    <d v="2025-02-18T00:00:00"/>
    <d v="2025-05-19T00:00:00"/>
    <s v="Terminate"/>
    <m/>
    <s v="Terminate"/>
    <s v="Plan ≤ 2025"/>
    <e v="#N/A"/>
    <s v="11.Hold"/>
    <m/>
    <s v="Terminate"/>
    <s v="Terminate"/>
    <s v="Terminate"/>
    <m/>
    <s v="Terminate"/>
    <m/>
    <m/>
    <m/>
    <m/>
    <m/>
  </r>
  <r>
    <n v="54"/>
    <x v="0"/>
    <s v="R02 Sumbagsel"/>
    <n v="2"/>
    <s v="PLG624"/>
    <s v="PLG624"/>
    <s v="24TS03N0153"/>
    <s v="R02 Sumbagsel"/>
    <n v="0"/>
    <s v="24TS03N0153"/>
    <s v="24TS03N0153"/>
    <e v="#N/A"/>
    <s v="ILIR BARAT PH4"/>
    <n v="104.72713"/>
    <n v="-2.97377"/>
    <s v="Non MKT"/>
    <s v="Non MKT"/>
    <m/>
    <m/>
    <s v="MITRATEL"/>
    <x v="0"/>
    <e v="#N/A"/>
    <m/>
    <s v="Mitratel"/>
    <d v="2015-03-06T00:00:00"/>
    <d v="2025-03-05T00:00:00"/>
    <d v="2025-06-03T00:00:00"/>
    <s v="Terminate"/>
    <m/>
    <s v="Terminate"/>
    <s v="Plan ≤ 2025"/>
    <e v="#N/A"/>
    <s v="11.Hold"/>
    <m/>
    <s v="Terminate"/>
    <s v="Terminate"/>
    <s v="Terminate"/>
    <m/>
    <s v="Terminate"/>
    <m/>
    <m/>
    <m/>
    <m/>
    <m/>
  </r>
  <r>
    <n v="55"/>
    <x v="0"/>
    <s v="R02 Sumbagsel"/>
    <n v="2"/>
    <s v="PLG626"/>
    <s v="PLG626"/>
    <s v="24TS03N0149"/>
    <s v="R02 Sumbagsel"/>
    <n v="0"/>
    <s v="24TS03N0149"/>
    <s v="24TS03N0149"/>
    <e v="#N/A"/>
    <s v="SAKO SAPTAMARGA PH1"/>
    <n v="104.771331"/>
    <n v="-2.941821"/>
    <s v="Non MKT"/>
    <s v="Non MKT"/>
    <m/>
    <m/>
    <s v="MITRATEL"/>
    <x v="0"/>
    <e v="#N/A"/>
    <m/>
    <s v="Mitratel"/>
    <d v="2015-09-14T00:00:00"/>
    <d v="2025-09-13T00:00:00"/>
    <d v="2025-12-12T00:00:00"/>
    <s v="Terminate"/>
    <m/>
    <s v="Terminate"/>
    <s v="Plan ≤ 2025"/>
    <e v="#N/A"/>
    <s v="08.SIS"/>
    <m/>
    <s v="Terminate"/>
    <s v="Terminate"/>
    <s v="Terminate"/>
    <m/>
    <s v="Terminate"/>
    <m/>
    <m/>
    <m/>
    <m/>
    <m/>
  </r>
  <r>
    <n v="56"/>
    <x v="0"/>
    <s v="R02 Sumbagsel"/>
    <n v="2"/>
    <s v="OKI276"/>
    <s v="OKI276"/>
    <m/>
    <s v="R02 Sumbagsel"/>
    <e v="#N/A"/>
    <e v="#N/A"/>
    <s v="NY"/>
    <e v="#N/A"/>
    <s v="TERMINAL UNSRI"/>
    <n v="104.649"/>
    <n v="-3.2155100000000001"/>
    <s v="Non MKT"/>
    <s v="Non MKT"/>
    <d v="1899-12-30T00:00:00"/>
    <m/>
    <s v="MITRATEL"/>
    <x v="0"/>
    <e v="#N/A"/>
    <m/>
    <s v="Mitratel"/>
    <d v="2016-04-08T00:00:00"/>
    <d v="2026-04-07T00:00:00"/>
    <m/>
    <m/>
    <m/>
    <m/>
    <s v="Plan ≥ 2026"/>
    <m/>
    <e v="#N/A"/>
    <m/>
    <s v="Need DRM"/>
    <m/>
    <s v="OG"/>
    <s v=""/>
    <m/>
    <m/>
    <m/>
    <m/>
    <m/>
    <m/>
  </r>
  <r>
    <n v="57"/>
    <x v="0"/>
    <s v="R02 Sumbagsel"/>
    <n v="2"/>
    <s v="OKI277"/>
    <s v="OKI277"/>
    <m/>
    <s v="R02 Sumbagsel"/>
    <e v="#N/A"/>
    <e v="#N/A"/>
    <s v="NY"/>
    <e v="#N/A"/>
    <s v="FAKULTAS MIPA UNSRI"/>
    <n v="104.649"/>
    <n v="-3.2155100000000001"/>
    <s v="Non MKT"/>
    <s v="Non MKT"/>
    <d v="1899-12-30T00:00:00"/>
    <m/>
    <s v="MITRATEL"/>
    <x v="0"/>
    <e v="#N/A"/>
    <m/>
    <s v="Mitratel"/>
    <d v="2016-04-08T00:00:00"/>
    <d v="2026-04-07T00:00:00"/>
    <m/>
    <m/>
    <m/>
    <m/>
    <s v="Plan ≥ 2026"/>
    <m/>
    <e v="#N/A"/>
    <m/>
    <s v="Need DRM"/>
    <m/>
    <s v="OG"/>
    <s v=""/>
    <m/>
    <m/>
    <m/>
    <m/>
    <m/>
    <m/>
  </r>
  <r>
    <n v="58"/>
    <x v="0"/>
    <s v="R02 Sumbagsel"/>
    <n v="2"/>
    <s v="PLG629"/>
    <s v="PLG629"/>
    <m/>
    <s v="R02 Sumbagsel"/>
    <n v="0"/>
    <s v="24TS03N0154"/>
    <s v="24TS03N0154"/>
    <e v="#N/A"/>
    <s v="POLIGON PH4"/>
    <n v="104.71897"/>
    <n v="-3.0091600000000001"/>
    <s v="Non MKT"/>
    <s v="Non MKT"/>
    <m/>
    <m/>
    <s v="MITRATEL"/>
    <x v="0"/>
    <e v="#N/A"/>
    <m/>
    <s v="Mitratel"/>
    <d v="2015-12-08T00:00:00"/>
    <d v="2025-12-07T00:00:00"/>
    <d v="2026-03-07T00:00:00"/>
    <s v="Terminate"/>
    <m/>
    <s v="Terminate"/>
    <s v="Plan ≤ 2025"/>
    <e v="#N/A"/>
    <s v="08.SIS"/>
    <m/>
    <s v="Terminate"/>
    <s v="Terminate"/>
    <s v="Terminate"/>
    <m/>
    <s v="Terminate"/>
    <m/>
    <m/>
    <m/>
    <m/>
    <m/>
  </r>
  <r>
    <n v="59"/>
    <x v="1"/>
    <s v="R03 Jabotabek Inner"/>
    <n v="3"/>
    <s v="JKP372"/>
    <s v="JKP372"/>
    <m/>
    <s v="Jabat"/>
    <e v="#N/A"/>
    <e v="#N/A"/>
    <s v="NY"/>
    <s v="25TS12Z0109"/>
    <s v="PINTUUTARAGBK"/>
    <n v="106.80190899999999"/>
    <n v="-6.2156950000000002"/>
    <s v="MKT"/>
    <s v="0004/MKT/DMT/XI/2025"/>
    <d v="2025-11-18T00:00:00"/>
    <m/>
    <s v="MITRATEL"/>
    <x v="1"/>
    <s v="PT ANUGERAH SELARAS RAYA"/>
    <n v="13"/>
    <s v="Mitratel"/>
    <d v="2018-01-26T00:00:00"/>
    <d v="2028-01-25T00:00:00"/>
    <m/>
    <m/>
    <m/>
    <m/>
    <s v="Plan ≥ 2026"/>
    <m/>
    <e v="#N/A"/>
    <m/>
    <s v="Need DRM"/>
    <s v="Need DRM"/>
    <s v="OG"/>
    <s v="Add 3 RF Add 9 RRU Final Sow Rescope: 1. (B2R to (MCP, Mini Macro, macro)"/>
    <m/>
    <s v="Extend Tower"/>
    <n v="0"/>
    <n v="0"/>
    <n v="0"/>
    <s v="Extend 3m"/>
  </r>
  <r>
    <n v="60"/>
    <x v="0"/>
    <s v="R02 Sumbagsel"/>
    <n v="2"/>
    <s v="PLG610"/>
    <s v="PLG610"/>
    <s v="24TS10N0715"/>
    <s v="R02 Sumbagsel"/>
    <n v="0"/>
    <s v="NY"/>
    <s v="24TS10N0715"/>
    <e v="#N/A"/>
    <s v="JALAN DLD PH2"/>
    <n v="104.721"/>
    <n v="-2.98407"/>
    <s v="Non MKT"/>
    <s v="Non MKT"/>
    <m/>
    <m/>
    <s v="MITRATEL"/>
    <x v="0"/>
    <e v="#N/A"/>
    <m/>
    <s v="Mitratel"/>
    <d v="2014-11-24T00:00:00"/>
    <d v="2024-11-23T00:00:00"/>
    <d v="2025-02-21T00:00:00"/>
    <s v="Terminate"/>
    <m/>
    <s v="Terminate"/>
    <s v="Plan ≤ 2025"/>
    <e v="#N/A"/>
    <s v="08.SIS"/>
    <m/>
    <s v="Terminate"/>
    <s v="Terminate"/>
    <s v="Terminate"/>
    <m/>
    <s v="Terminate"/>
    <m/>
    <m/>
    <m/>
    <m/>
    <m/>
  </r>
  <r>
    <n v="61"/>
    <x v="0"/>
    <s v="R02 Sumbagsel"/>
    <n v="2"/>
    <s v="PLG614"/>
    <s v="PLG614"/>
    <m/>
    <s v="R02 Sumbagsel"/>
    <n v="0"/>
    <s v="NY"/>
    <s v="NY"/>
    <e v="#N/A"/>
    <s v="SAKO SAPTAMARGA PH4"/>
    <n v="104.7915"/>
    <n v="-2.92441"/>
    <s v="Non MKT"/>
    <s v="Non MKT"/>
    <m/>
    <m/>
    <s v="MITRATEL"/>
    <x v="0"/>
    <e v="#N/A"/>
    <m/>
    <s v="Mitratel"/>
    <d v="2015-09-14T00:00:00"/>
    <d v="2025-09-13T00:00:00"/>
    <d v="2025-12-12T00:00:00"/>
    <s v="Terminate"/>
    <m/>
    <s v="Terminate"/>
    <s v="Plan ≤ 2025"/>
    <e v="#N/A"/>
    <s v="08.SIS"/>
    <m/>
    <s v="Terminate"/>
    <s v="Terminate"/>
    <s v="Terminate"/>
    <m/>
    <s v="Terminate"/>
    <m/>
    <m/>
    <m/>
    <m/>
    <m/>
  </r>
  <r>
    <n v="62"/>
    <x v="0"/>
    <s v="R02 Sumbagsel"/>
    <n v="2"/>
    <s v="PLG620"/>
    <s v="PLG620"/>
    <m/>
    <s v="R02 Sumbagsel"/>
    <n v="0"/>
    <s v="NY"/>
    <s v="NY"/>
    <e v="#N/A"/>
    <s v="KEMUNING POLDA PH6"/>
    <n v="104.75584000000001"/>
    <n v="-2.9593699999999998"/>
    <s v="Non MKT"/>
    <s v="Non MKT"/>
    <m/>
    <m/>
    <s v="MITRATEL"/>
    <x v="0"/>
    <e v="#N/A"/>
    <m/>
    <s v="Mitratel"/>
    <d v="2015-09-14T00:00:00"/>
    <d v="2025-09-13T00:00:00"/>
    <d v="2025-12-12T00:00:00"/>
    <s v="Terminate"/>
    <m/>
    <s v="Terminate"/>
    <s v="Plan ≤ 2025"/>
    <e v="#N/A"/>
    <s v="08.SIS"/>
    <m/>
    <s v="Terminate"/>
    <s v="Terminate"/>
    <s v="Terminate"/>
    <m/>
    <s v="Terminate"/>
    <m/>
    <m/>
    <m/>
    <m/>
    <m/>
  </r>
  <r>
    <n v="63"/>
    <x v="1"/>
    <s v="R03 Jabotabek Inner"/>
    <n v="3"/>
    <s v="JBX273"/>
    <s v="JBX273"/>
    <m/>
    <s v="Jabat"/>
    <e v="#N/A"/>
    <e v="#N/A"/>
    <s v="NY"/>
    <s v="25TS12B0075"/>
    <s v="CENDRAWASIHKEDAUNGKALIANGKEDMT"/>
    <n v="106.72505"/>
    <n v="-6.14527"/>
    <s v="MKT"/>
    <s v="0004/MKT/DMT/XI/2025"/>
    <d v="2025-11-18T00:00:00"/>
    <m/>
    <s v="MITRATEL"/>
    <x v="2"/>
    <s v="PT JAGANATA SAKTI UNGGUL"/>
    <n v="16"/>
    <s v="Mitratel"/>
    <d v="2018-06-14T00:00:00"/>
    <d v="2028-06-13T00:00:00"/>
    <m/>
    <m/>
    <m/>
    <m/>
    <s v="Plan ≥ 2026"/>
    <m/>
    <e v="#N/A"/>
    <m/>
    <s v="Need DRM"/>
    <s v="Need DRM"/>
    <s v="OG"/>
    <s v="Add 3 RF Add 3 RRU Final Sow Rescope: 1. (B2R to (MCP, Mini Macro, macro)"/>
    <m/>
    <s v="BTR"/>
    <n v="0"/>
    <n v="0"/>
    <n v="0"/>
    <s v="BTR Arah 100m 285 degree"/>
  </r>
  <r>
    <n v="64"/>
    <x v="0"/>
    <s v="R02 Sumbagsel"/>
    <n v="2"/>
    <s v="PLG606"/>
    <s v="PLG606"/>
    <m/>
    <s v="R02 Sumbagsel"/>
    <n v="0"/>
    <s v="NY"/>
    <s v="NY"/>
    <e v="#N/A"/>
    <s v="SAKO SAPTAMARGA PH2"/>
    <n v="104.76743"/>
    <n v="-2.9444499999999998"/>
    <s v="Non MKT"/>
    <s v="Non MKT"/>
    <m/>
    <m/>
    <s v="MITRATEL"/>
    <x v="0"/>
    <e v="#N/A"/>
    <m/>
    <s v="Mitratel"/>
    <d v="2015-11-10T00:00:00"/>
    <d v="2025-11-09T00:00:00"/>
    <d v="2026-02-07T00:00:00"/>
    <s v="Terminate"/>
    <m/>
    <s v="Terminate"/>
    <s v="Plan ≤ 2025"/>
    <e v="#N/A"/>
    <s v="08.SIS"/>
    <m/>
    <s v="Terminate"/>
    <s v="Terminate"/>
    <s v="Terminate"/>
    <m/>
    <s v="Terminate"/>
    <m/>
    <m/>
    <m/>
    <m/>
    <m/>
  </r>
  <r>
    <n v="65"/>
    <x v="1"/>
    <s v="R03 Jabotabek Inner"/>
    <n v="3"/>
    <s v="JKT412"/>
    <s v="JKT412"/>
    <s v="25TS08N1972"/>
    <s v="Jabat"/>
    <n v="0"/>
    <e v="#N/A"/>
    <s v="25TS08N1972"/>
    <e v="#N/A"/>
    <s v="BLOKBERAMASDMT"/>
    <n v="106.94648100000001"/>
    <n v="-6.2041709999999997"/>
    <s v="Non MKT"/>
    <s v="Non MKT"/>
    <m/>
    <m/>
    <s v="MITRATEL"/>
    <x v="0"/>
    <s v="PT INFRAKO"/>
    <m/>
    <s v="Mitratel"/>
    <d v="2015-01-31T00:00:00"/>
    <d v="2025-01-30T00:00:00"/>
    <d v="2025-04-30T00:00:00"/>
    <s v="Terminate"/>
    <m/>
    <s v="Terminate"/>
    <s v="Plan ≤ 2025"/>
    <e v="#N/A"/>
    <e v="#N/A"/>
    <m/>
    <s v="Terminate"/>
    <s v="Terminate"/>
    <s v="Terminate"/>
    <m/>
    <s v="Terminate"/>
    <m/>
    <n v="0"/>
    <s v="Monopole"/>
    <n v="32"/>
    <m/>
  </r>
  <r>
    <n v="66"/>
    <x v="1"/>
    <s v="R03 Jabotabek Inner"/>
    <n v="3"/>
    <s v="JKT424"/>
    <s v="JKT424"/>
    <s v="25TS08N2037"/>
    <s v="Jabat"/>
    <n v="0"/>
    <s v="24TS09B0441"/>
    <s v="25TS08N2037"/>
    <e v="#N/A"/>
    <s v="PERUMNASSUMARNODMT"/>
    <n v="106.95046000000001"/>
    <n v="-6.2101240000000004"/>
    <s v="Non MKT"/>
    <s v="Non MKT"/>
    <m/>
    <m/>
    <s v="MITRATEL"/>
    <x v="0"/>
    <s v="PT SINERGI REKTA DENTA"/>
    <m/>
    <s v="Mitratel"/>
    <d v="2015-02-26T00:00:00"/>
    <d v="2025-02-25T00:00:00"/>
    <d v="2025-05-26T00:00:00"/>
    <s v="Terminate"/>
    <m/>
    <s v="Terminate"/>
    <s v="Plan ≤ 2025"/>
    <e v="#N/A"/>
    <s v="09.Pro.Cancel"/>
    <m/>
    <s v="Terminate"/>
    <s v="Terminate"/>
    <s v="Terminate"/>
    <m/>
    <s v="Terminate"/>
    <m/>
    <s v="GF"/>
    <s v="Monopole"/>
    <n v="36"/>
    <m/>
  </r>
  <r>
    <n v="67"/>
    <x v="1"/>
    <s v="R03 Jabotabek Inner"/>
    <n v="3"/>
    <s v="JKT430"/>
    <s v="JKT430"/>
    <s v="25TS08N1747"/>
    <s v="Jabat"/>
    <n v="0"/>
    <s v="24TS09B0447"/>
    <s v="25TS08N1747"/>
    <e v="#N/A"/>
    <s v="TOLCAKUNGUTARADMT"/>
    <n v="106.94255"/>
    <n v="-6.1735540000000002"/>
    <s v="Non MKT"/>
    <s v="Non MKT"/>
    <m/>
    <m/>
    <s v="MITRATEL"/>
    <x v="0"/>
    <s v="PT SINERGI REKTA DENTA"/>
    <m/>
    <s v="Mitratel"/>
    <d v="2015-02-03T00:00:00"/>
    <d v="2025-02-02T00:00:00"/>
    <d v="2025-05-03T00:00:00"/>
    <s v="Terminate"/>
    <m/>
    <s v="Terminate"/>
    <s v="Plan ≤ 2025"/>
    <e v="#N/A"/>
    <s v="09.Pro.Cancel"/>
    <m/>
    <s v="Terminate"/>
    <s v="Terminate"/>
    <s v="Terminate"/>
    <m/>
    <s v="Terminate"/>
    <m/>
    <s v="GF"/>
    <s v="Monopole"/>
    <n v="36"/>
    <m/>
  </r>
  <r>
    <n v="68"/>
    <x v="1"/>
    <s v="R03 Jabotabek Inner"/>
    <n v="3"/>
    <s v="JTX061"/>
    <s v="JTX061"/>
    <s v="24TS09B0437"/>
    <s v="Jabat"/>
    <s v="24TS09B0437"/>
    <s v="24TS09B0437"/>
    <s v="24TS09B0437"/>
    <e v="#N/A"/>
    <s v="ISTANAANAKTAMINIDMT"/>
    <n v="106.89970099999999"/>
    <n v="-6.3007710000000001"/>
    <s v="Non MKT"/>
    <s v="Non MKT"/>
    <m/>
    <m/>
    <s v="MITRATEL"/>
    <x v="0"/>
    <s v="PT CIPTA KARSA ANUGERAH SEMESTA"/>
    <m/>
    <s v="Mitratel"/>
    <d v="2015-07-14T00:00:00"/>
    <d v="2025-07-13T00:00:00"/>
    <d v="2025-10-11T00:00:00"/>
    <d v="2025-08-26T00:00:00"/>
    <n v="46"/>
    <s v="In SLA"/>
    <s v="Plan ≤ 2025"/>
    <s v="16.RFI"/>
    <s v="03.RFI"/>
    <m/>
    <s v="RFI"/>
    <s v="RFI"/>
    <s v="RFI"/>
    <m/>
    <s v="done"/>
    <m/>
    <s v="GF"/>
    <s v="Monopole"/>
    <n v="25"/>
    <m/>
  </r>
  <r>
    <n v="69"/>
    <x v="1"/>
    <s v="R03 Jabotabek Inner"/>
    <n v="3"/>
    <s v="JKU199"/>
    <s v="JKU199"/>
    <m/>
    <s v="Jabat"/>
    <n v="0"/>
    <s v="24TS09B0451"/>
    <s v="24TS09B0451"/>
    <e v="#N/A"/>
    <s v="HOTELDANAUSUNTERDMT"/>
    <n v="106.87891"/>
    <n v="-6.1465800000000002"/>
    <s v="Non MKT"/>
    <s v="Non MKT"/>
    <m/>
    <m/>
    <s v="MITRATEL"/>
    <x v="0"/>
    <s v="PT DENTRA MITRA ABADI"/>
    <m/>
    <s v="Mitratel"/>
    <d v="2015-09-19T00:00:00"/>
    <d v="2025-09-18T00:00:00"/>
    <d v="2025-12-17T00:00:00"/>
    <d v="2026-01-31T00:00:00"/>
    <n v="-45"/>
    <s v="Out SLA"/>
    <s v="Plan ≤ 2025"/>
    <s v="08.BAN/BAK"/>
    <s v="08b.SIS Done"/>
    <m/>
    <s v="SITAC"/>
    <s v="BAN/BAK"/>
    <s v="OG"/>
    <s v="4.12 proses negosiasi harga sewa pertahun 100 jt/thn untuk sewa per 5 tahun, Waiting Approval nilai"/>
    <d v="2026-02-13T00:00:00"/>
    <s v="BTR"/>
    <s v="RT"/>
    <s v="Monopole"/>
    <n v="6"/>
    <m/>
  </r>
  <r>
    <n v="70"/>
    <x v="1"/>
    <s v="R03 Jabotabek Inner"/>
    <n v="3"/>
    <s v="JKP368"/>
    <s v="JKP368"/>
    <s v="25TS08N2032"/>
    <m/>
    <e v="#N/A"/>
    <e v="#N/A"/>
    <s v="25TS08N2032"/>
    <e v="#N/A"/>
    <s v="MASJIDALBINAGBK"/>
    <n v="106.802381"/>
    <n v="-6.2221830000000002"/>
    <s v="Non MKT"/>
    <s v="Non MKT"/>
    <d v="1899-12-30T00:00:00"/>
    <m/>
    <s v="MITRATEL"/>
    <x v="0"/>
    <e v="#N/A"/>
    <m/>
    <s v="Mitratel"/>
    <d v="2018-01-26T00:00:00"/>
    <d v="2028-01-25T00:00:00"/>
    <m/>
    <m/>
    <m/>
    <m/>
    <s v="Plan ≥ 2026"/>
    <m/>
    <e v="#N/A"/>
    <m/>
    <s v="Need DRM"/>
    <s v="Need DRM"/>
    <s v="OG"/>
    <s v=""/>
    <m/>
    <m/>
    <e v="#N/A"/>
    <e v="#N/A"/>
    <e v="#N/A"/>
    <m/>
  </r>
  <r>
    <n v="71"/>
    <x v="1"/>
    <s v="R03 Jabotabek Inner"/>
    <n v="3"/>
    <s v="JKP371"/>
    <s v="JKP371"/>
    <m/>
    <s v="Jabat"/>
    <e v="#N/A"/>
    <e v="#N/A"/>
    <s v="NY"/>
    <s v="25TS12Z0106"/>
    <s v="STADIONRENANGGBK"/>
    <n v="106.805981"/>
    <n v="-6.2158620000000004"/>
    <s v="MKT"/>
    <s v="0004/MKT/DMT/XI/2025"/>
    <d v="2025-11-18T00:00:00"/>
    <m/>
    <s v="MITRATEL"/>
    <x v="1"/>
    <s v="PT ANUGERAH SELARAS RAYA"/>
    <n v="12"/>
    <s v="Mitratel"/>
    <d v="2018-01-26T00:00:00"/>
    <d v="2028-01-25T00:00:00"/>
    <m/>
    <m/>
    <m/>
    <m/>
    <s v="Plan ≥ 2026"/>
    <m/>
    <e v="#N/A"/>
    <m/>
    <s v="Need DRM"/>
    <s v="Need DRM"/>
    <s v="OG"/>
    <s v="Add 3 RF Add 9 RRU Final Sow Rescope: 1. (B2R to (MCP, Mini Macro, macro)"/>
    <m/>
    <s v="Extend Tower"/>
    <n v="0"/>
    <n v="0"/>
    <n v="0"/>
    <s v="Extend 3m"/>
  </r>
  <r>
    <n v="72"/>
    <x v="0"/>
    <s v="R02 Sumbagsel"/>
    <n v="2"/>
    <s v="PLG612"/>
    <s v="PLG612"/>
    <s v="24TS03N0152"/>
    <s v="R02 Sumbagsel"/>
    <s v="24TS03N0152"/>
    <s v="24TS03N0152"/>
    <s v="24TS03N0152"/>
    <e v="#N/A"/>
    <s v="JALAN DLD PH4"/>
    <n v="104.736407"/>
    <n v="-2.9850789999999998"/>
    <s v="Non MKT"/>
    <s v="Non MKT"/>
    <m/>
    <m/>
    <s v="MITRATEL"/>
    <x v="0"/>
    <e v="#N/A"/>
    <m/>
    <s v="Mitratel"/>
    <d v="2015-02-19T00:00:00"/>
    <d v="2025-02-18T00:00:00"/>
    <d v="2025-05-19T00:00:00"/>
    <s v="Terminate"/>
    <m/>
    <s v="Terminate"/>
    <s v="Plan ≤ 2025"/>
    <e v="#N/A"/>
    <s v="06.SITAC"/>
    <m/>
    <s v="Terminate"/>
    <s v="Terminate"/>
    <s v="Terminate"/>
    <s v="Proposed Drop, penolakan warga dalam radius, sudah tercover oleh tower lain"/>
    <s v="Terminate"/>
    <m/>
    <m/>
    <m/>
    <m/>
    <m/>
  </r>
  <r>
    <n v="73"/>
    <x v="1"/>
    <s v="R03 Jabotabek Inner"/>
    <n v="3"/>
    <s v="JPX110"/>
    <s v="JPX110"/>
    <m/>
    <s v="Jabat"/>
    <e v="#N/A"/>
    <e v="#N/A"/>
    <s v="NY"/>
    <s v="25TS12Z0105"/>
    <s v="MENTENGJAKPUSDMT"/>
    <n v="106.83926"/>
    <n v="-6.2036899999999999"/>
    <s v="MKT"/>
    <s v="0004/MKT/DMT/XI/2025"/>
    <d v="2025-11-18T00:00:00"/>
    <m/>
    <s v="MITRATEL"/>
    <x v="3"/>
    <s v="PT INFRAKO DAYAMITRA"/>
    <n v="13"/>
    <s v="Mitratel"/>
    <d v="2017-08-01T00:00:00"/>
    <d v="2027-07-31T00:00:00"/>
    <m/>
    <m/>
    <m/>
    <m/>
    <s v="Plan ≥ 2026"/>
    <m/>
    <e v="#N/A"/>
    <m/>
    <s v="Need DRM"/>
    <s v="Need DRM"/>
    <s v="OG"/>
    <s v="Add 3 RF Add 6 RRU Final Sow Rescope: 3. reheight tower"/>
    <m/>
    <s v="Extend Tower"/>
    <n v="0"/>
    <n v="0"/>
    <n v="0"/>
    <s v="Extend 3m"/>
  </r>
  <r>
    <n v="74"/>
    <x v="1"/>
    <s v="R03 Jabotabek Inner"/>
    <n v="3"/>
    <s v="JPX166"/>
    <s v="JPX166"/>
    <s v="25TS03Z0004"/>
    <m/>
    <e v="#N/A"/>
    <e v="#N/A"/>
    <s v="25TS03Z0004"/>
    <e v="#N/A"/>
    <s v="DUKUHPINGGIR5DMT"/>
    <n v="106.81457"/>
    <n v="-6.1979899999999999"/>
    <s v="Non MKT"/>
    <s v="Non MKT"/>
    <d v="1899-12-30T00:00:00"/>
    <m/>
    <s v="MITRATEL"/>
    <x v="0"/>
    <s v="PT Sinergi Rektadenta"/>
    <m/>
    <s v="Mitratel"/>
    <d v="2016-10-20T00:00:00"/>
    <d v="2026-10-19T00:00:00"/>
    <m/>
    <m/>
    <m/>
    <m/>
    <s v="Plan ≥ 2026"/>
    <m/>
    <s v="RFI"/>
    <m/>
    <s v="RFI"/>
    <s v="RFI"/>
    <s v="OG"/>
    <s v="site solution, sudah RFI, mitra solution, existing lahan sengketa (lahan fasum diakui lahan PT) need solution, on air"/>
    <m/>
    <m/>
    <e v="#N/A"/>
    <e v="#N/A"/>
    <e v="#N/A"/>
    <m/>
  </r>
  <r>
    <n v="75"/>
    <x v="0"/>
    <s v="R02 Sumbagsel"/>
    <n v="2"/>
    <s v="PLG704"/>
    <s v="PLG704"/>
    <m/>
    <s v="R02 Sumbagsel"/>
    <e v="#N/A"/>
    <e v="#N/A"/>
    <s v="NY"/>
    <e v="#N/A"/>
    <s v="PERINTIS KEMERDEKAAN 2"/>
    <n v="104.77500000000001"/>
    <n v="-2.9775100000000001"/>
    <s v="Non MKT"/>
    <s v="Non MKT"/>
    <d v="1899-12-30T00:00:00"/>
    <m/>
    <s v="MITRATEL"/>
    <x v="0"/>
    <e v="#N/A"/>
    <m/>
    <s v="Mitratel"/>
    <d v="2016-06-09T00:00:00"/>
    <d v="2026-06-08T00:00:00"/>
    <m/>
    <m/>
    <m/>
    <m/>
    <s v="Plan ≥ 2026"/>
    <m/>
    <e v="#N/A"/>
    <m/>
    <s v="Need DRM"/>
    <m/>
    <s v="OG"/>
    <s v=""/>
    <m/>
    <m/>
    <m/>
    <m/>
    <m/>
    <m/>
  </r>
  <r>
    <n v="76"/>
    <x v="0"/>
    <s v="R02 Sumbagsel"/>
    <n v="2"/>
    <s v="PLG623"/>
    <s v="PLG623"/>
    <s v="24TS03N0147"/>
    <s v="R02 Sumbagsel"/>
    <s v="24TS03N0147"/>
    <s v="24TS03N0147"/>
    <s v="24TS03N0147"/>
    <e v="#N/A"/>
    <s v="ILIR BARAT PH3"/>
    <n v="104.72517999999999"/>
    <n v="-2.9660600000000001"/>
    <s v="Non MKT"/>
    <s v="Non MKT"/>
    <m/>
    <m/>
    <s v="MITRATEL"/>
    <x v="0"/>
    <e v="#N/A"/>
    <m/>
    <s v="Mitratel"/>
    <d v="2015-09-14T00:00:00"/>
    <d v="2025-09-13T00:00:00"/>
    <d v="2025-12-12T00:00:00"/>
    <d v="2025-12-31T00:00:00"/>
    <n v="-19"/>
    <s v="Out SLA"/>
    <s v="Plan ≤ 2025"/>
    <e v="#N/A"/>
    <s v="08.SIS"/>
    <m/>
    <s v="SITAC"/>
    <s v="IW"/>
    <s v="OG"/>
    <s v="need extend 3m plan stagging, ganti tower"/>
    <d v="2026-01-25T00:00:00"/>
    <m/>
    <m/>
    <m/>
    <m/>
    <m/>
  </r>
  <r>
    <n v="77"/>
    <x v="1"/>
    <s v="R03 Jabotabek Inner"/>
    <n v="3"/>
    <s v="JPX169"/>
    <s v="JPX169"/>
    <s v="25TS08N1781"/>
    <m/>
    <e v="#N/A"/>
    <e v="#N/A"/>
    <s v="25TS08N1781"/>
    <e v="#N/A"/>
    <s v="SIMPANGSENENRAYADMT"/>
    <n v="106.836811"/>
    <n v="-6.171011"/>
    <s v="Non MKT"/>
    <s v="Non MKT"/>
    <d v="1899-12-30T00:00:00"/>
    <m/>
    <s v="MITRATEL"/>
    <x v="0"/>
    <e v="#N/A"/>
    <m/>
    <s v="Mitratel"/>
    <d v="2016-06-27T00:00:00"/>
    <d v="2026-06-26T00:00:00"/>
    <m/>
    <m/>
    <m/>
    <m/>
    <s v="Plan ≥ 2026"/>
    <m/>
    <e v="#N/A"/>
    <m/>
    <s v="Need DRM"/>
    <s v="Need DRM"/>
    <s v="OG"/>
    <s v=""/>
    <m/>
    <m/>
    <e v="#N/A"/>
    <e v="#N/A"/>
    <e v="#N/A"/>
    <m/>
  </r>
  <r>
    <n v="78"/>
    <x v="1"/>
    <s v="R03 Jabotabek Inner"/>
    <n v="3"/>
    <s v="JSX444"/>
    <s v="JSX444"/>
    <s v="25TS08N2005"/>
    <m/>
    <e v="#N/A"/>
    <e v="#N/A"/>
    <s v="25TS08N2005"/>
    <e v="#N/A"/>
    <s v="KELKARETPEDURENANDMT"/>
    <n v="106.83302999999999"/>
    <n v="-6.2125700000000004"/>
    <s v="Non MKT"/>
    <s v="Non MKT"/>
    <d v="1899-12-30T00:00:00"/>
    <m/>
    <s v="MITRATEL"/>
    <x v="0"/>
    <e v="#N/A"/>
    <m/>
    <s v="Mitratel"/>
    <d v="2016-10-24T00:00:00"/>
    <d v="2026-10-23T00:00:00"/>
    <m/>
    <m/>
    <m/>
    <m/>
    <s v="Plan ≥ 2026"/>
    <m/>
    <e v="#N/A"/>
    <m/>
    <s v="Need DRM"/>
    <s v="Need DRM"/>
    <s v="OG"/>
    <s v=""/>
    <m/>
    <m/>
    <e v="#N/A"/>
    <e v="#N/A"/>
    <e v="#N/A"/>
    <m/>
  </r>
  <r>
    <n v="79"/>
    <x v="0"/>
    <s v="R02 Sumbagsel"/>
    <n v="2"/>
    <s v="PLG609"/>
    <s v="PLG609"/>
    <m/>
    <s v="R02 Sumbagsel"/>
    <n v="0"/>
    <s v="NY"/>
    <s v="NY"/>
    <e v="#N/A"/>
    <s v="JALAN DLD PH1"/>
    <n v="104.72256"/>
    <n v="-2.9870800000000002"/>
    <s v="Non MKT"/>
    <s v="Non MKT"/>
    <m/>
    <m/>
    <s v="MITRATEL"/>
    <x v="0"/>
    <e v="#N/A"/>
    <m/>
    <s v="Mitratel"/>
    <d v="2014-10-15T00:00:00"/>
    <d v="2024-10-14T00:00:00"/>
    <d v="2025-01-12T00:00:00"/>
    <s v="Terminate"/>
    <m/>
    <s v="Terminate"/>
    <s v="Plan ≤ 2025"/>
    <e v="#N/A"/>
    <s v="08.SIS"/>
    <m/>
    <s v="Terminate"/>
    <s v="Terminate"/>
    <s v="Terminate"/>
    <m/>
    <s v="Terminate"/>
    <m/>
    <m/>
    <m/>
    <m/>
    <m/>
  </r>
  <r>
    <n v="80"/>
    <x v="0"/>
    <s v="R02 Sumbagsel"/>
    <n v="2"/>
    <s v="PLG611"/>
    <s v="PLG611"/>
    <m/>
    <s v="R02 Sumbagsel"/>
    <n v="0"/>
    <s v="NY"/>
    <s v="NY"/>
    <e v="#N/A"/>
    <s v="JALAN DLD PH3"/>
    <n v="104.72477000000001"/>
    <n v="-2.9786299999999999"/>
    <s v="Non MKT"/>
    <s v="Non MKT"/>
    <m/>
    <m/>
    <s v="MITRATEL"/>
    <x v="0"/>
    <e v="#N/A"/>
    <m/>
    <s v="Mitratel"/>
    <d v="2014-11-24T00:00:00"/>
    <d v="2024-11-23T00:00:00"/>
    <d v="2025-02-21T00:00:00"/>
    <s v="Terminate"/>
    <m/>
    <s v="Terminate"/>
    <s v="Plan ≤ 2025"/>
    <e v="#N/A"/>
    <s v="08.SIS"/>
    <m/>
    <s v="Terminate"/>
    <s v="Terminate"/>
    <s v="Terminate"/>
    <m/>
    <s v="Terminate"/>
    <m/>
    <m/>
    <m/>
    <m/>
    <m/>
  </r>
  <r>
    <n v="81"/>
    <x v="0"/>
    <s v="R02 Sumbagsel"/>
    <n v="2"/>
    <s v="PLG616"/>
    <s v="PLG616"/>
    <m/>
    <s v="R02 Sumbagsel"/>
    <n v="0"/>
    <s v="NY"/>
    <s v="NY"/>
    <e v="#N/A"/>
    <s v="KEMUNING POLDA PH2"/>
    <n v="104.74968"/>
    <n v="-2.95357"/>
    <s v="Non MKT"/>
    <s v="Non MKT"/>
    <m/>
    <m/>
    <s v="MITRATEL"/>
    <x v="0"/>
    <e v="#N/A"/>
    <m/>
    <s v="Mitratel"/>
    <d v="2014-11-24T00:00:00"/>
    <d v="2024-11-23T00:00:00"/>
    <d v="2025-02-21T00:00:00"/>
    <s v="Terminate"/>
    <m/>
    <s v="Terminate"/>
    <s v="Plan ≤ 2025"/>
    <e v="#N/A"/>
    <s v="08.SIS"/>
    <m/>
    <s v="Terminate"/>
    <s v="Terminate"/>
    <s v="Terminate"/>
    <m/>
    <s v="Terminate"/>
    <m/>
    <m/>
    <m/>
    <m/>
    <m/>
  </r>
  <r>
    <n v="82"/>
    <x v="0"/>
    <s v="R02 Sumbagsel"/>
    <n v="2"/>
    <s v="PLG618"/>
    <s v="PLG618"/>
    <s v="24TS03N0151"/>
    <s v="R02 Sumbagsel"/>
    <s v="24TS03N0151"/>
    <s v="24TS03N0151"/>
    <s v="24TS03N0151"/>
    <e v="#N/A"/>
    <s v="KEMUNING POLDA PH4"/>
    <n v="104.75569400000001"/>
    <n v="-2.959457"/>
    <s v="Non MKT"/>
    <s v="Non MKT"/>
    <m/>
    <m/>
    <s v="MITRATEL"/>
    <x v="0"/>
    <e v="#N/A"/>
    <m/>
    <s v="Mitratel"/>
    <d v="2014-11-24T00:00:00"/>
    <d v="2024-11-23T00:00:00"/>
    <d v="2025-02-21T00:00:00"/>
    <d v="2025-05-24T00:00:00"/>
    <n v="-92"/>
    <s v="Out SLA"/>
    <s v="Plan ≤ 2025"/>
    <e v="#N/A"/>
    <s v="03.RFI"/>
    <m/>
    <s v="RFI"/>
    <s v="RFI"/>
    <s v="RFI"/>
    <m/>
    <s v="done"/>
    <m/>
    <m/>
    <m/>
    <m/>
    <m/>
  </r>
  <r>
    <n v="83"/>
    <x v="0"/>
    <s v="R02 Sumbagsel"/>
    <n v="2"/>
    <s v="PLG625"/>
    <s v="PLG625"/>
    <s v="24TS03N0148"/>
    <s v="R02 Sumbagsel"/>
    <s v="24TS03N0148"/>
    <s v="24TS03N0148"/>
    <s v="24TS03N0148"/>
    <e v="#N/A"/>
    <s v="ILIR BARAT PH5"/>
    <n v="104.73189000000001"/>
    <n v="-2.9707699999999999"/>
    <s v="Non MKT"/>
    <s v="Non MKT"/>
    <m/>
    <m/>
    <s v="MITRATEL"/>
    <x v="0"/>
    <e v="#N/A"/>
    <m/>
    <s v="Mitratel"/>
    <d v="2014-11-24T00:00:00"/>
    <d v="2024-11-23T00:00:00"/>
    <d v="2025-02-21T00:00:00"/>
    <s v=""/>
    <m/>
    <s v="Out SLA"/>
    <s v="Plan ≤ 2025"/>
    <e v="#N/A"/>
    <s v="06.SITAC"/>
    <m/>
    <s v="RFI"/>
    <s v="RFI"/>
    <s v="RFI"/>
    <s v="RFI MCP"/>
    <s v="done"/>
    <m/>
    <m/>
    <m/>
    <m/>
    <m/>
  </r>
  <r>
    <n v="84"/>
    <x v="0"/>
    <s v="R02 Sumbagsel"/>
    <n v="2"/>
    <s v="PLG615"/>
    <s v="PLG615"/>
    <m/>
    <s v="R02 Sumbagsel"/>
    <e v="#N/A"/>
    <e v="#N/A"/>
    <s v="NY"/>
    <e v="#N/A"/>
    <s v="SAKO SAPTAMARGA PH5"/>
    <n v="104.78949"/>
    <n v="-2.9250500000000001"/>
    <s v="Non MKT"/>
    <s v="Non MKT"/>
    <d v="1899-12-30T00:00:00"/>
    <m/>
    <s v="MITRATEL"/>
    <x v="0"/>
    <e v="#N/A"/>
    <m/>
    <s v="Mitratel"/>
    <d v="2016-01-12T00:00:00"/>
    <d v="2026-01-11T00:00:00"/>
    <m/>
    <m/>
    <m/>
    <m/>
    <s v="Plan ≥ 2026"/>
    <m/>
    <e v="#N/A"/>
    <m/>
    <s v="Need DRM"/>
    <m/>
    <s v="OG"/>
    <s v=""/>
    <m/>
    <m/>
    <m/>
    <m/>
    <m/>
    <m/>
  </r>
  <r>
    <n v="85"/>
    <x v="1"/>
    <s v="R03 Jabotabek Inner"/>
    <n v="3"/>
    <s v="JTX249"/>
    <s v="JTX249"/>
    <s v="25TS08N2030"/>
    <s v="Jabat"/>
    <e v="#N/A"/>
    <e v="#N/A"/>
    <s v="25TS08N2030"/>
    <s v="25TS12Z0124"/>
    <s v="MAKASARMAKASAR12DMT"/>
    <n v="106.89023"/>
    <n v="-6.3006000000000002"/>
    <s v="MKT"/>
    <s v="0004/MKT/DMT/XI/2025"/>
    <d v="2025-11-18T00:00:00"/>
    <m/>
    <s v="MITRATEL"/>
    <x v="4"/>
    <s v="PT LAYTON ENTER PRISE"/>
    <n v="3"/>
    <s v="Mitratel"/>
    <d v="2016-05-31T00:00:00"/>
    <d v="2026-05-30T00:00:00"/>
    <m/>
    <m/>
    <m/>
    <m/>
    <s v="Plan ≥ 2026"/>
    <m/>
    <e v="#N/A"/>
    <m/>
    <s v="Need DRM"/>
    <s v="Need DRM"/>
    <s v="OG"/>
    <s v="Add 3 RF Add 6 RRU Final Sow Rescope: 1. (B2R to (MCP, Mini Macro, macro)"/>
    <m/>
    <s v="BTR"/>
    <n v="0"/>
    <n v="0"/>
    <n v="0"/>
    <s v="BTR"/>
  </r>
  <r>
    <n v="86"/>
    <x v="1"/>
    <s v="R03 Jabotabek Inner"/>
    <n v="3"/>
    <s v="JSX784"/>
    <s v="JSX784"/>
    <m/>
    <m/>
    <e v="#N/A"/>
    <e v="#N/A"/>
    <s v="NY"/>
    <e v="#N/A"/>
    <s v="MULIAPERDANA2DMT"/>
    <n v="106.75581"/>
    <n v="-6.2435499999999999"/>
    <s v="Non MKT"/>
    <s v="Non MKT"/>
    <d v="1899-12-30T00:00:00"/>
    <m/>
    <s v="MITRATEL"/>
    <x v="0"/>
    <e v="#N/A"/>
    <m/>
    <s v="Mitratel"/>
    <d v="2016-01-06T00:00:00"/>
    <d v="2026-01-05T00:00:00"/>
    <m/>
    <m/>
    <m/>
    <m/>
    <s v="Plan ≥ 2026"/>
    <m/>
    <e v="#N/A"/>
    <m/>
    <s v="Need DRM"/>
    <s v="Need DRM"/>
    <s v="OG"/>
    <s v=""/>
    <m/>
    <m/>
    <e v="#N/A"/>
    <e v="#N/A"/>
    <e v="#N/A"/>
    <m/>
  </r>
  <r>
    <n v="87"/>
    <x v="1"/>
    <s v="R03 Jabotabek Inner"/>
    <n v="3"/>
    <s v="JTX285"/>
    <s v="JTX285"/>
    <s v="25TS08N1770"/>
    <s v="Jabat"/>
    <e v="#N/A"/>
    <e v="#N/A"/>
    <s v="25TS08N1770"/>
    <s v="25TS12B0104"/>
    <s v="MANUNGGALCPMELAYUMAKASSARDMT"/>
    <n v="106.920041"/>
    <n v="-6.249701"/>
    <s v="MKT"/>
    <s v="0004/MKT/DMT/XI/2025"/>
    <d v="2025-11-18T00:00:00"/>
    <m/>
    <s v="MITRATEL"/>
    <x v="4"/>
    <s v="PT DYEVA DIGITAL SELULAR"/>
    <n v="3"/>
    <s v="Mitratel"/>
    <d v="2016-08-13T00:00:00"/>
    <d v="2026-08-12T00:00:00"/>
    <m/>
    <m/>
    <m/>
    <m/>
    <s v="Plan ≥ 2026"/>
    <m/>
    <e v="#N/A"/>
    <m/>
    <s v="Need DRM"/>
    <s v="Need DRM"/>
    <s v="OG"/>
    <s v="Add 3 RF Add 5 RRU Final Sow Rescope: 1. (B2R to (MCP, Mini Macro, macro)"/>
    <m/>
    <s v="BTR"/>
    <n v="0"/>
    <n v="0"/>
    <n v="0"/>
    <s v="BTR"/>
  </r>
  <r>
    <n v="88"/>
    <x v="0"/>
    <s v="R02 Sumbagsel"/>
    <n v="2"/>
    <s v="PLG619"/>
    <s v="PLG619"/>
    <s v="23TS12Z0001"/>
    <s v="R02 Sumbagsel"/>
    <n v="0"/>
    <s v="23TS12Z0001"/>
    <s v="23TS12Z0001"/>
    <e v="#N/A"/>
    <s v="KEMUNING POLDA PH5"/>
    <n v="104.75281"/>
    <n v="-2.9481600000000001"/>
    <s v="Non MKT"/>
    <s v="Non MKT"/>
    <m/>
    <m/>
    <s v="MITRATEL"/>
    <x v="0"/>
    <e v="#N/A"/>
    <m/>
    <s v="Mitratel"/>
    <d v="2014-11-24T00:00:00"/>
    <d v="2024-11-23T00:00:00"/>
    <d v="2025-02-21T00:00:00"/>
    <s v="Terminate"/>
    <m/>
    <s v="Terminate"/>
    <s v="Plan ≤ 2025"/>
    <e v="#N/A"/>
    <s v="09.Pro.Cancel"/>
    <m/>
    <s v="Terminate"/>
    <s v="Terminate"/>
    <s v="Terminate"/>
    <m/>
    <s v="Terminate"/>
    <m/>
    <m/>
    <m/>
    <m/>
    <m/>
  </r>
  <r>
    <n v="89"/>
    <x v="1"/>
    <s v="R03 Jabotabek Inner"/>
    <n v="3"/>
    <s v="JTX460"/>
    <s v="JTX460"/>
    <m/>
    <s v="Jabat"/>
    <e v="#N/A"/>
    <e v="#N/A"/>
    <s v="NY"/>
    <s v="25TS12Z0107"/>
    <s v="TMII6DMT"/>
    <n v="106.90197000000001"/>
    <n v="-6.3031800000000002"/>
    <s v="MKT"/>
    <s v="0004/MKT/DMT/XI/2025"/>
    <d v="2025-11-18T00:00:00"/>
    <m/>
    <s v="MITRATEL"/>
    <x v="5"/>
    <s v="PT SAMANTA FIBRA ABADI"/>
    <n v="3"/>
    <s v="Mitratel"/>
    <d v="2017-05-12T00:00:00"/>
    <d v="2027-05-11T00:00:00"/>
    <m/>
    <m/>
    <m/>
    <m/>
    <s v="Plan ≥ 2026"/>
    <m/>
    <e v="#N/A"/>
    <m/>
    <s v="Need DRM"/>
    <s v="Need DRM"/>
    <s v="OG"/>
    <s v="Add 3 RF Add 6 RRU Final Sow Rescope: 1. (B2R to (MCP, Mini Macro, macro)"/>
    <m/>
    <s v="BTR"/>
    <n v="0"/>
    <n v="0"/>
    <n v="0"/>
    <s v="BTR Monopole 25m"/>
  </r>
  <r>
    <n v="90"/>
    <x v="1"/>
    <s v="R04 Jawa Barat"/>
    <n v="4"/>
    <s v="BDK844"/>
    <s v="BDK844"/>
    <m/>
    <s v="R04 Jawa Barat"/>
    <n v="0"/>
    <e v="#N/A"/>
    <s v="NY"/>
    <e v="#N/A"/>
    <s v="KAWALUYAANINDAH"/>
    <n v="107.66258000000001"/>
    <n v="-6.9348700000000001"/>
    <s v="Non MKT"/>
    <s v="Non MKT"/>
    <m/>
    <m/>
    <s v="MITRATEL"/>
    <x v="0"/>
    <e v="#N/A"/>
    <m/>
    <s v="Mitratel"/>
    <d v="2015-08-22T00:00:00"/>
    <d v="2025-08-21T00:00:00"/>
    <d v="2025-11-19T00:00:00"/>
    <s v="Terminate"/>
    <m/>
    <s v="Terminate"/>
    <s v="Plan ≤ 2025"/>
    <e v="#N/A"/>
    <e v="#N/A"/>
    <m/>
    <s v="Terminate"/>
    <s v="Terminate"/>
    <s v="Terminate"/>
    <m/>
    <s v="Terminate"/>
    <m/>
    <m/>
    <m/>
    <m/>
    <m/>
  </r>
  <r>
    <n v="91"/>
    <x v="1"/>
    <s v="R03 Jabotabek Inner"/>
    <n v="3"/>
    <s v="JPX144"/>
    <s v="JPX144"/>
    <m/>
    <s v="Jabat"/>
    <e v="#N/A"/>
    <e v="#N/A"/>
    <s v="NY"/>
    <s v="25TS12Z0116"/>
    <s v="PASARBARUTIMURSAHARIDMT"/>
    <n v="106.83795000000001"/>
    <n v="-6.16221"/>
    <s v="MKT"/>
    <s v="0004/MKT/DMT/XI/2025"/>
    <d v="2025-11-18T00:00:00"/>
    <m/>
    <s v="MITRATEL"/>
    <x v="3"/>
    <s v="PT INFRAKO DAYAMITRA"/>
    <n v="12"/>
    <s v="Mitratel"/>
    <d v="2016-05-31T00:00:00"/>
    <d v="2026-05-30T00:00:00"/>
    <m/>
    <m/>
    <m/>
    <m/>
    <s v="Plan ≥ 2026"/>
    <m/>
    <e v="#N/A"/>
    <m/>
    <s v="Need DRM"/>
    <s v="Need DRM"/>
    <s v="OG"/>
    <s v="Add 3 RF Add 6 RRU Final Sow Rescope: 1. (B2R to (MCP, Mini Macro, macro)"/>
    <m/>
    <s v="collo"/>
    <n v="0"/>
    <n v="0"/>
    <n v="0"/>
    <s v="Reloc to existing MTEL"/>
  </r>
  <r>
    <n v="92"/>
    <x v="0"/>
    <s v="R02 Sumbagsel"/>
    <n v="2"/>
    <s v="PLG702"/>
    <s v="PLG702"/>
    <m/>
    <s v="R02 Sumbagsel"/>
    <e v="#N/A"/>
    <e v="#N/A"/>
    <s v="NY"/>
    <e v="#N/A"/>
    <s v="PERUMAHAN MASKAREBET"/>
    <n v="104.69673"/>
    <n v="-2.9283399999999999"/>
    <s v="Non MKT"/>
    <s v="Non MKT"/>
    <d v="1899-12-30T00:00:00"/>
    <m/>
    <s v="MITRATEL"/>
    <x v="0"/>
    <e v="#N/A"/>
    <m/>
    <s v="Mitratel"/>
    <d v="2016-07-11T00:00:00"/>
    <d v="2026-07-10T00:00:00"/>
    <m/>
    <m/>
    <m/>
    <m/>
    <s v="Plan ≥ 2026"/>
    <m/>
    <e v="#N/A"/>
    <m/>
    <s v="Need DRM"/>
    <m/>
    <s v="OG"/>
    <s v=""/>
    <m/>
    <m/>
    <m/>
    <m/>
    <m/>
    <m/>
  </r>
  <r>
    <n v="93"/>
    <x v="0"/>
    <s v="R02 Sumbagsel"/>
    <n v="2"/>
    <s v="BDL406"/>
    <s v="BDL406"/>
    <m/>
    <s v="R02 Sumbagsel"/>
    <e v="#N/A"/>
    <e v="#N/A"/>
    <s v="NY"/>
    <e v="#N/A"/>
    <s v="POLE REKTORAT UNILAH"/>
    <n v="105.24250000000001"/>
    <n v="-5.36395"/>
    <s v="Non MKT"/>
    <s v="Non MKT"/>
    <d v="1899-12-30T00:00:00"/>
    <m/>
    <s v="MITRATEL"/>
    <x v="0"/>
    <e v="#N/A"/>
    <m/>
    <s v="Mitratel"/>
    <d v="2016-08-30T00:00:00"/>
    <d v="2026-08-29T00:00:00"/>
    <m/>
    <m/>
    <m/>
    <m/>
    <s v="Plan ≥ 2026"/>
    <m/>
    <e v="#N/A"/>
    <m/>
    <s v="Need DRM"/>
    <m/>
    <s v="OG"/>
    <s v=""/>
    <m/>
    <m/>
    <m/>
    <m/>
    <m/>
    <m/>
  </r>
  <r>
    <n v="94"/>
    <x v="1"/>
    <s v="R03 Jabotabek Inner"/>
    <n v="3"/>
    <s v="JBX165"/>
    <s v="JBX165"/>
    <m/>
    <m/>
    <e v="#N/A"/>
    <e v="#N/A"/>
    <s v="NY"/>
    <e v="#N/A"/>
    <s v="DURISELATANTAMBORA3DMT"/>
    <n v="106.7953"/>
    <n v="-6.1520799999999998"/>
    <s v="Non MKT"/>
    <s v="Non MKT"/>
    <d v="1899-12-30T00:00:00"/>
    <m/>
    <s v="MITRATEL"/>
    <x v="0"/>
    <e v="#N/A"/>
    <m/>
    <s v="Mitratel"/>
    <d v="2016-06-11T00:00:00"/>
    <d v="2026-06-10T00:00:00"/>
    <m/>
    <m/>
    <m/>
    <m/>
    <s v="Plan ≥ 2026"/>
    <m/>
    <e v="#N/A"/>
    <m/>
    <s v="Need DRM"/>
    <s v="Need DRM"/>
    <s v="OG"/>
    <s v=""/>
    <m/>
    <m/>
    <e v="#N/A"/>
    <e v="#N/A"/>
    <e v="#N/A"/>
    <m/>
  </r>
  <r>
    <n v="95"/>
    <x v="1"/>
    <s v="R12 Jabotabek Outer"/>
    <n v="12"/>
    <s v="KRW841"/>
    <s v="KRW841"/>
    <s v="25TS01B0010"/>
    <s v="Eastern Jabodetabek"/>
    <e v="#N/A"/>
    <e v="#N/A"/>
    <s v="25TS01B0010"/>
    <e v="#N/A"/>
    <s v="KIS6DMT"/>
    <n v="107.32316"/>
    <n v="-6.38734"/>
    <s v="MKT"/>
    <s v="0004/MKT/DMT/XI/2025"/>
    <d v="2025-11-18T00:00:00"/>
    <m/>
    <s v="MITRATEL"/>
    <x v="0"/>
    <s v="PT AGUNGMAS PRIMA SEMPURNA"/>
    <m/>
    <s v="Mitratel"/>
    <d v="2016-06-22T00:00:00"/>
    <d v="2026-06-21T00:00:00"/>
    <m/>
    <m/>
    <m/>
    <m/>
    <s v="Plan ≥ 2026"/>
    <m/>
    <s v="08.SIS"/>
    <m/>
    <s v="SITAC"/>
    <s v="BAN/BAK"/>
    <s v="OG"/>
    <s v="Add 3 RF Add 6 RRU Final Sow Rescope: BTR to Macro"/>
    <m/>
    <s v="BTR"/>
    <s v="GF"/>
    <s v="SST"/>
    <n v="42"/>
    <m/>
  </r>
  <r>
    <n v="96"/>
    <x v="1"/>
    <s v="R03 Jabotabek Inner"/>
    <n v="3"/>
    <s v="JKT680"/>
    <s v="JKT680"/>
    <s v="24TS09B0455"/>
    <s v="Jabat"/>
    <s v="24TS09B0455"/>
    <s v="24TS09B0455"/>
    <s v="24TS09B0455"/>
    <e v="#N/A"/>
    <s v="RSISLAMPDKOPIDMT"/>
    <n v="106.94171"/>
    <n v="-6.2214299999999998"/>
    <s v="Non MKT"/>
    <s v="Non MKT"/>
    <m/>
    <m/>
    <s v="MITRATEL"/>
    <x v="0"/>
    <s v="PT CIPTA KARSA ANUGERAH SEMESTA"/>
    <m/>
    <s v="Mitratel"/>
    <d v="2015-01-26T00:00:00"/>
    <d v="2025-01-25T00:00:00"/>
    <d v="2025-04-25T00:00:00"/>
    <d v="2026-01-31T00:00:00"/>
    <n v="-281"/>
    <s v="Out SLA"/>
    <s v="Plan ≤ 2025"/>
    <e v="#N/A"/>
    <s v="08b.SIS Done"/>
    <m/>
    <s v="Proposed Drop"/>
    <s v="Hunting"/>
    <s v="Proposed Drop"/>
    <s v="4.12 hard kandidat, Hard Sitac, type 6, infonya tsel lock trial "/>
    <d v="2026-02-13T00:00:00"/>
    <s v="BTR"/>
    <s v="GF"/>
    <s v="Monopole"/>
    <n v="32"/>
    <m/>
  </r>
  <r>
    <n v="97"/>
    <x v="1"/>
    <s v="R03 Jabotabek Inner"/>
    <n v="3"/>
    <s v="JKT411"/>
    <s v="JKT411"/>
    <s v="25TS08N1759"/>
    <s v="Jabat"/>
    <s v="24TS09B0449"/>
    <s v="24TS09B0449"/>
    <s v="25TS08N1759"/>
    <e v="#N/A"/>
    <s v="MSJDTAUBAHKOMPSNDNGDMT"/>
    <n v="106.91001"/>
    <n v="-6.2141500000000001"/>
    <s v="Non MKT"/>
    <s v="Non MKT"/>
    <m/>
    <m/>
    <s v="MITRATEL"/>
    <x v="0"/>
    <s v="PT CIPTA KARSA ANUGERAH SEMESTA"/>
    <m/>
    <s v="Mitratel"/>
    <d v="2015-01-29T00:00:00"/>
    <d v="2025-01-28T00:00:00"/>
    <d v="2025-04-28T00:00:00"/>
    <d v="2026-01-31T00:00:00"/>
    <n v="-278"/>
    <s v="Out SLA"/>
    <s v="Plan ≤ 2025"/>
    <s v="08.BAN/BAK"/>
    <s v="06.SITAC"/>
    <m/>
    <s v="SITAC"/>
    <s v="BAN/BAK"/>
    <s v="OG"/>
    <s v="4.12 waiting nilai kompensasi pihak DKM (high price), Waiting Approval nilai"/>
    <d v="2026-02-26T00:00:00"/>
    <s v="Extend Tower"/>
    <s v="GF"/>
    <s v="Monopole"/>
    <n v="32"/>
    <s v="3m"/>
  </r>
  <r>
    <n v="98"/>
    <x v="1"/>
    <s v="R03 Jabotabek Inner"/>
    <n v="3"/>
    <s v="JKT435"/>
    <s v="JKT435"/>
    <s v="25TS08N1756"/>
    <s v="Jabat"/>
    <s v="24TS09B0448"/>
    <s v="24TS09B0448"/>
    <s v="25TS08N1756"/>
    <e v="#N/A"/>
    <s v="PSRKLENDERNGURAHRAIDMT"/>
    <n v="106.905028"/>
    <n v="-6.2133669999999999"/>
    <s v="Non MKT"/>
    <s v="Non MKT"/>
    <m/>
    <m/>
    <s v="MITRATEL"/>
    <x v="0"/>
    <s v="PT CIPTA KARSA ANUGERAH SEMESTA"/>
    <m/>
    <s v="Mitratel"/>
    <d v="2015-01-30T00:00:00"/>
    <d v="2025-01-29T00:00:00"/>
    <d v="2025-04-29T00:00:00"/>
    <d v="2026-01-31T00:00:00"/>
    <n v="-277"/>
    <s v="Out SLA"/>
    <s v="Plan ≤ 2025"/>
    <s v="09.PROSES IW"/>
    <s v="06.SITAC"/>
    <m/>
    <s v="SITAC"/>
    <s v="IW"/>
    <s v="OG"/>
    <s v="4.12 issue permintaan warga penambahan kompensasi 20 jt"/>
    <d v="2026-02-22T00:00:00"/>
    <s v="BTR"/>
    <s v="GF"/>
    <s v="Monopole"/>
    <n v="30"/>
    <m/>
  </r>
  <r>
    <n v="99"/>
    <x v="1"/>
    <s v="R03 Jabotabek Inner"/>
    <n v="3"/>
    <s v="JKT414"/>
    <s v="JKT414"/>
    <s v="24TS09B0446"/>
    <s v="Jabat"/>
    <n v="0"/>
    <s v="24TS09B0446"/>
    <s v="24TS09B0446"/>
    <e v="#N/A"/>
    <s v="INSPEKSIKALIMALANGDMT"/>
    <n v="106.89870999999999"/>
    <n v="-6.2436499999999997"/>
    <s v="Non MKT"/>
    <s v="Non MKT"/>
    <m/>
    <m/>
    <s v="MITRATEL"/>
    <x v="0"/>
    <s v="PT SINERGI REKTA DENTA"/>
    <m/>
    <s v="Mitratel"/>
    <d v="2015-02-03T00:00:00"/>
    <d v="2025-02-02T00:00:00"/>
    <d v="2025-05-03T00:00:00"/>
    <d v="2025-03-16T00:00:00"/>
    <n v="48"/>
    <s v="In SLA"/>
    <s v="Plan ≤ 2025"/>
    <s v="16.RFI"/>
    <s v="03.RFI"/>
    <m/>
    <s v="RFI"/>
    <s v="RFI"/>
    <s v="RFI"/>
    <m/>
    <s v="done"/>
    <m/>
    <s v="GF"/>
    <s v="Monopole"/>
    <n v="32"/>
    <m/>
  </r>
  <r>
    <n v="100"/>
    <x v="1"/>
    <s v="R03 Jabotabek Inner"/>
    <n v="3"/>
    <s v="JPX190"/>
    <s v="JPX190"/>
    <m/>
    <m/>
    <e v="#N/A"/>
    <e v="#N/A"/>
    <s v="NY"/>
    <e v="#N/A"/>
    <s v="JLNASIONALDMT"/>
    <n v="106.79633"/>
    <n v="-6.2103599999999997"/>
    <s v="Non MKT"/>
    <s v="Non MKT"/>
    <d v="1899-12-30T00:00:00"/>
    <m/>
    <s v="MITRATEL"/>
    <x v="0"/>
    <e v="#N/A"/>
    <m/>
    <s v="Mitratel"/>
    <d v="2017-06-13T00:00:00"/>
    <d v="2027-06-12T00:00:00"/>
    <m/>
    <m/>
    <m/>
    <m/>
    <s v="Plan ≥ 2026"/>
    <m/>
    <e v="#N/A"/>
    <m/>
    <s v="Need DRM"/>
    <s v="Need DRM"/>
    <s v="OG"/>
    <s v=""/>
    <m/>
    <m/>
    <e v="#N/A"/>
    <e v="#N/A"/>
    <e v="#N/A"/>
    <m/>
  </r>
  <r>
    <n v="101"/>
    <x v="1"/>
    <s v="R03 Jabotabek Inner"/>
    <n v="3"/>
    <s v="JKU760"/>
    <s v="JKU760"/>
    <s v="24TS09B0442"/>
    <s v="Jabat"/>
    <s v="24TS09B0442"/>
    <s v="24TS09B0442"/>
    <s v="24TS09B0442"/>
    <e v="#N/A"/>
    <s v="PLUITUTARARAYADMT"/>
    <n v="106.792097"/>
    <n v="-6.1122180000000004"/>
    <s v="Non MKT"/>
    <s v="Non MKT"/>
    <m/>
    <m/>
    <s v="MITRATEL"/>
    <x v="0"/>
    <s v="PT AJIAN TRI SUKSES"/>
    <m/>
    <s v="Mitratel"/>
    <d v="2015-02-10T00:00:00"/>
    <d v="2025-02-09T00:00:00"/>
    <d v="2025-05-10T00:00:00"/>
    <s v="Terminate"/>
    <m/>
    <s v="Terminate"/>
    <s v="Plan ≤ 2025"/>
    <e v="#N/A"/>
    <s v="09.Pro.Cancel"/>
    <m/>
    <s v="Terminate"/>
    <s v="Terminate"/>
    <s v="Terminate"/>
    <s v="Arahan NBAE SAR 150m"/>
    <s v="Terminate"/>
    <m/>
    <s v="GF"/>
    <s v="Monopole"/>
    <n v="32"/>
    <m/>
  </r>
  <r>
    <n v="102"/>
    <x v="1"/>
    <s v="R03 Jabotabek Inner"/>
    <n v="3"/>
    <s v="JKU832"/>
    <s v="JKU832"/>
    <s v="24TS09B0443"/>
    <s v="Jabat"/>
    <s v="24TS09B0443"/>
    <s v="24TS09B0443"/>
    <s v="24TS09B0443"/>
    <e v="#N/A"/>
    <s v="PLUITTIMURBARUDMT"/>
    <n v="106.79416999999999"/>
    <n v="-6.1206699999999996"/>
    <s v="Non MKT"/>
    <s v="Non MKT"/>
    <m/>
    <m/>
    <s v="MITRATEL"/>
    <x v="0"/>
    <s v="PT DENTRA MITRA ABADI"/>
    <m/>
    <s v="Mitratel"/>
    <d v="2015-02-10T00:00:00"/>
    <d v="2025-02-09T00:00:00"/>
    <d v="2025-05-10T00:00:00"/>
    <d v="2026-01-31T00:00:00"/>
    <n v="-266"/>
    <s v="Out SLA"/>
    <s v="Plan ≤ 2025"/>
    <e v="#N/A"/>
    <s v="08.SIS"/>
    <m/>
    <s v="RFC"/>
    <s v="RFC"/>
    <s v="OG"/>
    <s v="04.12 proses pabrikasi, target RFI 28 Dec, Lanjut MCP, Proses Design dan Perijinan Pole Extend, drop by tsel, proses nego ke Tsel untuk proposed Extend 3m"/>
    <d v="2025-12-28T00:00:00"/>
    <s v="Extend Tower"/>
    <s v="GF"/>
    <s v="Monopole"/>
    <n v="30"/>
    <s v="3m"/>
  </r>
  <r>
    <n v="103"/>
    <x v="1"/>
    <s v="R03 Jabotabek Inner"/>
    <n v="3"/>
    <s v="JKU858"/>
    <s v="JKU858"/>
    <s v="24TS09B0444"/>
    <s v="Jabat"/>
    <s v="24TS09B0444"/>
    <s v="24TS09B0444"/>
    <s v="24TS09B0444"/>
    <e v="#N/A"/>
    <s v="PLUITKARANGBARATDMT"/>
    <n v="106.776794"/>
    <n v="-6.113918"/>
    <s v="Non MKT"/>
    <s v="Non MKT"/>
    <m/>
    <m/>
    <s v="MITRATEL"/>
    <x v="0"/>
    <s v="PT DENTRA MITRA ABADI"/>
    <m/>
    <s v="Mitratel"/>
    <d v="2015-02-10T00:00:00"/>
    <d v="2025-02-09T00:00:00"/>
    <d v="2025-05-10T00:00:00"/>
    <d v="2026-01-31T00:00:00"/>
    <n v="-266"/>
    <s v="Out SLA"/>
    <s v="Plan ≤ 2025"/>
    <s v="08.BAN/BAK"/>
    <s v="08.SIS"/>
    <m/>
    <s v="RFC"/>
    <s v="RFC"/>
    <s v="OG"/>
    <s v="04.12 proses pabrikasi, target RFI 28 Dec, Lanjut MCP, Proses Design dan Perijinan Pole Extend"/>
    <d v="2025-12-28T00:00:00"/>
    <s v="Extend Tower"/>
    <s v="GF"/>
    <s v="Monopole"/>
    <n v="32"/>
    <m/>
  </r>
  <r>
    <n v="104"/>
    <x v="1"/>
    <s v="R03 Jabotabek Inner"/>
    <n v="3"/>
    <s v="JSX130"/>
    <s v="JSX130"/>
    <s v="25TS08N1769"/>
    <s v="Jabat"/>
    <s v="24TS09B0445"/>
    <s v="24TS09B0445"/>
    <s v="25TS08N1769"/>
    <e v="#N/A"/>
    <s v="PERCETAKAN2DMT"/>
    <n v="106.79418"/>
    <n v="-6.2482899999999999"/>
    <s v="Non MKT"/>
    <s v="Non MKT"/>
    <m/>
    <m/>
    <s v="MITRATEL"/>
    <x v="0"/>
    <s v="PT MITRA SARANA KARYA BANGSA"/>
    <m/>
    <s v="Mitratel"/>
    <d v="2015-02-10T00:00:00"/>
    <d v="2025-02-09T00:00:00"/>
    <d v="2025-05-10T00:00:00"/>
    <s v="Terminate"/>
    <m/>
    <s v="Terminate"/>
    <s v="Plan ≤ 2025"/>
    <e v="#N/A"/>
    <s v="10.Cancel"/>
    <m/>
    <s v="Terminate"/>
    <s v="Terminate"/>
    <s v="Terminate"/>
    <m/>
    <s v="Terminate"/>
    <m/>
    <s v="GF"/>
    <s v="Monopole"/>
    <n v="30"/>
    <m/>
  </r>
  <r>
    <n v="105"/>
    <x v="1"/>
    <s v="R03 Jabotabek Inner"/>
    <n v="3"/>
    <s v="JSX032"/>
    <s v="JSX032"/>
    <s v="25TS08N1979"/>
    <s v="Jabat"/>
    <s v="24TS09B0440"/>
    <s v="24TS09B0440"/>
    <s v="25TS08N1979"/>
    <e v="#N/A"/>
    <s v="CAMATKEBAYORANLAMADMT"/>
    <n v="106.778311"/>
    <n v="-6.2487810000000001"/>
    <s v="Non MKT"/>
    <s v="Non MKT"/>
    <m/>
    <m/>
    <s v="MITRATEL"/>
    <x v="0"/>
    <s v="PT MITRA SARANA KARYA BANGSA"/>
    <m/>
    <s v="Mitratel"/>
    <d v="2015-02-27T00:00:00"/>
    <d v="2025-02-26T00:00:00"/>
    <d v="2025-05-27T00:00:00"/>
    <s v="Terminate"/>
    <m/>
    <s v="Terminate"/>
    <s v="Plan ≤ 2025"/>
    <e v="#N/A"/>
    <s v="09.Pro.Cancel"/>
    <m/>
    <s v="Terminate"/>
    <s v="Terminate"/>
    <s v="Terminate"/>
    <m/>
    <s v="Terminate"/>
    <m/>
    <s v="GF"/>
    <s v="Monopole"/>
    <n v="30"/>
    <m/>
  </r>
  <r>
    <n v="106"/>
    <x v="1"/>
    <s v="R03 Jabotabek Inner"/>
    <n v="3"/>
    <s v="JSX998"/>
    <s v="JSX998"/>
    <s v="24TS10B0022"/>
    <s v="Jabat"/>
    <e v="#N/A"/>
    <e v="#N/A"/>
    <s v="24TS10B0022"/>
    <e v="#N/A"/>
    <s v="RELOCDANAMONDMT"/>
    <n v="106.797741"/>
    <n v="-6.2482810000000004"/>
    <s v="Non MKT"/>
    <s v="Non MKT"/>
    <d v="1899-12-30T00:00:00"/>
    <m/>
    <s v="MITRATEL"/>
    <x v="0"/>
    <s v="PT SINERGI REKTA DENTA"/>
    <m/>
    <s v="Mitratel"/>
    <d v="2016-09-13T00:00:00"/>
    <d v="2026-09-12T00:00:00"/>
    <m/>
    <m/>
    <m/>
    <m/>
    <s v="Plan ≥ 2026"/>
    <m/>
    <s v="10.Cancel"/>
    <m/>
    <s v="Need DRM"/>
    <s v="Need DRM"/>
    <s v="OG"/>
    <s v=""/>
    <m/>
    <m/>
    <s v="GF"/>
    <s v="Monopole"/>
    <n v="32"/>
    <m/>
  </r>
  <r>
    <n v="107"/>
    <x v="1"/>
    <s v="R03 Jabotabek Inner"/>
    <n v="3"/>
    <s v="JKU977"/>
    <s v="JKU977"/>
    <m/>
    <s v="Jabat"/>
    <s v="24TS09B0438"/>
    <s v="24TS09B0438"/>
    <s v="24TS09B0438"/>
    <e v="#N/A"/>
    <s v="TELUKNIBUNGDMT"/>
    <n v="106.77471"/>
    <n v="-6.1274100000000002"/>
    <s v="Non MKT"/>
    <s v="Non MKT"/>
    <m/>
    <m/>
    <s v="MITRATEL"/>
    <x v="0"/>
    <s v="PT AJIAN TRI SUKSES"/>
    <m/>
    <s v="Mitratel"/>
    <d v="2015-04-24T00:00:00"/>
    <d v="2025-04-23T00:00:00"/>
    <d v="2025-07-22T00:00:00"/>
    <s v="Terminate"/>
    <m/>
    <s v="Terminate"/>
    <s v="Plan ≤ 2025"/>
    <e v="#N/A"/>
    <s v="04.CME"/>
    <m/>
    <s v="Terminate"/>
    <s v="Terminate"/>
    <s v="Terminate"/>
    <m/>
    <s v="Terminate"/>
    <m/>
    <s v="GF"/>
    <s v="Monopole"/>
    <n v="32"/>
    <m/>
  </r>
  <r>
    <n v="108"/>
    <x v="1"/>
    <s v="R03 Jabotabek Inner"/>
    <n v="3"/>
    <m/>
    <s v="JTX505"/>
    <m/>
    <s v="Jabat"/>
    <e v="#N/A"/>
    <e v="#N/A"/>
    <s v="NY"/>
    <e v="#N/A"/>
    <s v="JENGKIKEBONPALA"/>
    <n v="106.882161"/>
    <n v="-6.2573109999999996"/>
    <s v="MKT"/>
    <s v="0004/MKT/DMT/XI/2025"/>
    <d v="2025-11-18T00:00:00"/>
    <m/>
    <s v="MITRATEL"/>
    <x v="6"/>
    <n v="0"/>
    <n v="10"/>
    <s v="Mitratel"/>
    <d v="2019-01-24T00:00:00"/>
    <d v="2029-01-23T00:00:00"/>
    <m/>
    <m/>
    <m/>
    <m/>
    <s v="Plan ≥ 2026"/>
    <m/>
    <e v="#N/A"/>
    <m/>
    <s v="Need DRM"/>
    <s v="Need DRM"/>
    <s v="OG"/>
    <s v="Add 3 RF Add 3 RRU Final Sow Rescope: 1. (B2R to (MCP, Mini Macro, macro)"/>
    <m/>
    <s v="BTR"/>
    <n v="0"/>
    <n v="0"/>
    <n v="0"/>
    <s v="300' 100m"/>
  </r>
  <r>
    <n v="109"/>
    <x v="1"/>
    <s v="R03 Jabotabek Inner"/>
    <n v="3"/>
    <s v="JSX500"/>
    <s v="JSX500"/>
    <s v="25TS08N2036"/>
    <m/>
    <e v="#N/A"/>
    <e v="#N/A"/>
    <s v="25TS08N2036"/>
    <e v="#N/A"/>
    <s v="JLNPANGERANANTASARIDMT"/>
    <n v="106.80728999999999"/>
    <n v="-6.2829899999999999"/>
    <s v="Non MKT"/>
    <s v="Non MKT"/>
    <d v="1899-12-30T00:00:00"/>
    <m/>
    <s v="MITRATEL"/>
    <x v="0"/>
    <e v="#N/A"/>
    <m/>
    <s v="Mitratel"/>
    <d v="2016-11-07T00:00:00"/>
    <d v="2026-11-06T00:00:00"/>
    <m/>
    <m/>
    <m/>
    <m/>
    <s v="Plan ≥ 2026"/>
    <m/>
    <e v="#N/A"/>
    <m/>
    <s v="Need DRM"/>
    <s v="Need DRM"/>
    <s v="OG"/>
    <s v=""/>
    <m/>
    <m/>
    <e v="#N/A"/>
    <e v="#N/A"/>
    <e v="#N/A"/>
    <m/>
  </r>
  <r>
    <n v="110"/>
    <x v="1"/>
    <s v="R03 Jabotabek Inner"/>
    <n v="3"/>
    <s v="JKU959"/>
    <s v="JKU959"/>
    <m/>
    <s v="Jabat"/>
    <s v="24TS09B0435"/>
    <s v="24TS09B0435"/>
    <s v="24TS09B0435"/>
    <e v="#N/A"/>
    <s v="PASARIKANMUARAANGKEDMT"/>
    <n v="106.774601"/>
    <n v="-6.1060109999999996"/>
    <s v="Non MKT"/>
    <s v="Non MKT"/>
    <m/>
    <m/>
    <s v="MITRATEL"/>
    <x v="0"/>
    <s v="PT NAER TUNAS INDONESIA"/>
    <m/>
    <s v="Mitratel"/>
    <d v="2015-07-15T00:00:00"/>
    <d v="2025-07-14T00:00:00"/>
    <d v="2025-10-12T00:00:00"/>
    <d v="2025-05-24T00:00:00"/>
    <n v="141"/>
    <s v="In SLA"/>
    <s v="Plan ≤ 2025"/>
    <s v="16.RFI"/>
    <s v="03.RFI"/>
    <m/>
    <s v="RFI"/>
    <s v="RFI"/>
    <s v="RFI"/>
    <m/>
    <s v="done"/>
    <m/>
    <s v="RT"/>
    <s v="25m+pole9m"/>
    <n v="34"/>
    <m/>
  </r>
  <r>
    <n v="111"/>
    <x v="1"/>
    <s v="R03 Jabotabek Inner"/>
    <n v="3"/>
    <s v="JKU962"/>
    <s v="JKU962"/>
    <m/>
    <s v="Jabat"/>
    <s v="24TS09B0432"/>
    <s v="24TS09B0432"/>
    <s v="24TS09B0432"/>
    <e v="#N/A"/>
    <s v="PERUMMUARAANGKEDMT"/>
    <n v="106.768"/>
    <n v="-6.1070000000000002"/>
    <s v="Non MKT"/>
    <s v="Non MKT"/>
    <m/>
    <m/>
    <s v="MITRATEL"/>
    <x v="0"/>
    <s v="PT NAER TUNAS INDONESIA"/>
    <m/>
    <s v="Mitratel"/>
    <d v="2015-07-23T00:00:00"/>
    <d v="2025-07-22T00:00:00"/>
    <d v="2025-10-20T00:00:00"/>
    <d v="2026-01-31T00:00:00"/>
    <n v="-103"/>
    <s v="Out SLA"/>
    <s v="Plan ≤ 2025"/>
    <s v="07.SITAC"/>
    <s v="08b.SIS Done"/>
    <m/>
    <s v="Proposed Drop"/>
    <s v="Hunting"/>
    <s v="Proposed Drop"/>
    <s v="4.12 lahan pemda, ijin dari pemda tdk released, existing monopole 18m extend jadi 32m, proposed drop, hard sitac dan kandidat"/>
    <d v="2026-02-13T00:00:00"/>
    <s v="BTR"/>
    <s v="GF"/>
    <s v="Monopole"/>
    <n v="32"/>
    <m/>
  </r>
  <r>
    <n v="112"/>
    <x v="1"/>
    <s v="R03 Jabotabek Inner"/>
    <n v="3"/>
    <s v="JSX768"/>
    <s v="JSX768"/>
    <m/>
    <s v="Jabat"/>
    <s v="24TS09B0433"/>
    <s v="24TS09B0433"/>
    <s v="24TS09B0433"/>
    <e v="#N/A"/>
    <s v="MESJIDPONDOKINDAHDMT"/>
    <n v="106.783"/>
    <n v="-6.2621799999999999"/>
    <s v="Non MKT"/>
    <s v="Non MKT"/>
    <m/>
    <m/>
    <s v="MITRATEL"/>
    <x v="0"/>
    <s v="PT SUMBERSOLUSINDO HITECH"/>
    <m/>
    <s v="Mitratel"/>
    <d v="2015-07-23T00:00:00"/>
    <d v="2025-07-22T00:00:00"/>
    <d v="2025-10-20T00:00:00"/>
    <d v="2026-01-31T00:00:00"/>
    <n v="-103"/>
    <s v="Out SLA"/>
    <s v="Plan ≤ 2025"/>
    <s v="21.LOCK TRIAL"/>
    <s v="06.SITAC"/>
    <m/>
    <s v="Proposed Drop"/>
    <s v="Hunting"/>
    <s v="Proposed Drop"/>
    <s v="4.12 hard kandidat, Hard Sitac, type 6, infonya tsel lock trial "/>
    <d v="2026-02-13T00:00:00"/>
    <s v="BTR"/>
    <s v="GF"/>
    <s v="Monopole"/>
    <n v="32"/>
    <m/>
  </r>
  <r>
    <n v="113"/>
    <x v="1"/>
    <s v="R03 Jabotabek Inner"/>
    <n v="3"/>
    <s v="JSX890"/>
    <s v="JSX890"/>
    <s v="25TS08N1991"/>
    <s v="Jabat"/>
    <s v="24TS09B0434"/>
    <s v="24TS09B0434"/>
    <s v="25TS08N1991"/>
    <e v="#N/A"/>
    <s v="KAIBALAIYASAMANGGARAIDMT"/>
    <n v="106.85231"/>
    <n v="-6.2152700000000003"/>
    <s v="Non MKT"/>
    <s v="Non MKT"/>
    <m/>
    <m/>
    <s v="MITRATEL"/>
    <x v="0"/>
    <s v="PT SUMBERSOLUSINDO HITECH"/>
    <m/>
    <s v="Mitratel"/>
    <d v="2015-07-23T00:00:00"/>
    <d v="2025-07-22T00:00:00"/>
    <d v="2025-10-20T00:00:00"/>
    <d v="2026-01-31T00:00:00"/>
    <n v="-103"/>
    <s v="Out SLA"/>
    <s v="Plan ≤ 2025"/>
    <s v="08.BAN/BAK"/>
    <s v="06.SITAC"/>
    <m/>
    <s v="SITAC"/>
    <s v="IW"/>
    <s v="OG"/>
    <s v="4.12 IW OG"/>
    <d v="2026-02-14T00:00:00"/>
    <s v="BTR"/>
    <s v="GF"/>
    <s v="Monopole"/>
    <n v="32"/>
    <m/>
  </r>
  <r>
    <n v="114"/>
    <x v="1"/>
    <s v="R03 Jabotabek Inner"/>
    <n v="3"/>
    <s v="JKU944"/>
    <s v="JKU944"/>
    <s v="25TS08N1758"/>
    <s v="Jabat"/>
    <s v="24TS09B0431"/>
    <s v="24TS09B0431"/>
    <s v="25TS08N1758"/>
    <e v="#N/A"/>
    <s v="MENARAMITRABAHARIDMT"/>
    <n v="106.806811"/>
    <n v="-6.1280809999999999"/>
    <s v="Non MKT"/>
    <s v="Non MKT"/>
    <m/>
    <m/>
    <s v="MITRATEL"/>
    <x v="0"/>
    <s v="PT NAER TUNAS INDONESIA"/>
    <m/>
    <s v="Mitratel"/>
    <d v="2015-07-23T00:00:00"/>
    <d v="2025-07-22T00:00:00"/>
    <d v="2025-10-20T00:00:00"/>
    <d v="2026-01-31T00:00:00"/>
    <n v="-103"/>
    <s v="Out SLA"/>
    <s v="Plan ≤ 2025"/>
    <e v="#N/A"/>
    <s v="06.SITAC"/>
    <m/>
    <s v="Proposed Drop"/>
    <s v="Hunting"/>
    <s v="Proposed Drop"/>
    <s v="4.12 hard kandidat, Hard Sitac, type 6, infonya tsel lock trial "/>
    <d v="2026-02-13T00:00:00"/>
    <s v="BTR"/>
    <s v="GF"/>
    <s v="Monopole"/>
    <n v="32"/>
    <m/>
  </r>
  <r>
    <n v="115"/>
    <x v="1"/>
    <s v="R03 Jabotabek Inner"/>
    <n v="3"/>
    <s v="JBX052"/>
    <s v="JBX052"/>
    <m/>
    <s v="Jabat"/>
    <s v="24TS09B0427"/>
    <s v="24TS09B0427"/>
    <s v="24TS09B0427"/>
    <e v="#N/A"/>
    <s v="KOMPLEKMIGASDMT"/>
    <n v="106.76945000000001"/>
    <n v="-6.20275"/>
    <s v="Non MKT"/>
    <s v="Non MKT"/>
    <m/>
    <m/>
    <s v="MITRATEL"/>
    <x v="0"/>
    <s v="PT JAGANATA SAKTI UNGGUL"/>
    <m/>
    <s v="Mitratel"/>
    <d v="2015-07-24T00:00:00"/>
    <d v="2025-07-23T00:00:00"/>
    <d v="2025-10-21T00:00:00"/>
    <d v="2026-01-31T00:00:00"/>
    <n v="-102"/>
    <s v="Out SLA"/>
    <s v="Plan ≤ 2025"/>
    <s v="21.LOCK TRIAL"/>
    <s v="06.SITAC"/>
    <m/>
    <s v="Proposed Drop"/>
    <s v="Hunting"/>
    <s v="Proposed Drop"/>
    <s v="4.12 hard kandidat, Hard Sitac, type 6, infonya tsel lock trial "/>
    <d v="2026-02-14T00:00:00"/>
    <s v="BTR"/>
    <s v="GF"/>
    <s v="Monopole"/>
    <n v="32"/>
    <m/>
  </r>
  <r>
    <n v="116"/>
    <x v="1"/>
    <s v="R03 Jabotabek Inner"/>
    <n v="3"/>
    <s v="JPX005"/>
    <s v="JPX005"/>
    <s v="24TS09B0428"/>
    <s v="Jabat"/>
    <s v="24TS09B0428"/>
    <s v="24TS09B0428"/>
    <s v="24TS09B0428"/>
    <e v="#N/A"/>
    <s v="KEBONKACANG4DMT"/>
    <n v="106.81741100000001"/>
    <n v="-6.1891109999999996"/>
    <s v="Non MKT"/>
    <s v="Non MKT"/>
    <m/>
    <m/>
    <s v="MITRATEL"/>
    <x v="0"/>
    <s v="PT ANUGERAH SELARAS RAYA"/>
    <m/>
    <s v="Mitratel"/>
    <d v="2015-07-24T00:00:00"/>
    <d v="2025-07-23T00:00:00"/>
    <d v="2025-10-21T00:00:00"/>
    <d v="2026-01-31T00:00:00"/>
    <n v="-102"/>
    <s v="Out SLA"/>
    <s v="Plan ≤ 2025"/>
    <s v="08.BAN/BAK"/>
    <s v="06.SITAC"/>
    <m/>
    <s v="CME"/>
    <s v="Erection OG"/>
    <s v="OG"/>
    <s v="4.12 erection OG, Target RFI 14 dec"/>
    <d v="2025-12-14T00:00:00"/>
    <s v="Extend Tower"/>
    <s v="RT"/>
    <s v="Monopole"/>
    <n v="32"/>
    <m/>
  </r>
  <r>
    <n v="117"/>
    <x v="1"/>
    <s v="R03 Jabotabek Inner"/>
    <n v="3"/>
    <s v="JPX017"/>
    <s v="JPX017"/>
    <s v="24TS09B0453"/>
    <s v="Jabat"/>
    <s v="24TS09B0453"/>
    <s v="24TS09B0453"/>
    <s v="24TS09B0453"/>
    <e v="#N/A"/>
    <s v="JALANCISADANECIKINIDMT"/>
    <n v="106.84272"/>
    <n v="-6.1944600000000003"/>
    <s v="Non MKT"/>
    <s v="Non MKT"/>
    <m/>
    <m/>
    <s v="MITRATEL"/>
    <x v="0"/>
    <s v="PT ANUGERAH SELARAS RAYA"/>
    <m/>
    <s v="Mitratel"/>
    <d v="2015-07-24T00:00:00"/>
    <d v="2025-07-23T00:00:00"/>
    <d v="2025-10-21T00:00:00"/>
    <d v="2026-01-31T00:00:00"/>
    <n v="-102"/>
    <s v="Out SLA"/>
    <s v="Plan ≤ 2025"/>
    <s v="08.BAN/BAK"/>
    <s v="08b.SIS Done"/>
    <m/>
    <s v="RFC"/>
    <s v="RFC"/>
    <s v="OG"/>
    <s v="4.12 pabrikasi OG"/>
    <d v="2025-12-28T00:00:00"/>
    <s v="Extend Tower"/>
    <s v="GF"/>
    <s v="Monopole"/>
    <n v="32"/>
    <m/>
  </r>
  <r>
    <n v="118"/>
    <x v="1"/>
    <s v="R03 Jabotabek Inner"/>
    <n v="3"/>
    <s v="JSX771"/>
    <s v="JSX771"/>
    <s v="24TS09B0430"/>
    <s v="Jabat"/>
    <s v="24TS09B0430"/>
    <s v="24TS09B0430"/>
    <s v="24TS09B0430"/>
    <e v="#N/A"/>
    <s v="KOMPLEKDEPSOSPDKINDHDMT"/>
    <n v="106.78790100000001"/>
    <n v="-6.2657509999999998"/>
    <s v="Non MKT"/>
    <s v="Non MKT"/>
    <m/>
    <m/>
    <s v="MITRATEL"/>
    <x v="0"/>
    <s v="PT SUMBERSOLUSINDO HITECH"/>
    <m/>
    <s v="Mitratel"/>
    <d v="2015-07-24T00:00:00"/>
    <d v="2025-07-23T00:00:00"/>
    <d v="2025-10-21T00:00:00"/>
    <d v="2026-01-31T00:00:00"/>
    <n v="-102"/>
    <s v="Out SLA"/>
    <s v="Plan ≤ 2025"/>
    <s v="07.SITAC"/>
    <s v="06.SITAC"/>
    <m/>
    <s v="RFC"/>
    <s v="RFC"/>
    <s v="OG"/>
    <s v="4.12 pabrikasi OG"/>
    <d v="2025-12-28T00:00:00"/>
    <s v="Extend Tower"/>
    <s v="GF"/>
    <s v="Monopole"/>
    <n v="32"/>
    <m/>
  </r>
  <r>
    <n v="119"/>
    <x v="1"/>
    <s v="R03 Jabotabek Inner"/>
    <n v="3"/>
    <s v="JBX167"/>
    <s v="JBX167"/>
    <m/>
    <m/>
    <e v="#N/A"/>
    <e v="#N/A"/>
    <s v="NY"/>
    <e v="#N/A"/>
    <s v="JLNANGKEJAYA10DMT"/>
    <n v="106.79391099999999"/>
    <n v="-6.1479109999999997"/>
    <s v="Non MKT"/>
    <s v="Non MKT"/>
    <d v="1899-12-30T00:00:00"/>
    <m/>
    <s v="MITRATEL"/>
    <x v="0"/>
    <e v="#N/A"/>
    <m/>
    <s v="Mitratel"/>
    <d v="2016-11-30T00:00:00"/>
    <d v="2026-11-29T00:00:00"/>
    <m/>
    <m/>
    <m/>
    <m/>
    <s v="Plan ≥ 2026"/>
    <m/>
    <e v="#N/A"/>
    <m/>
    <s v="Need DRM"/>
    <s v="Need DRM"/>
    <s v="OG"/>
    <s v=""/>
    <m/>
    <m/>
    <e v="#N/A"/>
    <e v="#N/A"/>
    <e v="#N/A"/>
    <m/>
  </r>
  <r>
    <n v="120"/>
    <x v="1"/>
    <s v="R03 Jabotabek Inner"/>
    <n v="3"/>
    <s v="JPX028"/>
    <s v="JPX028"/>
    <s v="24TS09B0429"/>
    <s v="Jabat"/>
    <s v="24TS09B0429"/>
    <s v="24TS09B0429"/>
    <s v="24TS09B0429"/>
    <e v="#N/A"/>
    <s v="TANAHTINGGIDMT"/>
    <n v="106.84621"/>
    <n v="-6.1789699999999996"/>
    <s v="Non MKT"/>
    <s v="Non MKT"/>
    <m/>
    <m/>
    <s v="MITRATEL"/>
    <x v="0"/>
    <s v="PT ANUGERAH SELARAS RAYA"/>
    <m/>
    <s v="Mitratel"/>
    <d v="2015-07-24T00:00:00"/>
    <d v="2025-07-23T00:00:00"/>
    <d v="2025-10-21T00:00:00"/>
    <d v="2026-01-31T00:00:00"/>
    <n v="-102"/>
    <s v="Out SLA"/>
    <s v="Plan ≤ 2025"/>
    <s v="15.STR"/>
    <s v="08b.SIS Done"/>
    <m/>
    <s v="RFC"/>
    <s v="RFC"/>
    <s v="OG"/>
    <s v="10.12 plan erection 12 Dec, Target RFI 16 dec"/>
    <d v="2025-12-14T00:00:00"/>
    <s v="Extend Tower"/>
    <s v="RT"/>
    <s v="Monopole"/>
    <n v="32"/>
    <m/>
  </r>
  <r>
    <n v="121"/>
    <x v="1"/>
    <s v="R03 Jabotabek Inner"/>
    <n v="3"/>
    <s v="JTX091"/>
    <s v="JTX091"/>
    <s v="24TS09B0426"/>
    <s v="Jabat"/>
    <s v="24TS09B0426"/>
    <s v="24TS09B0426"/>
    <s v="24TS09B0426"/>
    <e v="#N/A"/>
    <s v="GRAHAWIDYAPATRADMT"/>
    <n v="106.90588"/>
    <n v="-6.3007900000000001"/>
    <s v="Non MKT"/>
    <s v="Non MKT"/>
    <m/>
    <m/>
    <s v="MITRATEL"/>
    <x v="0"/>
    <s v="PT CIPTA KARSA ANUGERAH SEMESTA"/>
    <m/>
    <s v="Mitratel"/>
    <d v="2015-07-28T00:00:00"/>
    <d v="2025-07-27T00:00:00"/>
    <d v="2025-10-25T00:00:00"/>
    <d v="2025-08-26T00:00:00"/>
    <n v="60"/>
    <s v="In SLA"/>
    <s v="Plan ≤ 2025"/>
    <s v="16.RFI"/>
    <s v="04.CME"/>
    <m/>
    <s v="RFI"/>
    <s v="RFI"/>
    <s v="RFI"/>
    <m/>
    <s v="done"/>
    <m/>
    <s v="GF"/>
    <s v="Monopole"/>
    <n v="25"/>
    <m/>
  </r>
  <r>
    <n v="122"/>
    <x v="1"/>
    <s v="R03 Jabotabek Inner"/>
    <n v="3"/>
    <s v="JBX042"/>
    <s v="JBX042"/>
    <s v="24TS09B0425"/>
    <s v="Jabat"/>
    <s v="24TS09B0425"/>
    <s v="24TS09B0425"/>
    <s v="24TS09B0425"/>
    <e v="#N/A"/>
    <s v="PRISMARAYADMT"/>
    <n v="106.75840100000001"/>
    <n v="-6.1938409999999999"/>
    <s v="Non MKT"/>
    <s v="Non MKT"/>
    <m/>
    <m/>
    <s v="MITRATEL"/>
    <x v="0"/>
    <s v="PT JAGANATA SAKTI UNGGUL"/>
    <m/>
    <s v="Mitratel"/>
    <d v="2015-07-31T00:00:00"/>
    <d v="2025-07-30T00:00:00"/>
    <d v="2025-10-28T00:00:00"/>
    <d v="2026-01-31T00:00:00"/>
    <n v="-95"/>
    <s v="Out SLA"/>
    <s v="Plan ≤ 2025"/>
    <s v="15.STR"/>
    <s v="08b.SIS Done"/>
    <m/>
    <s v="Proposed Drop"/>
    <s v="Proposed Drop"/>
    <s v="Proposed Drop"/>
    <s v="4.12 hard kandidat, Hard Sitac, lahan pemda tdk ada ijin, existing 20m extend to 3m"/>
    <d v="2026-02-14T00:00:00"/>
    <s v="Extend Tower"/>
    <s v="GF"/>
    <s v="Monopole"/>
    <n v="32"/>
    <m/>
  </r>
  <r>
    <n v="123"/>
    <x v="1"/>
    <s v="R03 Jabotabek Inner"/>
    <n v="3"/>
    <s v="JBX021"/>
    <s v="JBX021"/>
    <m/>
    <s v="Jabat"/>
    <s v="24TS09B0454"/>
    <s v="24TS09B0454"/>
    <s v="24TS09B0454"/>
    <e v="#N/A"/>
    <s v="KEMBANGANBARUDMT"/>
    <n v="106.7501"/>
    <n v="-6.1804100000000002"/>
    <s v="Non MKT"/>
    <s v="Non MKT"/>
    <m/>
    <m/>
    <s v="MITRATEL"/>
    <x v="0"/>
    <s v="PT JAGANATA SAKTI UNGGUL"/>
    <m/>
    <s v="Mitratel"/>
    <d v="2015-08-13T00:00:00"/>
    <d v="2025-08-12T00:00:00"/>
    <d v="2025-11-10T00:00:00"/>
    <d v="2026-01-31T00:00:00"/>
    <n v="-82"/>
    <s v="Out SLA"/>
    <s v="Plan ≤ 2025"/>
    <s v="21.LOCK TRIAL"/>
    <s v="08b.SIS Done"/>
    <m/>
    <s v="Proposed Drop"/>
    <s v="Hunting"/>
    <s v="Proposed Drop"/>
    <s v="4.12 hard kandidat, Hard Sitac, type 6, infonya tsel lock trial "/>
    <d v="2026-02-13T00:00:00"/>
    <s v="BTR"/>
    <s v="GF"/>
    <s v="Monopole"/>
    <n v="32"/>
    <m/>
  </r>
  <r>
    <n v="124"/>
    <x v="1"/>
    <s v="R03 Jabotabek Inner"/>
    <n v="3"/>
    <s v="JBX016"/>
    <s v="JBX016"/>
    <s v="25TS08N1780"/>
    <s v="Jabat"/>
    <s v="24TS09B0424"/>
    <s v="24TS09B0424"/>
    <s v="25TS08N1780"/>
    <e v="#N/A"/>
    <s v="GLOBALNUSANTARASCHOOLDMT"/>
    <n v="106.739001"/>
    <n v="-6.1919009999999997"/>
    <s v="Non MKT"/>
    <s v="Non MKT"/>
    <m/>
    <m/>
    <s v="MITRATEL"/>
    <x v="0"/>
    <s v="PT JAGANATA SAKTI UNGGUL"/>
    <m/>
    <s v="Mitratel"/>
    <d v="2015-08-17T00:00:00"/>
    <d v="2025-08-16T00:00:00"/>
    <d v="2025-11-14T00:00:00"/>
    <d v="2026-01-31T00:00:00"/>
    <n v="-78"/>
    <s v="Out SLA"/>
    <s v="Plan ≤ 2025"/>
    <s v="15.STR"/>
    <s v="06.SITAC"/>
    <m/>
    <s v="RFC"/>
    <s v="RFC"/>
    <s v="OG"/>
    <s v="10.12 pabrikasi OG"/>
    <d v="2026-01-10T00:00:00"/>
    <s v="Extend Tower"/>
    <s v="GF"/>
    <s v="Monopole"/>
    <n v="32"/>
    <m/>
  </r>
  <r>
    <n v="125"/>
    <x v="1"/>
    <s v="R03 Jabotabek Inner"/>
    <n v="3"/>
    <s v="JSX933"/>
    <s v="JSX933"/>
    <m/>
    <s v="Jabat"/>
    <s v="24TS09B0452"/>
    <s v="24TS09B0452"/>
    <s v="24TS09B0452"/>
    <e v="#N/A"/>
    <s v="KEMAJUANMULIA2DMT"/>
    <n v="106.754"/>
    <n v="-6.2391500000000004"/>
    <s v="Non MKT"/>
    <s v="Non MKT"/>
    <m/>
    <m/>
    <s v="MITRATEL"/>
    <x v="0"/>
    <s v="PT MITRA SARANA KARYA BANGSA"/>
    <m/>
    <s v="Mitratel"/>
    <d v="2015-08-28T00:00:00"/>
    <d v="2025-08-27T00:00:00"/>
    <d v="2025-11-25T00:00:00"/>
    <d v="2026-01-31T00:00:00"/>
    <n v="-67"/>
    <s v="Out SLA"/>
    <s v="Plan ≤ 2025"/>
    <s v="21.LOCK TRIAL"/>
    <s v="06.SITAC"/>
    <m/>
    <s v="Proposed Drop"/>
    <s v="Hunting"/>
    <s v="Proposed Drop"/>
    <s v="4.12 hard kandidat, Hard Sitac, type 6, infonya tsel lock trial "/>
    <d v="2026-02-13T00:00:00"/>
    <s v="BTR"/>
    <s v="GF"/>
    <s v="Monopole"/>
    <n v="32"/>
    <m/>
  </r>
  <r>
    <n v="126"/>
    <x v="1"/>
    <s v="R03 Jabotabek Inner"/>
    <n v="3"/>
    <s v="JPX029"/>
    <s v="JPX029"/>
    <m/>
    <s v="Jabat"/>
    <s v="24TS09B0423"/>
    <s v="24TS09B0423"/>
    <s v="24TS09B0423"/>
    <e v="#N/A"/>
    <s v="JALANBAKTIDMT"/>
    <n v="106.80631"/>
    <n v="-6.2012900000000002"/>
    <s v="Non MKT"/>
    <s v="Non MKT"/>
    <m/>
    <m/>
    <s v="MITRATEL"/>
    <x v="0"/>
    <s v="PT ANUGERAH SELARAS RAYA"/>
    <m/>
    <s v="Mitratel"/>
    <d v="2015-08-31T00:00:00"/>
    <d v="2025-08-30T00:00:00"/>
    <d v="2025-11-28T00:00:00"/>
    <d v="2026-01-31T00:00:00"/>
    <n v="-64"/>
    <s v="Out SLA"/>
    <s v="Plan ≤ 2025"/>
    <s v="21.LOCK TRIAL"/>
    <s v="08b.SIS Done"/>
    <m/>
    <s v="Proposed Drop"/>
    <s v="Hunting"/>
    <s v="Proposed Drop"/>
    <s v="4.12 hard kandidat, Hard Sitac, type 6, infonya tsel lock trial "/>
    <d v="2026-02-13T00:00:00"/>
    <s v="BTR"/>
    <s v="GF"/>
    <s v="Monopole"/>
    <n v="30"/>
    <m/>
  </r>
  <r>
    <n v="127"/>
    <x v="1"/>
    <s v="R03 Jabotabek Inner"/>
    <n v="3"/>
    <s v="JSX741"/>
    <s v="JSX741"/>
    <s v="24TS09B0422"/>
    <s v="Jabat"/>
    <s v="24TS09B0422"/>
    <s v="24TS09B0422"/>
    <s v="24TS09B0422"/>
    <e v="#N/A"/>
    <s v="KEMANDORANPLUIS1DMT"/>
    <n v="106.79258"/>
    <n v="-6.2109399999999999"/>
    <s v="Non MKT"/>
    <s v="Non MKT"/>
    <m/>
    <m/>
    <s v="MITRATEL"/>
    <x v="0"/>
    <s v="PT SUMBERSOLUSINDO HITECH"/>
    <m/>
    <s v="Mitratel"/>
    <d v="2015-09-05T00:00:00"/>
    <d v="2025-09-04T00:00:00"/>
    <d v="2025-12-03T00:00:00"/>
    <d v="2025-12-31T00:00:00"/>
    <n v="-28"/>
    <s v="Out SLA"/>
    <s v="Plan ≤ 2025"/>
    <s v="08.BAN/BAK"/>
    <s v="06.SITAC"/>
    <m/>
    <s v="RFI"/>
    <s v="RFI"/>
    <s v="RFI"/>
    <s v="Lanjut B2R"/>
    <s v="RFI"/>
    <m/>
    <s v="GF"/>
    <s v="Monopole"/>
    <n v="32"/>
    <m/>
  </r>
  <r>
    <n v="128"/>
    <x v="2"/>
    <s v="R08 Kalimantan"/>
    <n v="8"/>
    <s v="SMR460"/>
    <s v="SMR460"/>
    <m/>
    <s v="R08 Kalimantan"/>
    <n v="0"/>
    <s v="24TS06B0003"/>
    <s v="24TS06B0003"/>
    <e v="#N/A"/>
    <s v="MTH_UNMULSMD2"/>
    <n v="117.1543193"/>
    <n v="-0.47070622400000001"/>
    <s v="Non MKT"/>
    <s v="Non MKT"/>
    <m/>
    <m/>
    <s v="MITRATEL"/>
    <x v="0"/>
    <e v="#N/A"/>
    <m/>
    <s v="Mitratel"/>
    <d v="2015-08-19T00:00:00"/>
    <d v="2025-08-18T00:00:00"/>
    <d v="2025-11-16T00:00:00"/>
    <s v="Terminate"/>
    <m/>
    <s v="Terminate"/>
    <s v="Plan ≤ 2025"/>
    <e v="#N/A"/>
    <e v="#N/A"/>
    <m/>
    <s v="Terminate"/>
    <s v="Terminate"/>
    <s v="Terminate"/>
    <m/>
    <s v="Terminate"/>
    <m/>
    <m/>
    <m/>
    <m/>
    <m/>
  </r>
  <r>
    <n v="129"/>
    <x v="1"/>
    <s v="R03 Jabotabek Inner"/>
    <n v="3"/>
    <s v="JBX084"/>
    <s v="JBX084"/>
    <s v="24TS09B0421"/>
    <s v="Jabat"/>
    <s v="24TS09B0421"/>
    <s v="24TS09B0421"/>
    <s v="24TS09B0421"/>
    <e v="#N/A"/>
    <s v="KOTABAMBUSELATANDMT"/>
    <n v="106.80214100000001"/>
    <n v="-6.1868910000000001"/>
    <s v="Non MKT"/>
    <s v="Non MKT"/>
    <m/>
    <m/>
    <s v="MITRATEL"/>
    <x v="0"/>
    <s v="PT JAGANATA SAKTI UNGGUL"/>
    <m/>
    <s v="Mitratel"/>
    <d v="2015-09-08T00:00:00"/>
    <d v="2025-09-07T00:00:00"/>
    <d v="2025-12-06T00:00:00"/>
    <d v="2025-12-31T00:00:00"/>
    <n v="-25"/>
    <s v="Out SLA"/>
    <s v="Plan ≤ 2025"/>
    <s v="09.PROSES IW"/>
    <s v="06.SITAC"/>
    <m/>
    <s v="CME"/>
    <s v="Excavation"/>
    <s v="OG"/>
    <s v="4.12 excavation stop LL minta DP sewa lahan, monopole 32m, Lanjut B2R, NOD done"/>
    <d v="2025-12-21T00:00:00"/>
    <s v="BTR"/>
    <s v="GF"/>
    <s v="Monopole"/>
    <n v="32"/>
    <m/>
  </r>
  <r>
    <n v="130"/>
    <x v="1"/>
    <s v="R03 Jabotabek Inner"/>
    <n v="3"/>
    <s v="JSX853"/>
    <s v="JSX853"/>
    <s v="24TS09B0420"/>
    <s v="Jabat"/>
    <s v="24TS09B0420"/>
    <s v="24TS09B0420"/>
    <s v="24TS09B0420"/>
    <e v="#N/A"/>
    <s v="KARETGUSURANDMT"/>
    <n v="106.82292099999999"/>
    <n v="-6.2140110000000002"/>
    <s v="Non MKT"/>
    <s v="Non MKT"/>
    <m/>
    <m/>
    <s v="MITRATEL"/>
    <x v="0"/>
    <s v="PT SUMBERSOLUSINDO HITECH"/>
    <m/>
    <s v="Mitratel"/>
    <d v="2015-09-16T00:00:00"/>
    <d v="2025-09-15T00:00:00"/>
    <d v="2025-12-14T00:00:00"/>
    <s v="Terminate"/>
    <m/>
    <s v="Terminate"/>
    <s v="Plan ≤ 2025"/>
    <e v="#N/A"/>
    <s v="08b.SIS Done"/>
    <m/>
    <s v="Terminate"/>
    <s v="Terminate"/>
    <s v="Terminate"/>
    <m/>
    <s v="Terminate"/>
    <m/>
    <s v="GF"/>
    <s v="Monopole"/>
    <n v="32"/>
    <m/>
  </r>
  <r>
    <n v="131"/>
    <x v="1"/>
    <s v="R03 Jabotabek Inner"/>
    <n v="3"/>
    <s v="JBX060"/>
    <s v="JBX060"/>
    <s v="25TS08N2023"/>
    <s v="Jabat"/>
    <s v="24TS09B0419"/>
    <s v="24TS09B0419"/>
    <s v="25TS08N2023"/>
    <e v="#N/A"/>
    <s v="ARTABOGAPALMERAHDMT"/>
    <n v="106.790701"/>
    <n v="-6.2039609999999996"/>
    <s v="Non MKT"/>
    <s v="Non MKT"/>
    <m/>
    <m/>
    <s v="MITRATEL"/>
    <x v="0"/>
    <s v="PT JAGANATA SAKTI UNGGUL"/>
    <m/>
    <s v="Mitratel"/>
    <d v="2015-09-17T00:00:00"/>
    <d v="2025-09-16T00:00:00"/>
    <d v="2025-12-15T00:00:00"/>
    <d v="2026-01-31T00:00:00"/>
    <n v="-47"/>
    <s v="Out SLA"/>
    <s v="Plan ≤ 2025"/>
    <s v="08.BAN/BAK"/>
    <s v="06.SITAC"/>
    <m/>
    <s v="Proposed Drop"/>
    <s v="Hunting"/>
    <s v="Proposed Drop"/>
    <s v="4.12 hard kandidat, Hard Sitac, type 6, infonya tsel lock trial "/>
    <d v="2026-02-14T00:00:00"/>
    <s v="BTR"/>
    <s v="GF"/>
    <s v="Monopole"/>
    <n v="32"/>
    <m/>
  </r>
  <r>
    <n v="132"/>
    <x v="2"/>
    <s v="R08 Kalimantan"/>
    <n v="8"/>
    <s v="BJM313"/>
    <s v="BJM313"/>
    <m/>
    <s v="R08 Kalimantan"/>
    <n v="0"/>
    <s v="24TS08Z0005"/>
    <s v="24TS08Z0005"/>
    <e v="#N/A"/>
    <s v="MT_UNLAM_BANJARMASIN1"/>
    <n v="114.58866"/>
    <n v="-3.2980800000000001"/>
    <s v="Non MKT"/>
    <s v="Non MKT"/>
    <m/>
    <m/>
    <s v="MITRATEL"/>
    <x v="0"/>
    <e v="#N/A"/>
    <m/>
    <s v="Mitratel"/>
    <d v="2015-08-19T00:00:00"/>
    <d v="2025-08-18T00:00:00"/>
    <d v="2025-11-16T00:00:00"/>
    <s v="Terminate"/>
    <m/>
    <s v="Terminate"/>
    <s v="Plan ≤ 2025"/>
    <e v="#N/A"/>
    <e v="#N/A"/>
    <m/>
    <s v="Terminate"/>
    <s v="Terminate"/>
    <s v="Terminate"/>
    <m/>
    <s v="Terminate"/>
    <m/>
    <m/>
    <m/>
    <m/>
    <m/>
  </r>
  <r>
    <n v="133"/>
    <x v="1"/>
    <s v="R03 Jabotabek Inner"/>
    <n v="3"/>
    <s v="JSX693"/>
    <s v="JSX693"/>
    <s v="24TS09B0418"/>
    <s v="Jabat"/>
    <s v="24TS09B0418"/>
    <s v="24TS09B0418"/>
    <s v="24TS09B0418"/>
    <e v="#N/A"/>
    <s v="BANGKA11DMT"/>
    <n v="106.81925099999999"/>
    <n v="-6.2544310000000003"/>
    <s v="Non MKT"/>
    <s v="Non MKT"/>
    <m/>
    <m/>
    <s v="MITRATEL"/>
    <x v="0"/>
    <s v="PT SUMBERSOLUSINDO HITECH"/>
    <m/>
    <s v="Mitratel"/>
    <d v="2015-10-10T00:00:00"/>
    <d v="2025-10-09T00:00:00"/>
    <d v="2026-01-07T00:00:00"/>
    <d v="2026-01-31T00:00:00"/>
    <n v="-24"/>
    <s v="Out SLA"/>
    <s v="Plan ≤ 2025"/>
    <e v="#N/A"/>
    <s v="06.SITAC"/>
    <m/>
    <s v="Proposed Drop"/>
    <s v="Hunting"/>
    <s v="Proposed Drop"/>
    <s v="4.12 hard kandidat, Hard Sitac, type 6, infonya tsel lock trial "/>
    <d v="2026-02-14T00:00:00"/>
    <s v="BTR"/>
    <s v="GF"/>
    <s v="Monopole"/>
    <n v="32"/>
    <m/>
  </r>
  <r>
    <n v="134"/>
    <x v="2"/>
    <s v="R08 Kalimantan"/>
    <n v="8"/>
    <s v="SMR435"/>
    <s v="SMR435"/>
    <m/>
    <s v="R08 Kalimantan"/>
    <n v="0"/>
    <s v="24TS06B0002"/>
    <s v="24TS06B0002"/>
    <e v="#N/A"/>
    <s v="MTH_UNMULSMD3"/>
    <n v="117.15698"/>
    <n v="-0.46951532400000001"/>
    <s v="Non MKT"/>
    <s v="Non MKT"/>
    <m/>
    <m/>
    <s v="MITRATEL"/>
    <x v="0"/>
    <e v="#N/A"/>
    <m/>
    <s v="Mitratel"/>
    <d v="2015-08-19T00:00:00"/>
    <d v="2025-08-18T00:00:00"/>
    <d v="2025-11-16T00:00:00"/>
    <s v="Terminate"/>
    <m/>
    <s v="Terminate"/>
    <s v="Plan ≤ 2025"/>
    <e v="#N/A"/>
    <e v="#N/A"/>
    <m/>
    <s v="Terminate"/>
    <s v="Terminate"/>
    <s v="Terminate"/>
    <m/>
    <s v="Terminate"/>
    <m/>
    <m/>
    <m/>
    <m/>
    <m/>
  </r>
  <r>
    <n v="135"/>
    <x v="1"/>
    <s v="R03 Jabotabek Inner"/>
    <n v="3"/>
    <s v="JPX157"/>
    <s v="JPX157"/>
    <m/>
    <m/>
    <e v="#N/A"/>
    <e v="#N/A"/>
    <s v="NY"/>
    <e v="#N/A"/>
    <s v="HONDAPECENONGANDALAMDMT"/>
    <n v="106.82487"/>
    <n v="-6.1610500000000004"/>
    <s v="Non MKT"/>
    <s v="Non MKT"/>
    <d v="1899-12-30T00:00:00"/>
    <m/>
    <s v="MITRATEL"/>
    <x v="0"/>
    <e v="#N/A"/>
    <m/>
    <s v="Mitratel"/>
    <d v="2017-06-22T00:00:00"/>
    <d v="2027-06-21T00:00:00"/>
    <m/>
    <m/>
    <m/>
    <m/>
    <s v="Plan ≥ 2026"/>
    <m/>
    <e v="#N/A"/>
    <m/>
    <s v="Need DRM"/>
    <s v="Need DRM"/>
    <s v="OG"/>
    <s v=""/>
    <m/>
    <m/>
    <e v="#N/A"/>
    <e v="#N/A"/>
    <e v="#N/A"/>
    <m/>
  </r>
  <r>
    <n v="136"/>
    <x v="1"/>
    <s v="R03 Jabotabek Inner"/>
    <n v="3"/>
    <s v="JPX012"/>
    <s v="JPX012"/>
    <s v="25TS08N2047"/>
    <s v="Jabat"/>
    <s v="24TS09B0417"/>
    <s v="24TS09B0417"/>
    <s v="25TS08N2047"/>
    <e v="#N/A"/>
    <s v="SALEMBARESIDENCEDMT"/>
    <n v="106.8544"/>
    <n v="-6.1959600000000004"/>
    <s v="Non MKT"/>
    <s v="Non MKT"/>
    <m/>
    <m/>
    <s v="MITRATEL"/>
    <x v="0"/>
    <s v="PT ANUGERAH SELARAS RAYA"/>
    <m/>
    <s v="Mitratel"/>
    <d v="2015-10-29T00:00:00"/>
    <d v="2025-10-28T00:00:00"/>
    <d v="2026-01-26T00:00:00"/>
    <s v=""/>
    <m/>
    <s v="Out SLA"/>
    <s v="Plan ≤ 2025"/>
    <s v="16.RFI"/>
    <s v="08b.SIS Done"/>
    <m/>
    <s v="Proposed Drop"/>
    <s v="Proposed Drop"/>
    <s v="Proposed Drop"/>
    <s v="5.12 proses pabrikasi material extend, target RFI 20 Dec, lock trial, Tsel RFI di TP sebelah"/>
    <s v="done"/>
    <m/>
    <s v="GF"/>
    <s v="Monopole"/>
    <n v="30"/>
    <s v="lock trial"/>
  </r>
  <r>
    <n v="137"/>
    <x v="1"/>
    <s v="R03 Jabotabek Inner"/>
    <n v="3"/>
    <s v="JPX048"/>
    <s v="JPX048"/>
    <s v="24TS09B0415"/>
    <s v="Jabat"/>
    <s v="24TS09B0415"/>
    <s v="24TS09B0415"/>
    <s v="24TS09B0415"/>
    <e v="#N/A"/>
    <s v="KEBONSAYURMELATIDMT"/>
    <n v="106.81868"/>
    <n v="-6.20059"/>
    <s v="Non MKT"/>
    <s v="Non MKT"/>
    <m/>
    <m/>
    <s v="MITRATEL"/>
    <x v="0"/>
    <s v="PT ANUGERAH SELARAS RAYA"/>
    <m/>
    <s v="Mitratel"/>
    <d v="2015-10-31T00:00:00"/>
    <d v="2025-10-30T00:00:00"/>
    <d v="2026-01-28T00:00:00"/>
    <d v="2026-01-31T00:00:00"/>
    <n v="-3"/>
    <s v="Out SLA"/>
    <s v="Plan ≤ 2025"/>
    <s v="21.LOCK TRIAL"/>
    <s v="06.SITAC"/>
    <m/>
    <s v="Proposed Drop"/>
    <s v="Hunting"/>
    <s v="Proposed Drop"/>
    <s v="4.12 hard kandidat, Hard Sitac, type 6, infonya tsel lock trial "/>
    <d v="2026-02-13T00:00:00"/>
    <s v="BTR"/>
    <s v="GF"/>
    <s v="Monopole"/>
    <n v="30"/>
    <m/>
  </r>
  <r>
    <n v="138"/>
    <x v="1"/>
    <s v="R03 Jabotabek Inner"/>
    <n v="3"/>
    <s v="JPX062"/>
    <s v="JPX062"/>
    <s v="24TS09B0416"/>
    <s v="Jabat"/>
    <s v="24TS09B0416"/>
    <s v="24TS09B0416"/>
    <s v="24TS09B0416"/>
    <e v="#N/A"/>
    <s v="KEBONKACANG9DMT"/>
    <n v="106.81874000000001"/>
    <n v="-6.1921400000000002"/>
    <s v="Non MKT"/>
    <s v="Non MKT"/>
    <m/>
    <m/>
    <s v="MITRATEL"/>
    <x v="0"/>
    <s v="PT ANUGERAH SELARAS RAYA"/>
    <m/>
    <s v="Mitratel"/>
    <d v="2015-10-31T00:00:00"/>
    <d v="2025-10-30T00:00:00"/>
    <d v="2026-01-28T00:00:00"/>
    <d v="2026-01-31T00:00:00"/>
    <n v="-3"/>
    <s v="Out SLA"/>
    <s v="Plan ≤ 2025"/>
    <s v="21.LOCK TRIAL"/>
    <s v="08b.SIS Done"/>
    <m/>
    <s v="SITAC"/>
    <s v="BAN/BAK"/>
    <s v="OG"/>
    <s v="10.12 kandidat baru, proses BAN BAK, BTR"/>
    <d v="2026-02-14T00:00:00"/>
    <s v="BTR"/>
    <s v="GF"/>
    <s v="Monopole"/>
    <n v="30"/>
    <m/>
  </r>
  <r>
    <n v="139"/>
    <x v="1"/>
    <s v="R03 Jabotabek Inner"/>
    <n v="3"/>
    <s v="JBX008"/>
    <s v="JBX008"/>
    <s v="24TS09B0414"/>
    <s v="Jabat"/>
    <s v="24TS09B0414"/>
    <s v="24TS09B0414"/>
    <s v="24TS09B0414"/>
    <e v="#N/A"/>
    <s v="JALANHDAUDDMT"/>
    <n v="106.775831"/>
    <n v="-6.2052209999999999"/>
    <s v="Non MKT"/>
    <s v="Non MKT"/>
    <m/>
    <m/>
    <s v="MITRATEL"/>
    <x v="0"/>
    <s v="PT JAGANATA SAKTI UNGGUL"/>
    <m/>
    <s v="Mitratel"/>
    <d v="2015-11-14T00:00:00"/>
    <d v="2025-11-13T00:00:00"/>
    <d v="2026-02-11T00:00:00"/>
    <d v="2026-01-31T00:00:00"/>
    <n v="11"/>
    <s v="In SLA"/>
    <s v="Plan ≤ 2025"/>
    <s v="07.SITAC"/>
    <s v="06.SITAC"/>
    <m/>
    <s v="SITAC"/>
    <s v="IW"/>
    <s v="OG"/>
    <s v="10.12 plan extend 3m_x000a_4.12 LL berubah pikiran tidak bersedia di extend"/>
    <d v="2026-02-13T00:00:00"/>
    <s v="BTR"/>
    <s v="GF"/>
    <s v="Monopole"/>
    <n v="32"/>
    <s v="proposed extend 3m"/>
  </r>
  <r>
    <n v="140"/>
    <x v="1"/>
    <s v="R03 Jabotabek Inner"/>
    <n v="3"/>
    <s v="JUX178"/>
    <s v="JUX178"/>
    <s v="24TS09B0413"/>
    <s v="Jabat"/>
    <s v="24TS09B0413"/>
    <s v="24TS09B0413"/>
    <s v="24TS09B0413"/>
    <e v="#N/A"/>
    <s v="SWASEMBADATIMUR21DMT"/>
    <n v="106.88773"/>
    <n v="-6.1188200000000004"/>
    <s v="Non MKT"/>
    <s v="Non MKT"/>
    <m/>
    <m/>
    <s v="MITRATEL"/>
    <x v="0"/>
    <s v="PT NAER TUNAS INDONESIA"/>
    <m/>
    <s v="Mitratel"/>
    <d v="2015-11-21T00:00:00"/>
    <d v="2025-11-20T00:00:00"/>
    <d v="2026-02-18T00:00:00"/>
    <d v="2025-12-31T00:00:00"/>
    <n v="49"/>
    <s v="In SLA"/>
    <s v="Plan ≤ 2025"/>
    <s v="08.BAN/BAK"/>
    <s v="08b.SIS Done"/>
    <m/>
    <s v="SITAC"/>
    <s v="REKOM"/>
    <s v="OG"/>
    <s v="4.12 proses rekom, Lanjut B2R"/>
    <d v="2026-02-22T00:00:00"/>
    <s v="BTR"/>
    <s v="GF"/>
    <s v="Monopole"/>
    <n v="32"/>
    <m/>
  </r>
  <r>
    <n v="141"/>
    <x v="1"/>
    <s v="R03 Jabotabek Inner"/>
    <n v="3"/>
    <s v="JUX318"/>
    <s v="JUX318"/>
    <s v="24TS09B0412"/>
    <s v="Jabat"/>
    <s v="24TS09B0412"/>
    <s v="24TS09B0412"/>
    <s v="24TS09B0412"/>
    <e v="#N/A"/>
    <s v="MESJIDPUSKESMASSUNTERDMT"/>
    <n v="106.860911"/>
    <n v="-6.1417210000000004"/>
    <s v="Non MKT"/>
    <s v="Non MKT"/>
    <m/>
    <m/>
    <s v="MITRATEL"/>
    <x v="0"/>
    <s v="PT DYEVA DIGITAL SELULAR"/>
    <m/>
    <s v="Mitratel"/>
    <d v="2015-11-23T00:00:00"/>
    <d v="2025-11-22T00:00:00"/>
    <d v="2026-02-20T00:00:00"/>
    <d v="2026-01-31T00:00:00"/>
    <n v="20"/>
    <s v="In SLA"/>
    <s v="Plan ≤ 2025"/>
    <s v="08.BAN/BAK"/>
    <s v="06.SITAC"/>
    <m/>
    <s v="CME"/>
    <s v="Curing Time"/>
    <s v="OG"/>
    <s v="10.12 curing, waiting material tower"/>
    <d v="2025-12-14T00:00:00"/>
    <s v="BTR"/>
    <s v="GF"/>
    <s v="Monopole"/>
    <n v="42"/>
    <m/>
  </r>
  <r>
    <n v="142"/>
    <x v="1"/>
    <s v="R03 Jabotabek Inner"/>
    <n v="3"/>
    <s v="JTX018"/>
    <s v="JTX018"/>
    <s v="24TS09B0411"/>
    <s v="Jabat"/>
    <s v="24TS09B0411"/>
    <s v="24TS09B0411"/>
    <s v="24TS09B0411"/>
    <e v="#N/A"/>
    <s v="RAYAPENGGILINGANDMT"/>
    <n v="106.93541999999999"/>
    <n v="-6.2028100000000004"/>
    <s v="Non MKT"/>
    <s v="Non MKT"/>
    <m/>
    <m/>
    <s v="MITRATEL"/>
    <x v="0"/>
    <s v="PT CIPTA KARSA ANUGERAH SEMESTA"/>
    <m/>
    <s v="Mitratel"/>
    <d v="2015-11-24T00:00:00"/>
    <d v="2025-11-23T00:00:00"/>
    <d v="2026-02-21T00:00:00"/>
    <d v="2026-01-31T00:00:00"/>
    <n v="21"/>
    <s v="In SLA"/>
    <s v="Plan ≤ 2025"/>
    <s v="08.BAN/BAK"/>
    <s v="08b.SIS Done"/>
    <m/>
    <s v="SITAC"/>
    <s v="BAN/BAK"/>
    <s v="OG"/>
    <s v="10.12 proses negosiasi sewa lahan"/>
    <d v="2026-02-14T00:00:00"/>
    <s v="BTR"/>
    <s v="GF"/>
    <s v="Monopole"/>
    <n v="32"/>
    <m/>
  </r>
  <r>
    <n v="143"/>
    <x v="1"/>
    <s v="R03 Jabotabek Inner"/>
    <n v="3"/>
    <s v="JSX802"/>
    <s v="JSX802"/>
    <s v="25TS08N2008"/>
    <s v="Jabat"/>
    <s v="24TS09B0450"/>
    <s v="24TS09B0450"/>
    <s v="25TS08N2008"/>
    <e v="#N/A"/>
    <s v="DEPSOS11DMT"/>
    <n v="106.76527"/>
    <n v="-6.2678799999999999"/>
    <s v="Non MKT"/>
    <s v="Non MKT"/>
    <m/>
    <m/>
    <s v="MITRATEL"/>
    <x v="0"/>
    <s v="PT MITRA SARANA KARYA BANGSA"/>
    <m/>
    <s v="Mitratel"/>
    <d v="2015-11-29T00:00:00"/>
    <d v="2025-11-28T00:00:00"/>
    <d v="2026-02-26T00:00:00"/>
    <d v="2026-01-31T00:00:00"/>
    <n v="26"/>
    <s v="In SLA"/>
    <s v="Plan ≤ 2025"/>
    <s v="15.STR"/>
    <s v="08b.SIS Done"/>
    <m/>
    <s v="SITAC2"/>
    <s v="IW"/>
    <s v="OG"/>
    <s v="10.12 proses IW, kurang 4 KK"/>
    <d v="2026-01-10T00:00:00"/>
    <s v="BTR"/>
    <s v="GF"/>
    <s v="Monopole"/>
    <n v="32"/>
    <m/>
  </r>
  <r>
    <n v="144"/>
    <x v="1"/>
    <s v="R03 Jabotabek Inner"/>
    <n v="3"/>
    <s v="JKU900"/>
    <s v="JKU900"/>
    <s v="25TS08N1988"/>
    <s v="Jabat"/>
    <s v="24TS09B0410"/>
    <s v="24TS09B0410"/>
    <s v="25TS08N1988"/>
    <e v="#N/A"/>
    <s v="SUNTERJAYATIMURDMT"/>
    <n v="106.87782"/>
    <n v="-6.1571600000000002"/>
    <s v="Non MKT"/>
    <s v="Non MKT"/>
    <m/>
    <m/>
    <s v="MITRATEL"/>
    <x v="0"/>
    <s v="PT DYEVA DIGITAL SELULAR"/>
    <m/>
    <s v="Mitratel"/>
    <d v="2015-11-30T00:00:00"/>
    <d v="2025-11-29T00:00:00"/>
    <d v="2026-02-27T00:00:00"/>
    <d v="2026-01-31T00:00:00"/>
    <n v="27"/>
    <s v="In SLA"/>
    <s v="Plan ≤ 2025"/>
    <e v="#N/A"/>
    <s v="06.SITAC"/>
    <m/>
    <s v="Proposed Drop"/>
    <s v="Proposed Drop"/>
    <s v="Proposed Drop"/>
    <s v="4.12 IW OG, hard sitac dan kandidat"/>
    <d v="2026-02-22T00:00:00"/>
    <s v="BTR"/>
    <s v="GF"/>
    <s v="Monopole"/>
    <n v="32"/>
    <s v="masuk list drop tsel"/>
  </r>
  <r>
    <n v="145"/>
    <x v="1"/>
    <s v="R03 Jabotabek Inner"/>
    <n v="3"/>
    <s v="JPX041"/>
    <s v="JPX041"/>
    <s v="25TS08N2056"/>
    <s v="Jabat"/>
    <s v="24TS09B0409"/>
    <s v="24TS09B0409"/>
    <s v="25TS08N2056"/>
    <e v="#N/A"/>
    <s v="BENHIL15"/>
    <n v="106.811691"/>
    <n v="-6.2144110000000001"/>
    <s v="Non MKT"/>
    <s v="Non MKT"/>
    <m/>
    <m/>
    <s v="MITRATEL"/>
    <x v="0"/>
    <s v="PT ANUGERAH SELARAS RAYA"/>
    <m/>
    <s v="Mitratel"/>
    <d v="2015-12-11T00:00:00"/>
    <d v="2025-12-10T00:00:00"/>
    <d v="2026-03-10T00:00:00"/>
    <d v="2026-01-31T00:00:00"/>
    <n v="38"/>
    <s v="In SLA"/>
    <s v="Plan ≤ 2025"/>
    <s v="21.LOCK TRIAL"/>
    <s v="08b.SIS Done"/>
    <m/>
    <s v="Proposed Drop"/>
    <s v="Proposed Drop"/>
    <s v="Proposed Drop"/>
    <s v="4.12 IW OG"/>
    <d v="2026-02-13T00:00:00"/>
    <s v="BTR"/>
    <s v="RT"/>
    <s v="Monopole"/>
    <n v="32"/>
    <m/>
  </r>
  <r>
    <n v="146"/>
    <x v="1"/>
    <s v="R03 Jabotabek Inner"/>
    <n v="3"/>
    <s v="JSX793"/>
    <s v="JSX793"/>
    <s v="24TS09B0408"/>
    <s v="Jabat"/>
    <s v="24TS09B0408"/>
    <s v="24TS09B0408"/>
    <s v="24TS09B0408"/>
    <e v="#N/A"/>
    <s v="PINANGSUASA3DMT"/>
    <n v="106.77985099999999"/>
    <n v="-6.2626710000000001"/>
    <s v="Non MKT"/>
    <s v="Non MKT"/>
    <m/>
    <m/>
    <s v="MITRATEL"/>
    <x v="0"/>
    <s v="PT SUMBERSOLUSINDO HITECH"/>
    <m/>
    <s v="Mitratel"/>
    <d v="2015-12-21T00:00:00"/>
    <d v="2025-12-20T00:00:00"/>
    <d v="2026-03-20T00:00:00"/>
    <d v="2026-01-31T00:00:00"/>
    <n v="48"/>
    <s v="In SLA"/>
    <s v="Plan ≤ 2025"/>
    <s v="08.BAN/BAK"/>
    <s v="06.SITAC"/>
    <m/>
    <s v="Proposed Drop"/>
    <s v="Proposed Drop"/>
    <s v="Proposed Drop"/>
    <s v="4.12 hard kandidat, Hard Sitac, plan BTR gagal IW, kandidat ke 5, proposed ke existing untuk extend"/>
    <d v="2026-02-14T00:00:00"/>
    <s v="BTR"/>
    <s v="GF"/>
    <s v="Monopole"/>
    <n v="32"/>
    <m/>
  </r>
  <r>
    <n v="147"/>
    <x v="1"/>
    <s v="R03 Jabotabek Inner"/>
    <n v="3"/>
    <s v="JKT433"/>
    <s v="JKT433"/>
    <m/>
    <s v="Jabat"/>
    <s v="24TS09B0407"/>
    <s v="24TS09B0407"/>
    <s v="24TS09B0407"/>
    <e v="#N/A"/>
    <s v="GANGSADARDMT"/>
    <n v="106.93980999999999"/>
    <n v="-6.2123900000000001"/>
    <s v="Non MKT"/>
    <s v="Non MKT"/>
    <m/>
    <m/>
    <s v="MITRATEL"/>
    <x v="0"/>
    <s v="PT SINERGI REKTA DENTA"/>
    <m/>
    <s v="Mitratel"/>
    <d v="2014-02-10T00:00:00"/>
    <d v="2024-02-09T00:00:00"/>
    <d v="2024-05-09T00:00:00"/>
    <s v="Terminate"/>
    <m/>
    <s v="Terminate"/>
    <s v="Plan ≤ 2025"/>
    <e v="#N/A"/>
    <s v="09.Pro.Cancel"/>
    <m/>
    <s v="Terminate"/>
    <s v="Terminate"/>
    <s v="Terminate"/>
    <m/>
    <s v="Terminate"/>
    <m/>
    <s v="GF"/>
    <s v="Monopole"/>
    <n v="32"/>
    <m/>
  </r>
  <r>
    <n v="148"/>
    <x v="1"/>
    <s v="R03 Jabotabek Inner"/>
    <n v="3"/>
    <s v="JKB863"/>
    <s v="JKB863"/>
    <s v="25TS08N2018"/>
    <s v="Jabat"/>
    <n v="0"/>
    <e v="#N/A"/>
    <s v="25TS08N2018"/>
    <e v="#N/A"/>
    <s v="INTERSECTIONPSANGGRAHANDMT"/>
    <n v="106.75599099999999"/>
    <n v="-6.1903509999999997"/>
    <s v="Non MKT"/>
    <s v="Non MKT"/>
    <m/>
    <m/>
    <s v="MITRATEL"/>
    <x v="0"/>
    <e v="#N/A"/>
    <m/>
    <s v="Mitratel"/>
    <d v="2014-02-10T00:00:00"/>
    <d v="2024-02-09T00:00:00"/>
    <d v="2024-05-09T00:00:00"/>
    <s v="Terminate"/>
    <m/>
    <s v="Terminate"/>
    <s v="Plan ≤ 2025"/>
    <e v="#N/A"/>
    <e v="#N/A"/>
    <m/>
    <s v="Terminate"/>
    <s v="Terminate"/>
    <s v="Terminate"/>
    <m/>
    <s v="Terminate"/>
    <m/>
    <e v="#N/A"/>
    <e v="#N/A"/>
    <e v="#N/A"/>
    <m/>
  </r>
  <r>
    <n v="149"/>
    <x v="1"/>
    <s v="R03 Jabotabek Inner"/>
    <n v="3"/>
    <s v="JKP922"/>
    <s v="JKP922"/>
    <s v="23TS03Z0018"/>
    <s v="Jabat"/>
    <s v="23TS03Z0018"/>
    <s v="23TS03Z0018"/>
    <s v="23TS03Z0018"/>
    <e v="#N/A"/>
    <s v="JALANTEUKUUMARDMT"/>
    <n v="106.83313"/>
    <n v="-6.1898"/>
    <s v="Non MKT"/>
    <s v="Non MKT"/>
    <m/>
    <m/>
    <s v="MITRATEL"/>
    <x v="0"/>
    <s v="Koperasi Dayamitra Telekomunikasi"/>
    <m/>
    <s v="Mitratel"/>
    <d v="2013-04-27T00:00:00"/>
    <d v="2023-04-26T00:00:00"/>
    <d v="2023-07-25T00:00:00"/>
    <d v="2025-10-14T00:00:00"/>
    <n v="-812"/>
    <s v="Out SLA"/>
    <s v="Plan ≤ 2025"/>
    <s v="12.RFC"/>
    <s v="08b.SIS Done"/>
    <m/>
    <s v="RFI"/>
    <s v="RFI"/>
    <s v="RFI"/>
    <m/>
    <s v="done"/>
    <m/>
    <s v="GF"/>
    <s v="Monopole"/>
    <n v="23"/>
    <m/>
  </r>
  <r>
    <n v="150"/>
    <x v="1"/>
    <s v="R03 Jabotabek Inner"/>
    <n v="3"/>
    <s v="JKP921"/>
    <s v="JKP921"/>
    <m/>
    <s v="Jabat"/>
    <n v="0"/>
    <s v="23TS03Z0019"/>
    <s v="23TS03Z0019"/>
    <e v="#N/A"/>
    <s v="HALTESALEMBAUIDMT"/>
    <n v="106.82505"/>
    <n v="-6.1832399999999996"/>
    <s v="Non MKT"/>
    <s v="Non MKT"/>
    <m/>
    <m/>
    <s v="MITRATEL"/>
    <x v="0"/>
    <s v="Koperasi Dayamitra Telekomunikasi"/>
    <m/>
    <s v="Mitratel"/>
    <d v="2013-04-30T00:00:00"/>
    <d v="2023-04-29T00:00:00"/>
    <d v="2023-07-28T00:00:00"/>
    <d v="2024-12-20T00:00:00"/>
    <n v="-511"/>
    <s v="Out SLA"/>
    <s v="Plan ≤ 2025"/>
    <s v="16.RFI"/>
    <e v="#N/A"/>
    <m/>
    <s v="RFI"/>
    <s v="RFI"/>
    <s v="RFI"/>
    <m/>
    <s v="done"/>
    <m/>
    <s v="GF"/>
    <s v="Monopole"/>
    <n v="18"/>
    <m/>
  </r>
  <r>
    <n v="151"/>
    <x v="1"/>
    <s v="R03 Jabotabek Inner"/>
    <n v="3"/>
    <s v="JKP920"/>
    <s v="JKP920"/>
    <m/>
    <s v="Jabat"/>
    <n v="0"/>
    <s v="23TS03Z0022"/>
    <s v="23TS03Z0022"/>
    <e v="#N/A"/>
    <s v="CITIWALKSUDIRMANDMT"/>
    <n v="106.8176"/>
    <n v="-6.20906"/>
    <s v="Non MKT"/>
    <s v="Non MKT"/>
    <m/>
    <m/>
    <s v="MITRATEL"/>
    <x v="0"/>
    <s v="PT.Geaf Solusianda Pratama"/>
    <m/>
    <s v="Mitratel"/>
    <d v="2013-05-04T00:00:00"/>
    <d v="2023-05-03T00:00:00"/>
    <d v="2023-08-01T00:00:00"/>
    <d v="2024-06-03T00:00:00"/>
    <n v="-307"/>
    <s v="Out SLA"/>
    <s v="Plan ≤ 2025"/>
    <s v="16.RFI"/>
    <e v="#N/A"/>
    <m/>
    <s v="RFI"/>
    <s v="RFI"/>
    <s v="RFI"/>
    <m/>
    <s v="done"/>
    <m/>
    <s v="GF"/>
    <s v="Monopole"/>
    <n v="23"/>
    <m/>
  </r>
  <r>
    <n v="152"/>
    <x v="1"/>
    <s v="R03 Jabotabek Inner"/>
    <n v="3"/>
    <s v="JKP917"/>
    <s v="JKP917"/>
    <m/>
    <s v="Jabat"/>
    <n v="0"/>
    <e v="#N/A"/>
    <s v="NY"/>
    <e v="#N/A"/>
    <s v="TAMANSUROPATIDMT"/>
    <n v="106.83274"/>
    <n v="-6.19841"/>
    <s v="Non MKT"/>
    <s v="Non MKT"/>
    <m/>
    <m/>
    <s v="MITRATEL"/>
    <x v="0"/>
    <e v="#N/A"/>
    <m/>
    <s v="Mitratel"/>
    <d v="2013-05-07T00:00:00"/>
    <d v="2023-05-06T00:00:00"/>
    <d v="2023-08-04T00:00:00"/>
    <s v="Terminate"/>
    <m/>
    <s v="Terminate"/>
    <s v="Plan ≤ 2025"/>
    <e v="#N/A"/>
    <e v="#N/A"/>
    <m/>
    <s v="Terminate"/>
    <s v="Terminate"/>
    <s v="Terminate"/>
    <m/>
    <s v="Terminate"/>
    <m/>
    <e v="#N/A"/>
    <e v="#N/A"/>
    <e v="#N/A"/>
    <m/>
  </r>
  <r>
    <n v="153"/>
    <x v="1"/>
    <s v="R03 Jabotabek Inner"/>
    <n v="3"/>
    <s v="JKP219"/>
    <s v="JKP219"/>
    <s v="25TS08N2001"/>
    <s v="Jabat"/>
    <n v="0"/>
    <s v="23TS03Z0017"/>
    <s v="25TS08N2001"/>
    <e v="#N/A"/>
    <s v="PENJERNIHANMAKRODMT"/>
    <n v="106.80519"/>
    <n v="-6.2039900000000001"/>
    <s v="Non MKT"/>
    <s v="Non MKT"/>
    <m/>
    <m/>
    <s v="MITRATEL"/>
    <x v="0"/>
    <s v="Koperasi Dayamitra Telekomunikasi"/>
    <m/>
    <s v="Mitratel"/>
    <d v="2013-06-23T00:00:00"/>
    <d v="2023-06-22T00:00:00"/>
    <d v="2023-09-20T00:00:00"/>
    <d v="2024-12-20T00:00:00"/>
    <n v="-457"/>
    <s v="Out SLA"/>
    <s v="Plan ≤ 2025"/>
    <s v="16.RFI"/>
    <e v="#N/A"/>
    <m/>
    <s v="RFI"/>
    <s v="RFI"/>
    <s v="RFI"/>
    <m/>
    <s v="done"/>
    <m/>
    <s v="GF"/>
    <s v="Monopole"/>
    <n v="25"/>
    <m/>
  </r>
  <r>
    <n v="154"/>
    <x v="1"/>
    <s v="R03 Jabotabek Inner"/>
    <n v="3"/>
    <s v="JKS399"/>
    <s v="JKS399"/>
    <m/>
    <s v="Jabat"/>
    <n v="0"/>
    <s v="23TS03Z0020"/>
    <s v="23TS03Z0020"/>
    <e v="#N/A"/>
    <s v="KNGNPRSDASPRBLOCKDMT"/>
    <n v="106.83343000000001"/>
    <n v="-6.2097340000000001"/>
    <s v="Non MKT"/>
    <s v="Non MKT"/>
    <m/>
    <m/>
    <s v="MITRATEL"/>
    <x v="0"/>
    <s v="PT.Sumbersolusindo Hitech"/>
    <m/>
    <s v="Mitratel"/>
    <d v="2013-07-07T00:00:00"/>
    <d v="2023-07-06T00:00:00"/>
    <d v="2023-10-04T00:00:00"/>
    <d v="2024-12-20T00:00:00"/>
    <n v="-443"/>
    <s v="Out SLA"/>
    <s v="Plan ≤ 2025"/>
    <s v="16.RFI"/>
    <e v="#N/A"/>
    <m/>
    <s v="RFI"/>
    <s v="RFI"/>
    <s v="RFI"/>
    <m/>
    <s v="done"/>
    <m/>
    <s v="GF"/>
    <s v="Monopole"/>
    <n v="25"/>
    <m/>
  </r>
  <r>
    <n v="155"/>
    <x v="1"/>
    <s v="R03 Jabotabek Inner"/>
    <n v="3"/>
    <s v="JKP968"/>
    <s v="JKP968"/>
    <s v="23TS03Z0023"/>
    <s v="Jabat"/>
    <n v="0"/>
    <s v="23TS03Z0023"/>
    <s v="23TS03Z0023"/>
    <e v="#N/A"/>
    <s v="DIPONEGOROMENTENGDMT"/>
    <n v="106.8413"/>
    <n v="-6.2016299999999998"/>
    <s v="Non MKT"/>
    <s v="Non MKT"/>
    <m/>
    <m/>
    <s v="MITRATEL"/>
    <x v="0"/>
    <s v="PT.Sumbersolusindo Hitech"/>
    <m/>
    <s v="Mitratel"/>
    <d v="2013-07-13T00:00:00"/>
    <d v="2023-07-12T00:00:00"/>
    <d v="2023-10-10T00:00:00"/>
    <d v="2025-05-24T00:00:00"/>
    <n v="-592"/>
    <s v="Out SLA"/>
    <s v="Plan ≤ 2025"/>
    <s v="16.RFI"/>
    <s v="03.RFI"/>
    <m/>
    <s v="RFI"/>
    <s v="RFI"/>
    <s v="RFI"/>
    <m/>
    <s v="done"/>
    <m/>
    <s v="GF"/>
    <s v="Monopole"/>
    <n v="21"/>
    <m/>
  </r>
  <r>
    <n v="156"/>
    <x v="1"/>
    <s v="R03 Jabotabek Inner"/>
    <n v="3"/>
    <s v="JSX028"/>
    <s v="JSX028"/>
    <s v="25TS08N2123"/>
    <s v="Jabat"/>
    <n v="0"/>
    <s v="23TS03Z0024"/>
    <s v="25TS08N2123"/>
    <e v="#N/A"/>
    <s v="GARUTMENTENGDMT"/>
    <n v="106.84126000000001"/>
    <n v="-6.2048699999999997"/>
    <s v="Non MKT"/>
    <s v="Non MKT"/>
    <m/>
    <m/>
    <s v="MITRATEL"/>
    <x v="0"/>
    <s v="PT.Sumbersolusindo Hitech"/>
    <m/>
    <s v="Mitratel"/>
    <d v="2013-07-13T00:00:00"/>
    <d v="2023-07-12T00:00:00"/>
    <d v="2023-10-10T00:00:00"/>
    <d v="2024-12-20T00:00:00"/>
    <n v="-437"/>
    <s v="Out SLA"/>
    <s v="Plan ≤ 2025"/>
    <s v="16.RFI"/>
    <e v="#N/A"/>
    <m/>
    <s v="RFI"/>
    <s v="RFI"/>
    <s v="RFI"/>
    <m/>
    <s v="done"/>
    <m/>
    <s v="GF"/>
    <s v="Monopole"/>
    <n v="20"/>
    <m/>
  </r>
  <r>
    <n v="157"/>
    <x v="1"/>
    <s v="R03 Jabotabek Inner"/>
    <n v="3"/>
    <s v="JKP965"/>
    <s v="JKP965"/>
    <m/>
    <s v="Jabat"/>
    <n v="0"/>
    <s v="23TS03Z0016"/>
    <s v="23TS03Z0016"/>
    <e v="#N/A"/>
    <s v="SIRIHRAYARAVINDOEMAC"/>
    <n v="106.82505"/>
    <n v="-6.1832399999999996"/>
    <s v="Non MKT"/>
    <s v="Non MKT"/>
    <m/>
    <m/>
    <s v="MITRATEL"/>
    <x v="0"/>
    <s v="Koperasi Dayamitra Telekomunikasi"/>
    <m/>
    <s v="Mitratel"/>
    <d v="2013-07-17T00:00:00"/>
    <d v="2023-07-16T00:00:00"/>
    <d v="2023-10-14T00:00:00"/>
    <d v="2024-12-20T00:00:00"/>
    <n v="-433"/>
    <s v="Out SLA"/>
    <s v="Plan ≤ 2025"/>
    <s v="16.RFI"/>
    <e v="#N/A"/>
    <m/>
    <s v="RFI"/>
    <s v="RFI"/>
    <s v="RFI"/>
    <m/>
    <s v="done"/>
    <m/>
    <s v="GF"/>
    <s v="Monopole"/>
    <n v="18"/>
    <m/>
  </r>
  <r>
    <n v="158"/>
    <x v="1"/>
    <s v="R03 Jabotabek Inner"/>
    <n v="3"/>
    <s v="JKB874"/>
    <s v="JKB874"/>
    <m/>
    <s v="Jabat"/>
    <n v="0"/>
    <e v="#N/A"/>
    <s v="NY"/>
    <e v="#N/A"/>
    <s v="SIMPANGCIDENGTIMURDMT"/>
    <n v="106.8121"/>
    <n v="-6.1757499999999999"/>
    <s v="Non MKT"/>
    <s v="Non MKT"/>
    <m/>
    <m/>
    <s v="MITRATEL"/>
    <x v="0"/>
    <e v="#N/A"/>
    <m/>
    <s v="Mitratel"/>
    <d v="2013-07-27T00:00:00"/>
    <d v="2023-07-26T00:00:00"/>
    <d v="2023-10-24T00:00:00"/>
    <s v="Terminate"/>
    <m/>
    <s v="Terminate"/>
    <s v="Plan ≤ 2025"/>
    <e v="#N/A"/>
    <e v="#N/A"/>
    <m/>
    <s v="Terminate"/>
    <s v="Terminate"/>
    <s v="Terminate"/>
    <m/>
    <s v="Terminate"/>
    <m/>
    <e v="#N/A"/>
    <e v="#N/A"/>
    <e v="#N/A"/>
    <m/>
  </r>
  <r>
    <n v="159"/>
    <x v="1"/>
    <s v="R03 Jabotabek Inner"/>
    <n v="3"/>
    <s v="JKB895"/>
    <s v="JKB895"/>
    <s v="25TS08U1375"/>
    <s v="Jabat"/>
    <n v="0"/>
    <s v="23TS03Z0021"/>
    <s v="25TS08U1375"/>
    <e v="#N/A"/>
    <s v="FACHERUDINDMT"/>
    <n v="106.81506"/>
    <n v="-6.1847899999999996"/>
    <s v="Non MKT"/>
    <s v="Non MKT"/>
    <m/>
    <m/>
    <s v="MITRATEL"/>
    <x v="0"/>
    <s v="PT.Geaf Solusianda Pratama"/>
    <m/>
    <s v="Mitratel"/>
    <d v="2013-10-31T00:00:00"/>
    <d v="2023-10-30T00:00:00"/>
    <d v="2024-01-28T00:00:00"/>
    <d v="2024-12-20T00:00:00"/>
    <n v="-327"/>
    <s v="Out SLA"/>
    <s v="Plan ≤ 2025"/>
    <s v="16.RFI"/>
    <e v="#N/A"/>
    <m/>
    <s v="RFI"/>
    <s v="RFI"/>
    <s v="RFI"/>
    <m/>
    <s v="done"/>
    <m/>
    <s v="GF"/>
    <s v="Monopole"/>
    <n v="20"/>
    <m/>
  </r>
  <r>
    <n v="160"/>
    <x v="1"/>
    <s v="R03 Jabotabek Inner"/>
    <n v="3"/>
    <s v="JUX011"/>
    <s v="JUX011"/>
    <s v="24TS09B0436"/>
    <s v="Jabat"/>
    <n v="0"/>
    <s v="24TS09B0436"/>
    <s v="24TS09B0436"/>
    <e v="#N/A"/>
    <s v="PLUITSAMUDRA1DMT"/>
    <n v="106.79631999999999"/>
    <n v="-6.1088800000000001"/>
    <s v="Non MKT"/>
    <s v="Non MKT"/>
    <m/>
    <m/>
    <s v="MITRATEL"/>
    <x v="0"/>
    <s v="PT NAER TUNAS INDONESIA"/>
    <m/>
    <s v="Mitratel"/>
    <d v="2015-07-15T00:00:00"/>
    <d v="2025-07-14T00:00:00"/>
    <d v="2025-10-12T00:00:00"/>
    <s v="Terminate"/>
    <m/>
    <s v="Terminate"/>
    <s v="Plan ≤ 2025"/>
    <e v="#N/A"/>
    <s v="08.SIS"/>
    <m/>
    <s v="Terminate"/>
    <s v="Terminate"/>
    <s v="Terminate"/>
    <m/>
    <s v="Terminate"/>
    <m/>
    <s v="GF"/>
    <s v="Monopole"/>
    <n v="32"/>
    <m/>
  </r>
  <r>
    <n v="161"/>
    <x v="1"/>
    <s v="R03 Jabotabek Inner"/>
    <n v="3"/>
    <s v="JKB864"/>
    <s v="JKB864"/>
    <s v="25IS08N0109"/>
    <s v="Jabat"/>
    <n v="0"/>
    <e v="#N/A"/>
    <s v="25IS08N0109"/>
    <e v="#N/A"/>
    <s v="JALANARJUNAUTARADMT"/>
    <n v="106.783131"/>
    <n v="-6.1855510000000002"/>
    <s v="Non MKT"/>
    <s v="Non MKT"/>
    <m/>
    <m/>
    <s v="MITRATEL"/>
    <x v="0"/>
    <e v="#N/A"/>
    <m/>
    <s v="Mitratel"/>
    <d v="2013-11-13T00:00:00"/>
    <d v="2023-11-12T00:00:00"/>
    <d v="2024-02-10T00:00:00"/>
    <s v="Terminate"/>
    <m/>
    <s v="Terminate"/>
    <s v="Plan ≤ 2025"/>
    <e v="#N/A"/>
    <e v="#N/A"/>
    <m/>
    <s v="Terminate"/>
    <s v="Terminate"/>
    <s v="Terminate"/>
    <m/>
    <s v="Terminate"/>
    <m/>
    <e v="#N/A"/>
    <e v="#N/A"/>
    <e v="#N/A"/>
    <m/>
  </r>
  <r>
    <n v="162"/>
    <x v="0"/>
    <s v="R01 Sumbagut"/>
    <n v="1"/>
    <m/>
    <s v="MDX501"/>
    <m/>
    <s v="R01 Sumbagut"/>
    <e v="#N/A"/>
    <e v="#N/A"/>
    <s v="NY"/>
    <s v="25TS12Z0067"/>
    <s v="MC KIM Belawan-2"/>
    <n v="98.702489999999997"/>
    <n v="3.67774"/>
    <s v="MKT"/>
    <s v="0004/MKT/DMT/XI/2025"/>
    <d v="2025-11-18T00:00:00"/>
    <m/>
    <s v="MITRATEL"/>
    <x v="0"/>
    <s v="PT MEDCOMM SOLUTION"/>
    <m/>
    <s v="Mitratel"/>
    <d v="2016-11-11T00:00:00"/>
    <d v="2026-11-10T00:00:00"/>
    <m/>
    <m/>
    <m/>
    <m/>
    <s v="Plan ≥ 2026"/>
    <m/>
    <e v="#N/A"/>
    <m/>
    <s v="Need DRM"/>
    <m/>
    <s v="OG"/>
    <s v="Add 3 RF Remove 3 RF Add 6 RRU Remove 6 RRU Final Sow Rescope: 1. B2R to Mini Macro"/>
    <m/>
    <s v="BTR"/>
    <m/>
    <m/>
    <m/>
    <m/>
  </r>
  <r>
    <n v="163"/>
    <x v="1"/>
    <s v="R03 Jabotabek Inner"/>
    <n v="3"/>
    <s v="JTX084"/>
    <s v="JTX084"/>
    <s v="25TS08N1762"/>
    <s v="Jabat"/>
    <e v="#N/A"/>
    <e v="#N/A"/>
    <s v="25TS08N1762"/>
    <s v="25TS12B0087"/>
    <s v="KAVALERICIPINANGDMT"/>
    <n v="106.9152"/>
    <n v="-6.2482300000000004"/>
    <s v="MKT"/>
    <s v="0004/MKT/DMT/XI/2025"/>
    <d v="2025-11-18T00:00:00"/>
    <m/>
    <s v="MITRATEL"/>
    <x v="7"/>
    <s v="PT CIPTA KARSA ANUGERAH SEMESTA"/>
    <n v="5"/>
    <s v="Mitratel"/>
    <d v="2016-01-16T00:00:00"/>
    <d v="2026-01-15T00:00:00"/>
    <m/>
    <m/>
    <m/>
    <m/>
    <s v="Plan ≥ 2026"/>
    <m/>
    <e v="#N/A"/>
    <m/>
    <s v="Need DRM"/>
    <s v="Need DRM"/>
    <s v="OG"/>
    <s v="Add 3 RF Add 4 RRU Final Sow Rescope: 1. (B2R to (MCP, Mini Macro, macro)"/>
    <m/>
    <s v="B2S"/>
    <n v="0"/>
    <n v="0"/>
    <n v="0"/>
    <s v="150m utara"/>
  </r>
  <r>
    <n v="164"/>
    <x v="1"/>
    <s v="R03 Jabotabek Inner"/>
    <n v="3"/>
    <s v="JTX041"/>
    <s v="JTX041"/>
    <m/>
    <s v="Jabat"/>
    <e v="#N/A"/>
    <e v="#N/A"/>
    <s v="NY"/>
    <s v="25TS12B0091"/>
    <s v="INSPEKSIKAYUTINGGIDMT"/>
    <n v="106.94456"/>
    <n v="-6.18025"/>
    <s v="MKT"/>
    <s v="0004/MKT/DMT/XI/2025"/>
    <d v="2025-11-18T00:00:00"/>
    <m/>
    <s v="MITRATEL"/>
    <x v="7"/>
    <s v="PT CIPTA KARSA ANUGERAH SEMESTA"/>
    <n v="4"/>
    <s v="Mitratel"/>
    <d v="2016-01-18T00:00:00"/>
    <d v="2026-01-17T00:00:00"/>
    <m/>
    <m/>
    <m/>
    <m/>
    <s v="Plan ≥ 2026"/>
    <m/>
    <e v="#N/A"/>
    <m/>
    <s v="Need DRM"/>
    <s v="Need DRM"/>
    <s v="OG"/>
    <s v="Add 3 RF Add 8 RRU Final Sow Rescope: 1. (B2R to (MCP, Mini Macro, macro)"/>
    <m/>
    <s v="B2S"/>
    <n v="0"/>
    <n v="0"/>
    <n v="0"/>
    <s v="Arah 250m 350 degree"/>
  </r>
  <r>
    <n v="165"/>
    <x v="1"/>
    <s v="R03 Jabotabek Inner"/>
    <n v="3"/>
    <s v="JTX098"/>
    <s v="JTX098"/>
    <m/>
    <s v="Jabat"/>
    <e v="#N/A"/>
    <e v="#N/A"/>
    <s v="NY"/>
    <s v="25TS12Z0115"/>
    <s v="SQUADRONHALIM3DMT"/>
    <n v="106.88611"/>
    <n v="-6.2755599999999996"/>
    <s v="MKT"/>
    <s v="0004/MKT/DMT/XI/2025"/>
    <d v="2025-11-18T00:00:00"/>
    <m/>
    <s v="MITRATEL"/>
    <x v="8"/>
    <s v="PT SAMANTA FIBRA ABADI"/>
    <n v="0"/>
    <s v="Mitratel"/>
    <d v="2016-01-27T00:00:00"/>
    <d v="2026-01-26T00:00:00"/>
    <m/>
    <m/>
    <m/>
    <m/>
    <s v="Plan ≥ 2026"/>
    <m/>
    <e v="#N/A"/>
    <m/>
    <s v="Need DRM"/>
    <s v="Need DRM"/>
    <s v="OG"/>
    <s v="Add 3 RF Add 5 RRU Final Sow Rescope: 3. reheight tower"/>
    <m/>
    <s v="Extend Tower"/>
    <n v="0"/>
    <n v="0"/>
    <n v="0"/>
    <s v="Done DRM"/>
  </r>
  <r>
    <n v="166"/>
    <x v="1"/>
    <s v="R03 Jabotabek Inner"/>
    <n v="3"/>
    <s v="JSX809"/>
    <s v="JSX809"/>
    <m/>
    <s v="Jabat"/>
    <e v="#N/A"/>
    <e v="#N/A"/>
    <s v="NY"/>
    <s v="25TS12B0090"/>
    <s v="TAMANBINTAROCEMPAKA4DMT"/>
    <n v="106.75964"/>
    <n v="-6.2741899999999999"/>
    <s v="MKT"/>
    <s v="0004/MKT/DMT/XI/2025"/>
    <d v="2025-11-18T00:00:00"/>
    <m/>
    <s v="MITRATEL"/>
    <x v="9"/>
    <s v="PT TRIPUTRA SURYA SEJAHTERA"/>
    <n v="16"/>
    <s v="Mitratel"/>
    <d v="2016-01-31T00:00:00"/>
    <d v="2026-01-30T00:00:00"/>
    <m/>
    <m/>
    <m/>
    <m/>
    <s v="Plan ≥ 2026"/>
    <m/>
    <e v="#N/A"/>
    <m/>
    <s v="Need DRM"/>
    <s v="Need DRM"/>
    <s v="OG"/>
    <s v="Add 3 RF Add 6 RRU Final Sow Rescope: 1. (B2R to (MCP, Mini Macro, macro)"/>
    <m/>
    <s v="BTR"/>
    <n v="0"/>
    <n v="0"/>
    <n v="0"/>
    <s v="150m arah 330 degree"/>
  </r>
  <r>
    <n v="167"/>
    <x v="1"/>
    <s v="R03 Jabotabek Inner"/>
    <n v="3"/>
    <s v="JSX779"/>
    <s v="JSX779"/>
    <m/>
    <m/>
    <e v="#N/A"/>
    <e v="#N/A"/>
    <s v="NY"/>
    <e v="#N/A"/>
    <s v="PENINGGARANTIMUR1DMT"/>
    <n v="106.77799"/>
    <n v="-6.2430000000000003"/>
    <s v="Non MKT"/>
    <s v="Non MKT"/>
    <d v="1899-12-30T00:00:00"/>
    <m/>
    <s v="MITRATEL"/>
    <x v="0"/>
    <e v="#N/A"/>
    <m/>
    <s v="Mitratel"/>
    <d v="2016-01-31T00:00:00"/>
    <d v="2026-01-30T00:00:00"/>
    <m/>
    <m/>
    <m/>
    <m/>
    <s v="Plan ≥ 2026"/>
    <m/>
    <e v="#N/A"/>
    <m/>
    <s v="Need DRM"/>
    <s v="Need DRM"/>
    <s v="OG"/>
    <s v=""/>
    <m/>
    <m/>
    <e v="#N/A"/>
    <e v="#N/A"/>
    <e v="#N/A"/>
    <m/>
  </r>
  <r>
    <n v="168"/>
    <x v="1"/>
    <s v="R03 Jabotabek Inner"/>
    <n v="3"/>
    <s v="JSX833"/>
    <s v="JSX833"/>
    <m/>
    <m/>
    <e v="#N/A"/>
    <e v="#N/A"/>
    <s v="NY"/>
    <e v="#N/A"/>
    <s v="STALENTENGAGUNGDMT"/>
    <n v="106.83548"/>
    <n v="-6.3313899999999999"/>
    <s v="Non MKT"/>
    <s v="Non MKT"/>
    <d v="1899-12-30T00:00:00"/>
    <m/>
    <s v="MITRATEL"/>
    <x v="0"/>
    <e v="#N/A"/>
    <m/>
    <s v="Mitratel"/>
    <d v="2016-02-05T00:00:00"/>
    <d v="2026-02-04T00:00:00"/>
    <m/>
    <m/>
    <m/>
    <m/>
    <s v="Plan ≥ 2026"/>
    <m/>
    <e v="#N/A"/>
    <m/>
    <s v="Need DRM"/>
    <s v="Need DRM"/>
    <s v="OG"/>
    <s v=""/>
    <m/>
    <m/>
    <e v="#N/A"/>
    <e v="#N/A"/>
    <e v="#N/A"/>
    <m/>
  </r>
  <r>
    <n v="169"/>
    <x v="1"/>
    <s v="R03 Jabotabek Inner"/>
    <n v="3"/>
    <s v="JKU954"/>
    <s v="JKU954"/>
    <m/>
    <s v="Jabat"/>
    <e v="#N/A"/>
    <e v="#N/A"/>
    <s v="NY"/>
    <s v="25TS12B0088"/>
    <s v="TELUKGONGSELATANFAJARDMT"/>
    <n v="106.78307"/>
    <n v="-6.1413700000000002"/>
    <s v="MKT"/>
    <s v="0004/MKT/DMT/XI/2025"/>
    <d v="2025-11-18T00:00:00"/>
    <m/>
    <s v="MITRATEL"/>
    <x v="9"/>
    <s v="PT SUMBERSOLUSINDO HITECH"/>
    <n v="16"/>
    <s v="Mitratel"/>
    <d v="2016-04-08T00:00:00"/>
    <d v="2026-04-07T00:00:00"/>
    <m/>
    <m/>
    <m/>
    <m/>
    <s v="Plan ≥ 2026"/>
    <m/>
    <e v="#N/A"/>
    <m/>
    <s v="Need DRM"/>
    <s v="Need DRM"/>
    <s v="OG"/>
    <s v="Add 3 RF Add 8 RRU Final Sow Rescope: 1. (B2R to (MCP, Mini Macro, macro)"/>
    <m/>
    <s v="BTR"/>
    <n v="0"/>
    <n v="0"/>
    <n v="0"/>
    <s v="BTR"/>
  </r>
  <r>
    <n v="170"/>
    <x v="1"/>
    <s v="R03 Jabotabek Inner"/>
    <n v="3"/>
    <s v="JSX806"/>
    <s v="JSX806"/>
    <s v="24TS10B0024"/>
    <s v="Jabat"/>
    <e v="#N/A"/>
    <e v="#N/A"/>
    <s v="24TS10B0024"/>
    <e v="#N/A"/>
    <s v="CINDRAWASIH2DMT"/>
    <n v="106.75364999999999"/>
    <n v="-6.2686900000000003"/>
    <s v="Non MKT"/>
    <s v="Non MKT"/>
    <d v="1899-12-30T00:00:00"/>
    <m/>
    <s v="MITRATEL"/>
    <x v="0"/>
    <s v="PT Sinergi Rektadenta"/>
    <m/>
    <s v="Mitratel"/>
    <d v="2016-04-28T00:00:00"/>
    <d v="2026-04-27T00:00:00"/>
    <m/>
    <m/>
    <m/>
    <m/>
    <s v="Plan ≥ 2026"/>
    <m/>
    <s v="08b.SIS Done"/>
    <m/>
    <s v="Proposed Drop"/>
    <s v="Proposed Drop"/>
    <s v="Proposed Drop"/>
    <s v="Hard Kandidat, proposed drop"/>
    <m/>
    <m/>
    <s v="GF"/>
    <s v="Monopole"/>
    <n v="32"/>
    <m/>
  </r>
  <r>
    <n v="171"/>
    <x v="1"/>
    <s v="R03 Jabotabek Inner"/>
    <n v="3"/>
    <s v="JSX754"/>
    <s v="JSX754"/>
    <s v="25TS08N2048"/>
    <s v="Jabat"/>
    <e v="#N/A"/>
    <e v="#N/A"/>
    <s v="25TS08N2048"/>
    <s v="25TS12B0089"/>
    <s v="PERMATAHIJAUTOWNHOUSEDMT"/>
    <n v="106.780981"/>
    <n v="-6.2143610000000002"/>
    <s v="MKT"/>
    <s v="0004/MKT/DMT/XI/2025"/>
    <d v="2025-11-18T00:00:00"/>
    <m/>
    <s v="MITRATEL"/>
    <x v="10"/>
    <s v="PT TRIPUTRA SURYA SEJAHTERA"/>
    <n v="0"/>
    <s v="Mitratel"/>
    <d v="2016-04-28T00:00:00"/>
    <d v="2026-04-27T00:00:00"/>
    <m/>
    <m/>
    <m/>
    <m/>
    <s v="Plan ≥ 2026"/>
    <m/>
    <e v="#N/A"/>
    <m/>
    <s v="Need DRM"/>
    <s v="Need DRM"/>
    <s v="OG"/>
    <s v="Add 3 RF Add 4 RRU Final Sow Rescope: 1. (B2R to (MCP, Mini Macro, macro)"/>
    <m/>
    <s v="BTR"/>
    <n v="0"/>
    <n v="0"/>
    <n v="0"/>
    <s v="BTR"/>
  </r>
  <r>
    <n v="172"/>
    <x v="1"/>
    <s v="R03 Jabotabek Inner"/>
    <n v="3"/>
    <s v="JKU249"/>
    <s v="JKU249"/>
    <m/>
    <s v="Jabat"/>
    <e v="#N/A"/>
    <e v="#N/A"/>
    <s v="NY"/>
    <s v="25TS12Z0114"/>
    <s v="PLUITKARANGAYU1DMT"/>
    <n v="106.783221"/>
    <n v="-6.1122709999999998"/>
    <s v="MKT"/>
    <s v="0004/MKT/DMT/XI/2025"/>
    <d v="2025-11-18T00:00:00"/>
    <m/>
    <s v="MITRATEL"/>
    <x v="11"/>
    <s v="PT SUMBERSOLUSINDO HITECH"/>
    <n v="4"/>
    <s v="Mitratel"/>
    <d v="2016-05-02T00:00:00"/>
    <d v="2026-05-01T00:00:00"/>
    <m/>
    <m/>
    <m/>
    <m/>
    <s v="Plan ≥ 2026"/>
    <m/>
    <e v="#N/A"/>
    <m/>
    <s v="Need DRM"/>
    <s v="Need DRM"/>
    <s v="OG"/>
    <s v="Add 3 RF Add 9 RRU Final Sow Rescope: 1. (B2R to (MCP, Mini Macro, macro)"/>
    <m/>
    <s v="BTR"/>
    <n v="0"/>
    <n v="0"/>
    <n v="0"/>
    <s v="BTR"/>
  </r>
  <r>
    <n v="173"/>
    <x v="3"/>
    <s v="R06 Jawa Timur"/>
    <n v="6"/>
    <s v="MLG569"/>
    <s v="MLG569"/>
    <s v="24TS08N0295"/>
    <s v="R06 Jawa Timur"/>
    <e v="#N/A"/>
    <e v="#N/A"/>
    <s v="24TS08N0295"/>
    <e v="#N/A"/>
    <s v="FIAUBMCP"/>
    <n v="112.61277699999999"/>
    <n v="-7.9516660000000003"/>
    <s v="Non MKT"/>
    <s v="Non MKT"/>
    <m/>
    <m/>
    <s v="MITRATEL"/>
    <x v="0"/>
    <e v="#N/A"/>
    <m/>
    <s v="Mitratel"/>
    <d v="2015-10-07T00:00:00"/>
    <d v="2025-10-06T00:00:00"/>
    <d v="2026-01-04T00:00:00"/>
    <d v="2025-12-31T00:00:00"/>
    <n v="4"/>
    <s v="In SLA"/>
    <s v="Plan ≤ 2025"/>
    <e v="#N/A"/>
    <e v="#N/A"/>
    <m/>
    <s v="SIS/SES"/>
    <s v="DRM"/>
    <s v="OG"/>
    <s v="UB Request Fasilitas Kampus (CSR), harus menyewa lahan yang didirikan bangunan fasum yang diatasnya dirikan tower"/>
    <s v="NA"/>
    <m/>
    <m/>
    <m/>
    <m/>
    <m/>
  </r>
  <r>
    <n v="174"/>
    <x v="1"/>
    <s v="R03 Jabotabek Inner"/>
    <n v="3"/>
    <s v="JUX263"/>
    <s v="JUX263"/>
    <m/>
    <s v="Jabat"/>
    <e v="#N/A"/>
    <e v="#N/A"/>
    <s v="NY"/>
    <s v="25TS12B0099"/>
    <s v="SUNTERKARYAUTARADMT"/>
    <n v="106.86841"/>
    <n v="-6.1400499999999996"/>
    <s v="MKT"/>
    <s v="0004/MKT/DMT/XI/2025"/>
    <d v="2025-11-18T00:00:00"/>
    <m/>
    <s v="MITRATEL"/>
    <x v="12"/>
    <s v="PT DENTRA MITRA ABADI"/>
    <n v="6"/>
    <s v="Mitratel"/>
    <d v="2016-06-01T00:00:00"/>
    <d v="2026-05-31T00:00:00"/>
    <m/>
    <m/>
    <m/>
    <m/>
    <s v="Plan ≥ 2026"/>
    <m/>
    <e v="#N/A"/>
    <m/>
    <s v="Need DRM"/>
    <s v="Need DRM"/>
    <s v="OG"/>
    <s v="Add 3 RF Add 6 RRU Final Sow Rescope: 1. (B2R to (MCP, Mini Macro, macro)"/>
    <m/>
    <s v="BTR"/>
    <n v="0"/>
    <n v="0"/>
    <n v="0"/>
    <s v="ke gedung sebelah"/>
  </r>
  <r>
    <n v="175"/>
    <x v="1"/>
    <s v="R03 Jabotabek Inner"/>
    <n v="3"/>
    <s v="JPX153"/>
    <s v="JPX153"/>
    <m/>
    <s v="Jabat"/>
    <e v="#N/A"/>
    <e v="#N/A"/>
    <s v="NY"/>
    <s v="25TS12B0093"/>
    <s v="SDKENARIDMT"/>
    <n v="106.84344"/>
    <n v="-6.1853100000000003"/>
    <s v="MKT"/>
    <s v="0004/MKT/DMT/XI/2025"/>
    <d v="2025-11-18T00:00:00"/>
    <m/>
    <s v="MITRATEL"/>
    <x v="13"/>
    <s v="PT SINERGI REKTA DENTA"/>
    <n v="18"/>
    <s v="Mitratel"/>
    <d v="2016-06-09T00:00:00"/>
    <d v="2026-06-08T00:00:00"/>
    <m/>
    <m/>
    <m/>
    <m/>
    <s v="Plan ≥ 2026"/>
    <m/>
    <e v="#N/A"/>
    <m/>
    <s v="Need DRM"/>
    <s v="Need DRM"/>
    <s v="OG"/>
    <s v="Add 3 RF Add 7 RRU Final Sow Rescope: 1. (B2R to (MCP, Mini Macro, macro)"/>
    <m/>
    <s v="BTR"/>
    <n v="0"/>
    <n v="0"/>
    <n v="0"/>
    <s v="BTR"/>
  </r>
  <r>
    <n v="176"/>
    <x v="1"/>
    <s v="R03 Jabotabek Inner"/>
    <n v="3"/>
    <s v="JSX782"/>
    <s v="JSX782"/>
    <m/>
    <s v="Jabat"/>
    <e v="#N/A"/>
    <e v="#N/A"/>
    <s v="NY"/>
    <s v="25TS12Z0112"/>
    <s v="BAKTIMURNILEBAKBULUSDMT"/>
    <n v="106.78651000000001"/>
    <n v="-6.3089700000000004"/>
    <s v="MKT"/>
    <s v="0004/MKT/DMT/XI/2025"/>
    <d v="2025-11-18T00:00:00"/>
    <m/>
    <s v="MITRATEL"/>
    <x v="3"/>
    <s v="PT SINERGI REKTA DENTA"/>
    <n v="11"/>
    <s v="Mitratel"/>
    <d v="2018-05-13T00:00:00"/>
    <d v="2028-05-12T00:00:00"/>
    <m/>
    <m/>
    <m/>
    <m/>
    <s v="Plan ≥ 2026"/>
    <m/>
    <e v="#N/A"/>
    <m/>
    <s v="Need DRM"/>
    <s v="Need DRM"/>
    <s v="OG"/>
    <s v="Add 3 RF Add 4 RRU Final Sow Rescope: 1. (B2R to (MCP, Mini Macro, macro)"/>
    <m/>
    <s v="Extend Tower"/>
    <n v="0"/>
    <n v="0"/>
    <n v="0"/>
    <s v="Extend 3m"/>
  </r>
  <r>
    <n v="177"/>
    <x v="1"/>
    <s v="R03 Jabotabek Inner"/>
    <n v="3"/>
    <s v="JPX137"/>
    <s v="JPX137"/>
    <m/>
    <s v="Jabat"/>
    <e v="#N/A"/>
    <e v="#N/A"/>
    <s v="NY"/>
    <s v="25TS12B0092"/>
    <s v="DANAUTONDANODMT"/>
    <n v="106.80853"/>
    <n v="-6.20655"/>
    <s v="MKT"/>
    <s v="0004/MKT/DMT/XI/2025"/>
    <d v="2025-11-18T00:00:00"/>
    <m/>
    <s v="MITRATEL"/>
    <x v="3"/>
    <s v="PT INFRAKO DAYAMITRA"/>
    <n v="11"/>
    <s v="Mitratel"/>
    <d v="2016-06-14T00:00:00"/>
    <d v="2026-06-13T00:00:00"/>
    <m/>
    <m/>
    <m/>
    <m/>
    <s v="Plan ≥ 2026"/>
    <m/>
    <e v="#N/A"/>
    <m/>
    <s v="Need DRM"/>
    <s v="Need DRM"/>
    <s v="OG"/>
    <s v="Add 3 RF Add 6 RRU Final Sow Rescope: 1. (B2R to (MCP, Mini Macro, macro)"/>
    <m/>
    <s v="BTR"/>
    <n v="0"/>
    <n v="0"/>
    <n v="0"/>
    <s v="BTR"/>
  </r>
  <r>
    <n v="178"/>
    <x v="1"/>
    <s v="R03 Jabotabek Inner"/>
    <n v="3"/>
    <s v="JPX156"/>
    <s v="JPX156"/>
    <m/>
    <m/>
    <e v="#N/A"/>
    <e v="#N/A"/>
    <s v="NY"/>
    <e v="#N/A"/>
    <s v="KARETPSRBARUBARATDMT"/>
    <n v="106.81441100000001"/>
    <n v="-6.2093509999999998"/>
    <s v="Non MKT"/>
    <s v="Non MKT"/>
    <d v="1899-12-30T00:00:00"/>
    <m/>
    <s v="MITRATEL"/>
    <x v="0"/>
    <e v="#N/A"/>
    <m/>
    <s v="Mitratel"/>
    <d v="2016-06-14T00:00:00"/>
    <d v="2026-06-13T00:00:00"/>
    <m/>
    <m/>
    <m/>
    <m/>
    <s v="Plan ≥ 2026"/>
    <m/>
    <e v="#N/A"/>
    <m/>
    <s v="Need DRM"/>
    <s v="Need DRM"/>
    <s v="OG"/>
    <s v=""/>
    <m/>
    <m/>
    <e v="#N/A"/>
    <e v="#N/A"/>
    <e v="#N/A"/>
    <m/>
  </r>
  <r>
    <n v="179"/>
    <x v="1"/>
    <s v="R03 Jabotabek Inner"/>
    <n v="3"/>
    <s v="JPX168"/>
    <s v="JPX168"/>
    <m/>
    <s v="Jabat"/>
    <e v="#N/A"/>
    <e v="#N/A"/>
    <s v="NY"/>
    <s v="25TS12Z0119"/>
    <s v="KEPUDALAMDMT"/>
    <n v="106.844071"/>
    <n v="-6.1620109999999997"/>
    <s v="MKT"/>
    <s v="0004/MKT/DMT/XI/2025"/>
    <d v="2025-11-18T00:00:00"/>
    <m/>
    <s v="MITRATEL"/>
    <x v="13"/>
    <s v="PT SINERGI REKTA DENTA"/>
    <n v="16"/>
    <s v="Mitratel"/>
    <d v="2016-06-14T00:00:00"/>
    <d v="2026-06-13T00:00:00"/>
    <m/>
    <m/>
    <m/>
    <m/>
    <s v="Plan ≥ 2026"/>
    <m/>
    <e v="#N/A"/>
    <m/>
    <s v="Need DRM"/>
    <s v="Need DRM"/>
    <s v="OG"/>
    <s v="Add 3 RF Add 6 RRU Final Sow Rescope: 3. reheight tower"/>
    <m/>
    <s v="Extend Tower"/>
    <n v="0"/>
    <n v="0"/>
    <n v="0"/>
    <s v="Extend Pole"/>
  </r>
  <r>
    <n v="180"/>
    <x v="1"/>
    <s v="R03 Jabotabek Inner"/>
    <n v="3"/>
    <s v="JBX170"/>
    <s v="JBX170"/>
    <s v="25TS08N2009"/>
    <s v="Jabat"/>
    <e v="#N/A"/>
    <e v="#N/A"/>
    <s v="25TS08N2009"/>
    <s v="25TS12B0102"/>
    <s v="PALMERAHBARAT4JAKARTADMT"/>
    <n v="106.786221"/>
    <n v="-6.206391"/>
    <s v="MKT"/>
    <s v="0004/MKT/DMT/XI/2025"/>
    <d v="2025-11-18T00:00:00"/>
    <m/>
    <s v="MITRATEL"/>
    <x v="13"/>
    <s v="PT SUMBERSOLUSINDO HITECH"/>
    <n v="15"/>
    <s v="Mitratel"/>
    <d v="2016-06-14T00:00:00"/>
    <d v="2026-06-13T00:00:00"/>
    <m/>
    <m/>
    <m/>
    <m/>
    <s v="Plan ≥ 2026"/>
    <m/>
    <e v="#N/A"/>
    <m/>
    <s v="Need DRM"/>
    <s v="Need DRM"/>
    <s v="OG"/>
    <s v="Add 3 RF Add 7 RRU Final Sow Rescope: 1. (B2R to (MCP, Mini Macro, macro)"/>
    <m/>
    <s v="BTR"/>
    <n v="0"/>
    <n v="0"/>
    <n v="0"/>
    <s v="BTR"/>
  </r>
  <r>
    <n v="181"/>
    <x v="1"/>
    <s v="R03 Jabotabek Inner"/>
    <n v="3"/>
    <s v="JPX158"/>
    <s v="JPX158"/>
    <m/>
    <s v="Jabat"/>
    <e v="#N/A"/>
    <e v="#N/A"/>
    <s v="NY"/>
    <e v="#N/A"/>
    <s v="CEMPAKAPUTIHBRT2EDMT"/>
    <n v="106.861951"/>
    <n v="-6.1762309999999996"/>
    <s v="MKT"/>
    <s v="0004/MKT/DMT/XI/2025"/>
    <d v="2025-11-18T00:00:00"/>
    <m/>
    <s v="MITRATEL"/>
    <x v="13"/>
    <n v="0"/>
    <n v="15"/>
    <s v="Mitratel"/>
    <d v="2016-06-22T00:00:00"/>
    <d v="2026-06-21T00:00:00"/>
    <m/>
    <m/>
    <m/>
    <m/>
    <s v="Plan ≥ 2026"/>
    <m/>
    <e v="#N/A"/>
    <m/>
    <s v="Need DRM"/>
    <s v="Need DRM"/>
    <s v="OG"/>
    <s v="Add 3 RF Add 6 RRU Final Sow Rescope: 1. (B2R to (MCP, Mini Macro, macro)"/>
    <m/>
    <s v="BTR"/>
    <n v="0"/>
    <n v="0"/>
    <n v="0"/>
    <s v="BTR"/>
  </r>
  <r>
    <n v="182"/>
    <x v="1"/>
    <s v="R03 Jabotabek Inner"/>
    <n v="3"/>
    <s v="JSX454"/>
    <s v="JSX454"/>
    <s v="25TS08N1765"/>
    <m/>
    <e v="#N/A"/>
    <e v="#N/A"/>
    <s v="25TS08N1765"/>
    <e v="#N/A"/>
    <s v="JATIINDAHKEBLAMADMT"/>
    <n v="106.77460000000001"/>
    <n v="-6.2609000000000004"/>
    <s v="Non MKT"/>
    <s v="Non MKT"/>
    <d v="1899-12-30T00:00:00"/>
    <m/>
    <s v="MITRATEL"/>
    <x v="0"/>
    <e v="#N/A"/>
    <m/>
    <s v="Mitratel"/>
    <d v="2016-06-22T00:00:00"/>
    <d v="2026-06-21T00:00:00"/>
    <m/>
    <m/>
    <m/>
    <m/>
    <s v="Plan ≥ 2026"/>
    <m/>
    <e v="#N/A"/>
    <m/>
    <s v="Need DRM"/>
    <s v="Need DRM"/>
    <s v="OG"/>
    <s v=""/>
    <m/>
    <m/>
    <e v="#N/A"/>
    <e v="#N/A"/>
    <e v="#N/A"/>
    <m/>
  </r>
  <r>
    <n v="183"/>
    <x v="1"/>
    <s v="R03 Jabotabek Inner"/>
    <n v="3"/>
    <s v="JSX467"/>
    <s v="JSX467"/>
    <s v="25TS08N1764"/>
    <m/>
    <e v="#N/A"/>
    <e v="#N/A"/>
    <s v="25TS08N1764"/>
    <e v="#N/A"/>
    <s v="SAWOMANGGARAIDMT"/>
    <n v="106.845761"/>
    <n v="-6.2164510000000002"/>
    <s v="Non MKT"/>
    <s v="Non MKT"/>
    <d v="1899-12-30T00:00:00"/>
    <m/>
    <s v="MITRATEL"/>
    <x v="0"/>
    <e v="#N/A"/>
    <m/>
    <s v="Mitratel"/>
    <d v="2016-06-22T00:00:00"/>
    <d v="2026-06-21T00:00:00"/>
    <m/>
    <m/>
    <m/>
    <m/>
    <s v="Plan ≥ 2026"/>
    <m/>
    <e v="#N/A"/>
    <m/>
    <s v="Need DRM"/>
    <s v="Need DRM"/>
    <s v="OG"/>
    <s v=""/>
    <m/>
    <m/>
    <e v="#N/A"/>
    <e v="#N/A"/>
    <e v="#N/A"/>
    <m/>
  </r>
  <r>
    <n v="184"/>
    <x v="3"/>
    <s v="R06 Jawa Timur"/>
    <n v="6"/>
    <s v="MLG089"/>
    <s v="MLG089"/>
    <s v="24TS08N0296"/>
    <s v="R06 Jawa Timur"/>
    <e v="#N/A"/>
    <e v="#N/A"/>
    <s v="24TS08N0296"/>
    <e v="#N/A"/>
    <s v="SAMANTHAUBDMTMCP"/>
    <n v="112.6156"/>
    <n v="-7.9522199999999996"/>
    <s v="Non MKT"/>
    <s v="Non MKT"/>
    <m/>
    <m/>
    <s v="MITRATEL"/>
    <x v="0"/>
    <e v="#N/A"/>
    <m/>
    <s v="Mitratel"/>
    <d v="2015-10-07T00:00:00"/>
    <d v="2025-10-06T00:00:00"/>
    <d v="2026-01-04T00:00:00"/>
    <d v="2025-12-31T00:00:00"/>
    <n v="4"/>
    <s v="In SLA"/>
    <s v="Plan ≤ 2025"/>
    <e v="#N/A"/>
    <e v="#N/A"/>
    <m/>
    <s v="SIS/SES"/>
    <s v="DRM"/>
    <s v="OG"/>
    <s v="UB Request Fasilitas Kampus (CSR), harus menyewa lahan yang didirikan bangunan fasum yang diatasnya dirikan tower"/>
    <s v="NA"/>
    <m/>
    <m/>
    <m/>
    <m/>
    <m/>
  </r>
  <r>
    <n v="185"/>
    <x v="1"/>
    <s v="R03 Jabotabek Inner"/>
    <n v="3"/>
    <s v="JPX146"/>
    <s v="JPX146"/>
    <s v="25TS08N2016"/>
    <m/>
    <e v="#N/A"/>
    <e v="#N/A"/>
    <s v="25TS08N2016"/>
    <e v="#N/A"/>
    <s v="PASARSENENIMPRESSDMT"/>
    <n v="106.83842"/>
    <n v="-6.1739800000000002"/>
    <s v="Non MKT"/>
    <s v="Non MKT"/>
    <d v="1899-12-30T00:00:00"/>
    <m/>
    <s v="MITRATEL"/>
    <x v="0"/>
    <e v="#N/A"/>
    <m/>
    <s v="Mitratel"/>
    <d v="2016-06-28T00:00:00"/>
    <d v="2026-06-27T00:00:00"/>
    <m/>
    <m/>
    <m/>
    <m/>
    <s v="Plan ≥ 2026"/>
    <m/>
    <e v="#N/A"/>
    <m/>
    <s v="Need DRM"/>
    <s v="Need DRM"/>
    <s v="OG"/>
    <s v=""/>
    <m/>
    <m/>
    <e v="#N/A"/>
    <e v="#N/A"/>
    <e v="#N/A"/>
    <m/>
  </r>
  <r>
    <n v="186"/>
    <x v="1"/>
    <s v="R03 Jabotabek Inner"/>
    <n v="3"/>
    <s v="JSX473"/>
    <s v="JSX473"/>
    <s v="25TS08N2043"/>
    <s v="Jabat"/>
    <e v="#N/A"/>
    <e v="#N/A"/>
    <s v="25TS08N2043"/>
    <e v="#N/A"/>
    <s v="PERTANIANLEBAKBULUSDMT"/>
    <n v="106.77755000000001"/>
    <n v="-6.3022099999999996"/>
    <s v="Non MKT"/>
    <s v="Non MKT"/>
    <d v="1899-12-30T00:00:00"/>
    <m/>
    <s v="MITRATEL"/>
    <x v="0"/>
    <s v="PT Sinergi Rektadenta"/>
    <m/>
    <s v="Mitratel"/>
    <d v="2016-06-28T00:00:00"/>
    <d v="2026-06-27T00:00:00"/>
    <m/>
    <m/>
    <m/>
    <m/>
    <s v="Plan ≥ 2026"/>
    <m/>
    <s v="04.CME"/>
    <m/>
    <s v="RFI"/>
    <s v="RFI"/>
    <s v="RFI"/>
    <s v="Program Jakarta Quality Improvedment"/>
    <m/>
    <m/>
    <s v="GF"/>
    <s v="Monopole"/>
    <n v="32"/>
    <m/>
  </r>
  <r>
    <n v="187"/>
    <x v="1"/>
    <s v="R03 Jabotabek Inner"/>
    <n v="3"/>
    <s v="JKU792"/>
    <s v="JKU792"/>
    <m/>
    <s v="Jabat"/>
    <e v="#N/A"/>
    <e v="#N/A"/>
    <s v="NY"/>
    <s v="25TS12B0033"/>
    <s v="ASRAMAHDMT"/>
    <n v="106.90313999999999"/>
    <n v="-6.1400199999999998"/>
    <s v="MKT"/>
    <s v="0004/MKT/DMT/XI/2025"/>
    <d v="2025-11-18T00:00:00"/>
    <m/>
    <s v="MITRATEL"/>
    <x v="9"/>
    <s v="PT SUMBERSOLUSINDO HITECH"/>
    <n v="13"/>
    <s v="Mitratel"/>
    <d v="2016-06-28T00:00:00"/>
    <d v="2026-06-27T00:00:00"/>
    <m/>
    <m/>
    <m/>
    <m/>
    <s v="Plan ≥ 2026"/>
    <m/>
    <e v="#N/A"/>
    <m/>
    <s v="Need DRM"/>
    <s v="Need DRM"/>
    <s v="OG"/>
    <s v="Add 3 RF Add 8 RRU Final Sow Rescope: 1. (B2R to (MCP, Mini Macro, macro)"/>
    <m/>
    <s v="BTR"/>
    <n v="0"/>
    <n v="0"/>
    <n v="0"/>
    <s v="BTR"/>
  </r>
  <r>
    <n v="188"/>
    <x v="1"/>
    <s v="R03 Jabotabek Inner"/>
    <n v="3"/>
    <s v="JSX774"/>
    <s v="JSX774"/>
    <s v="25TS08N2026"/>
    <s v="Jabat"/>
    <e v="#N/A"/>
    <e v="#N/A"/>
    <s v="25TS08N2026"/>
    <s v="25TS12Z0095"/>
    <s v="SUBURPONDOKPINANGDMT"/>
    <n v="106.77112099999999"/>
    <n v="-6.275811"/>
    <s v="MKT"/>
    <s v="0004/MKT/DMT/XI/2025"/>
    <d v="2025-11-18T00:00:00"/>
    <m/>
    <s v="MITRATEL"/>
    <x v="14"/>
    <s v="PT SURYASANTIKA INFRASTRUKTUR MEDIASELARAS"/>
    <n v="5"/>
    <s v="Mitratel"/>
    <d v="2016-06-29T00:00:00"/>
    <d v="2026-06-28T00:00:00"/>
    <m/>
    <m/>
    <m/>
    <m/>
    <s v="Plan ≥ 2026"/>
    <m/>
    <e v="#N/A"/>
    <m/>
    <s v="Need DRM"/>
    <s v="Need DRM"/>
    <s v="OG"/>
    <s v="Add 3 RF Add 3 RRU Final Sow Rescope: 3. reheight tower"/>
    <m/>
    <s v="Extend Tower"/>
    <n v="0"/>
    <n v="0"/>
    <n v="0"/>
    <s v="Extend Pole"/>
  </r>
  <r>
    <n v="189"/>
    <x v="1"/>
    <s v="R03 Jabotabek Inner"/>
    <n v="3"/>
    <s v="JPX071"/>
    <s v="JPX071"/>
    <m/>
    <s v="Jabat"/>
    <e v="#N/A"/>
    <e v="#N/A"/>
    <s v="NY"/>
    <s v="25TS12Z0121"/>
    <s v="RELOCKEDUBESAUSTRIADMT"/>
    <n v="106.838371"/>
    <n v="-6.201111"/>
    <s v="MKT"/>
    <s v="0004/MKT/DMT/XI/2025"/>
    <d v="2025-11-18T00:00:00"/>
    <m/>
    <s v="MITRATEL"/>
    <x v="13"/>
    <s v="PT SINERGI REKTA DENTA"/>
    <n v="15"/>
    <s v="Mitratel"/>
    <d v="2016-07-12T00:00:00"/>
    <d v="2026-07-11T00:00:00"/>
    <m/>
    <m/>
    <m/>
    <m/>
    <s v="Plan ≥ 2026"/>
    <m/>
    <e v="#N/A"/>
    <m/>
    <s v="Need DRM"/>
    <s v="Need DRM"/>
    <s v="OG"/>
    <s v="Add 3 RF Add 9 RRU Final Sow Rescope: 3. reheight tower"/>
    <m/>
    <s v="Extend Tower"/>
    <n v="0"/>
    <n v="0"/>
    <n v="0"/>
    <s v="Extend Pole"/>
  </r>
  <r>
    <n v="190"/>
    <x v="1"/>
    <s v="R03 Jabotabek Inner"/>
    <n v="3"/>
    <s v="JBX232"/>
    <s v="JBX232"/>
    <s v="25TS08N1975"/>
    <m/>
    <e v="#N/A"/>
    <e v="#N/A"/>
    <s v="25TS08N1975"/>
    <e v="#N/A"/>
    <s v="NUHRAYAASPARAGUSDMT"/>
    <n v="106.776511"/>
    <n v="-6.2109009999999998"/>
    <s v="Non MKT"/>
    <s v="Non MKT"/>
    <d v="1899-12-30T00:00:00"/>
    <m/>
    <s v="MITRATEL"/>
    <x v="0"/>
    <e v="#N/A"/>
    <m/>
    <s v="Mitratel"/>
    <d v="2016-08-03T00:00:00"/>
    <d v="2026-08-02T00:00:00"/>
    <m/>
    <m/>
    <m/>
    <m/>
    <s v="Plan ≥ 2026"/>
    <m/>
    <e v="#N/A"/>
    <m/>
    <s v="Need DRM"/>
    <s v="Need DRM"/>
    <s v="OG"/>
    <s v=""/>
    <m/>
    <m/>
    <e v="#N/A"/>
    <e v="#N/A"/>
    <e v="#N/A"/>
    <m/>
  </r>
  <r>
    <n v="191"/>
    <x v="1"/>
    <s v="R03 Jabotabek Inner"/>
    <n v="3"/>
    <s v="JBX171"/>
    <s v="JBX171"/>
    <m/>
    <s v="Jabat"/>
    <e v="#N/A"/>
    <e v="#N/A"/>
    <s v="NY"/>
    <s v="25TS12B0105"/>
    <s v="KSTUBUNSLIPIDMT"/>
    <n v="106.80403099999999"/>
    <n v="-6.1914009999999999"/>
    <s v="MKT"/>
    <s v="0004/MKT/DMT/XI/2025"/>
    <d v="2025-11-18T00:00:00"/>
    <m/>
    <s v="MITRATEL"/>
    <x v="13"/>
    <s v="PT SUMBERSOLUSINDO HITECH"/>
    <n v="14"/>
    <s v="Mitratel"/>
    <d v="2016-08-09T00:00:00"/>
    <d v="2026-08-08T00:00:00"/>
    <m/>
    <m/>
    <m/>
    <m/>
    <s v="Plan ≥ 2026"/>
    <m/>
    <e v="#N/A"/>
    <m/>
    <s v="Need DRM"/>
    <s v="Need DRM"/>
    <s v="OG"/>
    <s v="Add 3 RF Add 4 RRU Final Sow Rescope: 1. (B2R to (MCP, Mini Macro, macro)"/>
    <m/>
    <s v="BTR"/>
    <n v="0"/>
    <n v="0"/>
    <n v="0"/>
    <s v="BTR"/>
  </r>
  <r>
    <n v="192"/>
    <x v="1"/>
    <s v="R03 Jabotabek Inner"/>
    <n v="3"/>
    <s v="JPX163"/>
    <s v="JPX163"/>
    <m/>
    <s v="Jabat"/>
    <e v="#N/A"/>
    <e v="#N/A"/>
    <s v="NY"/>
    <s v="25TS12B0097"/>
    <s v="CEPMAKAPUTIHBARATDMT"/>
    <n v="106.86779"/>
    <n v="-6.1826800000000004"/>
    <s v="MKT"/>
    <s v="0004/MKT/DMT/XI/2025"/>
    <d v="2025-11-18T00:00:00"/>
    <m/>
    <s v="MITRATEL"/>
    <x v="13"/>
    <s v="PT SINERGI REKTA DENTA"/>
    <n v="14"/>
    <s v="Mitratel"/>
    <d v="2016-08-11T00:00:00"/>
    <d v="2026-08-10T00:00:00"/>
    <m/>
    <m/>
    <m/>
    <m/>
    <s v="Plan ≥ 2026"/>
    <m/>
    <e v="#N/A"/>
    <m/>
    <s v="Need DRM"/>
    <s v="Need DRM"/>
    <s v="OG"/>
    <s v="Add 3 RF Add 6 RRU Final Sow Rescope: 1. (B2R to (MCP, Mini Macro, macro)"/>
    <m/>
    <s v="BTR"/>
    <n v="0"/>
    <n v="0"/>
    <n v="0"/>
    <s v="BTR"/>
  </r>
  <r>
    <n v="193"/>
    <x v="1"/>
    <s v="R03 Jabotabek Inner"/>
    <n v="3"/>
    <s v="JSX507"/>
    <s v="JSX507"/>
    <s v="25TS08N1779"/>
    <m/>
    <e v="#N/A"/>
    <e v="#N/A"/>
    <s v="25TS08N1779"/>
    <e v="#N/A"/>
    <s v="SOUTHQUATERWESTDMT"/>
    <n v="106.78263099999999"/>
    <n v="-6.2953809999999999"/>
    <s v="Non MKT"/>
    <s v="Non MKT"/>
    <d v="1899-12-30T00:00:00"/>
    <m/>
    <s v="MITRATEL"/>
    <x v="0"/>
    <e v="#N/A"/>
    <m/>
    <s v="Mitratel"/>
    <d v="2016-08-11T00:00:00"/>
    <d v="2026-08-10T00:00:00"/>
    <m/>
    <m/>
    <m/>
    <m/>
    <s v="Plan ≥ 2026"/>
    <m/>
    <e v="#N/A"/>
    <m/>
    <s v="Need DRM"/>
    <s v="Need DRM"/>
    <s v="OG"/>
    <s v=""/>
    <m/>
    <m/>
    <e v="#N/A"/>
    <e v="#N/A"/>
    <e v="#N/A"/>
    <m/>
  </r>
  <r>
    <n v="194"/>
    <x v="1"/>
    <s v="R03 Jabotabek Inner"/>
    <n v="3"/>
    <s v="JUX279"/>
    <s v="JUX279"/>
    <s v="25TS08N2004"/>
    <s v="Jabat"/>
    <e v="#N/A"/>
    <e v="#N/A"/>
    <s v="25TS08N2004"/>
    <s v="25TS12B0095"/>
    <s v="JLTARIBALUSEDMT"/>
    <n v="106.91061000000001"/>
    <n v="-6.1692299999999998"/>
    <s v="MKT"/>
    <s v="0004/MKT/DMT/XI/2025"/>
    <d v="2025-11-18T00:00:00"/>
    <m/>
    <s v="MITRATEL"/>
    <x v="12"/>
    <s v="PT DENTRA MITRA ABADI"/>
    <n v="5"/>
    <s v="Mitratel"/>
    <d v="2016-08-11T00:00:00"/>
    <d v="2026-08-10T00:00:00"/>
    <m/>
    <m/>
    <m/>
    <m/>
    <s v="Plan ≥ 2026"/>
    <m/>
    <e v="#N/A"/>
    <m/>
    <s v="Need DRM"/>
    <s v="Need DRM"/>
    <s v="OG"/>
    <s v="Add 3 RF Add 6 RRU Final Sow Rescope: 1. (B2R to (MCP, Mini Macro, macro)"/>
    <m/>
    <s v="BTR"/>
    <n v="0"/>
    <n v="0"/>
    <n v="0"/>
    <s v="150m arah 0 degree"/>
  </r>
  <r>
    <n v="195"/>
    <x v="1"/>
    <s v="R03 Jabotabek Inner"/>
    <n v="3"/>
    <s v="JTX255"/>
    <s v="JTX255"/>
    <m/>
    <s v="Jabat"/>
    <e v="#N/A"/>
    <e v="#N/A"/>
    <s v="NY"/>
    <s v="25TS12Z0118"/>
    <s v="SUMURUTARADURENSAWITDMT"/>
    <n v="106.91288"/>
    <n v="-6.2161900000000001"/>
    <s v="MKT"/>
    <s v="0004/MKT/DMT/XI/2025"/>
    <d v="2025-11-18T00:00:00"/>
    <m/>
    <s v="MITRATEL"/>
    <x v="8"/>
    <s v="PT MULTI BAGASANTI MAHDY"/>
    <n v="0"/>
    <s v="Mitratel"/>
    <d v="2016-08-11T00:00:00"/>
    <d v="2026-08-10T00:00:00"/>
    <m/>
    <m/>
    <m/>
    <m/>
    <s v="Plan ≥ 2026"/>
    <m/>
    <e v="#N/A"/>
    <m/>
    <s v="Need DRM"/>
    <s v="Need DRM"/>
    <s v="OG"/>
    <s v="Add 3 RF Add 11 RRU Final Sow Rescope: 3. reheight tower"/>
    <m/>
    <s v="Extend Tower"/>
    <n v="0"/>
    <n v="0"/>
    <n v="0"/>
    <s v="Extend 3m"/>
  </r>
  <r>
    <n v="196"/>
    <x v="1"/>
    <s v="R03 Jabotabek Inner"/>
    <n v="3"/>
    <s v="JPX167"/>
    <s v="JPX167"/>
    <s v="25TS08N2029"/>
    <s v="Jabat"/>
    <e v="#N/A"/>
    <e v="#N/A"/>
    <s v="25TS08N2029"/>
    <s v="25TS12B0101"/>
    <s v="JLKARTINIPSBARUDMT"/>
    <n v="106.83846"/>
    <n v="-6.1511100000000001"/>
    <s v="MKT"/>
    <s v="0004/MKT/DMT/XI/2025"/>
    <d v="2025-11-18T00:00:00"/>
    <m/>
    <s v="MITRATEL"/>
    <x v="13"/>
    <s v="PT SINERGI REKTA DENTA"/>
    <n v="13"/>
    <s v="Mitratel"/>
    <d v="2016-08-11T00:00:00"/>
    <d v="2026-08-10T00:00:00"/>
    <m/>
    <m/>
    <m/>
    <m/>
    <s v="Plan ≥ 2026"/>
    <m/>
    <e v="#N/A"/>
    <m/>
    <s v="Need DRM"/>
    <s v="Need DRM"/>
    <s v="OG"/>
    <s v="Add 3 RF Add 10 RRU Final Sow Rescope: 1. (B2R to (MCP, Mini Macro, macro)"/>
    <m/>
    <s v="BTR"/>
    <n v="0"/>
    <n v="0"/>
    <n v="0"/>
    <s v="BTR"/>
  </r>
  <r>
    <n v="197"/>
    <x v="1"/>
    <s v="R03 Jabotabek Inner"/>
    <n v="3"/>
    <s v="JBX234"/>
    <s v="JBX234"/>
    <s v="25TS08N2014"/>
    <s v="Jabat"/>
    <e v="#N/A"/>
    <e v="#N/A"/>
    <s v="25TS08N2014"/>
    <s v="25TS12B0106"/>
    <s v="JLNLINGKARLUARDMT"/>
    <n v="106.728421"/>
    <n v="-6.1472410000000002"/>
    <s v="MKT"/>
    <s v="0004/MKT/DMT/XI/2025"/>
    <d v="2025-11-18T00:00:00"/>
    <m/>
    <s v="MITRATEL"/>
    <x v="15"/>
    <s v="PT AGUNGMAS PRIMA SEMPURNA"/>
    <n v="19"/>
    <s v="Mitratel"/>
    <d v="2016-08-11T00:00:00"/>
    <d v="2026-08-10T00:00:00"/>
    <m/>
    <m/>
    <m/>
    <m/>
    <s v="Plan ≥ 2026"/>
    <m/>
    <e v="#N/A"/>
    <m/>
    <s v="Need DRM"/>
    <s v="Need DRM"/>
    <s v="OG"/>
    <s v="Add 3 RF Add 6 RRU Final Sow Rescope: 1. (B2R to (MCP, Mini Macro, macro)"/>
    <m/>
    <s v="BTR"/>
    <n v="0"/>
    <n v="0"/>
    <n v="0"/>
    <s v="BTR"/>
  </r>
  <r>
    <n v="198"/>
    <x v="1"/>
    <s v="R03 Jabotabek Inner"/>
    <n v="3"/>
    <s v="BKX293"/>
    <s v="BKX293"/>
    <m/>
    <s v="Jabat"/>
    <e v="#N/A"/>
    <e v="#N/A"/>
    <s v="NY"/>
    <s v="25TS12Z0092"/>
    <s v="ANUGRAHRAYADMT"/>
    <n v="106.914851"/>
    <n v="-6.2521310000000003"/>
    <s v="MKT"/>
    <s v="0004/MKT/DMT/XI/2025"/>
    <d v="2025-11-18T00:00:00"/>
    <m/>
    <s v="MITRATEL"/>
    <x v="16"/>
    <s v="PT INDOJAR MULIA ABADI"/>
    <n v="4"/>
    <s v="Mitratel"/>
    <d v="2016-08-11T00:00:00"/>
    <d v="2026-08-10T00:00:00"/>
    <m/>
    <m/>
    <m/>
    <m/>
    <s v="Plan ≥ 2026"/>
    <m/>
    <e v="#N/A"/>
    <m/>
    <s v="Need DRM"/>
    <s v="Need DRM"/>
    <s v="OG"/>
    <s v="Add 3 RF Add 9 RRU Final Sow Rescope: 3. reheight tower"/>
    <m/>
    <s v="Extend Tower"/>
    <n v="0"/>
    <n v="0"/>
    <n v="0"/>
    <s v="Extend Pole"/>
  </r>
  <r>
    <n v="199"/>
    <x v="1"/>
    <s v="R03 Jabotabek Inner"/>
    <n v="3"/>
    <s v="JPX133"/>
    <s v="JPX133"/>
    <s v="25TS08N1993"/>
    <m/>
    <e v="#N/A"/>
    <e v="#N/A"/>
    <s v="25TS08N1993"/>
    <e v="#N/A"/>
    <s v="SEGITIGAPASARSENENDMT"/>
    <n v="106.84101"/>
    <n v="-6.174601"/>
    <s v="Non MKT"/>
    <s v="Non MKT"/>
    <d v="1899-12-30T00:00:00"/>
    <m/>
    <s v="MITRATEL"/>
    <x v="0"/>
    <e v="#N/A"/>
    <m/>
    <s v="Mitratel"/>
    <d v="2016-08-11T00:00:00"/>
    <d v="2026-08-10T00:00:00"/>
    <m/>
    <m/>
    <m/>
    <m/>
    <s v="Plan ≥ 2026"/>
    <m/>
    <e v="#N/A"/>
    <m/>
    <s v="Need DRM"/>
    <s v="Need DRM"/>
    <s v="OG"/>
    <s v=""/>
    <m/>
    <m/>
    <e v="#N/A"/>
    <e v="#N/A"/>
    <e v="#N/A"/>
    <m/>
  </r>
  <r>
    <n v="200"/>
    <x v="1"/>
    <s v="R03 Jabotabek Inner"/>
    <n v="3"/>
    <s v="JBX164"/>
    <s v="JBX164"/>
    <m/>
    <m/>
    <e v="#N/A"/>
    <e v="#N/A"/>
    <s v="NY"/>
    <e v="#N/A"/>
    <s v="SUPENOPERMATAHIJAUDMT"/>
    <n v="106.776951"/>
    <n v="-6.2178310000000003"/>
    <s v="Non MKT"/>
    <s v="Non MKT"/>
    <d v="1899-12-30T00:00:00"/>
    <m/>
    <s v="MITRATEL"/>
    <x v="0"/>
    <e v="#N/A"/>
    <m/>
    <s v="Mitratel"/>
    <d v="2016-08-11T00:00:00"/>
    <d v="2026-08-10T00:00:00"/>
    <m/>
    <m/>
    <m/>
    <m/>
    <s v="Plan ≥ 2026"/>
    <m/>
    <e v="#N/A"/>
    <m/>
    <s v="Need DRM"/>
    <s v="Need DRM"/>
    <s v="OG"/>
    <s v=""/>
    <m/>
    <m/>
    <e v="#N/A"/>
    <e v="#N/A"/>
    <e v="#N/A"/>
    <m/>
  </r>
  <r>
    <n v="201"/>
    <x v="1"/>
    <s v="R03 Jabotabek Inner"/>
    <n v="3"/>
    <s v="JUX264"/>
    <s v="JUX264"/>
    <s v="25TS08N1984"/>
    <s v="Jabat"/>
    <e v="#N/A"/>
    <e v="#N/A"/>
    <s v="25TS08N1984"/>
    <s v="25TS12B0096"/>
    <s v="MASJIDALMANARDMT"/>
    <n v="106.884981"/>
    <n v="-6.1242010000000002"/>
    <s v="MKT"/>
    <s v="0004/MKT/DMT/XI/2025"/>
    <d v="2025-11-18T00:00:00"/>
    <m/>
    <s v="MITRATEL"/>
    <x v="12"/>
    <s v="PT DENTRA MITRA ABADI"/>
    <n v="4"/>
    <s v="Mitratel"/>
    <d v="2016-08-12T00:00:00"/>
    <d v="2026-08-11T00:00:00"/>
    <m/>
    <m/>
    <m/>
    <m/>
    <s v="Plan ≥ 2026"/>
    <m/>
    <e v="#N/A"/>
    <m/>
    <s v="Need DRM"/>
    <s v="Need DRM"/>
    <s v="OG"/>
    <s v="Add 3 RF Add 9 RRU Final Sow Rescope: 1. (B2R to (MCP, Mini Macro, macro)"/>
    <m/>
    <s v="BTR"/>
    <n v="0"/>
    <n v="0"/>
    <n v="0"/>
    <s v="Arah 160m 0 degree"/>
  </r>
  <r>
    <n v="202"/>
    <x v="1"/>
    <s v="R03 Jabotabek Inner"/>
    <n v="3"/>
    <s v="JBX194"/>
    <s v="JBX194"/>
    <s v="25TS08N2017"/>
    <s v="Jabat"/>
    <e v="#N/A"/>
    <e v="#N/A"/>
    <s v="25TS08N2017"/>
    <s v="25TS12B0108"/>
    <s v="HJPEENGDMT"/>
    <n v="106.776591"/>
    <n v="-6.1983309999999996"/>
    <s v="MKT"/>
    <s v="0004/MKT/DMT/XI/2025"/>
    <d v="2025-11-18T00:00:00"/>
    <m/>
    <s v="MITRATEL"/>
    <x v="15"/>
    <s v="PT INFRAKO DAYAMITRA"/>
    <n v="18"/>
    <s v="Mitratel"/>
    <d v="2016-08-12T00:00:00"/>
    <d v="2026-08-11T00:00:00"/>
    <m/>
    <m/>
    <m/>
    <m/>
    <s v="Plan ≥ 2026"/>
    <m/>
    <e v="#N/A"/>
    <m/>
    <s v="Need DRM"/>
    <s v="Need DRM"/>
    <s v="OG"/>
    <s v="Add 3 RF Add 5 RRU Final Sow Rescope: 1. (B2R to (MCP, Mini Macro, macro)"/>
    <m/>
    <s v="BTR"/>
    <n v="0"/>
    <n v="0"/>
    <n v="0"/>
    <s v="BTR"/>
  </r>
  <r>
    <n v="203"/>
    <x v="1"/>
    <s v="R03 Jabotabek Inner"/>
    <n v="3"/>
    <s v="JTX067"/>
    <s v="JTX067"/>
    <s v="25TS08N2006"/>
    <s v="Jabat"/>
    <e v="#N/A"/>
    <e v="#N/A"/>
    <s v="25TS08N2006"/>
    <s v="25TS12Z0120"/>
    <s v="SMP275DMT"/>
    <n v="106.893421"/>
    <n v="-6.2582709999999997"/>
    <s v="MKT"/>
    <s v="0004/MKT/DMT/XI/2025"/>
    <d v="2025-11-18T00:00:00"/>
    <m/>
    <s v="MITRATEL"/>
    <x v="8"/>
    <s v="PT LAYTON ENTER PRISE"/>
    <n v="0"/>
    <s v="Mitratel"/>
    <d v="2016-08-13T00:00:00"/>
    <d v="2026-08-12T00:00:00"/>
    <m/>
    <m/>
    <m/>
    <m/>
    <s v="Plan ≥ 2026"/>
    <m/>
    <e v="#N/A"/>
    <m/>
    <s v="Need DRM"/>
    <s v="Need DRM"/>
    <s v="OG"/>
    <s v="Add 3 RF Add 10 RRU Final Sow Rescope: 3. reheight tower"/>
    <m/>
    <s v="Extend Tower"/>
    <n v="0"/>
    <n v="0"/>
    <n v="0"/>
    <s v="Done DRM"/>
  </r>
  <r>
    <n v="204"/>
    <x v="1"/>
    <s v="R03 Jabotabek Inner"/>
    <n v="3"/>
    <s v="JSA041"/>
    <s v="JSA041"/>
    <m/>
    <s v="Jabat"/>
    <e v="#N/A"/>
    <e v="#N/A"/>
    <s v="NY"/>
    <s v="25TS12B0053"/>
    <s v="JLMANGGISMANGGARAIDMT"/>
    <n v="106.84844"/>
    <n v="-6.2195600000000004"/>
    <s v="MKT"/>
    <s v="0004/MKT/DMT/XI/2025"/>
    <d v="2025-11-18T00:00:00"/>
    <m/>
    <s v="MITRATEL"/>
    <x v="17"/>
    <s v="PT AGUNGMAS PRIMA SEMPURNA"/>
    <n v="1"/>
    <s v="Mitratel"/>
    <d v="2018-07-10T00:00:00"/>
    <d v="2028-07-09T00:00:00"/>
    <m/>
    <m/>
    <m/>
    <m/>
    <s v="Plan ≥ 2026"/>
    <m/>
    <e v="#N/A"/>
    <m/>
    <s v="Need DRM"/>
    <s v="Need DRM"/>
    <s v="OG"/>
    <s v="Add 3 RF Add 6 RRU Final Sow Rescope: 1. (B2R to (MCP, Mini Macro, macro)"/>
    <m/>
    <s v="B2S"/>
    <n v="0"/>
    <n v="0"/>
    <n v="0"/>
    <s v="290' 80m"/>
  </r>
  <r>
    <n v="205"/>
    <x v="1"/>
    <s v="R03 Jabotabek Inner"/>
    <n v="3"/>
    <s v="JTX283"/>
    <s v="JTX283"/>
    <m/>
    <s v="Jabat"/>
    <e v="#N/A"/>
    <e v="#N/A"/>
    <s v="NY"/>
    <s v="25TS12Z0094"/>
    <s v="JLUDOWOPONDOKGEDEDMT"/>
    <n v="106.893441"/>
    <n v="-6.2881910000000003"/>
    <s v="MKT"/>
    <s v="0004/MKT/DMT/XI/2025"/>
    <d v="2025-11-18T00:00:00"/>
    <m/>
    <s v="MITRATEL"/>
    <x v="16"/>
    <s v="PT INDOJAR MULIA ABADI"/>
    <n v="3"/>
    <s v="Mitratel"/>
    <d v="2016-08-13T00:00:00"/>
    <d v="2026-08-12T00:00:00"/>
    <m/>
    <m/>
    <m/>
    <m/>
    <s v="Plan ≥ 2026"/>
    <m/>
    <e v="#N/A"/>
    <m/>
    <s v="Need DRM"/>
    <s v="Need DRM"/>
    <s v="OG"/>
    <s v="Add 3 RF Add 8 RRU Final Sow Rescope: 3. reheight tower"/>
    <m/>
    <s v="Extend Tower"/>
    <n v="0"/>
    <n v="0"/>
    <n v="0"/>
    <s v="Extend 3m"/>
  </r>
  <r>
    <n v="206"/>
    <x v="1"/>
    <s v="R03 Jabotabek Inner"/>
    <n v="3"/>
    <s v="JTX241"/>
    <s v="JTX241"/>
    <m/>
    <s v="Jabat"/>
    <e v="#N/A"/>
    <e v="#N/A"/>
    <s v="NY"/>
    <s v="25TS12B0098"/>
    <s v="JLERAMAS2000DMT"/>
    <n v="106.948261"/>
    <n v="-6.2074910000000001"/>
    <s v="MKT"/>
    <s v="0004/MKT/DMT/XI/2025"/>
    <d v="2025-11-18T00:00:00"/>
    <m/>
    <s v="MITRATEL"/>
    <x v="18"/>
    <s v="PT SAMANTA FIBRA ABADI"/>
    <n v="10"/>
    <s v="Mitratel"/>
    <d v="2016-08-26T00:00:00"/>
    <d v="2026-08-25T00:00:00"/>
    <m/>
    <m/>
    <m/>
    <m/>
    <s v="Plan ≥ 2026"/>
    <m/>
    <e v="#N/A"/>
    <m/>
    <s v="Need DRM"/>
    <s v="Need DRM"/>
    <s v="OG"/>
    <s v="Add 3 RF Add 6 RRU Final Sow Rescope: 1. (B2R to (MCP, Mini Macro, macro)"/>
    <m/>
    <s v="BTR"/>
    <n v="0"/>
    <n v="0"/>
    <n v="0"/>
    <s v="BTR"/>
  </r>
  <r>
    <n v="207"/>
    <x v="1"/>
    <s v="R03 Jabotabek Inner"/>
    <n v="3"/>
    <s v="JPX155"/>
    <s v="JPX155"/>
    <m/>
    <s v="Jabat"/>
    <e v="#N/A"/>
    <e v="#N/A"/>
    <s v="NY"/>
    <s v="25TS12B0094"/>
    <s v="JLPERNEGCEMPAKAPUTIHDMT"/>
    <n v="106.862081"/>
    <n v="-6.1900209999999998"/>
    <s v="MKT"/>
    <s v="0004/MKT/DMT/XI/2025"/>
    <d v="2025-11-18T00:00:00"/>
    <m/>
    <s v="MITRATEL"/>
    <x v="13"/>
    <s v="PT SINERGI REKTA DENTA"/>
    <n v="12"/>
    <s v="Mitratel"/>
    <d v="2016-09-13T00:00:00"/>
    <d v="2026-09-12T00:00:00"/>
    <m/>
    <m/>
    <m/>
    <m/>
    <s v="Plan ≥ 2026"/>
    <m/>
    <e v="#N/A"/>
    <m/>
    <s v="Need DRM"/>
    <s v="Need DRM"/>
    <s v="OG"/>
    <s v="Add 3 RF Add 11 RRU Final Sow Rescope: 1. (B2R to (MCP, Mini Macro, macro)"/>
    <m/>
    <s v="BTR"/>
    <n v="0"/>
    <n v="0"/>
    <n v="0"/>
    <s v="BTR"/>
  </r>
  <r>
    <n v="208"/>
    <x v="1"/>
    <s v="R03 Jabotabek Inner"/>
    <n v="3"/>
    <s v="JTX257"/>
    <s v="JTX257"/>
    <m/>
    <s v="Jabat"/>
    <e v="#N/A"/>
    <e v="#N/A"/>
    <s v="NY"/>
    <s v="25TS12Z0117"/>
    <s v="JATINEGARAKAUMSELATANDMT"/>
    <n v="106.89841"/>
    <n v="-6.2087700000000003"/>
    <s v="MKT"/>
    <s v="0004/MKT/DMT/XI/2025"/>
    <d v="2025-11-18T00:00:00"/>
    <m/>
    <s v="MITRATEL"/>
    <x v="8"/>
    <s v="PT SAMANTA FIBRA ABADI"/>
    <n v="0"/>
    <s v="Mitratel"/>
    <d v="2016-09-13T00:00:00"/>
    <d v="2026-09-12T00:00:00"/>
    <m/>
    <m/>
    <m/>
    <m/>
    <s v="Plan ≥ 2026"/>
    <m/>
    <e v="#N/A"/>
    <m/>
    <s v="Need DRM"/>
    <s v="Need DRM"/>
    <s v="OG"/>
    <s v="Add 3 RF Add 9 RRU Final Sow Rescope: 3. reheight tower"/>
    <m/>
    <s v="Extend Tower"/>
    <n v="0"/>
    <n v="0"/>
    <n v="0"/>
    <s v="Extend 3m"/>
  </r>
  <r>
    <n v="209"/>
    <x v="1"/>
    <s v="R03 Jabotabek Inner"/>
    <n v="3"/>
    <s v="JTX291"/>
    <s v="JTX291"/>
    <s v="25TS08N2013"/>
    <s v="Jabat"/>
    <e v="#N/A"/>
    <e v="#N/A"/>
    <s v="25TS08N2013"/>
    <s v="25TS12Z0122"/>
    <s v="TAMANDURENSAWITDMT"/>
    <n v="106.91026100000001"/>
    <n v="-6.243741"/>
    <s v="MKT"/>
    <s v="0004/MKT/DMT/XI/2025"/>
    <d v="2025-11-18T00:00:00"/>
    <m/>
    <s v="MITRATEL"/>
    <x v="16"/>
    <s v="PT INDOJAR MULIA ABADI"/>
    <n v="2"/>
    <s v="Mitratel"/>
    <d v="2016-09-13T00:00:00"/>
    <d v="2026-09-12T00:00:00"/>
    <m/>
    <m/>
    <m/>
    <m/>
    <s v="Plan ≥ 2026"/>
    <m/>
    <e v="#N/A"/>
    <m/>
    <s v="Need DRM"/>
    <s v="Need DRM"/>
    <s v="OG"/>
    <s v="Add 3 RF Add 5 RRU Final Sow Rescope: 3. reheight tower"/>
    <m/>
    <s v="Extend Tower"/>
    <n v="0"/>
    <n v="0"/>
    <n v="0"/>
    <s v="Extend 3m"/>
  </r>
  <r>
    <n v="210"/>
    <x v="1"/>
    <s v="R03 Jabotabek Inner"/>
    <n v="3"/>
    <s v="JSX351"/>
    <s v="JSX351"/>
    <m/>
    <s v="Jabat"/>
    <e v="#N/A"/>
    <e v="#N/A"/>
    <s v="NY"/>
    <s v="25TS12B0107"/>
    <s v="RELOCSWADARMDMT"/>
    <n v="106.75718000000001"/>
    <n v="-6.2312900000000004"/>
    <s v="MKT"/>
    <s v="0004/MKT/DMT/XI/2025"/>
    <d v="2025-11-18T00:00:00"/>
    <m/>
    <s v="MITRATEL"/>
    <x v="10"/>
    <s v="PT SURYASANTIKA INFRASTRUKTUR MEDIASELARAS"/>
    <n v="0"/>
    <s v="Mitratel"/>
    <d v="2016-09-13T00:00:00"/>
    <d v="2026-09-12T00:00:00"/>
    <m/>
    <m/>
    <m/>
    <m/>
    <s v="Plan ≥ 2026"/>
    <m/>
    <e v="#N/A"/>
    <m/>
    <s v="Need DRM"/>
    <s v="Need DRM"/>
    <s v="OG"/>
    <s v="Add 3 RF Add 9 RRU Final Sow Rescope: 1. (B2R to (MCP, Mini Macro, macro)"/>
    <m/>
    <s v="BTR"/>
    <n v="0"/>
    <n v="0"/>
    <n v="0"/>
    <s v="BTR"/>
  </r>
  <r>
    <n v="211"/>
    <x v="1"/>
    <s v="R03 Jabotabek Inner"/>
    <n v="3"/>
    <s v="JBX195"/>
    <s v="JBX195"/>
    <s v="25TS08N1992"/>
    <m/>
    <e v="#N/A"/>
    <e v="#N/A"/>
    <s v="25TS08N1992"/>
    <e v="#N/A"/>
    <s v="POSPALMERAHBARATDMT"/>
    <n v="106.79689"/>
    <n v="-6.2080900000000003"/>
    <s v="Non MKT"/>
    <s v="Non MKT"/>
    <d v="1899-12-30T00:00:00"/>
    <m/>
    <s v="MITRATEL"/>
    <x v="0"/>
    <e v="#N/A"/>
    <m/>
    <s v="Mitratel"/>
    <d v="2016-09-13T00:00:00"/>
    <d v="2026-09-12T00:00:00"/>
    <m/>
    <m/>
    <m/>
    <m/>
    <s v="Plan ≥ 2026"/>
    <m/>
    <e v="#N/A"/>
    <m/>
    <s v="Need DRM"/>
    <s v="Need DRM"/>
    <s v="OG"/>
    <s v=""/>
    <m/>
    <m/>
    <e v="#N/A"/>
    <e v="#N/A"/>
    <e v="#N/A"/>
    <m/>
  </r>
  <r>
    <n v="212"/>
    <x v="1"/>
    <s v="R03 Jabotabek Inner"/>
    <n v="3"/>
    <s v="JTX510"/>
    <s v="JTX510"/>
    <m/>
    <s v="Jabat"/>
    <e v="#N/A"/>
    <e v="#N/A"/>
    <s v="NY"/>
    <s v="25TS12B0038"/>
    <s v="KOMPLEKKEBAKARANDMT"/>
    <n v="106.87905000000001"/>
    <n v="-6.3312799999999996"/>
    <s v="MKT"/>
    <s v="0004/MKT/DMT/XI/2025"/>
    <d v="2025-11-18T00:00:00"/>
    <m/>
    <s v="MITRATEL"/>
    <x v="6"/>
    <s v="PT MULTI BAGASANTI MAHDY"/>
    <n v="9"/>
    <s v="Mitratel"/>
    <d v="2018-08-17T00:00:00"/>
    <d v="2028-08-16T00:00:00"/>
    <m/>
    <m/>
    <m/>
    <m/>
    <s v="Plan ≥ 2026"/>
    <m/>
    <e v="#N/A"/>
    <m/>
    <s v="Need DRM"/>
    <s v="Need DRM"/>
    <s v="OG"/>
    <s v="Add 3 RF Add 3 RRU Final Sow Rescope: 1. (B2R to (MCP, Mini Macro, macro)"/>
    <m/>
    <s v="BTR"/>
    <n v="0"/>
    <n v="0"/>
    <n v="0"/>
    <s v="BTR Arah 100m 250 Degree"/>
  </r>
  <r>
    <n v="213"/>
    <x v="1"/>
    <s v="R03 Jabotabek Inner"/>
    <n v="3"/>
    <m/>
    <s v="JPX173"/>
    <m/>
    <m/>
    <e v="#N/A"/>
    <e v="#N/A"/>
    <s v="NY"/>
    <e v="#N/A"/>
    <s v="CPPUTIHTENGAH27A"/>
    <n v="106.872191"/>
    <n v="-6.1741510000000002"/>
    <s v="Non MKT"/>
    <s v="Non MKT"/>
    <d v="1899-12-30T00:00:00"/>
    <m/>
    <s v="MITRATEL"/>
    <x v="0"/>
    <e v="#N/A"/>
    <m/>
    <s v="Mitratel"/>
    <d v="2016-09-14T00:00:00"/>
    <d v="2026-09-13T00:00:00"/>
    <m/>
    <m/>
    <m/>
    <m/>
    <s v="Plan ≥ 2026"/>
    <m/>
    <e v="#N/A"/>
    <m/>
    <s v="Need DRM"/>
    <s v="Need DRM"/>
    <s v="OG"/>
    <s v=""/>
    <m/>
    <m/>
    <e v="#N/A"/>
    <e v="#N/A"/>
    <e v="#N/A"/>
    <m/>
  </r>
  <r>
    <n v="214"/>
    <x v="1"/>
    <s v="R03 Jabotabek Inner"/>
    <n v="3"/>
    <s v="JSX498"/>
    <s v="JSX498"/>
    <s v="25TS08N2035"/>
    <s v="Jabat"/>
    <e v="#N/A"/>
    <e v="#N/A"/>
    <s v="25TS08N2035"/>
    <s v="25TS12B0112"/>
    <s v="KEMANGDALAMDMT"/>
    <n v="106.818991"/>
    <n v="-6.2712310000000002"/>
    <s v="MKT"/>
    <s v="0004/MKT/DMT/XI/2025"/>
    <d v="2025-11-18T00:00:00"/>
    <m/>
    <s v="MITRATEL"/>
    <x v="10"/>
    <s v="PT SURYASANTIKA INFRASTRUKTUR MEDIASELARAS"/>
    <n v="0"/>
    <s v="Mitratel"/>
    <d v="2016-09-22T00:00:00"/>
    <d v="2026-09-21T00:00:00"/>
    <m/>
    <m/>
    <m/>
    <m/>
    <s v="Plan ≥ 2026"/>
    <m/>
    <e v="#N/A"/>
    <m/>
    <s v="Need DRM"/>
    <s v="Need DRM"/>
    <s v="OG"/>
    <s v="Add 3 RF Add 3 RRU Final Sow Rescope: 1. (B2R to (MCP, Mini Macro, macro)"/>
    <m/>
    <s v="BTR"/>
    <n v="0"/>
    <n v="0"/>
    <n v="0"/>
    <s v="BTR"/>
  </r>
  <r>
    <n v="215"/>
    <x v="1"/>
    <s v="R03 Jabotabek Inner"/>
    <n v="3"/>
    <s v="JTX211"/>
    <s v="JTX211"/>
    <m/>
    <s v="Jabat"/>
    <e v="#N/A"/>
    <e v="#N/A"/>
    <s v="NY"/>
    <s v="25TS12B0015"/>
    <s v="KESATRIAN3DMT"/>
    <n v="106.86901"/>
    <n v="-6.2016900000000001"/>
    <s v="MKT"/>
    <s v="0004/MKT/DMT/XI/2025"/>
    <d v="2025-11-18T00:00:00"/>
    <m/>
    <s v="MITRATEL"/>
    <x v="6"/>
    <s v="PT MULTI BAGASANTI MAHDY"/>
    <n v="8"/>
    <s v="Mitratel"/>
    <d v="2016-10-06T00:00:00"/>
    <d v="2026-10-05T00:00:00"/>
    <m/>
    <m/>
    <m/>
    <m/>
    <s v="Plan ≥ 2026"/>
    <m/>
    <e v="#N/A"/>
    <m/>
    <s v="Need DRM"/>
    <s v="Need DRM"/>
    <s v="OG"/>
    <s v="Add 3 RF Add 11 RRU Final Sow Rescope: 1. (B2R to (MCP, Mini Macro, macro)"/>
    <m/>
    <s v="BTR"/>
    <n v="0"/>
    <n v="0"/>
    <n v="0"/>
    <s v="170m arah 150 degree"/>
  </r>
  <r>
    <n v="216"/>
    <x v="1"/>
    <s v="R03 Jabotabek Inner"/>
    <n v="3"/>
    <s v="JUX265"/>
    <s v="JUX265"/>
    <m/>
    <s v="Jabat"/>
    <e v="#N/A"/>
    <e v="#N/A"/>
    <s v="NY"/>
    <s v="25TS12B0100"/>
    <s v="PERTAMINADEPOPLUMPANGDMT"/>
    <n v="106.901231"/>
    <n v="-6.1341510000000001"/>
    <s v="MKT"/>
    <s v="0004/MKT/DMT/XI/2025"/>
    <d v="2025-11-18T00:00:00"/>
    <m/>
    <s v="MITRATEL"/>
    <x v="12"/>
    <s v="PT DENTRA MITRA ABADI"/>
    <n v="3"/>
    <s v="Mitratel"/>
    <d v="2016-10-13T00:00:00"/>
    <d v="2026-10-12T00:00:00"/>
    <m/>
    <m/>
    <m/>
    <m/>
    <s v="Plan ≥ 2026"/>
    <m/>
    <e v="#N/A"/>
    <m/>
    <s v="Need DRM"/>
    <s v="Need DRM"/>
    <s v="OG"/>
    <s v="Add 3 RF Add 9 RRU Final Sow Rescope: 1. (B2R to (MCP, Mini Macro, macro)"/>
    <m/>
    <s v="BTR"/>
    <n v="0"/>
    <n v="0"/>
    <n v="0"/>
    <s v="Arah 200m 300 degree"/>
  </r>
  <r>
    <n v="217"/>
    <x v="1"/>
    <s v="R03 Jabotabek Inner"/>
    <n v="3"/>
    <s v="JSX486"/>
    <s v="JSX486"/>
    <m/>
    <s v="Jabat"/>
    <e v="#N/A"/>
    <e v="#N/A"/>
    <s v="NY"/>
    <s v="25TS12B0014"/>
    <s v="TANGKASPESANGGRAHANDMT"/>
    <n v="106.759511"/>
    <n v="-6.2486410000000001"/>
    <s v="MKT"/>
    <s v="0004/MKT/DMT/XI/2025"/>
    <d v="2025-11-18T00:00:00"/>
    <m/>
    <s v="MITRATEL"/>
    <x v="10"/>
    <s v="PT JAGANATA SAKTI UNGGUL"/>
    <n v="0"/>
    <s v="Mitratel"/>
    <d v="2016-10-18T00:00:00"/>
    <d v="2026-10-17T00:00:00"/>
    <m/>
    <m/>
    <m/>
    <m/>
    <s v="Plan ≥ 2026"/>
    <m/>
    <e v="#N/A"/>
    <m/>
    <s v="Need DRM"/>
    <s v="Need DRM"/>
    <s v="OG"/>
    <s v="Add 3 RF Add 8 RRU Final Sow Rescope: 1. (B2R to (MCP, Mini Macro, macro)"/>
    <m/>
    <s v="BTR"/>
    <n v="0"/>
    <n v="0"/>
    <n v="0"/>
    <s v="BTR"/>
  </r>
  <r>
    <n v="218"/>
    <x v="1"/>
    <s v="R03 Jabotabek Inner"/>
    <n v="3"/>
    <s v="JUX247"/>
    <s v="JUX247"/>
    <m/>
    <s v="Jabat"/>
    <e v="#N/A"/>
    <e v="#N/A"/>
    <s v="NY"/>
    <s v="25TS12Z0128"/>
    <s v="JALANANANTARAYADMT"/>
    <n v="106.92263"/>
    <n v="-6.13225"/>
    <s v="MKT"/>
    <s v="0004/MKT/DMT/XI/2025"/>
    <d v="2025-11-18T00:00:00"/>
    <m/>
    <s v="MITRATEL"/>
    <x v="15"/>
    <s v="PT SUMBERSOLUSINDO HITECH"/>
    <n v="17"/>
    <s v="Mitratel"/>
    <d v="2016-10-19T00:00:00"/>
    <d v="2026-10-18T00:00:00"/>
    <m/>
    <m/>
    <m/>
    <m/>
    <s v="Plan ≥ 2026"/>
    <m/>
    <e v="#N/A"/>
    <m/>
    <s v="Need DRM"/>
    <s v="Need DRM"/>
    <s v="OG"/>
    <s v="Add 3 RF Add 6 RRU Final Sow Rescope: 3. reheight tower"/>
    <m/>
    <s v="Extend Tower"/>
    <n v="0"/>
    <n v="0"/>
    <n v="0"/>
    <s v="Extend 3m"/>
  </r>
  <r>
    <n v="219"/>
    <x v="1"/>
    <s v="R03 Jabotabek Inner"/>
    <n v="3"/>
    <s v="JTX215"/>
    <s v="JTX215"/>
    <s v="25TS08N2044"/>
    <s v="Jabat"/>
    <e v="#N/A"/>
    <e v="#N/A"/>
    <s v="25TS08N2044"/>
    <s v="25TS12Z0127"/>
    <s v="ARABIKA8DMT"/>
    <n v="106.94501"/>
    <n v="-6.2311199999999998"/>
    <s v="MKT"/>
    <s v="0004/MKT/DMT/XI/2025"/>
    <d v="2025-11-18T00:00:00"/>
    <m/>
    <s v="MITRATEL"/>
    <x v="8"/>
    <s v="CV LUXLO KARYA GEMILANG"/>
    <n v="0"/>
    <s v="Mitratel"/>
    <d v="2016-10-24T00:00:00"/>
    <d v="2026-10-23T00:00:00"/>
    <m/>
    <m/>
    <m/>
    <m/>
    <s v="Plan ≥ 2026"/>
    <m/>
    <e v="#N/A"/>
    <m/>
    <s v="Need DRM"/>
    <s v="Need DRM"/>
    <s v="OG"/>
    <s v="Add 3 RF Add 6 RRU Final Sow Rescope: 3. reheight tower"/>
    <m/>
    <s v="Extend Tower"/>
    <n v="0"/>
    <n v="0"/>
    <n v="0"/>
    <s v="Extend 3m"/>
  </r>
  <r>
    <n v="220"/>
    <x v="1"/>
    <s v="R03 Jabotabek Inner"/>
    <n v="3"/>
    <s v="JSX791"/>
    <s v="JSX791"/>
    <m/>
    <s v="Jabat"/>
    <e v="#N/A"/>
    <e v="#N/A"/>
    <s v="NY"/>
    <s v="25TS12B0048"/>
    <s v="SEKOLAHDUTA2DMT"/>
    <n v="106.78925099999999"/>
    <n v="-6.2861909999999996"/>
    <s v="MKT"/>
    <s v="0004/MKT/DMT/XI/2025"/>
    <d v="2025-11-18T00:00:00"/>
    <m/>
    <s v="MITRATEL"/>
    <x v="9"/>
    <s v="PT JAGANATA SAKTI UNGGUL"/>
    <n v="10"/>
    <s v="Mitratel"/>
    <d v="2016-10-24T00:00:00"/>
    <d v="2026-10-23T00:00:00"/>
    <m/>
    <m/>
    <m/>
    <m/>
    <s v="Plan ≥ 2026"/>
    <m/>
    <e v="#N/A"/>
    <m/>
    <s v="Need DRM"/>
    <s v="Need DRM"/>
    <s v="OG"/>
    <s v="Add 3 RF Add 9 RRU Final Sow Rescope: 1. (B2R to (MCP, Mini Macro, macro)"/>
    <m/>
    <s v="BTR"/>
    <n v="0"/>
    <n v="0"/>
    <n v="0"/>
    <s v="BTR Arahan Quadran 2 &amp; 3 (dekat sekolah SAR 150m)"/>
  </r>
  <r>
    <n v="221"/>
    <x v="1"/>
    <s v="R03 Jabotabek Inner"/>
    <n v="3"/>
    <s v="JBX235"/>
    <s v="JBX235"/>
    <m/>
    <s v="Jabat"/>
    <e v="#N/A"/>
    <e v="#N/A"/>
    <s v="NY"/>
    <s v="25TS12Z0123"/>
    <s v="BANDENGANUTARAGEDONGDMT"/>
    <n v="106.80368"/>
    <n v="-6.1347899999999997"/>
    <s v="MKT"/>
    <s v="0004/MKT/DMT/XI/2025"/>
    <d v="2025-11-18T00:00:00"/>
    <m/>
    <s v="MITRATEL"/>
    <x v="2"/>
    <s v="PT SINERGI REKTA DENTA"/>
    <n v="6"/>
    <s v="Mitratel"/>
    <d v="2016-10-25T00:00:00"/>
    <d v="2026-10-24T00:00:00"/>
    <m/>
    <m/>
    <m/>
    <m/>
    <s v="Plan ≥ 2026"/>
    <m/>
    <e v="#N/A"/>
    <m/>
    <s v="Need DRM"/>
    <s v="Need DRM"/>
    <s v="OG"/>
    <s v="Add 3 RF Add 12 RRU Final Sow Rescope: 1. (B2R to (MCP, Mini Macro, macro)"/>
    <m/>
    <s v="BTR"/>
    <n v="0"/>
    <n v="0"/>
    <n v="0"/>
    <s v="BTR"/>
  </r>
  <r>
    <n v="222"/>
    <x v="1"/>
    <s v="R03 Jabotabek Inner"/>
    <n v="3"/>
    <s v="JBX202"/>
    <s v="JBX202"/>
    <m/>
    <s v="Jabat"/>
    <e v="#N/A"/>
    <e v="#N/A"/>
    <s v="NY"/>
    <s v="25TS12B0110"/>
    <s v="JLMERUYAILIRRAYAUTARADMT"/>
    <n v="106.75330099999999"/>
    <n v="-6.1975309999999997"/>
    <s v="MKT"/>
    <s v="0004/MKT/DMT/XI/2025"/>
    <d v="2025-11-18T00:00:00"/>
    <m/>
    <s v="MITRATEL"/>
    <x v="15"/>
    <s v="PT AGUNGMAS PRIMA SEMPURNA"/>
    <n v="17"/>
    <s v="Mitratel"/>
    <d v="2016-10-27T00:00:00"/>
    <d v="2026-10-26T00:00:00"/>
    <m/>
    <m/>
    <m/>
    <m/>
    <s v="Plan ≥ 2026"/>
    <m/>
    <e v="#N/A"/>
    <m/>
    <s v="Need DRM"/>
    <s v="Need DRM"/>
    <s v="OG"/>
    <s v="Add 3 RF Add 12 RRU Final Sow Rescope: 1. (B2R to (MCP, Mini Macro, macro)"/>
    <m/>
    <s v="BTR"/>
    <n v="0"/>
    <n v="0"/>
    <n v="0"/>
    <s v="BTR"/>
  </r>
  <r>
    <n v="223"/>
    <x v="1"/>
    <s v="R03 Jabotabek Inner"/>
    <n v="3"/>
    <s v="JBX207"/>
    <s v="JBX207"/>
    <m/>
    <s v="Jabat"/>
    <e v="#N/A"/>
    <e v="#N/A"/>
    <s v="NY"/>
    <s v="25TS12B0111"/>
    <s v="SATUMARETKALIDERESDMT"/>
    <n v="106.703841"/>
    <n v="-6.1291209999999996"/>
    <s v="MKT"/>
    <s v="0004/MKT/DMT/XI/2025"/>
    <d v="2025-11-18T00:00:00"/>
    <m/>
    <s v="MITRATEL"/>
    <x v="15"/>
    <s v="PT AGUNGMAS PRIMA SEMPURNA"/>
    <n v="16"/>
    <s v="Mitratel"/>
    <d v="2016-11-02T00:00:00"/>
    <d v="2026-11-01T00:00:00"/>
    <m/>
    <m/>
    <m/>
    <m/>
    <s v="Plan ≥ 2026"/>
    <m/>
    <e v="#N/A"/>
    <m/>
    <s v="Need DRM"/>
    <s v="Need DRM"/>
    <s v="OG"/>
    <s v="Add 3 RF Add 7 RRU Final Sow Rescope: 1. (B2R to (MCP, Mini Macro, macro)"/>
    <m/>
    <s v="BTR"/>
    <n v="0"/>
    <n v="0"/>
    <n v="0"/>
    <s v="BTR"/>
  </r>
  <r>
    <n v="224"/>
    <x v="1"/>
    <s v="R03 Jabotabek Inner"/>
    <n v="3"/>
    <s v="JBX178"/>
    <s v="JBX178"/>
    <m/>
    <s v="Jabat"/>
    <e v="#N/A"/>
    <e v="#N/A"/>
    <s v="NY"/>
    <s v="25TS12Z0125"/>
    <s v="JALANDAANMOGOTDMT"/>
    <n v="106.718701"/>
    <n v="-6.1531310000000001"/>
    <s v="MKT"/>
    <s v="0004/MKT/DMT/XI/2025"/>
    <d v="2025-11-18T00:00:00"/>
    <m/>
    <s v="MITRATEL"/>
    <x v="9"/>
    <s v="PT SINERGI REKTA DENTA"/>
    <n v="10"/>
    <s v="Mitratel"/>
    <d v="2016-11-03T00:00:00"/>
    <d v="2026-11-02T00:00:00"/>
    <m/>
    <m/>
    <m/>
    <m/>
    <s v="Plan ≥ 2026"/>
    <m/>
    <e v="#N/A"/>
    <m/>
    <s v="Need DRM"/>
    <s v="Need DRM"/>
    <s v="OG"/>
    <s v="Add 3 RF Add 7 RRU Final Sow Rescope: 3. reheight tower"/>
    <m/>
    <s v="Extend Tower"/>
    <n v="0"/>
    <n v="0"/>
    <n v="0"/>
    <s v="Extend Pole"/>
  </r>
  <r>
    <n v="225"/>
    <x v="1"/>
    <s v="R03 Jabotabek Inner"/>
    <n v="3"/>
    <s v="JBX197"/>
    <s v="JBX197"/>
    <s v="25TS08N1973"/>
    <s v="Jabat"/>
    <e v="#N/A"/>
    <e v="#N/A"/>
    <s v="25TS08N1973"/>
    <s v="25TS12B0109"/>
    <s v="BUDHIBATUSARIDMT"/>
    <n v="106.78173099999999"/>
    <n v="-6.187811"/>
    <s v="MKT"/>
    <s v="0004/MKT/DMT/XI/2025"/>
    <d v="2025-11-18T00:00:00"/>
    <m/>
    <s v="MITRATEL"/>
    <x v="15"/>
    <s v="PT AGUNGMAS PRIMA SEMPURNA"/>
    <n v="15"/>
    <s v="Mitratel"/>
    <d v="2016-11-07T00:00:00"/>
    <d v="2026-11-06T00:00:00"/>
    <m/>
    <m/>
    <m/>
    <m/>
    <s v="Plan ≥ 2026"/>
    <m/>
    <e v="#N/A"/>
    <m/>
    <s v="Need DRM"/>
    <s v="Need DRM"/>
    <s v="OG"/>
    <s v="Add 3 RF Add 9 RRU Final Sow Rescope: 1. (B2R to (MCP, Mini Macro, macro)"/>
    <m/>
    <s v="BTR"/>
    <n v="0"/>
    <n v="0"/>
    <n v="0"/>
    <s v="BTR"/>
  </r>
  <r>
    <n v="226"/>
    <x v="1"/>
    <s v="R03 Jabotabek Inner"/>
    <n v="3"/>
    <s v="JBX386"/>
    <s v="JBX386"/>
    <s v="24TS12N0420"/>
    <s v="Jabat"/>
    <e v="#N/A"/>
    <e v="#N/A"/>
    <s v="24TS12N0420"/>
    <s v="25TS12B0022"/>
    <s v="STADIONCENDRAWASIHDMT"/>
    <n v="106.72007000000001"/>
    <n v="-6.1434100000000003"/>
    <s v="MKT"/>
    <s v="0004/MKT/DMT/XI/2025"/>
    <d v="2025-11-18T00:00:00"/>
    <m/>
    <s v="MITRATEL"/>
    <x v="19"/>
    <s v="PT NAER TUNAS INDONESIA"/>
    <n v="7"/>
    <s v="Mitratel"/>
    <d v="2018-08-20T00:00:00"/>
    <d v="2028-08-19T00:00:00"/>
    <m/>
    <m/>
    <m/>
    <m/>
    <s v="Plan ≥ 2026"/>
    <m/>
    <e v="#N/A"/>
    <m/>
    <s v="Need DRM"/>
    <s v="Need DRM"/>
    <s v="OG"/>
    <s v="Add 3 RF Add 3 RRU Final Sow Rescope: 1. (B2R to (MCP, Mini Macro, macro)"/>
    <m/>
    <s v="BTR"/>
    <n v="0"/>
    <n v="0"/>
    <n v="0"/>
    <s v="310' 150m"/>
  </r>
  <r>
    <n v="227"/>
    <x v="1"/>
    <s v="R03 Jabotabek Inner"/>
    <n v="3"/>
    <s v="JBX200"/>
    <s v="JBX200"/>
    <m/>
    <s v="Jabat"/>
    <e v="#N/A"/>
    <e v="#N/A"/>
    <s v="NY"/>
    <s v="25TS12Z0126"/>
    <s v="PURILINGKARLUARDMT"/>
    <n v="106.73604"/>
    <n v="-6.1911009999999997"/>
    <s v="MKT"/>
    <s v="0004/MKT/DMT/XI/2025"/>
    <d v="2025-11-18T00:00:00"/>
    <m/>
    <s v="MITRATEL"/>
    <x v="9"/>
    <s v="PT INFRAKO DAYAMITRA"/>
    <n v="10"/>
    <s v="Mitratel"/>
    <d v="2016-11-21T00:00:00"/>
    <d v="2026-11-20T00:00:00"/>
    <m/>
    <m/>
    <m/>
    <m/>
    <s v="Plan ≥ 2026"/>
    <m/>
    <e v="#N/A"/>
    <m/>
    <s v="Need DRM"/>
    <s v="Need DRM"/>
    <s v="OG"/>
    <s v="Add 3 RF Add 10 RRU Final Sow Rescope: 3. reheight tower"/>
    <m/>
    <s v="Extend Tower"/>
    <n v="0"/>
    <n v="0"/>
    <n v="0"/>
    <s v="Extend Pole"/>
  </r>
  <r>
    <n v="228"/>
    <x v="1"/>
    <s v="R03 Jabotabek Inner"/>
    <n v="3"/>
    <m/>
    <s v="JTX611"/>
    <e v="#N/A"/>
    <m/>
    <e v="#N/A"/>
    <e v="#N/A"/>
    <s v="NY"/>
    <e v="#N/A"/>
    <s v="RELOCBATUAMPAR ex NUSA1KRAMATJATI"/>
    <n v="106.858"/>
    <n v="-6.2935100000000004"/>
    <s v="Non MKT"/>
    <s v="Non MKT"/>
    <d v="1899-12-30T00:00:00"/>
    <m/>
    <s v="MITRATEL"/>
    <x v="0"/>
    <e v="#N/A"/>
    <m/>
    <s v="Mitratel"/>
    <d v="2018-09-19T00:00:00"/>
    <d v="2028-09-18T00:00:00"/>
    <m/>
    <m/>
    <m/>
    <m/>
    <s v="Plan ≥ 2026"/>
    <m/>
    <e v="#N/A"/>
    <m/>
    <s v="Need DRM"/>
    <s v="Need DRM"/>
    <s v="OG"/>
    <s v=""/>
    <m/>
    <m/>
    <e v="#N/A"/>
    <e v="#N/A"/>
    <e v="#N/A"/>
    <m/>
  </r>
  <r>
    <n v="229"/>
    <x v="1"/>
    <s v="R03 Jabotabek Inner"/>
    <n v="3"/>
    <s v="JUX209"/>
    <s v="JUX209"/>
    <m/>
    <s v="Jabat"/>
    <e v="#N/A"/>
    <e v="#N/A"/>
    <s v="NY"/>
    <s v="25TS12Z0093"/>
    <s v="JLWARAKAS4DMT"/>
    <n v="106.879721"/>
    <n v="-6.1207510000000003"/>
    <s v="MKT"/>
    <s v="0004/MKT/DMT/XI/2025"/>
    <d v="2025-11-18T00:00:00"/>
    <m/>
    <s v="MITRATEL"/>
    <x v="15"/>
    <s v="PT SUMBERSOLUSINDO HITECH"/>
    <n v="14"/>
    <s v="Mitratel"/>
    <d v="2016-12-06T00:00:00"/>
    <d v="2026-12-05T00:00:00"/>
    <m/>
    <m/>
    <m/>
    <m/>
    <s v="Plan ≥ 2026"/>
    <m/>
    <e v="#N/A"/>
    <m/>
    <s v="Need DRM"/>
    <s v="Need DRM"/>
    <s v="OG"/>
    <s v="Add 3 RF Add 9 RRU Final Sow Rescope: 3. reheight tower"/>
    <m/>
    <s v="Extend Tower"/>
    <n v="0"/>
    <n v="0"/>
    <n v="0"/>
    <s v="Done DRM"/>
  </r>
  <r>
    <n v="230"/>
    <x v="1"/>
    <s v="R03 Jabotabek Inner"/>
    <n v="3"/>
    <s v="JTX471"/>
    <s v="JTX471"/>
    <m/>
    <s v="Jabat"/>
    <e v="#N/A"/>
    <e v="#N/A"/>
    <s v="NY"/>
    <e v="#N/A"/>
    <s v="DEPNAKER2DMT"/>
    <n v="106.851831"/>
    <n v="-6.2863110000000004"/>
    <s v="MKT"/>
    <s v="0004/MKT/DMT/XI/2025"/>
    <d v="2025-11-18T00:00:00"/>
    <m/>
    <s v="MITRATEL"/>
    <x v="5"/>
    <n v="0"/>
    <n v="3"/>
    <s v="Mitratel"/>
    <d v="2016-12-15T00:00:00"/>
    <d v="2026-12-14T00:00:00"/>
    <m/>
    <m/>
    <m/>
    <m/>
    <s v="Plan ≥ 2026"/>
    <m/>
    <e v="#N/A"/>
    <m/>
    <s v="Need DRM"/>
    <s v="Need DRM"/>
    <s v="OG"/>
    <s v="Add 3 RF Add 6 RRU Final Sow Rescope: 1. (B2R to (MCP, Mini Macro, macro)"/>
    <m/>
    <s v="BTR"/>
    <n v="0"/>
    <n v="0"/>
    <n v="0"/>
    <s v="BTR"/>
  </r>
  <r>
    <n v="231"/>
    <x v="0"/>
    <s v="R10 Sumbagteng"/>
    <n v="10"/>
    <s v="PBR992"/>
    <s v="PBR992"/>
    <s v="25TS07Z0001"/>
    <s v="R10 Sumbagteng"/>
    <n v="0"/>
    <e v="#N/A"/>
    <s v="25TS07Z0001"/>
    <e v="#N/A"/>
    <s v="N_PBR992HL1_KAWASANUINSUSKA6DMT"/>
    <n v="101.36468000000001"/>
    <n v="0.46261000000000002"/>
    <s v="Non MKT"/>
    <s v="Non MKT"/>
    <m/>
    <m/>
    <s v="MITRATEL"/>
    <x v="0"/>
    <e v="#N/A"/>
    <m/>
    <s v="Mitratel"/>
    <d v="2015-06-30T00:00:00"/>
    <d v="2025-06-29T00:00:00"/>
    <d v="2025-09-27T00:00:00"/>
    <d v="2025-10-27T00:00:00"/>
    <n v="-30"/>
    <s v="Out SLA"/>
    <s v="Plan ≤ 2025"/>
    <e v="#N/A"/>
    <s v="03.RFI"/>
    <s v="Type-1"/>
    <s v="RFI"/>
    <s v="RFI"/>
    <s v="RFI"/>
    <m/>
    <s v="done"/>
    <m/>
    <m/>
    <m/>
    <m/>
    <m/>
  </r>
  <r>
    <n v="232"/>
    <x v="1"/>
    <s v="R03 Jabotabek Inner"/>
    <n v="3"/>
    <s v="JTX359"/>
    <s v="JTX359"/>
    <m/>
    <s v="Jabat"/>
    <e v="#N/A"/>
    <e v="#N/A"/>
    <s v="NY"/>
    <s v="25TS12B0042"/>
    <s v="PINTUUTAMATMIIDMT"/>
    <n v="106.886701"/>
    <n v="-6.301901"/>
    <s v="MKT"/>
    <s v="0004/MKT/DMT/XI/2025"/>
    <d v="2025-11-18T00:00:00"/>
    <m/>
    <s v="MITRATEL"/>
    <x v="20"/>
    <s v="PT MANDAU JAYA KONTRINDO"/>
    <n v="5"/>
    <s v="Mitratel"/>
    <d v="2017-01-17T00:00:00"/>
    <d v="2027-01-16T00:00:00"/>
    <m/>
    <m/>
    <m/>
    <m/>
    <s v="Plan ≥ 2026"/>
    <m/>
    <e v="#N/A"/>
    <m/>
    <s v="Need DRM"/>
    <s v="Need DRM"/>
    <s v="OG"/>
    <s v="Add 3 RF Add 7 RRU Final Sow Rescope: 1. (B2R to (MCP, Mini Macro, macro)"/>
    <m/>
    <s v="BTR"/>
    <n v="0"/>
    <n v="0"/>
    <n v="0"/>
    <s v="BTR Monopole 25m"/>
  </r>
  <r>
    <n v="233"/>
    <x v="1"/>
    <s v="R03 Jabotabek Inner"/>
    <n v="3"/>
    <s v="JTX294"/>
    <s v="JTX294"/>
    <m/>
    <s v="Jabat"/>
    <e v="#N/A"/>
    <e v="#N/A"/>
    <s v="NY"/>
    <s v="25TS12B0046"/>
    <s v="JLNAMALIACAKUNGDMT"/>
    <n v="106.93267"/>
    <n v="-6.2092599999999996"/>
    <s v="MKT"/>
    <s v="0004/MKT/DMT/XI/2025"/>
    <d v="2025-11-18T00:00:00"/>
    <m/>
    <s v="MITRATEL"/>
    <x v="4"/>
    <s v="PT DYEVA DIGITAL SELULAR"/>
    <n v="2"/>
    <s v="Mitratel"/>
    <d v="2017-03-31T00:00:00"/>
    <d v="2027-03-30T00:00:00"/>
    <m/>
    <m/>
    <m/>
    <m/>
    <s v="Plan ≥ 2026"/>
    <m/>
    <e v="#N/A"/>
    <m/>
    <s v="Need DRM"/>
    <s v="Need DRM"/>
    <s v="OG"/>
    <s v="Add 3 RF Add 3 RRU Final Sow Rescope: 1. (B2R to (MCP, Mini Macro, macro)"/>
    <m/>
    <s v="BTR"/>
    <n v="0"/>
    <n v="0"/>
    <n v="0"/>
    <s v="170m arah 140 degree"/>
  </r>
  <r>
    <n v="234"/>
    <x v="1"/>
    <s v="R03 Jabotabek Inner"/>
    <n v="3"/>
    <s v="JTX398"/>
    <s v="JTX398"/>
    <m/>
    <s v="Jabat"/>
    <e v="#N/A"/>
    <e v="#N/A"/>
    <s v="NY"/>
    <s v="25TS12B0012"/>
    <s v="LAPANGANKENANGADMT"/>
    <n v="106.89997"/>
    <n v="-6.3149300000000004"/>
    <s v="MKT"/>
    <s v="0004/MKT/DMT/XI/2025"/>
    <d v="2025-11-18T00:00:00"/>
    <m/>
    <s v="MITRATEL"/>
    <x v="18"/>
    <s v="PT SAMANTA FIBRA ABADI"/>
    <n v="8"/>
    <s v="Mitratel"/>
    <d v="2017-04-01T00:00:00"/>
    <d v="2027-03-31T00:00:00"/>
    <m/>
    <m/>
    <m/>
    <m/>
    <s v="Plan ≥ 2026"/>
    <m/>
    <e v="#N/A"/>
    <m/>
    <s v="Need DRM"/>
    <s v="Need DRM"/>
    <s v="OG"/>
    <s v="Add 3 RF Add 6 RRU Final Sow Rescope: 1. (B2R to (MCP, Mini Macro, macro)"/>
    <m/>
    <s v="BTR"/>
    <n v="0"/>
    <n v="0"/>
    <n v="0"/>
    <s v="200m arah 275 degree"/>
  </r>
  <r>
    <n v="235"/>
    <x v="1"/>
    <s v="R03 Jabotabek Inner"/>
    <n v="3"/>
    <s v="JTX382"/>
    <s v="JTX382"/>
    <m/>
    <s v="Jabat"/>
    <e v="#N/A"/>
    <e v="#N/A"/>
    <s v="NY"/>
    <s v="25TS12B0043"/>
    <s v="NUSAINDAHMALAKADMT"/>
    <n v="106.933361"/>
    <n v="-6.2178709999999997"/>
    <s v="MKT"/>
    <s v="0004/MKT/DMT/XI/2025"/>
    <d v="2025-11-18T00:00:00"/>
    <m/>
    <s v="MITRATEL"/>
    <x v="20"/>
    <s v="PT MANDAU JAYA KONTRINDO"/>
    <n v="4"/>
    <s v="Mitratel"/>
    <d v="2017-04-04T00:00:00"/>
    <d v="2027-04-03T00:00:00"/>
    <m/>
    <m/>
    <m/>
    <m/>
    <s v="Plan ≥ 2026"/>
    <m/>
    <e v="#N/A"/>
    <m/>
    <s v="Need DRM"/>
    <s v="Need DRM"/>
    <s v="OG"/>
    <s v="Add 3 RF Add 9 RRU Final Sow Rescope: 1. (B2R to (MCP, Mini Macro, macro)"/>
    <m/>
    <s v="BTR"/>
    <n v="0"/>
    <n v="0"/>
    <n v="0"/>
    <s v="BTR Lahan Masjid"/>
  </r>
  <r>
    <n v="236"/>
    <x v="1"/>
    <s v="R03 Jabotabek Inner"/>
    <n v="3"/>
    <s v="JBX286"/>
    <s v="JBX286"/>
    <m/>
    <s v="Jabat"/>
    <e v="#N/A"/>
    <e v="#N/A"/>
    <s v="NY"/>
    <s v="25TS12B0025"/>
    <s v="JLPANJANGKODAYATURDMT"/>
    <n v="106.76289"/>
    <n v="-6.1618199999999996"/>
    <s v="MKT"/>
    <s v="0004/MKT/DMT/XI/2025"/>
    <d v="2025-11-18T00:00:00"/>
    <m/>
    <s v="MITRATEL"/>
    <x v="2"/>
    <s v="PT JAGANATA SAKTI UNGGUL"/>
    <n v="6"/>
    <s v="Mitratel"/>
    <d v="2017-04-10T00:00:00"/>
    <d v="2027-04-09T00:00:00"/>
    <m/>
    <m/>
    <m/>
    <m/>
    <s v="Plan ≥ 2026"/>
    <m/>
    <e v="#N/A"/>
    <m/>
    <s v="Need DRM"/>
    <s v="Need DRM"/>
    <s v="OG"/>
    <s v="Add 3 RF Add 4 RRU Final Sow Rescope: 1. (B2R to (MCP, Mini Macro, macro)"/>
    <m/>
    <s v="BTR"/>
    <n v="0"/>
    <n v="0"/>
    <n v="0"/>
    <s v="170m arah 230 degree"/>
  </r>
  <r>
    <n v="237"/>
    <x v="1"/>
    <s v="R03 Jabotabek Inner"/>
    <n v="3"/>
    <s v="JKP233"/>
    <s v="JKP233"/>
    <m/>
    <s v="Jabat"/>
    <e v="#N/A"/>
    <e v="#N/A"/>
    <s v="NY"/>
    <s v="25TS12B0032"/>
    <s v="CEMPAKAPUTIHRAYADMT"/>
    <n v="106.86830999999999"/>
    <n v="-6.1762899999999998"/>
    <s v="MKT"/>
    <s v="0004/MKT/DMT/XI/2025"/>
    <d v="2025-11-18T00:00:00"/>
    <m/>
    <s v="MITRATEL"/>
    <x v="3"/>
    <s v="PT INFRAKO DAYAMITRA"/>
    <n v="8"/>
    <s v="Mitratel"/>
    <d v="2017-04-13T00:00:00"/>
    <d v="2027-04-12T00:00:00"/>
    <m/>
    <m/>
    <m/>
    <m/>
    <s v="Plan ≥ 2026"/>
    <m/>
    <e v="#N/A"/>
    <m/>
    <s v="Need DRM"/>
    <s v="Need DRM"/>
    <s v="OG"/>
    <s v="Add 3 RF Add 6 RRU Final Sow Rescope: 1. (B2R to (MCP, Mini Macro, macro)"/>
    <m/>
    <s v="BTR"/>
    <n v="0"/>
    <n v="0"/>
    <n v="0"/>
    <s v="150m arah 90 degree"/>
  </r>
  <r>
    <n v="238"/>
    <x v="0"/>
    <s v="R10 Sumbagteng"/>
    <n v="10"/>
    <s v="PBR981"/>
    <s v="PBR981"/>
    <s v="25TS07Z0002"/>
    <s v="R10 Sumbagteng"/>
    <n v="0"/>
    <e v="#N/A"/>
    <s v="25TS07Z0002"/>
    <e v="#N/A"/>
    <s v="PBR981HM1_JLDIPONEGORODMT"/>
    <n v="101.45055499999999"/>
    <n v="0.52313500000000002"/>
    <s v="Non MKT"/>
    <s v="Non MKT"/>
    <m/>
    <m/>
    <s v="MITRATEL"/>
    <x v="0"/>
    <e v="#N/A"/>
    <m/>
    <s v="Mitratel"/>
    <d v="2015-07-14T00:00:00"/>
    <d v="2025-07-13T00:00:00"/>
    <d v="2025-10-11T00:00:00"/>
    <d v="2025-10-27T00:00:00"/>
    <n v="-16"/>
    <s v="Out SLA"/>
    <s v="Plan ≤ 2025"/>
    <e v="#N/A"/>
    <s v="03.RFI"/>
    <s v="Type-1"/>
    <s v="RFI"/>
    <s v="RFI"/>
    <s v="RFI"/>
    <m/>
    <s v="done"/>
    <m/>
    <m/>
    <m/>
    <m/>
    <m/>
  </r>
  <r>
    <n v="239"/>
    <x v="1"/>
    <s v="R03 Jabotabek Inner"/>
    <n v="3"/>
    <s v="JTX381"/>
    <s v="JTX381"/>
    <s v="24TS08Z0002"/>
    <m/>
    <e v="#N/A"/>
    <e v="#N/A"/>
    <s v="24TS08Z0002"/>
    <e v="#N/A"/>
    <s v="UTANKAYUUTRMATRAMANINDAHDMT"/>
    <n v="106.85950099999999"/>
    <n v="-6.1955309999999999"/>
    <s v="Non MKT"/>
    <s v="Non MKT"/>
    <d v="1899-12-30T00:00:00"/>
    <m/>
    <s v="MITRATEL"/>
    <x v="0"/>
    <s v="PT Sinergi Rektadenta"/>
    <m/>
    <s v="Mitratel"/>
    <d v="2017-05-13T00:00:00"/>
    <d v="2027-05-12T00:00:00"/>
    <m/>
    <m/>
    <m/>
    <m/>
    <s v="Plan ≥ 2026"/>
    <m/>
    <e v="#N/A"/>
    <m/>
    <s v="RFI"/>
    <s v="RFI"/>
    <s v="RFI"/>
    <s v="Solution, menggunakan project Solution, terkait project program pembebasan untuk LRT, on air"/>
    <m/>
    <m/>
    <e v="#N/A"/>
    <e v="#N/A"/>
    <e v="#N/A"/>
    <m/>
  </r>
  <r>
    <n v="240"/>
    <x v="1"/>
    <s v="R03 Jabotabek Inner"/>
    <n v="3"/>
    <s v="JTX207"/>
    <s v="JTX207"/>
    <m/>
    <s v="Jabat"/>
    <e v="#N/A"/>
    <e v="#N/A"/>
    <s v="NY"/>
    <s v="25TS12Z0129"/>
    <s v="JLMAKASARJAKTIMDMT"/>
    <n v="106.87629"/>
    <n v="-6.2687400000000002"/>
    <s v="MKT"/>
    <s v="0004/MKT/DMT/XI/2025"/>
    <d v="2025-11-18T00:00:00"/>
    <m/>
    <s v="MITRATEL"/>
    <x v="8"/>
    <s v="CV LUXLO KARYA GEMILANG"/>
    <n v="0"/>
    <s v="Mitratel"/>
    <d v="2017-05-13T00:00:00"/>
    <d v="2027-05-12T00:00:00"/>
    <m/>
    <m/>
    <m/>
    <m/>
    <s v="Plan ≥ 2026"/>
    <m/>
    <e v="#N/A"/>
    <m/>
    <s v="Need DRM"/>
    <s v="Need DRM"/>
    <s v="OG"/>
    <s v="Add 3 RF Add 11 RRU Final Sow Rescope: 1. (B2R to (MCP, Mini Macro, macro)"/>
    <m/>
    <s v="Extend Tower"/>
    <n v="0"/>
    <n v="0"/>
    <n v="0"/>
    <s v="Continue Renewal Eksisting (perizinan Bandara)"/>
  </r>
  <r>
    <n v="241"/>
    <x v="1"/>
    <s v="R03 Jabotabek Inner"/>
    <n v="3"/>
    <s v="JTX206"/>
    <s v="JTX206"/>
    <m/>
    <s v="Jabat"/>
    <e v="#N/A"/>
    <e v="#N/A"/>
    <s v="NY"/>
    <s v="25TS12B0047"/>
    <s v="JLMUSACIPINANGMUARADMT"/>
    <n v="106.88933"/>
    <n v="-6.2237799999999996"/>
    <s v="MKT"/>
    <s v="0004/MKT/DMT/XI/2025"/>
    <d v="2025-11-18T00:00:00"/>
    <m/>
    <s v="MITRATEL"/>
    <x v="7"/>
    <s v="PT CIPTA KARSA ANUGERAH SEMESTA"/>
    <n v="3"/>
    <s v="Mitratel"/>
    <d v="2017-05-13T00:00:00"/>
    <d v="2027-05-12T00:00:00"/>
    <m/>
    <m/>
    <m/>
    <m/>
    <s v="Plan ≥ 2026"/>
    <m/>
    <e v="#N/A"/>
    <m/>
    <s v="Need DRM"/>
    <s v="Need DRM"/>
    <s v="OG"/>
    <s v="Add 3 RF Add 3 RRU Final Sow Rescope: 1. (B2R to (MCP, Mini Macro, macro)"/>
    <m/>
    <s v="BTR"/>
    <n v="0"/>
    <n v="0"/>
    <n v="0"/>
    <s v="150m arah 270 degree"/>
  </r>
  <r>
    <n v="242"/>
    <x v="1"/>
    <s v="R03 Jabotabek Inner"/>
    <n v="3"/>
    <s v="JKT417"/>
    <s v="JKT417"/>
    <m/>
    <s v="Jabat"/>
    <e v="#N/A"/>
    <e v="#N/A"/>
    <s v="NY"/>
    <s v="25TS12B0030"/>
    <s v="MASJIDANNURBUARANDMT"/>
    <n v="106.92111"/>
    <n v="-6.21889"/>
    <s v="MKT"/>
    <s v="0004/MKT/DMT/XI/2025"/>
    <d v="2025-11-18T00:00:00"/>
    <m/>
    <s v="MITRATEL"/>
    <x v="7"/>
    <s v="PT CIPTA KARSA ANUGERAH SEMESTA"/>
    <n v="2"/>
    <s v="Mitratel"/>
    <d v="2017-05-24T00:00:00"/>
    <d v="2027-05-23T00:00:00"/>
    <m/>
    <m/>
    <m/>
    <m/>
    <s v="Plan ≥ 2026"/>
    <m/>
    <e v="#N/A"/>
    <m/>
    <s v="Need DRM"/>
    <s v="Need DRM"/>
    <s v="OG"/>
    <s v="Add 3 RF Add 3 RRU Final Sow Rescope: 1. (B2R to (MCP, Mini Macro, macro)"/>
    <m/>
    <s v="BTR"/>
    <n v="0"/>
    <n v="0"/>
    <n v="0"/>
    <s v="100m arah Selatan"/>
  </r>
  <r>
    <n v="243"/>
    <x v="0"/>
    <s v="R10 Sumbagteng"/>
    <n v="10"/>
    <s v="PAD660"/>
    <s v="PAD660"/>
    <s v="25TS07Z0003"/>
    <s v="R10 Sumbagteng"/>
    <n v="0"/>
    <e v="#N/A"/>
    <s v="25TS07Z0003"/>
    <e v="#N/A"/>
    <s v="STOPADANGKANTORGUBERNUR"/>
    <n v="100.3621674"/>
    <n v="-0.93968510599999999"/>
    <s v="Non MKT"/>
    <s v="Non MKT"/>
    <m/>
    <m/>
    <s v="MITRATEL"/>
    <x v="0"/>
    <e v="#N/A"/>
    <m/>
    <s v="Mitratel"/>
    <d v="2015-07-22T00:00:00"/>
    <d v="2025-07-21T00:00:00"/>
    <d v="2025-10-19T00:00:00"/>
    <d v="2025-11-30T00:00:00"/>
    <n v="-42"/>
    <s v="Out SLA"/>
    <s v="Plan ≤ 2025"/>
    <e v="#N/A"/>
    <s v="04.SRFI"/>
    <s v="Type-1"/>
    <s v="RFC"/>
    <s v="RFC"/>
    <s v="OG"/>
    <s v="[30/10/25] Plan Eksekusi W4 Nov _x000a_19/07/25 Wait Dok. RFIN Plan 21/07"/>
    <d v="2025-12-18T00:00:00"/>
    <s v="Type-1"/>
    <m/>
    <m/>
    <m/>
    <m/>
  </r>
  <r>
    <n v="244"/>
    <x v="1"/>
    <s v="R03 Jabotabek Inner"/>
    <n v="3"/>
    <s v="JBX262"/>
    <s v="JBX262"/>
    <m/>
    <s v="Jabat"/>
    <e v="#N/A"/>
    <e v="#N/A"/>
    <s v="NY"/>
    <s v="25TS12B0013"/>
    <s v="GOLDENARCHYSAKTIDMT"/>
    <n v="106.76276"/>
    <n v="-6.1538399999999998"/>
    <s v="MKT"/>
    <s v="0004/MKT/DMT/XI/2025"/>
    <d v="2025-11-18T00:00:00"/>
    <m/>
    <s v="MITRATEL"/>
    <x v="2"/>
    <s v="PT JAGANATA SAKTI UNGGUL"/>
    <n v="5"/>
    <s v="Mitratel"/>
    <d v="2017-06-13T00:00:00"/>
    <d v="2027-06-12T00:00:00"/>
    <m/>
    <m/>
    <m/>
    <m/>
    <s v="Plan ≥ 2026"/>
    <m/>
    <e v="#N/A"/>
    <m/>
    <s v="Need DRM"/>
    <s v="Need DRM"/>
    <s v="OG"/>
    <s v="[30/10/25] Plan Eksekusi W4 Nov _x000a_19/07/25 Wait Dok. RFIN Plan 21/07"/>
    <m/>
    <s v="BTR"/>
    <n v="0"/>
    <n v="0"/>
    <n v="0"/>
    <s v="BTR Ruko"/>
  </r>
  <r>
    <n v="245"/>
    <x v="1"/>
    <s v="R03 Jabotabek Inner"/>
    <n v="3"/>
    <s v="JSX470"/>
    <s v="JSX470"/>
    <m/>
    <s v="Jabat"/>
    <e v="#N/A"/>
    <e v="#N/A"/>
    <s v="NY"/>
    <s v="25TS12B0052"/>
    <s v="LEBAKSARITJBARATDMT"/>
    <n v="106.85339"/>
    <n v="-6.3024100000000001"/>
    <s v="MKT"/>
    <s v="0004/MKT/DMT/XI/2025"/>
    <d v="2025-11-18T00:00:00"/>
    <m/>
    <s v="MITRATEL"/>
    <x v="17"/>
    <s v="PT AGUNGMAS PRIMA SEMPURNA"/>
    <n v="1"/>
    <s v="Mitratel"/>
    <d v="2017-06-13T00:00:00"/>
    <d v="2027-06-12T00:00:00"/>
    <m/>
    <m/>
    <m/>
    <m/>
    <s v="Plan ≥ 2026"/>
    <m/>
    <e v="#N/A"/>
    <m/>
    <s v="Need DRM"/>
    <s v="Need DRM"/>
    <s v="OG"/>
    <s v="[30/10/25] Plan Eksekusi W4 Nov _x000a_[9/09/25] Proses Fabrikan Ring mounting + Rack Gendong + Bracket Panel KWH + ACPDB_x000a_[20/07/2025] Submit Dok.RFIN done"/>
    <m/>
    <s v="BTR"/>
    <n v="0"/>
    <n v="0"/>
    <n v="0"/>
    <s v="280m arah 0 (106.852667 -6.298361 )"/>
  </r>
  <r>
    <n v="246"/>
    <x v="0"/>
    <s v="R10 Sumbagteng"/>
    <n v="10"/>
    <s v="PBR441"/>
    <s v="PBR441"/>
    <s v="25TS07Z0004"/>
    <s v="R10 Sumbagteng"/>
    <n v="0"/>
    <e v="#N/A"/>
    <s v="25TS07Z0004"/>
    <e v="#N/A"/>
    <s v="PBR441HW1_KAWASANUINSUSKA5DMT"/>
    <n v="101.37529000000001"/>
    <n v="0.47552"/>
    <s v="Non MKT"/>
    <s v="Non MKT"/>
    <m/>
    <m/>
    <s v="MITRATEL"/>
    <x v="0"/>
    <e v="#N/A"/>
    <m/>
    <s v="Mitratel"/>
    <d v="2015-07-23T00:00:00"/>
    <d v="2025-07-22T00:00:00"/>
    <d v="2025-10-20T00:00:00"/>
    <d v="2025-11-30T00:00:00"/>
    <n v="-41"/>
    <s v="Out SLA"/>
    <s v="Plan ≤ 2025"/>
    <e v="#N/A"/>
    <s v="04.SRFI"/>
    <s v="Type-1"/>
    <s v="RFI"/>
    <s v="RFI"/>
    <s v="RFI"/>
    <s v="[30/10/25] Plan Eksekusi W4 Nov _x000a_[9/09/25] Proses Fabrikan Ring mounting + Rack Gendong + Bracket Panel KWH + ACPDB_x000a_[20/07/2025] Submit Dok.RFIN done"/>
    <s v="done"/>
    <m/>
    <m/>
    <m/>
    <m/>
    <m/>
  </r>
  <r>
    <n v="247"/>
    <x v="1"/>
    <s v="R03 Jabotabek Inner"/>
    <n v="3"/>
    <s v="JPX188"/>
    <s v="JPX188"/>
    <m/>
    <s v="Jabat"/>
    <e v="#N/A"/>
    <e v="#N/A"/>
    <s v="NY"/>
    <s v="25TS12B0060"/>
    <s v="JALANWAHIDHASYIMDMT"/>
    <n v="106.820111"/>
    <n v="-6.1870609999999999"/>
    <s v="MKT"/>
    <s v="0004/MKT/DMT/XI/2025"/>
    <d v="2025-11-18T00:00:00"/>
    <m/>
    <s v="MITRATEL"/>
    <x v="3"/>
    <s v="PT INFRAKO DAYAMITRA"/>
    <n v="7"/>
    <s v="Mitratel"/>
    <d v="2017-06-13T00:00:00"/>
    <d v="2027-06-12T00:00:00"/>
    <m/>
    <m/>
    <m/>
    <m/>
    <s v="Plan ≥ 2026"/>
    <m/>
    <e v="#N/A"/>
    <m/>
    <s v="Need DRM"/>
    <s v="Need DRM"/>
    <s v="OG"/>
    <s v="[30/10/25] Plan Eksekusi W4 Nov _x000a_[9/09/25] Proses Fabrikan Ring mounting + Rack Gendong + Bracket Panel KWH + ACPDB_x000a_[20/07/2025] Submit Dok.RFIN done"/>
    <m/>
    <s v="collo"/>
    <n v="0"/>
    <n v="0"/>
    <n v="0"/>
    <s v="Reloc Ke Tower terdekat Need Panoramic site terdekat 16HC09W0004 Wahid Hasyim('106.81996 '-6.18664)"/>
  </r>
  <r>
    <n v="248"/>
    <x v="1"/>
    <s v="R03 Jabotabek Inner"/>
    <n v="3"/>
    <s v="JBX239"/>
    <s v="JBX239"/>
    <m/>
    <s v="Jabat"/>
    <e v="#N/A"/>
    <e v="#N/A"/>
    <s v="NY"/>
    <s v="25TS12Z0096"/>
    <s v="CITRAGARDENCITYSECTOR6DMT"/>
    <n v="106.71532000000001"/>
    <n v="-6.1280099999999997"/>
    <s v="MKT"/>
    <s v="0004/MKT/DMT/XI/2025"/>
    <d v="2025-11-18T00:00:00"/>
    <m/>
    <s v="MITRATEL"/>
    <x v="9"/>
    <s v="PT INFRAKO DAYAMITRA"/>
    <n v="9"/>
    <s v="Mitratel"/>
    <d v="2017-06-14T00:00:00"/>
    <d v="2027-06-13T00:00:00"/>
    <m/>
    <m/>
    <m/>
    <m/>
    <s v="Plan ≥ 2026"/>
    <m/>
    <e v="#N/A"/>
    <m/>
    <s v="Need DRM"/>
    <s v="Need DRM"/>
    <s v="OG"/>
    <s v="[30/10/25] Plan Eksekusi W4 Nov _x000a_[9/09/25] Proses Fabrikan Ring mounting + Rack Gendong + Bracket Panel KWH + ACPDB_x000a_[20/07/2025] Submit Dok.RFIN done"/>
    <m/>
    <s v="Extend Tower"/>
    <n v="0"/>
    <n v="0"/>
    <n v="0"/>
    <s v="Extend 3m"/>
  </r>
  <r>
    <n v="249"/>
    <x v="1"/>
    <s v="R03 Jabotabek Inner"/>
    <n v="3"/>
    <s v="JPX186"/>
    <s v="JPX186"/>
    <m/>
    <s v="Jabat"/>
    <e v="#N/A"/>
    <e v="#N/A"/>
    <s v="NY"/>
    <s v="25TS12B0019"/>
    <s v="JLPSGEMBRONGDMT"/>
    <n v="106.85457"/>
    <n v="-6.1804600000000001"/>
    <s v="MKT"/>
    <s v="0004/MKT/DMT/XI/2025"/>
    <d v="2025-11-18T00:00:00"/>
    <m/>
    <s v="MITRATEL"/>
    <x v="14"/>
    <s v="PT INFRAKO DAYAMITRA"/>
    <n v="2"/>
    <s v="Mitratel"/>
    <d v="2017-07-04T00:00:00"/>
    <d v="2027-07-03T00:00:00"/>
    <m/>
    <m/>
    <m/>
    <m/>
    <s v="Plan ≥ 2026"/>
    <m/>
    <e v="#N/A"/>
    <m/>
    <s v="Need DRM"/>
    <s v="Need DRM"/>
    <s v="OG"/>
    <s v="Add 3 RF Add 5 RRU Final Sow Rescope: 1. (B2R to (MCP, Mini Macro, macro)"/>
    <m/>
    <s v="BTR"/>
    <n v="0"/>
    <n v="0"/>
    <n v="0"/>
    <s v="100m arah barat ruko depan alfamart"/>
  </r>
  <r>
    <n v="250"/>
    <x v="1"/>
    <s v="R03 Jabotabek Inner"/>
    <n v="3"/>
    <s v="JBX294"/>
    <s v="JBX294"/>
    <m/>
    <s v="Jabat"/>
    <e v="#N/A"/>
    <e v="#N/A"/>
    <s v="NY"/>
    <s v="25TS12B0021"/>
    <s v="DEPLUJOGLOJAKBARDMT"/>
    <n v="106.73281"/>
    <n v="-6.21854"/>
    <s v="MKT"/>
    <s v="0004/MKT/DMT/XI/2025"/>
    <d v="2025-11-18T00:00:00"/>
    <m/>
    <s v="MITRATEL"/>
    <x v="9"/>
    <s v="PT SUMBERSOLUSINDO HITECH"/>
    <n v="9"/>
    <s v="Mitratel"/>
    <d v="2017-07-04T00:00:00"/>
    <d v="2027-07-03T00:00:00"/>
    <m/>
    <m/>
    <m/>
    <m/>
    <s v="Plan ≥ 2026"/>
    <m/>
    <e v="#N/A"/>
    <m/>
    <s v="Need DRM"/>
    <s v="Need DRM"/>
    <s v="OG"/>
    <s v="Add 3 RF Add 6 RRU Final Sow Rescope: 1. (B2R to (MCP, Mini Macro, macro)"/>
    <m/>
    <s v="BTR"/>
    <n v="0"/>
    <n v="0"/>
    <n v="0"/>
    <s v="Need Survey Extend"/>
  </r>
  <r>
    <n v="251"/>
    <x v="1"/>
    <s v="R03 Jabotabek Inner"/>
    <n v="3"/>
    <s v="JKP231"/>
    <s v="JKP231"/>
    <m/>
    <s v="Jabat"/>
    <e v="#N/A"/>
    <e v="#N/A"/>
    <s v="NY"/>
    <s v="25TS12B0029"/>
    <s v="CEMPAKABARUBARATDMT"/>
    <n v="106.85851"/>
    <n v="-6.1716300000000004"/>
    <s v="MKT"/>
    <s v="0004/MKT/DMT/XI/2025"/>
    <d v="2025-11-18T00:00:00"/>
    <m/>
    <s v="MITRATEL"/>
    <x v="3"/>
    <s v="PT INFRAKO DAYAMITRA"/>
    <n v="4"/>
    <s v="Mitratel"/>
    <d v="2017-07-04T00:00:00"/>
    <d v="2027-07-03T00:00:00"/>
    <m/>
    <m/>
    <m/>
    <m/>
    <s v="Plan ≥ 2026"/>
    <m/>
    <e v="#N/A"/>
    <m/>
    <s v="Need DRM"/>
    <s v="Need DRM"/>
    <s v="OG"/>
    <s v="Add 3 RF Add 8 RRU Final Sow Rescope: 1. (B2R to (MCP, Mini Macro, macro)"/>
    <m/>
    <s v="BTR"/>
    <n v="0"/>
    <n v="0"/>
    <n v="0"/>
    <s v="200m arah 90 degree"/>
  </r>
  <r>
    <n v="252"/>
    <x v="1"/>
    <s v="R03 Jabotabek Inner"/>
    <n v="3"/>
    <s v="JTX410"/>
    <s v="JTX410"/>
    <m/>
    <s v="Jabat"/>
    <e v="#N/A"/>
    <e v="#N/A"/>
    <s v="NY"/>
    <s v="25TS12B0041"/>
    <s v="PALEMKARTIKAKOMPLEKTNIADDMT"/>
    <n v="106.89924000000001"/>
    <n v="-6.3119500000000004"/>
    <s v="MKT"/>
    <s v="0004/MKT/DMT/XI/2025"/>
    <d v="2025-11-18T00:00:00"/>
    <m/>
    <s v="MITRATEL"/>
    <x v="18"/>
    <s v="PT SAMANTA FIBRA ABADI"/>
    <n v="7"/>
    <s v="Mitratel"/>
    <d v="2017-08-01T00:00:00"/>
    <d v="2027-07-31T00:00:00"/>
    <m/>
    <m/>
    <m/>
    <m/>
    <s v="Plan ≥ 2026"/>
    <m/>
    <e v="#N/A"/>
    <m/>
    <s v="Need DRM"/>
    <s v="Need DRM"/>
    <s v="OG"/>
    <s v="Add 3 RF Add 3 RRU Final Sow Rescope: 1. (B2R to (MCP, Mini Macro, macro)"/>
    <m/>
    <s v="BTR"/>
    <n v="0"/>
    <n v="0"/>
    <n v="0"/>
    <s v="300m arah 270 degree"/>
  </r>
  <r>
    <n v="253"/>
    <x v="1"/>
    <s v="R03 Jabotabek Inner"/>
    <n v="3"/>
    <s v="JSX409"/>
    <s v="JSX409"/>
    <m/>
    <s v="Jabat"/>
    <e v="#N/A"/>
    <e v="#N/A"/>
    <s v="NY"/>
    <s v="25TS12Z0103"/>
    <s v="JLRAYAMAJADMT"/>
    <n v="106.79927000000001"/>
    <n v="-6.2663399999999996"/>
    <s v="MKT"/>
    <s v="0004/MKT/DMT/XI/2025"/>
    <d v="2025-11-18T00:00:00"/>
    <m/>
    <s v="MITRATEL"/>
    <x v="3"/>
    <s v="PT SURYASANTIKA INFRASTRUKTUR MEDIASELARAS"/>
    <n v="3"/>
    <s v="Mitratel"/>
    <d v="2017-08-01T00:00:00"/>
    <d v="2027-07-31T00:00:00"/>
    <m/>
    <m/>
    <m/>
    <m/>
    <s v="Plan ≥ 2026"/>
    <m/>
    <e v="#N/A"/>
    <m/>
    <s v="Need DRM"/>
    <s v="Need DRM"/>
    <s v="OG"/>
    <s v="Add 3 RF Add 6 RRU Final Sow Rescope: 3. reheight tower"/>
    <m/>
    <s v="Extend Tower"/>
    <n v="0"/>
    <n v="0"/>
    <n v="0"/>
    <s v="Extend 3m"/>
  </r>
  <r>
    <n v="254"/>
    <x v="1"/>
    <s v="R03 Jabotabek Inner"/>
    <n v="3"/>
    <s v="JBX290"/>
    <s v="JBX290"/>
    <m/>
    <s v="Jabat"/>
    <e v="#N/A"/>
    <e v="#N/A"/>
    <s v="NY"/>
    <s v="25TS12Z0097"/>
    <s v="JLJERUKSEGARDMT"/>
    <n v="106.73598"/>
    <n v="-6.2034200000000004"/>
    <s v="MKT"/>
    <s v="0004/MKT/DMT/XI/2025"/>
    <d v="2025-11-18T00:00:00"/>
    <m/>
    <s v="MITRATEL"/>
    <x v="9"/>
    <s v="PT NAER TUNAS INDONESIA"/>
    <n v="8"/>
    <s v="Mitratel"/>
    <d v="2017-08-04T00:00:00"/>
    <d v="2027-08-03T00:00:00"/>
    <m/>
    <m/>
    <m/>
    <m/>
    <s v="Plan ≥ 2026"/>
    <m/>
    <e v="#N/A"/>
    <m/>
    <s v="Need DRM"/>
    <s v="Need DRM"/>
    <s v="OG"/>
    <s v="Add 3 RF Add 7 RRU Final Sow Rescope: 3. reheight tower"/>
    <m/>
    <s v="Extend Tower"/>
    <n v="0"/>
    <n v="0"/>
    <n v="0"/>
    <s v="Extend 3m"/>
  </r>
  <r>
    <n v="255"/>
    <x v="1"/>
    <s v="R03 Jabotabek Inner"/>
    <n v="3"/>
    <s v="JBX293"/>
    <s v="JBX293"/>
    <m/>
    <s v="Jabat"/>
    <e v="#N/A"/>
    <e v="#N/A"/>
    <s v="NY"/>
    <s v="25TS12B0026"/>
    <s v="JLBENDAKAMALDMT"/>
    <n v="106.70027"/>
    <n v="-6.1075299999999997"/>
    <s v="MKT"/>
    <s v="0004/MKT/DMT/XI/2025"/>
    <d v="2025-11-18T00:00:00"/>
    <m/>
    <s v="MITRATEL"/>
    <x v="19"/>
    <s v="PT NAER TUNAS INDONESIA"/>
    <n v="5"/>
    <s v="Mitratel"/>
    <d v="2017-08-04T00:00:00"/>
    <d v="2027-08-03T00:00:00"/>
    <m/>
    <m/>
    <m/>
    <m/>
    <s v="Plan ≥ 2026"/>
    <m/>
    <e v="#N/A"/>
    <m/>
    <s v="Need DRM"/>
    <s v="Need DRM"/>
    <s v="OG"/>
    <s v="Add 3 RF Add 6 RRU Final Sow Rescope: 1. (B2R to (MCP, Mini Macro, macro)"/>
    <m/>
    <s v="BTR"/>
    <n v="0"/>
    <n v="0"/>
    <n v="0"/>
    <s v="150m arah 0 degree"/>
  </r>
  <r>
    <n v="256"/>
    <x v="1"/>
    <s v="R03 Jabotabek Inner"/>
    <n v="3"/>
    <s v="JTX310"/>
    <s v="JTX310"/>
    <m/>
    <s v="Jabat"/>
    <e v="#N/A"/>
    <e v="#N/A"/>
    <s v="NY"/>
    <s v="25TS12B0050"/>
    <s v="KLENDERDURENSAWITDMT"/>
    <n v="106.90940999999999"/>
    <n v="-6.2178100000000001"/>
    <s v="MKT"/>
    <s v="0004/MKT/DMT/XI/2025"/>
    <d v="2025-11-18T00:00:00"/>
    <m/>
    <s v="MITRATEL"/>
    <x v="4"/>
    <s v="PT MULTI BAGASANTI MAHDY"/>
    <n v="1"/>
    <s v="Mitratel"/>
    <d v="2017-08-04T00:00:00"/>
    <d v="2027-08-03T00:00:00"/>
    <m/>
    <m/>
    <m/>
    <m/>
    <s v="Plan ≥ 2026"/>
    <m/>
    <e v="#N/A"/>
    <m/>
    <s v="Need DRM"/>
    <s v="Need DRM"/>
    <s v="OG"/>
    <s v="Add 3 RF Add 8 RRU Final Sow Rescope: 1. (B2R to (MCP, Mini Macro, macro)"/>
    <m/>
    <s v="BTR"/>
    <n v="0"/>
    <n v="0"/>
    <n v="0"/>
    <s v="200m arah 180 degree"/>
  </r>
  <r>
    <n v="257"/>
    <x v="1"/>
    <s v="R03 Jabotabek Inner"/>
    <n v="3"/>
    <s v="JPX187"/>
    <s v="JPX187"/>
    <m/>
    <s v="Jabat"/>
    <e v="#N/A"/>
    <e v="#N/A"/>
    <s v="NY"/>
    <s v="25TS12B0016"/>
    <s v="JLLUMBALUMBADMT"/>
    <n v="106.86483"/>
    <n v="-6.1673299999999998"/>
    <s v="MKT"/>
    <s v="0004/MKT/DMT/XI/2025"/>
    <d v="2025-11-18T00:00:00"/>
    <m/>
    <s v="MITRATEL"/>
    <x v="14"/>
    <s v="PT INFRAKO DAYAMITRA"/>
    <n v="1"/>
    <s v="Mitratel"/>
    <d v="2017-08-11T00:00:00"/>
    <d v="2027-08-10T00:00:00"/>
    <m/>
    <m/>
    <m/>
    <m/>
    <s v="Plan ≥ 2026"/>
    <m/>
    <e v="#N/A"/>
    <m/>
    <s v="Need DRM"/>
    <s v="Need DRM"/>
    <s v="OG"/>
    <s v="Add 3 RF Add 7 RRU Final Sow Rescope: 1. (B2R to (MCP, Mini Macro, macro)"/>
    <m/>
    <s v="BTR"/>
    <n v="0"/>
    <n v="0"/>
    <n v="0"/>
    <s v="BTR lapangan"/>
  </r>
  <r>
    <n v="258"/>
    <x v="1"/>
    <s v="R03 Jabotabek Inner"/>
    <n v="3"/>
    <s v="JBX263"/>
    <s v="JBX263"/>
    <m/>
    <m/>
    <e v="#N/A"/>
    <e v="#N/A"/>
    <s v="NY"/>
    <e v="#N/A"/>
    <s v="PASARDARURATKAPUKDMT"/>
    <n v="106.74612"/>
    <n v="-6.1350199999999999"/>
    <s v="Non MKT"/>
    <s v="Non MKT"/>
    <d v="1899-12-30T00:00:00"/>
    <m/>
    <s v="MITRATEL"/>
    <x v="0"/>
    <e v="#N/A"/>
    <m/>
    <s v="Mitratel"/>
    <d v="2017-08-11T00:00:00"/>
    <d v="2027-08-10T00:00:00"/>
    <m/>
    <m/>
    <m/>
    <m/>
    <s v="Plan ≥ 2026"/>
    <m/>
    <e v="#N/A"/>
    <m/>
    <s v="Need DRM"/>
    <s v="Need DRM"/>
    <s v="OG"/>
    <s v=""/>
    <m/>
    <m/>
    <e v="#N/A"/>
    <e v="#N/A"/>
    <e v="#N/A"/>
    <m/>
  </r>
  <r>
    <n v="259"/>
    <x v="1"/>
    <s v="R03 Jabotabek Inner"/>
    <n v="3"/>
    <s v="JBX288"/>
    <s v="JBX288"/>
    <m/>
    <s v="Jabat"/>
    <e v="#N/A"/>
    <e v="#N/A"/>
    <s v="NY"/>
    <s v="25TS12B0018"/>
    <s v="JLHSUAIBKBJERUKDMT"/>
    <n v="106.77242"/>
    <n v="-6.2006699999999997"/>
    <s v="MKT"/>
    <s v="0004/MKT/DMT/XI/2025"/>
    <d v="2025-11-18T00:00:00"/>
    <m/>
    <s v="MITRATEL"/>
    <x v="19"/>
    <s v="PT NAER TUNAS INDONESIA"/>
    <n v="4"/>
    <s v="Mitratel"/>
    <d v="2017-08-14T00:00:00"/>
    <d v="2027-08-13T00:00:00"/>
    <m/>
    <m/>
    <m/>
    <m/>
    <s v="Plan ≥ 2026"/>
    <m/>
    <e v="#N/A"/>
    <m/>
    <s v="Need DRM"/>
    <s v="Need DRM"/>
    <s v="OG"/>
    <s v="Add 3 RF Add 8 RRU Final Sow Rescope: 1. (B2R to (MCP, Mini Macro, macro)"/>
    <m/>
    <s v="BTR"/>
    <n v="0"/>
    <n v="0"/>
    <n v="0"/>
    <s v="180m arah 270 degree"/>
  </r>
  <r>
    <n v="260"/>
    <x v="1"/>
    <s v="R03 Jabotabek Inner"/>
    <n v="3"/>
    <s v="JTX383"/>
    <s v="JTX383"/>
    <m/>
    <s v="Jabat"/>
    <e v="#N/A"/>
    <e v="#N/A"/>
    <s v="NY"/>
    <s v="25TS12Z0101"/>
    <s v="MELATIASEMGEDEMATRAMANDMT"/>
    <n v="106.85608000000001"/>
    <n v="-6.2087700000000003"/>
    <s v="MKT"/>
    <s v="0004/MKT/DMT/XI/2025"/>
    <d v="2025-11-18T00:00:00"/>
    <m/>
    <s v="MITRATEL"/>
    <x v="3"/>
    <s v="PT SAMANTA FIBRA ABADI"/>
    <n v="2"/>
    <s v="Mitratel"/>
    <d v="2017-09-06T00:00:00"/>
    <d v="2027-09-05T00:00:00"/>
    <m/>
    <m/>
    <m/>
    <m/>
    <s v="Plan ≥ 2026"/>
    <m/>
    <e v="#N/A"/>
    <m/>
    <s v="Need DRM"/>
    <s v="Need DRM"/>
    <s v="OG"/>
    <s v="Add 3 RF Add 6 RRU Final Sow Rescope: 3. reheight tower"/>
    <m/>
    <s v="Extend Tower"/>
    <n v="0"/>
    <n v="0"/>
    <n v="0"/>
    <s v="Extend 3m"/>
  </r>
  <r>
    <n v="261"/>
    <x v="1"/>
    <s v="R03 Jabotabek Inner"/>
    <n v="3"/>
    <s v="JSX395"/>
    <s v="JSX395"/>
    <m/>
    <s v="Jabat"/>
    <e v="#N/A"/>
    <e v="#N/A"/>
    <s v="NY"/>
    <s v="25TS12B0017"/>
    <s v="LURAHKEBONBARUDMT"/>
    <n v="106.85966999999999"/>
    <n v="-6.23278"/>
    <s v="MKT"/>
    <s v="0004/MKT/DMT/XI/2025"/>
    <d v="2025-11-18T00:00:00"/>
    <m/>
    <s v="MITRATEL"/>
    <x v="6"/>
    <s v="PT JAGANATA SAKTI UNGGUL"/>
    <n v="6"/>
    <s v="Mitratel"/>
    <d v="2017-09-11T00:00:00"/>
    <d v="2027-09-10T00:00:00"/>
    <m/>
    <m/>
    <m/>
    <m/>
    <s v="Plan ≥ 2026"/>
    <m/>
    <e v="#N/A"/>
    <m/>
    <s v="Need DRM"/>
    <s v="Need DRM"/>
    <s v="OG"/>
    <s v="Add 3 RF Add 6 RRU Final Sow Rescope: 1. (B2R to (MCP, Mini Macro, macro)"/>
    <m/>
    <s v="BTR"/>
    <n v="0"/>
    <n v="0"/>
    <n v="0"/>
    <s v="150m arah 90 degree"/>
  </r>
  <r>
    <n v="262"/>
    <x v="1"/>
    <s v="R03 Jabotabek Inner"/>
    <n v="3"/>
    <s v="JTX208"/>
    <s v="JTX208"/>
    <m/>
    <s v="Jabat"/>
    <e v="#N/A"/>
    <e v="#N/A"/>
    <s v="NY"/>
    <e v="#N/A"/>
    <s v="KEBUNBUNGADMT"/>
    <n v="106.93321"/>
    <n v="-6.2144700000000004"/>
    <s v="MKT"/>
    <s v="0004/MKT/DMT/XI/2025"/>
    <d v="2025-11-18T00:00:00"/>
    <m/>
    <s v="MITRATEL"/>
    <x v="8"/>
    <n v="0"/>
    <n v="0"/>
    <s v="Mitratel"/>
    <d v="2017-09-11T00:00:00"/>
    <d v="2027-09-10T00:00:00"/>
    <m/>
    <m/>
    <m/>
    <m/>
    <s v="Plan ≥ 2026"/>
    <m/>
    <e v="#N/A"/>
    <m/>
    <s v="Need DRM"/>
    <s v="Need DRM"/>
    <s v="OG"/>
    <s v="Add 3 RF Add 9 RRU Final Sow Rescope: 3. reheight tower"/>
    <m/>
    <s v="Extend Tower"/>
    <n v="0"/>
    <n v="0"/>
    <n v="0"/>
    <s v="Extend 3m"/>
  </r>
  <r>
    <n v="263"/>
    <x v="1"/>
    <s v="R03 Jabotabek Inner"/>
    <n v="3"/>
    <s v="JTX327"/>
    <s v="JTX327"/>
    <m/>
    <s v="Jabat"/>
    <e v="#N/A"/>
    <e v="#N/A"/>
    <s v="NY"/>
    <s v="25TS12B0049"/>
    <s v="POMADPASARREBODMT"/>
    <n v="106.84483"/>
    <n v="-6.32843"/>
    <s v="MKT"/>
    <s v="0004/MKT/DMT/XI/2025"/>
    <d v="2025-11-18T00:00:00"/>
    <m/>
    <s v="MITRATEL"/>
    <x v="21"/>
    <s v="PT MULTI BAGASANTI MAHDY"/>
    <n v="3"/>
    <s v="Mitratel"/>
    <d v="2017-09-11T00:00:00"/>
    <d v="2027-09-10T00:00:00"/>
    <m/>
    <m/>
    <m/>
    <m/>
    <s v="Plan ≥ 2026"/>
    <m/>
    <e v="#N/A"/>
    <m/>
    <s v="Need DRM"/>
    <s v="Need DRM"/>
    <s v="OG"/>
    <s v="Add 3 RF Add 6 RRU Final Sow Rescope: 1. (B2R to (MCP, Mini Macro, macro)"/>
    <m/>
    <s v="BTR"/>
    <n v="0"/>
    <n v="0"/>
    <n v="0"/>
    <s v="200m arah 90 degree"/>
  </r>
  <r>
    <n v="264"/>
    <x v="1"/>
    <s v="R03 Jabotabek Inner"/>
    <n v="3"/>
    <s v="JKB919"/>
    <s v="JKB919"/>
    <m/>
    <s v="Jabat"/>
    <e v="#N/A"/>
    <e v="#N/A"/>
    <s v="NY"/>
    <s v="25TS12B0024"/>
    <s v="JLJATI1DMT"/>
    <n v="106.73610100000001"/>
    <n v="-6.1464410000000003"/>
    <s v="MKT"/>
    <s v="0004/MKT/DMT/XI/2025"/>
    <d v="2025-11-18T00:00:00"/>
    <m/>
    <s v="MITRATEL"/>
    <x v="22"/>
    <s v="PT INTERTEL MEDIA PRIMA"/>
    <n v="5"/>
    <s v="Mitratel"/>
    <d v="2017-09-13T00:00:00"/>
    <d v="2027-09-12T00:00:00"/>
    <m/>
    <m/>
    <m/>
    <m/>
    <s v="Plan ≥ 2026"/>
    <m/>
    <e v="#N/A"/>
    <m/>
    <s v="Need DRM"/>
    <s v="Need DRM"/>
    <s v="OG"/>
    <s v="Add 3 RF Add 8 RRU Final Sow Rescope: 1. (B2R to (MCP, Mini Macro, macro)"/>
    <m/>
    <s v="BTR"/>
    <n v="0"/>
    <n v="0"/>
    <n v="0"/>
    <s v="150m arah 90 degree"/>
  </r>
  <r>
    <n v="265"/>
    <x v="1"/>
    <s v="R03 Jabotabek Inner"/>
    <n v="3"/>
    <s v="JTX408"/>
    <s v="JTX408"/>
    <m/>
    <s v="Jabat"/>
    <e v="#N/A"/>
    <e v="#N/A"/>
    <s v="NY"/>
    <s v="25TS12B0037"/>
    <s v="JAYASAKTI3DMT"/>
    <n v="106.85983"/>
    <n v="-6.3352399999999998"/>
    <s v="MKT"/>
    <s v="0004/MKT/DMT/XI/2025"/>
    <d v="2025-11-18T00:00:00"/>
    <m/>
    <s v="MITRATEL"/>
    <x v="18"/>
    <s v="PT SAMANTA FIBRA ABADI"/>
    <n v="5"/>
    <s v="Mitratel"/>
    <d v="2017-09-14T00:00:00"/>
    <d v="2027-09-13T00:00:00"/>
    <m/>
    <m/>
    <m/>
    <m/>
    <s v="Plan ≥ 2026"/>
    <m/>
    <e v="#N/A"/>
    <m/>
    <s v="Need DRM"/>
    <s v="Need DRM"/>
    <s v="OG"/>
    <s v="Add 3 RF Add 3 RRU Final Sow Rescope: 1. (B2R to (MCP, Mini Macro, macro)"/>
    <m/>
    <s v="BTR"/>
    <n v="0"/>
    <n v="0"/>
    <n v="0"/>
    <s v="200m arah 90 degree"/>
  </r>
  <r>
    <n v="266"/>
    <x v="1"/>
    <s v="R03 Jabotabek Inner"/>
    <n v="3"/>
    <s v="JTX379"/>
    <s v="JTX379"/>
    <m/>
    <s v="Jabat"/>
    <e v="#N/A"/>
    <e v="#N/A"/>
    <s v="NY"/>
    <s v="25TS12B0044"/>
    <s v="MAKASARKRAMATJATIDMT"/>
    <n v="106.873831"/>
    <n v="-6.2787709999999999"/>
    <s v="MKT"/>
    <s v="0004/MKT/DMT/XI/2025"/>
    <d v="2025-11-18T00:00:00"/>
    <m/>
    <s v="MITRATEL"/>
    <x v="20"/>
    <s v="PT MANDAU JAYA KONTRINDO"/>
    <n v="3"/>
    <s v="Mitratel"/>
    <d v="2017-09-14T00:00:00"/>
    <d v="2027-09-13T00:00:00"/>
    <m/>
    <m/>
    <m/>
    <m/>
    <s v="Plan ≥ 2026"/>
    <m/>
    <e v="#N/A"/>
    <m/>
    <s v="Need DRM"/>
    <s v="Need DRM"/>
    <s v="OG"/>
    <s v="Add 3 RF Add 8 RRU Final Sow Rescope: 1. (B2R to (MCP, Mini Macro, macro)"/>
    <m/>
    <s v="BTR"/>
    <n v="0"/>
    <n v="0"/>
    <n v="0"/>
    <s v="200m arah 90 degree"/>
  </r>
  <r>
    <n v="267"/>
    <x v="1"/>
    <s v="R03 Jabotabek Inner"/>
    <n v="3"/>
    <s v="JBX271"/>
    <s v="JBX271"/>
    <m/>
    <s v="Jabat"/>
    <e v="#N/A"/>
    <e v="#N/A"/>
    <s v="NY"/>
    <s v="25TS12B0020"/>
    <s v="TAMANKOTAPEDONGKELANDMT"/>
    <n v="106.76003"/>
    <n v="-6.1596299999999999"/>
    <s v="MKT"/>
    <s v="0004/MKT/DMT/XI/2025"/>
    <d v="2025-11-18T00:00:00"/>
    <m/>
    <s v="MITRATEL"/>
    <x v="2"/>
    <s v="PT JAGANATA SAKTI UNGGUL"/>
    <n v="3"/>
    <s v="Mitratel"/>
    <d v="2017-10-12T00:00:00"/>
    <d v="2027-10-11T00:00:00"/>
    <m/>
    <m/>
    <m/>
    <m/>
    <s v="Plan ≥ 2026"/>
    <m/>
    <e v="#N/A"/>
    <m/>
    <s v="Need DRM"/>
    <s v="Need DRM"/>
    <s v="OG"/>
    <s v="Add 3 RF Add 6 RRU Final Sow Rescope: 1. (B2R to (MCP, Mini Macro, macro)"/>
    <m/>
    <s v="BTR"/>
    <n v="0"/>
    <n v="0"/>
    <n v="0"/>
    <s v="170m arah 150 degree"/>
  </r>
  <r>
    <n v="268"/>
    <x v="1"/>
    <s v="R03 Jabotabek Inner"/>
    <n v="3"/>
    <s v="JUX051"/>
    <s v="JUX051"/>
    <m/>
    <s v="Jabat"/>
    <e v="#N/A"/>
    <e v="#N/A"/>
    <s v="NY"/>
    <e v="#N/A"/>
    <s v="PELABUHANKALIADEMPLUITDMT"/>
    <n v="106.77178000000001"/>
    <n v="-6.1051700000000002"/>
    <s v="MKT"/>
    <s v="0004/MKT/DMT/XI/2025"/>
    <d v="2025-11-18T00:00:00"/>
    <m/>
    <s v="MITRATEL"/>
    <x v="23"/>
    <n v="0"/>
    <n v="5"/>
    <s v="Mitratel"/>
    <d v="2017-10-18T00:00:00"/>
    <d v="2027-10-17T00:00:00"/>
    <m/>
    <m/>
    <m/>
    <m/>
    <s v="Plan ≥ 2026"/>
    <m/>
    <e v="#N/A"/>
    <m/>
    <s v="Need DRM"/>
    <s v="Need DRM"/>
    <s v="OG"/>
    <s v="Add 3 RF Add 8 RRU Final Sow Rescope: 1. (B2R to (MCP, Mini Macro, macro)"/>
    <m/>
    <s v="BTR"/>
    <n v="0"/>
    <n v="0"/>
    <n v="0"/>
    <s v="200m arah 300 degree"/>
  </r>
  <r>
    <n v="269"/>
    <x v="1"/>
    <s v="R03 Jabotabek Inner"/>
    <n v="3"/>
    <s v="JSX574"/>
    <s v="JSX574"/>
    <m/>
    <m/>
    <e v="#N/A"/>
    <e v="#N/A"/>
    <s v="NY"/>
    <e v="#N/A"/>
    <s v="TEGALPARANGUTARAMAMPANGDMT"/>
    <n v="106.81982000000001"/>
    <n v="-6.2612199999999998"/>
    <s v="Non MKT"/>
    <s v="Non MKT"/>
    <d v="1899-12-30T00:00:00"/>
    <m/>
    <s v="MITRATEL"/>
    <x v="0"/>
    <e v="#N/A"/>
    <m/>
    <s v="Mitratel"/>
    <d v="2017-11-03T00:00:00"/>
    <d v="2027-11-02T00:00:00"/>
    <m/>
    <m/>
    <m/>
    <m/>
    <s v="Plan ≥ 2026"/>
    <m/>
    <e v="#N/A"/>
    <m/>
    <s v="Need DRM"/>
    <s v="Need DRM"/>
    <s v="OG"/>
    <s v=""/>
    <m/>
    <m/>
    <e v="#N/A"/>
    <e v="#N/A"/>
    <e v="#N/A"/>
    <m/>
  </r>
  <r>
    <n v="270"/>
    <x v="1"/>
    <s v="R03 Jabotabek Inner"/>
    <n v="3"/>
    <s v="JPX199"/>
    <s v="JPX199"/>
    <m/>
    <m/>
    <e v="#N/A"/>
    <e v="#N/A"/>
    <s v="NY"/>
    <e v="#N/A"/>
    <s v="UTANPANJANGDMT"/>
    <n v="106.85536"/>
    <n v="-6.1641599999999999"/>
    <s v="Non MKT"/>
    <s v="Non MKT"/>
    <d v="1899-12-30T00:00:00"/>
    <m/>
    <s v="MITRATEL"/>
    <x v="0"/>
    <e v="#N/A"/>
    <m/>
    <s v="Mitratel"/>
    <d v="2017-11-15T00:00:00"/>
    <d v="2027-11-14T00:00:00"/>
    <m/>
    <m/>
    <m/>
    <m/>
    <s v="Plan ≥ 2026"/>
    <m/>
    <e v="#N/A"/>
    <m/>
    <s v="Need DRM"/>
    <s v="Need DRM"/>
    <s v="OG"/>
    <s v=""/>
    <m/>
    <m/>
    <e v="#N/A"/>
    <e v="#N/A"/>
    <e v="#N/A"/>
    <m/>
  </r>
  <r>
    <n v="271"/>
    <x v="1"/>
    <s v="R03 Jabotabek Inner"/>
    <n v="3"/>
    <s v="JTX452"/>
    <s v="JTX452"/>
    <m/>
    <s v="Jabat"/>
    <e v="#N/A"/>
    <e v="#N/A"/>
    <s v="NY"/>
    <s v="25TS12B0040"/>
    <s v="LAPANGANGOLFCILANGKAPDMT"/>
    <n v="106.89163000000001"/>
    <n v="-6.3168499999999996"/>
    <s v="MKT"/>
    <s v="0004/MKT/DMT/XI/2025"/>
    <d v="2025-11-18T00:00:00"/>
    <m/>
    <s v="MITRATEL"/>
    <x v="5"/>
    <s v="PT DESATRIA ALARD MANDIRI"/>
    <n v="3"/>
    <s v="Mitratel"/>
    <d v="2017-12-14T00:00:00"/>
    <d v="2027-12-13T00:00:00"/>
    <m/>
    <m/>
    <m/>
    <m/>
    <s v="Plan ≥ 2026"/>
    <m/>
    <e v="#N/A"/>
    <m/>
    <s v="Need DRM"/>
    <s v="Need DRM"/>
    <s v="OG"/>
    <s v="Add 3 RF Add 3 RRU Final Sow Rescope: 1. (B2R to (MCP, Mini Macro, macro)"/>
    <m/>
    <s v="BTR"/>
    <n v="0"/>
    <n v="0"/>
    <n v="0"/>
    <s v="200m arah 90 degree"/>
  </r>
  <r>
    <n v="272"/>
    <x v="1"/>
    <s v="R03 Jabotabek Inner"/>
    <n v="3"/>
    <s v="JPX211"/>
    <s v="JPX211"/>
    <m/>
    <s v="Jabat"/>
    <e v="#N/A"/>
    <e v="#N/A"/>
    <s v="NY"/>
    <s v="25TS12Z0104"/>
    <s v="JLKEBONSIRIHMENTENGDMT"/>
    <n v="106.82755"/>
    <n v="-6.1847700000000003"/>
    <s v="MKT"/>
    <s v="0004/MKT/DMT/XI/2025"/>
    <d v="2025-11-18T00:00:00"/>
    <m/>
    <s v="MITRATEL"/>
    <x v="1"/>
    <s v="PT ANUGERAH SELARAS RAYA"/>
    <n v="3"/>
    <s v="Mitratel"/>
    <d v="2017-12-14T00:00:00"/>
    <d v="2027-12-13T00:00:00"/>
    <m/>
    <m/>
    <m/>
    <m/>
    <s v="Plan ≥ 2026"/>
    <m/>
    <e v="#N/A"/>
    <m/>
    <s v="Need DRM"/>
    <s v="Need DRM"/>
    <s v="OG"/>
    <s v="Add 3 RF Add 5 RRU Final Sow Rescope: 3. reheight tower"/>
    <m/>
    <s v="Extend Tower"/>
    <n v="0"/>
    <n v="0"/>
    <n v="0"/>
    <s v="Extend Pole 10m (Need Survey dan cek pondasi pole)"/>
  </r>
  <r>
    <n v="273"/>
    <x v="1"/>
    <s v="R03 Jabotabek Inner"/>
    <n v="3"/>
    <s v="JUX377"/>
    <s v="JUX377"/>
    <m/>
    <s v="Jabat"/>
    <e v="#N/A"/>
    <e v="#N/A"/>
    <s v="NY"/>
    <s v="25TS12B0067"/>
    <s v="GARDENMARBEL1DMT"/>
    <n v="106.91867000000001"/>
    <n v="-6.1343699999999997"/>
    <s v="MKT"/>
    <s v="0004/MKT/DMT/XI/2025"/>
    <d v="2025-11-18T00:00:00"/>
    <m/>
    <s v="MITRATEL"/>
    <x v="23"/>
    <s v="PT GEAF SOLUSIANDA PRATAMA"/>
    <n v="5"/>
    <s v="Mitratel"/>
    <d v="2017-12-14T00:00:00"/>
    <d v="2027-12-13T00:00:00"/>
    <m/>
    <m/>
    <m/>
    <m/>
    <s v="Plan ≥ 2026"/>
    <m/>
    <e v="#N/A"/>
    <m/>
    <s v="Need DRM"/>
    <s v="Need DRM"/>
    <s v="OG"/>
    <s v="Add 3 RF Add 3 RRU Final Sow Rescope: 1. (B2R to (MCP, Mini Macro, macro)"/>
    <m/>
    <s v="BTR"/>
    <n v="0"/>
    <n v="0"/>
    <n v="0"/>
    <s v="200m arah 270 degree"/>
  </r>
  <r>
    <n v="274"/>
    <x v="1"/>
    <s v="R03 Jabotabek Inner"/>
    <n v="3"/>
    <s v="JUX369"/>
    <s v="JUX369"/>
    <m/>
    <m/>
    <e v="#N/A"/>
    <e v="#N/A"/>
    <s v="NY"/>
    <e v="#N/A"/>
    <s v="MSJDALJIHADDMT"/>
    <n v="106.91116100000001"/>
    <n v="-6.1128910000000003"/>
    <s v="Non MKT"/>
    <s v="Non MKT"/>
    <d v="1899-12-30T00:00:00"/>
    <m/>
    <s v="MITRATEL"/>
    <x v="0"/>
    <e v="#N/A"/>
    <m/>
    <s v="Mitratel"/>
    <d v="2017-12-29T00:00:00"/>
    <d v="2027-12-28T00:00:00"/>
    <m/>
    <m/>
    <m/>
    <m/>
    <s v="Plan ≥ 2026"/>
    <m/>
    <e v="#N/A"/>
    <m/>
    <s v="Need DRM"/>
    <s v="Need DRM"/>
    <s v="OG"/>
    <s v=""/>
    <m/>
    <m/>
    <e v="#N/A"/>
    <e v="#N/A"/>
    <e v="#N/A"/>
    <m/>
  </r>
  <r>
    <n v="275"/>
    <x v="1"/>
    <s v="R03 Jabotabek Inner"/>
    <n v="3"/>
    <s v="JTX396"/>
    <s v="JTX396"/>
    <m/>
    <m/>
    <e v="#N/A"/>
    <e v="#N/A"/>
    <s v="NY"/>
    <e v="#N/A"/>
    <s v="RAWAGEMILANGLIMADMT"/>
    <n v="106.91136"/>
    <n v="-6.1998899999999999"/>
    <s v="Non MKT"/>
    <s v="Non MKT"/>
    <d v="1899-12-30T00:00:00"/>
    <s v="Non-HBTS"/>
    <s v="MITRATEL"/>
    <x v="0"/>
    <e v="#N/A"/>
    <m/>
    <s v="Mitratel"/>
    <d v="2018-01-11T00:00:00"/>
    <d v="2028-01-10T00:00:00"/>
    <m/>
    <m/>
    <m/>
    <m/>
    <s v="Plan ≥ 2026"/>
    <m/>
    <e v="#N/A"/>
    <m/>
    <s v="Need DRM"/>
    <s v="Need DRM"/>
    <s v="OG"/>
    <s v=""/>
    <m/>
    <m/>
    <e v="#N/A"/>
    <e v="#N/A"/>
    <e v="#N/A"/>
    <m/>
  </r>
  <r>
    <n v="276"/>
    <x v="1"/>
    <s v="R03 Jabotabek Inner"/>
    <n v="3"/>
    <s v="JTX395"/>
    <s v="JTX395"/>
    <s v="25TS08N1768"/>
    <m/>
    <e v="#N/A"/>
    <e v="#N/A"/>
    <s v="25TS08N1768"/>
    <e v="#N/A"/>
    <s v="KYOESTEELDMT"/>
    <n v="106.90915099999999"/>
    <n v="-6.1960709999999999"/>
    <s v="Non MKT"/>
    <s v="Non MKT"/>
    <d v="1899-12-30T00:00:00"/>
    <s v="Non-HBTS"/>
    <s v="MITRATEL"/>
    <x v="0"/>
    <e v="#N/A"/>
    <m/>
    <s v="Mitratel"/>
    <d v="2018-01-12T00:00:00"/>
    <d v="2028-01-11T00:00:00"/>
    <m/>
    <m/>
    <m/>
    <m/>
    <s v="Plan ≥ 2026"/>
    <m/>
    <e v="#N/A"/>
    <m/>
    <s v="Need DRM"/>
    <s v="Need DRM"/>
    <s v="OG"/>
    <s v=""/>
    <m/>
    <m/>
    <e v="#N/A"/>
    <e v="#N/A"/>
    <e v="#N/A"/>
    <m/>
  </r>
  <r>
    <n v="277"/>
    <x v="1"/>
    <s v="R03 Jabotabek Inner"/>
    <n v="3"/>
    <s v="JTX391"/>
    <s v="JTX391"/>
    <m/>
    <m/>
    <e v="#N/A"/>
    <e v="#N/A"/>
    <s v="NY"/>
    <e v="#N/A"/>
    <s v="RAWASUMURBARATDMT"/>
    <n v="106.91467"/>
    <n v="-6.2065799999999998"/>
    <s v="Non MKT"/>
    <s v="Non MKT"/>
    <d v="1899-12-30T00:00:00"/>
    <s v="Non-HBTS"/>
    <s v="MITRATEL"/>
    <x v="0"/>
    <e v="#N/A"/>
    <m/>
    <s v="Mitratel"/>
    <d v="2018-01-12T00:00:00"/>
    <d v="2028-01-11T00:00:00"/>
    <m/>
    <m/>
    <m/>
    <m/>
    <s v="Plan ≥ 2026"/>
    <m/>
    <e v="#N/A"/>
    <m/>
    <s v="Need DRM"/>
    <s v="Need DRM"/>
    <s v="OG"/>
    <s v=""/>
    <m/>
    <m/>
    <e v="#N/A"/>
    <e v="#N/A"/>
    <e v="#N/A"/>
    <m/>
  </r>
  <r>
    <n v="278"/>
    <x v="1"/>
    <s v="R03 Jabotabek Inner"/>
    <n v="3"/>
    <s v="JTX388"/>
    <s v="JTX388"/>
    <m/>
    <m/>
    <e v="#N/A"/>
    <e v="#N/A"/>
    <s v="NY"/>
    <e v="#N/A"/>
    <s v="RAWAPULOKAMBINGDMT"/>
    <n v="106.91061000000001"/>
    <n v="-6.19001"/>
    <s v="Non MKT"/>
    <s v="Non MKT"/>
    <d v="1899-12-30T00:00:00"/>
    <s v="Non-HBTS"/>
    <s v="MITRATEL"/>
    <x v="0"/>
    <e v="#N/A"/>
    <m/>
    <s v="Mitratel"/>
    <d v="2018-01-12T00:00:00"/>
    <d v="2028-01-11T00:00:00"/>
    <m/>
    <m/>
    <m/>
    <m/>
    <s v="Plan ≥ 2026"/>
    <m/>
    <e v="#N/A"/>
    <m/>
    <s v="Need DRM"/>
    <s v="Need DRM"/>
    <s v="OG"/>
    <s v=""/>
    <m/>
    <m/>
    <e v="#N/A"/>
    <e v="#N/A"/>
    <e v="#N/A"/>
    <m/>
  </r>
  <r>
    <n v="279"/>
    <x v="0"/>
    <s v="R10 Sumbagteng"/>
    <n v="10"/>
    <s v="PBR985"/>
    <s v="PBR985"/>
    <s v="25TS07Z0021"/>
    <s v="R10 Sumbagteng"/>
    <n v="0"/>
    <e v="#N/A"/>
    <s v="25TS07Z0021"/>
    <e v="#N/A"/>
    <s v="PBR985HL1_SPLITPBR007GDMT"/>
    <n v="101.458465"/>
    <n v="0.51049500000000003"/>
    <s v="Non MKT"/>
    <s v="Non MKT"/>
    <m/>
    <m/>
    <s v="MITRATEL"/>
    <x v="0"/>
    <e v="#N/A"/>
    <m/>
    <s v="Mitratel"/>
    <d v="2015-07-31T00:00:00"/>
    <d v="2025-07-30T00:00:00"/>
    <d v="2025-10-28T00:00:00"/>
    <d v="2025-11-30T00:00:00"/>
    <n v="-33"/>
    <s v="Out SLA"/>
    <s v="Plan ≤ 2025"/>
    <e v="#N/A"/>
    <s v="04.SRFI"/>
    <s v="Type-1"/>
    <s v="RFI"/>
    <s v="RFI"/>
    <s v="RFI"/>
    <s v="05. RFI "/>
    <s v="done"/>
    <m/>
    <m/>
    <m/>
    <m/>
    <m/>
  </r>
  <r>
    <n v="280"/>
    <x v="0"/>
    <s v="R10 Sumbagteng"/>
    <n v="10"/>
    <s v="PBR380"/>
    <s v="PBR380"/>
    <s v="25TS07Z0005"/>
    <s v="R10 Sumbagteng"/>
    <n v="0"/>
    <e v="#N/A"/>
    <s v="25TS07Z0005"/>
    <e v="#N/A"/>
    <s v="PBR380HL1_PASARBUAHDMT"/>
    <n v="101.41822000000001"/>
    <n v="0.46827000000000002"/>
    <s v="Non MKT"/>
    <s v="Non MKT"/>
    <m/>
    <m/>
    <s v="MITRATEL"/>
    <x v="0"/>
    <e v="#N/A"/>
    <m/>
    <s v="Mitratel"/>
    <d v="2015-08-05T00:00:00"/>
    <d v="2025-08-04T00:00:00"/>
    <d v="2025-11-02T00:00:00"/>
    <d v="2025-11-30T00:00:00"/>
    <n v="-28"/>
    <s v="Out SLA"/>
    <s v="Plan ≤ 2025"/>
    <e v="#N/A"/>
    <s v="04.SRFI"/>
    <s v="Type-1"/>
    <s v="RFI"/>
    <s v="RFI"/>
    <s v="RFI"/>
    <s v="05. RFI "/>
    <s v="done"/>
    <m/>
    <m/>
    <m/>
    <m/>
    <m/>
  </r>
  <r>
    <n v="281"/>
    <x v="0"/>
    <s v="R10 Sumbagteng"/>
    <n v="10"/>
    <s v="PBR383"/>
    <s v="PBR383"/>
    <m/>
    <s v="R10 Sumbagteng"/>
    <n v="0"/>
    <e v="#N/A"/>
    <s v="25TS07Z0006"/>
    <e v="#N/A"/>
    <s v="PBR383HL1_JALANSUKARNOHATTADMT"/>
    <n v="101.419166"/>
    <n v="0.466111"/>
    <s v="Non MKT"/>
    <s v="Non MKT"/>
    <m/>
    <m/>
    <s v="MITRATEL"/>
    <x v="0"/>
    <e v="#N/A"/>
    <m/>
    <s v="Mitratel"/>
    <d v="2015-08-14T00:00:00"/>
    <d v="2025-08-13T00:00:00"/>
    <d v="2025-11-11T00:00:00"/>
    <d v="2025-08-26T00:00:00"/>
    <n v="77"/>
    <s v="In SLA"/>
    <s v="Plan ≤ 2025"/>
    <e v="#N/A"/>
    <s v="03.RFI"/>
    <s v="Type-1"/>
    <s v="RFI"/>
    <s v="RFI"/>
    <s v="RFI"/>
    <m/>
    <s v="done"/>
    <m/>
    <m/>
    <m/>
    <m/>
    <m/>
  </r>
  <r>
    <n v="282"/>
    <x v="0"/>
    <s v="R10 Sumbagteng"/>
    <n v="10"/>
    <s v="PBR993"/>
    <s v="PBR993"/>
    <s v="25TS07Z0007"/>
    <s v="R10 Sumbagteng"/>
    <n v="0"/>
    <e v="#N/A"/>
    <s v="25TS07Z0007"/>
    <e v="#N/A"/>
    <s v="PBR993HL1_JALANSUKARNOHATTA3DMT"/>
    <n v="101.41974"/>
    <n v="0.51382000000000005"/>
    <s v="Non MKT"/>
    <s v="Non MKT"/>
    <m/>
    <m/>
    <s v="MITRATEL"/>
    <x v="0"/>
    <e v="#N/A"/>
    <m/>
    <s v="Mitratel"/>
    <d v="2015-08-14T00:00:00"/>
    <d v="2025-08-13T00:00:00"/>
    <d v="2025-11-11T00:00:00"/>
    <d v="2025-08-26T00:00:00"/>
    <n v="77"/>
    <s v="In SLA"/>
    <s v="Plan ≤ 2025"/>
    <e v="#N/A"/>
    <s v="03.RFI"/>
    <s v="Type-1"/>
    <s v="RFI"/>
    <s v="RFI"/>
    <s v="RFI"/>
    <m/>
    <s v="done"/>
    <m/>
    <m/>
    <m/>
    <m/>
    <m/>
  </r>
  <r>
    <n v="283"/>
    <x v="1"/>
    <s v="R03 Jabotabek Inner"/>
    <n v="3"/>
    <s v="JTX419"/>
    <s v="JTX419"/>
    <m/>
    <s v="Jabat"/>
    <e v="#N/A"/>
    <e v="#N/A"/>
    <s v="NY"/>
    <s v="25TS12B0036"/>
    <s v="HAJIYAHYAKPMELAYUDMT"/>
    <n v="106.87479"/>
    <n v="-6.3404100000000003"/>
    <s v="MKT"/>
    <s v="0004/MKT/DMT/XI/2025"/>
    <d v="2025-11-18T00:00:00"/>
    <m/>
    <s v="MITRATEL"/>
    <x v="18"/>
    <s v="PT SAMANTA FIBRA ABADI"/>
    <n v="4"/>
    <s v="Mitratel"/>
    <d v="2018-02-13T00:00:00"/>
    <d v="2028-02-12T00:00:00"/>
    <m/>
    <m/>
    <m/>
    <m/>
    <s v="Plan ≥ 2026"/>
    <m/>
    <e v="#N/A"/>
    <m/>
    <s v="Need DRM"/>
    <s v="Need DRM"/>
    <s v="OG"/>
    <s v="Add 3 RF Add 3 RRU Final Sow Rescope: 1. (B2R to (MCP, Mini Macro, macro)"/>
    <m/>
    <s v="BTR"/>
    <n v="0"/>
    <n v="0"/>
    <n v="0"/>
    <s v="BTR Arah 320m 0 degree"/>
  </r>
  <r>
    <n v="284"/>
    <x v="1"/>
    <s v="R03 Jabotabek Inner"/>
    <n v="3"/>
    <s v="JTX418"/>
    <s v="JTX418"/>
    <m/>
    <s v="Jabat"/>
    <e v="#N/A"/>
    <e v="#N/A"/>
    <s v="NY"/>
    <s v="25TS12B0070"/>
    <s v="RAYAJENGKIKEBONPALADMT"/>
    <n v="106.86928"/>
    <n v="-6.2505499999999996"/>
    <s v="MKT"/>
    <s v="0004/MKT/DMT/XI/2025"/>
    <d v="2025-11-18T00:00:00"/>
    <m/>
    <s v="MITRATEL"/>
    <x v="18"/>
    <s v="PT SAMANTA FIBRA ABADI"/>
    <n v="3"/>
    <s v="Mitratel"/>
    <d v="2018-02-13T00:00:00"/>
    <d v="2028-02-12T00:00:00"/>
    <m/>
    <m/>
    <m/>
    <m/>
    <s v="Plan ≥ 2026"/>
    <m/>
    <e v="#N/A"/>
    <m/>
    <s v="Need DRM"/>
    <s v="Need DRM"/>
    <s v="OG"/>
    <s v="Add 3 RF Add 8 RRU Final Sow Rescope: 1. (B2R to (MCP, Mini Macro, macro)"/>
    <m/>
    <s v="BTR"/>
    <n v="0"/>
    <n v="0"/>
    <n v="0"/>
    <s v="110 degree arah 120m"/>
  </r>
  <r>
    <n v="285"/>
    <x v="1"/>
    <s v="R03 Jabotabek Inner"/>
    <n v="3"/>
    <s v="JUX053"/>
    <s v="JUX053"/>
    <m/>
    <s v="Jabat"/>
    <e v="#N/A"/>
    <e v="#N/A"/>
    <s v="NY"/>
    <s v="25TS12B0082"/>
    <s v="ATTAQWATUGUPERMAIDMT"/>
    <n v="106.91042"/>
    <n v="-6.1268900000000004"/>
    <s v="MKT"/>
    <s v="0004/MKT/DMT/XI/2025"/>
    <d v="2025-11-18T00:00:00"/>
    <m/>
    <s v="MITRATEL"/>
    <x v="11"/>
    <s v="PT AJIAN TRI SUKSES"/>
    <n v="4"/>
    <s v="Mitratel"/>
    <d v="2018-04-05T00:00:00"/>
    <d v="2028-04-04T00:00:00"/>
    <m/>
    <m/>
    <m/>
    <m/>
    <s v="Plan ≥ 2026"/>
    <m/>
    <e v="#N/A"/>
    <m/>
    <s v="Need DRM"/>
    <s v="Need DRM"/>
    <s v="OG"/>
    <s v="Add 3 RF Add 6 RRU Final Sow Rescope: 1. (B2R to (MCP, Mini Macro, macro)"/>
    <m/>
    <s v="BTR"/>
    <n v="0"/>
    <n v="0"/>
    <n v="0"/>
    <s v="BTR Arah 100m 90 degree"/>
  </r>
  <r>
    <n v="286"/>
    <x v="1"/>
    <s v="R03 Jabotabek Inner"/>
    <n v="3"/>
    <s v="JTX397"/>
    <s v="JTX397"/>
    <m/>
    <s v="Jabat"/>
    <e v="#N/A"/>
    <e v="#N/A"/>
    <s v="NY"/>
    <s v="25TS12B0081"/>
    <s v="TOLBAMBUAPUSTIMURDUADMT"/>
    <n v="106.89847"/>
    <n v="-6.3091400000000002"/>
    <s v="MKT"/>
    <s v="0004/MKT/DMT/XI/2025"/>
    <d v="2025-11-18T00:00:00"/>
    <m/>
    <s v="MITRATEL"/>
    <x v="20"/>
    <s v="PT MANDAU JAYA KONTRINDO"/>
    <n v="2"/>
    <s v="Mitratel"/>
    <d v="2018-04-06T00:00:00"/>
    <d v="2028-04-05T00:00:00"/>
    <m/>
    <m/>
    <m/>
    <m/>
    <s v="Plan ≥ 2026"/>
    <m/>
    <e v="#N/A"/>
    <m/>
    <s v="Need DRM"/>
    <s v="Need DRM"/>
    <s v="OG"/>
    <s v="Add 3 RF Add 6 RRU Final Sow Rescope: 1. (B2R to (MCP, Mini Macro, macro)"/>
    <m/>
    <s v="BTR"/>
    <n v="0"/>
    <n v="0"/>
    <n v="0"/>
    <s v="130 Degree 120m"/>
  </r>
  <r>
    <n v="287"/>
    <x v="1"/>
    <s v="R03 Jabotabek Inner"/>
    <n v="3"/>
    <s v="JPX178"/>
    <s v="JPX178"/>
    <m/>
    <s v="Jabat"/>
    <e v="#N/A"/>
    <e v="#N/A"/>
    <s v="NY"/>
    <s v="25TS12Z0111"/>
    <s v="JLPERCETAKANNEGARADMT"/>
    <n v="106.85668"/>
    <n v="-6.1884600000000001"/>
    <s v="MKT"/>
    <s v="0004/MKT/DMT/XI/2025"/>
    <d v="2025-11-18T00:00:00"/>
    <m/>
    <s v="MITRATEL"/>
    <x v="1"/>
    <s v="PT ANUGERAH SELARAS RAYA"/>
    <n v="2"/>
    <s v="Mitratel"/>
    <d v="2018-04-13T00:00:00"/>
    <d v="2028-04-12T00:00:00"/>
    <m/>
    <m/>
    <m/>
    <m/>
    <s v="Plan ≥ 2026"/>
    <m/>
    <e v="#N/A"/>
    <m/>
    <s v="Need DRM"/>
    <s v="Need DRM"/>
    <s v="OG"/>
    <s v="Add 3 RF Add 6 RRU Final Sow Rescope: 1. (B2R to (MCP, Mini Macro, macro)"/>
    <m/>
    <s v="Extend Tower"/>
    <n v="0"/>
    <n v="0"/>
    <n v="0"/>
    <s v="Extend 3m"/>
  </r>
  <r>
    <n v="288"/>
    <x v="1"/>
    <s v="R03 Jabotabek Inner"/>
    <n v="3"/>
    <s v="JPX193"/>
    <s v="JPX193"/>
    <m/>
    <m/>
    <e v="#N/A"/>
    <e v="#N/A"/>
    <s v="NY"/>
    <e v="#N/A"/>
    <s v="KRAMATLIMADMT"/>
    <n v="106.84377000000001"/>
    <n v="-6.18811"/>
    <s v="Non MKT"/>
    <s v="Non MKT"/>
    <d v="1899-12-30T00:00:00"/>
    <m/>
    <s v="MITRATEL"/>
    <x v="0"/>
    <e v="#N/A"/>
    <m/>
    <s v="Mitratel"/>
    <d v="2018-04-13T00:00:00"/>
    <d v="2028-04-12T00:00:00"/>
    <m/>
    <m/>
    <m/>
    <m/>
    <s v="Plan ≥ 2026"/>
    <m/>
    <e v="#N/A"/>
    <m/>
    <s v="Need DRM"/>
    <s v="Need DRM"/>
    <s v="OG"/>
    <s v=""/>
    <m/>
    <m/>
    <e v="#N/A"/>
    <e v="#N/A"/>
    <e v="#N/A"/>
    <m/>
  </r>
  <r>
    <n v="289"/>
    <x v="1"/>
    <s v="R03 Jabotabek Inner"/>
    <n v="3"/>
    <s v="JBX266"/>
    <s v="JBX266"/>
    <m/>
    <s v="Jabat"/>
    <e v="#N/A"/>
    <e v="#N/A"/>
    <s v="NY"/>
    <s v="25TS12B0074"/>
    <s v="KEBONJERUKINDAHUTAMADMT"/>
    <n v="106.76094000000001"/>
    <n v="-6.2031599999999996"/>
    <s v="MKT"/>
    <s v="0004/MKT/DMT/XI/2025"/>
    <d v="2025-11-18T00:00:00"/>
    <m/>
    <s v="MITRATEL"/>
    <x v="2"/>
    <s v="PT JAGANATA SAKTI UNGGUL"/>
    <n v="2"/>
    <s v="Mitratel"/>
    <d v="2018-05-13T00:00:00"/>
    <d v="2028-05-12T00:00:00"/>
    <m/>
    <m/>
    <m/>
    <m/>
    <s v="Plan ≥ 2026"/>
    <m/>
    <e v="#N/A"/>
    <m/>
    <s v="Need DRM"/>
    <s v="Need DRM"/>
    <s v="OG"/>
    <s v="Add 3 RF Add 5 RRU Final Sow Rescope: 1. (B2R to (MCP, Mini Macro, macro)"/>
    <m/>
    <s v="BTR"/>
    <n v="0"/>
    <n v="0"/>
    <n v="0"/>
    <s v="0 degree Arah 100m"/>
  </r>
  <r>
    <n v="290"/>
    <x v="1"/>
    <s v="R03 Jabotabek Inner"/>
    <n v="3"/>
    <s v="JSX408"/>
    <s v="JSX408"/>
    <m/>
    <s v="Jabat"/>
    <e v="#N/A"/>
    <e v="#N/A"/>
    <s v="NY"/>
    <s v="25TS12B0079"/>
    <s v="JLDUKUCILEDUGDMT"/>
    <n v="106.75664"/>
    <n v="-6.2296399999999998"/>
    <s v="MKT"/>
    <s v="0004/MKT/DMT/XI/2025"/>
    <d v="2025-11-18T00:00:00"/>
    <m/>
    <s v="MITRATEL"/>
    <x v="21"/>
    <s v="PT CELEBES KONTRUKSINDO"/>
    <n v="3"/>
    <s v="Mitratel"/>
    <d v="2018-05-13T00:00:00"/>
    <d v="2028-05-12T00:00:00"/>
    <m/>
    <m/>
    <m/>
    <m/>
    <s v="Plan ≥ 2026"/>
    <m/>
    <e v="#N/A"/>
    <m/>
    <s v="Need DRM"/>
    <s v="Need DRM"/>
    <s v="OG"/>
    <s v="Add 3 RF Add 3 RRU Final Sow Rescope: 1. (B2R to (MCP, Mini Macro, macro)"/>
    <m/>
    <s v="BTR"/>
    <n v="0"/>
    <n v="0"/>
    <n v="0"/>
    <s v="arah 100m 230 degree"/>
  </r>
  <r>
    <n v="291"/>
    <x v="1"/>
    <s v="R03 Jabotabek Inner"/>
    <n v="3"/>
    <s v="JSX536"/>
    <s v="JSX536"/>
    <m/>
    <s v="Jabat"/>
    <e v="#N/A"/>
    <e v="#N/A"/>
    <s v="NY"/>
    <s v="25TS12B0077"/>
    <s v="PDKLABUCILANDAKDMT"/>
    <n v="106.79357"/>
    <n v="-6.3068900000000001"/>
    <s v="MKT"/>
    <s v="0004/MKT/DMT/XI/2025"/>
    <d v="2025-11-18T00:00:00"/>
    <m/>
    <s v="MITRATEL"/>
    <x v="8"/>
    <s v="PT VALUE TELECOMMUNICATION"/>
    <n v="0"/>
    <s v="Mitratel"/>
    <d v="2018-05-13T00:00:00"/>
    <d v="2028-05-12T00:00:00"/>
    <m/>
    <m/>
    <m/>
    <m/>
    <s v="Plan ≥ 2026"/>
    <m/>
    <e v="#N/A"/>
    <m/>
    <s v="Need DRM"/>
    <s v="Need DRM"/>
    <s v="OG"/>
    <s v="Add 3 RF Add 3 RRU Final Sow Rescope: 1. (B2R to (MCP, Mini Macro, macro)"/>
    <m/>
    <s v="BTR"/>
    <n v="0"/>
    <n v="0"/>
    <n v="0"/>
    <s v="Arah 110m 320 degree"/>
  </r>
  <r>
    <n v="292"/>
    <x v="1"/>
    <s v="R03 Jabotabek Inner"/>
    <n v="3"/>
    <s v="JTX387"/>
    <s v="JTX387"/>
    <m/>
    <s v="Jabat"/>
    <e v="#N/A"/>
    <e v="#N/A"/>
    <s v="NY"/>
    <s v="25TS12B0083"/>
    <s v="BUNGARAMPAIDMT"/>
    <n v="106.93456"/>
    <n v="-6.2215499999999997"/>
    <s v="MKT"/>
    <s v="0004/MKT/DMT/XI/2025"/>
    <d v="2025-11-18T00:00:00"/>
    <m/>
    <s v="MITRATEL"/>
    <x v="20"/>
    <s v="PT MANDAU JAYA KONTRINDO"/>
    <n v="1"/>
    <s v="Mitratel"/>
    <d v="2018-05-13T00:00:00"/>
    <d v="2028-05-12T00:00:00"/>
    <m/>
    <m/>
    <m/>
    <m/>
    <s v="Plan ≥ 2026"/>
    <m/>
    <e v="#N/A"/>
    <m/>
    <s v="Need DRM"/>
    <s v="Need DRM"/>
    <s v="OG"/>
    <s v="Add 3 RF Add 6 RRU Final Sow Rescope: 1. (B2R to (MCP, Mini Macro, macro)"/>
    <m/>
    <s v="BTR"/>
    <n v="0"/>
    <n v="0"/>
    <n v="0"/>
    <s v="120 Degree 110m"/>
  </r>
  <r>
    <n v="293"/>
    <x v="1"/>
    <s v="R03 Jabotabek Inner"/>
    <n v="3"/>
    <s v="JUX347"/>
    <s v="JUX347"/>
    <m/>
    <s v="Jabat"/>
    <e v="#N/A"/>
    <e v="#N/A"/>
    <s v="NY"/>
    <s v="25TS12B0085"/>
    <s v="IMPERIALGADINGDMT"/>
    <n v="106.92224"/>
    <n v="-6.1603199999999996"/>
    <s v="MKT"/>
    <s v="0004/MKT/DMT/XI/2025"/>
    <d v="2025-11-18T00:00:00"/>
    <m/>
    <s v="MITRATEL"/>
    <x v="11"/>
    <s v="PT AJIAN TRI SUKSES"/>
    <n v="3"/>
    <s v="Mitratel"/>
    <d v="2018-05-13T00:00:00"/>
    <d v="2028-05-12T00:00:00"/>
    <m/>
    <m/>
    <m/>
    <m/>
    <s v="Plan ≥ 2026"/>
    <m/>
    <e v="#N/A"/>
    <m/>
    <s v="Need DRM"/>
    <s v="Need DRM"/>
    <s v="OG"/>
    <s v="Add 3 RF Add 6 RRU Final Sow Rescope: 1. (B2R to (MCP, Mini Macro, macro)"/>
    <m/>
    <s v="BTR"/>
    <n v="0"/>
    <n v="0"/>
    <n v="0"/>
    <s v="BTR Arah 150m 350 degree"/>
  </r>
  <r>
    <n v="294"/>
    <x v="1"/>
    <s v="R03 Jabotabek Inner"/>
    <n v="3"/>
    <s v="JBX268"/>
    <s v="JBX268"/>
    <m/>
    <s v="Jabat"/>
    <e v="#N/A"/>
    <e v="#N/A"/>
    <s v="NY"/>
    <s v="25TS12B0068"/>
    <s v="KPSALOKEMBANGANDMT"/>
    <n v="106.75407"/>
    <n v="-6.1634799999999998"/>
    <s v="MKT"/>
    <s v="0004/MKT/DMT/XI/2025"/>
    <d v="2025-11-18T00:00:00"/>
    <m/>
    <s v="MITRATEL"/>
    <x v="2"/>
    <s v="PT JAGANATA SAKTI UNGGUL"/>
    <n v="1"/>
    <s v="Mitratel"/>
    <d v="2018-05-24T00:00:00"/>
    <d v="2028-05-23T00:00:00"/>
    <m/>
    <m/>
    <m/>
    <m/>
    <s v="Plan ≥ 2026"/>
    <m/>
    <e v="#N/A"/>
    <m/>
    <s v="Need DRM"/>
    <s v="Need DRM"/>
    <s v="OG"/>
    <s v="Add 3 RF Add 5 RRU Final Sow Rescope: 1. (B2R to (MCP, Mini Macro, macro)"/>
    <m/>
    <s v="BTR"/>
    <n v="0"/>
    <n v="0"/>
    <n v="0"/>
    <s v="BTR Arah 50m 310 degree"/>
  </r>
  <r>
    <n v="295"/>
    <x v="1"/>
    <s v="R03 Jabotabek Inner"/>
    <n v="3"/>
    <s v="JBX292"/>
    <s v="JBX292"/>
    <m/>
    <s v="Jabat"/>
    <e v="#N/A"/>
    <e v="#N/A"/>
    <s v="NY"/>
    <s v="25TS12B0069"/>
    <s v="SURWAWIDURIKEDOYADMT"/>
    <n v="106.76272"/>
    <n v="-6.1766100000000002"/>
    <s v="MKT"/>
    <s v="0004/MKT/DMT/XI/2025"/>
    <d v="2025-11-18T00:00:00"/>
    <m/>
    <s v="MITRATEL"/>
    <x v="19"/>
    <s v="PT NAER TUNAS INDONESIA"/>
    <n v="3"/>
    <s v="Mitratel"/>
    <d v="2018-05-24T00:00:00"/>
    <d v="2028-05-23T00:00:00"/>
    <m/>
    <m/>
    <m/>
    <m/>
    <s v="Plan ≥ 2026"/>
    <m/>
    <e v="#N/A"/>
    <m/>
    <s v="Need DRM"/>
    <s v="Need DRM"/>
    <s v="OG"/>
    <s v="Add 3 RF Add 4 RRU Final Sow Rescope: 1. (B2R to (MCP, Mini Macro, macro)"/>
    <m/>
    <s v="BTR"/>
    <n v="0"/>
    <n v="0"/>
    <n v="0"/>
    <s v="BTR Arah Sekolah Ichtus dan arah utara 150m ketinggian 30m"/>
  </r>
  <r>
    <n v="296"/>
    <x v="1"/>
    <s v="R03 Jabotabek Inner"/>
    <n v="3"/>
    <s v="JSX510"/>
    <s v="JSX510"/>
    <m/>
    <s v="Jabat"/>
    <e v="#N/A"/>
    <e v="#N/A"/>
    <s v="NY"/>
    <s v="25TS12B0080"/>
    <s v="KESEHATANRYBINTARODMT"/>
    <n v="106.76105"/>
    <n v="-6.2705599999999997"/>
    <s v="MKT"/>
    <s v="0004/MKT/DMT/XI/2025"/>
    <d v="2025-11-18T00:00:00"/>
    <m/>
    <s v="MITRATEL"/>
    <x v="8"/>
    <s v="PT TRIPUTRA SURYA SEJAHTERA"/>
    <n v="0"/>
    <s v="Mitratel"/>
    <d v="2018-06-05T00:00:00"/>
    <d v="2028-06-04T00:00:00"/>
    <m/>
    <m/>
    <m/>
    <m/>
    <s v="Plan ≥ 2026"/>
    <m/>
    <e v="#N/A"/>
    <m/>
    <s v="Need DRM"/>
    <s v="Need DRM"/>
    <s v="OG"/>
    <s v="Add 3 RF Add 6 RRU Final Sow Rescope: 1. (B2R to (MCP, Mini Macro, macro)"/>
    <m/>
    <s v="BTR"/>
    <n v="0"/>
    <n v="0"/>
    <n v="0"/>
    <s v="SAR 100 quadran 3"/>
  </r>
  <r>
    <n v="297"/>
    <x v="1"/>
    <s v="R03 Jabotabek Inner"/>
    <n v="3"/>
    <s v="JSA035"/>
    <s v="JSA035"/>
    <m/>
    <s v="Jabat"/>
    <e v="#N/A"/>
    <e v="#N/A"/>
    <s v="NY"/>
    <s v="25TS12B0056"/>
    <s v="GRENINTANRESIDENCEDMT"/>
    <n v="106.80437000000001"/>
    <n v="-6.2666399999999998"/>
    <s v="MKT"/>
    <s v="0004/MKT/DMT/XI/2025"/>
    <d v="2025-11-18T00:00:00"/>
    <m/>
    <s v="MITRATEL"/>
    <x v="17"/>
    <s v="PT AGUNGMAS PRIMA SEMPURNA"/>
    <n v="1"/>
    <s v="Mitratel"/>
    <d v="2018-06-08T00:00:00"/>
    <d v="2028-06-07T00:00:00"/>
    <m/>
    <m/>
    <m/>
    <m/>
    <s v="Plan ≥ 2026"/>
    <m/>
    <e v="#N/A"/>
    <m/>
    <s v="Need DRM"/>
    <s v="Need DRM"/>
    <s v="OG"/>
    <s v="Add 3 RF Add 3 RRU Final Sow Rescope: 1. (B2R to (MCP, Mini Macro, macro)"/>
    <m/>
    <s v="BTR"/>
    <n v="0"/>
    <n v="0"/>
    <n v="0"/>
    <s v="70' 150m"/>
  </r>
  <r>
    <n v="298"/>
    <x v="0"/>
    <s v="R01 Sumbagut"/>
    <n v="1"/>
    <s v="MDX505"/>
    <s v="MDX505"/>
    <m/>
    <s v="R01 Sumbagut"/>
    <e v="#N/A"/>
    <e v="#N/A"/>
    <s v="NY"/>
    <s v="25TS12Z0063"/>
    <s v="MC KIM BELAWAN-6"/>
    <n v="98.68768"/>
    <n v="3.6688800000000001"/>
    <s v="MKT"/>
    <s v="0004/MKT/DMT/XI/2025"/>
    <d v="2025-11-18T00:00:00"/>
    <m/>
    <s v="MITRATEL"/>
    <x v="0"/>
    <s v="PT M JUSUF &amp; SONS"/>
    <m/>
    <s v="Mitratel"/>
    <d v="2016-11-11T00:00:00"/>
    <d v="2026-11-10T00:00:00"/>
    <m/>
    <m/>
    <m/>
    <m/>
    <s v="Plan ≥ 2026"/>
    <m/>
    <e v="#N/A"/>
    <m/>
    <s v="Need DRM"/>
    <m/>
    <s v="OG"/>
    <s v="Add 3 RF Remove 3 RF Add 9 RRU Remove 6 RRU Final Sow Rescope: 3. reheight tower"/>
    <m/>
    <m/>
    <m/>
    <m/>
    <m/>
    <m/>
  </r>
  <r>
    <n v="299"/>
    <x v="1"/>
    <s v="R03 Jabotabek Inner"/>
    <n v="3"/>
    <s v="JSX413"/>
    <s v="JSX413"/>
    <m/>
    <s v="Jabat"/>
    <e v="#N/A"/>
    <e v="#N/A"/>
    <s v="NY"/>
    <s v="25TS12B0076"/>
    <s v="JALANKHROYANIDMT"/>
    <n v="106.82262"/>
    <n v="-6.2185899999999998"/>
    <s v="MKT"/>
    <s v="0004/MKT/DMT/XI/2025"/>
    <d v="2025-11-18T00:00:00"/>
    <m/>
    <s v="MITRATEL"/>
    <x v="8"/>
    <s v="PT VALUE TELECOMMUNICATION"/>
    <n v="0"/>
    <s v="Mitratel"/>
    <d v="2018-06-14T00:00:00"/>
    <d v="2028-06-13T00:00:00"/>
    <m/>
    <m/>
    <m/>
    <m/>
    <s v="Plan ≥ 2026"/>
    <m/>
    <e v="#N/A"/>
    <m/>
    <s v="Need DRM"/>
    <s v="Need DRM"/>
    <s v="OG"/>
    <s v="Add 3 RF Add 5 RRU Final Sow Rescope: 1. (B2R to (MCP, Mini Macro, macro)"/>
    <m/>
    <s v="BTR"/>
    <n v="0"/>
    <n v="0"/>
    <n v="0"/>
    <s v="Arah 70m 290 degree"/>
  </r>
  <r>
    <n v="300"/>
    <x v="1"/>
    <s v="R03 Jabotabek Inner"/>
    <n v="3"/>
    <s v="JTX204"/>
    <s v="JTX204"/>
    <m/>
    <m/>
    <e v="#N/A"/>
    <e v="#N/A"/>
    <s v="NY"/>
    <e v="#N/A"/>
    <s v="RELOCPULOGBPERMAIDMT"/>
    <n v="106.95232"/>
    <n v="-6.2004900000000003"/>
    <s v="Non MKT"/>
    <s v="Non MKT"/>
    <d v="1899-12-30T00:00:00"/>
    <m/>
    <s v="MITRATEL"/>
    <x v="0"/>
    <e v="#N/A"/>
    <m/>
    <s v="Mitratel"/>
    <d v="2018-06-14T00:00:00"/>
    <d v="2028-06-13T00:00:00"/>
    <m/>
    <m/>
    <m/>
    <m/>
    <s v="Plan ≥ 2026"/>
    <m/>
    <e v="#N/A"/>
    <m/>
    <s v="Need DRM"/>
    <s v="Need DRM"/>
    <s v="OG"/>
    <s v=""/>
    <m/>
    <m/>
    <e v="#N/A"/>
    <e v="#N/A"/>
    <e v="#N/A"/>
    <m/>
  </r>
  <r>
    <n v="301"/>
    <x v="1"/>
    <s v="R03 Jabotabek Inner"/>
    <n v="3"/>
    <s v="JUX048"/>
    <s v="JUX048"/>
    <m/>
    <s v="Jabat"/>
    <e v="#N/A"/>
    <e v="#N/A"/>
    <s v="NY"/>
    <s v="25TS12B0084"/>
    <s v="JLSWATIRTAKBBAWANGDMT"/>
    <n v="106.88498"/>
    <n v="-6.1203399999999997"/>
    <s v="MKT"/>
    <s v="0004/MKT/DMT/XI/2025"/>
    <d v="2025-11-18T00:00:00"/>
    <m/>
    <s v="MITRATEL"/>
    <x v="23"/>
    <s v="PT GEAF SOLUSIANDA PRATAMA"/>
    <n v="4"/>
    <s v="Mitratel"/>
    <d v="2018-06-14T00:00:00"/>
    <d v="2028-06-13T00:00:00"/>
    <m/>
    <m/>
    <m/>
    <m/>
    <s v="Plan ≥ 2026"/>
    <m/>
    <e v="#N/A"/>
    <m/>
    <s v="Need DRM"/>
    <s v="Need DRM"/>
    <s v="OG"/>
    <s v="Add 3 RF Add 5 RRU Final Sow Rescope: 1. (B2R to (MCP, Mini Macro, macro)"/>
    <m/>
    <s v="BTR"/>
    <n v="0"/>
    <n v="0"/>
    <n v="0"/>
    <s v="340 Degree arah 60m"/>
  </r>
  <r>
    <n v="302"/>
    <x v="1"/>
    <s v="R03 Jabotabek Inner"/>
    <n v="3"/>
    <s v="JSX951"/>
    <s v="JSX951"/>
    <m/>
    <s v="Jabat"/>
    <e v="#N/A"/>
    <e v="#N/A"/>
    <s v="NY"/>
    <s v="25TS12Z0113"/>
    <s v="GURUMUHYINDMT"/>
    <n v="106.83779"/>
    <n v="-6.3152799999999996"/>
    <s v="MKT"/>
    <s v="0004/MKT/DMT/XI/2025"/>
    <d v="2025-11-18T00:00:00"/>
    <m/>
    <s v="MITRATEL"/>
    <x v="14"/>
    <s v="PT SURYASANTIKA INFRASTRUKTUR MEDIASELARAS"/>
    <n v="1"/>
    <s v="Mitratel"/>
    <d v="2018-06-28T00:00:00"/>
    <d v="2028-06-27T00:00:00"/>
    <m/>
    <m/>
    <m/>
    <m/>
    <s v="Plan ≥ 2026"/>
    <m/>
    <e v="#N/A"/>
    <m/>
    <s v="Need DRM"/>
    <s v="Need DRM"/>
    <s v="OG"/>
    <s v="Add 3 RF Add 8 RRU Final Sow Rescope: 1. (B2R to (MCP, Mini Macro, macro)"/>
    <m/>
    <s v="Extend Tower"/>
    <n v="0"/>
    <n v="0"/>
    <n v="0"/>
    <s v="Extend 3m"/>
  </r>
  <r>
    <n v="303"/>
    <x v="1"/>
    <s v="R03 Jabotabek Inner"/>
    <n v="3"/>
    <s v="JBX393"/>
    <s v="JBX393"/>
    <m/>
    <s v="Jabat"/>
    <e v="#N/A"/>
    <e v="#N/A"/>
    <s v="NY"/>
    <s v="25TS12B0023"/>
    <s v="JLJAYA25CENGKARENGDMT"/>
    <n v="106.72324999999999"/>
    <n v="-6.1287500000000001"/>
    <s v="MKT"/>
    <s v="0004/MKT/DMT/XI/2025"/>
    <d v="2025-11-18T00:00:00"/>
    <m/>
    <s v="MITRATEL"/>
    <x v="22"/>
    <s v="PT INTERTEL MEDIA PRIMA"/>
    <n v="4"/>
    <s v="Mitratel"/>
    <d v="2018-08-03T00:00:00"/>
    <d v="2028-08-02T00:00:00"/>
    <m/>
    <m/>
    <m/>
    <m/>
    <s v="Plan ≥ 2026"/>
    <m/>
    <e v="#N/A"/>
    <m/>
    <s v="Need DRM"/>
    <s v="Need DRM"/>
    <s v="OG"/>
    <s v="Add 3 RF Add 7 RRU Final Sow Rescope: 1. (B2R to (MCP, Mini Macro, macro)"/>
    <m/>
    <s v="BTR"/>
    <n v="0"/>
    <n v="0"/>
    <n v="0"/>
    <s v="260' 90m"/>
  </r>
  <r>
    <n v="304"/>
    <x v="1"/>
    <s v="R03 Jabotabek Inner"/>
    <n v="3"/>
    <s v="JBX407"/>
    <s v="JBX407"/>
    <m/>
    <s v="Jabat"/>
    <e v="#N/A"/>
    <e v="#N/A"/>
    <s v="NY"/>
    <s v="25TS12B0028"/>
    <s v="JLPELOPORTEGALALURDMT"/>
    <n v="106.71691"/>
    <n v="-6.12324"/>
    <s v="MKT"/>
    <s v="0004/MKT/DMT/XI/2025"/>
    <d v="2025-11-18T00:00:00"/>
    <m/>
    <s v="MITRATEL"/>
    <x v="22"/>
    <s v="PT INTERTEL MEDIA PRIMA"/>
    <n v="3"/>
    <s v="Mitratel"/>
    <d v="2018-08-03T00:00:00"/>
    <d v="2028-08-02T00:00:00"/>
    <m/>
    <m/>
    <m/>
    <m/>
    <s v="Plan ≥ 2026"/>
    <m/>
    <e v="#N/A"/>
    <m/>
    <s v="Need DRM"/>
    <s v="Need DRM"/>
    <s v="OG"/>
    <s v="Add 3 RF Add 8 RRU Final Sow Rescope: 1. (B2R to (MCP, Mini Macro, macro)"/>
    <m/>
    <s v="BTR"/>
    <n v="0"/>
    <n v="0"/>
    <n v="0"/>
    <s v="BTR Arah 60m 220 Degree"/>
  </r>
  <r>
    <n v="305"/>
    <x v="1"/>
    <s v="R03 Jabotabek Inner"/>
    <n v="3"/>
    <s v="JUX401"/>
    <s v="JUX401"/>
    <m/>
    <s v="Jabat"/>
    <e v="#N/A"/>
    <e v="#N/A"/>
    <s v="NY"/>
    <s v="25TS12B0034"/>
    <s v="KALIBARUTIMUR5DMT"/>
    <n v="106.93449"/>
    <n v="-6.0995499999999998"/>
    <s v="MKT"/>
    <s v="0004/MKT/DMT/XI/2025"/>
    <d v="2025-11-18T00:00:00"/>
    <m/>
    <s v="MITRATEL"/>
    <x v="12"/>
    <s v="PT DENTRA MITRA ABADI"/>
    <n v="2"/>
    <s v="Mitratel"/>
    <d v="2018-08-03T00:00:00"/>
    <d v="2028-08-02T00:00:00"/>
    <m/>
    <m/>
    <m/>
    <m/>
    <s v="Plan ≥ 2026"/>
    <m/>
    <e v="#N/A"/>
    <m/>
    <s v="Need DRM"/>
    <s v="Need DRM"/>
    <s v="OG"/>
    <s v="Add 3 RF Add 6 RRU Final Sow Rescope: 1. (B2R to (MCP, Mini Macro, macro)"/>
    <m/>
    <s v="BTR"/>
    <n v="0"/>
    <n v="0"/>
    <n v="0"/>
    <s v="200m arah 330 degree"/>
  </r>
  <r>
    <n v="306"/>
    <x v="1"/>
    <s v="R03 Jabotabek Inner"/>
    <n v="3"/>
    <s v="JTX493"/>
    <s v="JTX493"/>
    <m/>
    <s v="Jabat"/>
    <e v="#N/A"/>
    <e v="#N/A"/>
    <s v="25TS09B0011"/>
    <e v="#N/A"/>
    <s v="TAMANBAMBUDMT"/>
    <n v="106.91553"/>
    <n v="-6.3032899999999996"/>
    <s v="MKT"/>
    <s v="0004/MKT/DMT/XI/2025"/>
    <d v="2025-11-18T00:00:00"/>
    <m/>
    <s v="MITRATEL"/>
    <x v="0"/>
    <s v="PT SINERGI REKTA DENTA"/>
    <m/>
    <s v="Mitratel"/>
    <d v="2018-08-03T00:00:00"/>
    <d v="2028-08-02T00:00:00"/>
    <m/>
    <m/>
    <m/>
    <m/>
    <s v="Plan ≥ 2026"/>
    <m/>
    <s v="08.SIS"/>
    <m/>
    <s v="Need DRM"/>
    <s v="Need DRM"/>
    <s v="OG"/>
    <s v="Add 3 RF Add 3 RRU Final Sow Rescope: 1. (B2R to (MCP, Mini Macro, macro)"/>
    <m/>
    <m/>
    <s v="GF"/>
    <s v="Monopole"/>
    <n v="36"/>
    <m/>
  </r>
  <r>
    <n v="307"/>
    <x v="1"/>
    <s v="R03 Jabotabek Inner"/>
    <n v="3"/>
    <s v="JSA024"/>
    <s v="JSA024"/>
    <m/>
    <s v="Jabat"/>
    <e v="#N/A"/>
    <e v="#N/A"/>
    <s v="NY"/>
    <s v="25TS12B0057"/>
    <s v="ULUJAMIPERDATAMDMT"/>
    <n v="106.76495"/>
    <n v="-6.2415799999999999"/>
    <s v="MKT"/>
    <s v="0004/MKT/DMT/XI/2025"/>
    <d v="2025-11-18T00:00:00"/>
    <m/>
    <s v="MITRATEL"/>
    <x v="17"/>
    <s v="PT VALUE TELECOMMUNICATION"/>
    <n v="1"/>
    <s v="Mitratel"/>
    <d v="2018-08-03T00:00:00"/>
    <d v="2028-08-02T00:00:00"/>
    <m/>
    <m/>
    <m/>
    <m/>
    <s v="Plan ≥ 2026"/>
    <m/>
    <e v="#N/A"/>
    <m/>
    <s v="Need DRM"/>
    <s v="Need DRM"/>
    <s v="OG"/>
    <s v="Add 3 RF Add 3 RRU Final Sow Rescope: 1. (B2R to (MCP, Mini Macro, macro)"/>
    <m/>
    <s v="BTR"/>
    <n v="0"/>
    <n v="0"/>
    <n v="0"/>
    <s v="BTR Arah 100m 270 Degree"/>
  </r>
  <r>
    <n v="308"/>
    <x v="1"/>
    <s v="R03 Jabotabek Inner"/>
    <n v="3"/>
    <s v="JPX235"/>
    <s v="JPX235"/>
    <m/>
    <s v="Jabat"/>
    <e v="#N/A"/>
    <e v="#N/A"/>
    <s v="NY"/>
    <s v="25TS12B0059"/>
    <s v="JLPENJERNIHAN2DMT"/>
    <n v="106.80813999999999"/>
    <n v="-6.2036899999999999"/>
    <s v="MKT"/>
    <s v="0004/MKT/DMT/XI/2025"/>
    <d v="2025-11-18T00:00:00"/>
    <m/>
    <s v="MITRATEL"/>
    <x v="3"/>
    <s v="PT INFRAKO DAYAMITRA"/>
    <n v="2"/>
    <s v="Mitratel"/>
    <d v="2018-08-03T00:00:00"/>
    <d v="2028-08-02T00:00:00"/>
    <m/>
    <m/>
    <m/>
    <m/>
    <s v="Plan ≥ 2026"/>
    <m/>
    <e v="#N/A"/>
    <m/>
    <s v="Need DRM"/>
    <s v="Need DRM"/>
    <s v="OG"/>
    <s v="Add 3 RF Add 3 RRU Final Sow Rescope: 1. (B2R to (MCP, Mini Macro, macro)"/>
    <m/>
    <s v="BTR"/>
    <n v="0"/>
    <n v="0"/>
    <n v="0"/>
    <s v="BTR Arah 50m 230 degree"/>
  </r>
  <r>
    <n v="309"/>
    <x v="1"/>
    <s v="R03 Jabotabek Inner"/>
    <n v="3"/>
    <s v="JTX500"/>
    <s v="JTX500"/>
    <m/>
    <s v="Jabat"/>
    <e v="#N/A"/>
    <e v="#N/A"/>
    <s v="NY"/>
    <s v="25TS12Z0100"/>
    <s v="MASJIDAMINJIDIATULAHDMT"/>
    <n v="106.87675"/>
    <n v="-6.3251099999999996"/>
    <s v="MKT"/>
    <s v="0004/MKT/DMT/XI/2025"/>
    <d v="2025-11-18T00:00:00"/>
    <m/>
    <s v="MITRATEL"/>
    <x v="16"/>
    <s v="PT INDOJAR MULIA ABADI"/>
    <n v="1"/>
    <s v="Mitratel"/>
    <d v="2018-08-17T00:00:00"/>
    <d v="2028-08-16T00:00:00"/>
    <m/>
    <m/>
    <m/>
    <m/>
    <s v="Plan ≥ 2026"/>
    <m/>
    <e v="#N/A"/>
    <m/>
    <s v="Need DRM"/>
    <s v="Need DRM"/>
    <s v="OG"/>
    <s v="Add 3 RF Add 6 RRU Final Sow Rescope: 1. (B2R to (MCP, Mini Macro, macro)"/>
    <m/>
    <s v="Extend Tower"/>
    <n v="0"/>
    <n v="0"/>
    <n v="0"/>
    <s v="Extend 3m"/>
  </r>
  <r>
    <n v="310"/>
    <x v="1"/>
    <s v="R03 Jabotabek Inner"/>
    <n v="3"/>
    <s v="JBX389"/>
    <s v="JBX389"/>
    <m/>
    <s v="Jabat"/>
    <e v="#N/A"/>
    <e v="#N/A"/>
    <s v="NY"/>
    <s v="25TS12B0063"/>
    <s v="JOGLORAYAKEMBANGANDMT"/>
    <n v="106.74016"/>
    <n v="-6.2194799999999999"/>
    <s v="MKT"/>
    <s v="0004/MKT/DMT/XI/2025"/>
    <d v="2025-11-18T00:00:00"/>
    <m/>
    <s v="MITRATEL"/>
    <x v="9"/>
    <s v="PT SUMBERSOLUSINDO HITECH"/>
    <n v="8"/>
    <s v="Mitratel"/>
    <d v="2018-08-17T00:00:00"/>
    <d v="2028-08-16T00:00:00"/>
    <m/>
    <m/>
    <m/>
    <m/>
    <s v="Plan ≥ 2026"/>
    <m/>
    <e v="#N/A"/>
    <m/>
    <s v="Need DRM"/>
    <s v="Need DRM"/>
    <s v="OG"/>
    <s v="Add 3 RF Add 3 RRU Final Sow Rescope: 1. (B2R to (MCP, Mini Macro, macro)"/>
    <m/>
    <s v="BTR"/>
    <n v="0"/>
    <n v="0"/>
    <n v="0"/>
    <s v="BTR Arah 100m 10 degree"/>
  </r>
  <r>
    <n v="311"/>
    <x v="1"/>
    <s v="R03 Jabotabek Inner"/>
    <n v="3"/>
    <s v="JSA012"/>
    <s v="JSA012"/>
    <m/>
    <s v="Jabat"/>
    <e v="#N/A"/>
    <e v="#N/A"/>
    <s v="NY"/>
    <s v="25TS12B0064"/>
    <s v="SEKOLAHKOMANDOTNIALDMT"/>
    <n v="106.77794"/>
    <n v="-6.24038"/>
    <s v="MKT"/>
    <s v="0004/MKT/DMT/XI/2025"/>
    <d v="2025-11-18T00:00:00"/>
    <m/>
    <s v="MITRATEL"/>
    <x v="21"/>
    <s v="PT MULTI BAGASANTI MAHDY"/>
    <n v="2"/>
    <s v="Mitratel"/>
    <d v="2018-08-17T00:00:00"/>
    <d v="2028-08-16T00:00:00"/>
    <m/>
    <m/>
    <m/>
    <m/>
    <s v="Plan ≥ 2026"/>
    <m/>
    <e v="#N/A"/>
    <m/>
    <s v="Need DRM"/>
    <s v="Need DRM"/>
    <s v="OG"/>
    <s v="Add 3 RF Add 8 RRU Final Sow Rescope: 1. (B2R to (MCP, Mini Macro, macro)"/>
    <m/>
    <s v="BTR"/>
    <n v="0"/>
    <n v="0"/>
    <n v="0"/>
    <s v="270' 150m"/>
  </r>
  <r>
    <n v="312"/>
    <x v="1"/>
    <s v="R03 Jabotabek Inner"/>
    <n v="3"/>
    <s v="JSA043"/>
    <s v="JSA043"/>
    <m/>
    <m/>
    <e v="#N/A"/>
    <e v="#N/A"/>
    <s v="NY"/>
    <e v="#N/A"/>
    <s v="RELOCCILANDAKDMT"/>
    <n v="106.80311"/>
    <n v="-6.3043399999999998"/>
    <s v="Non MKT"/>
    <s v="Non MKT"/>
    <d v="1899-12-30T00:00:00"/>
    <m/>
    <s v="MITRATEL"/>
    <x v="0"/>
    <e v="#N/A"/>
    <m/>
    <s v="Mitratel"/>
    <d v="2018-08-17T00:00:00"/>
    <d v="2028-08-16T00:00:00"/>
    <m/>
    <m/>
    <m/>
    <m/>
    <s v="Plan ≥ 2026"/>
    <m/>
    <e v="#N/A"/>
    <m/>
    <s v="Need DRM"/>
    <s v="Need DRM"/>
    <s v="OG"/>
    <s v=""/>
    <m/>
    <m/>
    <e v="#N/A"/>
    <e v="#N/A"/>
    <e v="#N/A"/>
    <m/>
  </r>
  <r>
    <n v="313"/>
    <x v="1"/>
    <s v="R03 Jabotabek Inner"/>
    <n v="3"/>
    <s v="JTX497"/>
    <s v="JTX497"/>
    <m/>
    <s v="Jabat"/>
    <e v="#N/A"/>
    <e v="#N/A"/>
    <s v="NY"/>
    <s v="25TS12B0066"/>
    <s v="JLGORDACIPAYUNGDMT"/>
    <n v="106.89628"/>
    <n v="-6.2937700000000003"/>
    <s v="MKT"/>
    <s v="0004/MKT/DMT/XI/2025"/>
    <d v="2025-11-18T00:00:00"/>
    <m/>
    <s v="MITRATEL"/>
    <x v="5"/>
    <s v="PT DESATRIA ALARD MANDIRI"/>
    <n v="2"/>
    <s v="Mitratel"/>
    <d v="2018-08-17T00:00:00"/>
    <d v="2028-08-16T00:00:00"/>
    <m/>
    <m/>
    <m/>
    <m/>
    <s v="Plan ≥ 2026"/>
    <m/>
    <e v="#N/A"/>
    <m/>
    <s v="Need DRM"/>
    <s v="Need DRM"/>
    <s v="OG"/>
    <s v="Add 3 RF Add 6 RRU Final Sow Rescope: 1. (B2R to (MCP, Mini Macro, macro)"/>
    <m/>
    <s v="B2S"/>
    <n v="0"/>
    <n v="0"/>
    <n v="0"/>
    <s v="100 degree arah 70m"/>
  </r>
  <r>
    <n v="314"/>
    <x v="1"/>
    <s v="R03 Jabotabek Inner"/>
    <n v="3"/>
    <s v="JTX498"/>
    <s v="JTX498"/>
    <m/>
    <s v="Jabat"/>
    <e v="#N/A"/>
    <e v="#N/A"/>
    <s v="NY"/>
    <s v="25TS12B0071"/>
    <s v="PULOMERSKTAMANSARIDMT"/>
    <n v="106.88269"/>
    <n v="-6.3558599999999998"/>
    <s v="MKT"/>
    <s v="0004/MKT/DMT/XI/2025"/>
    <d v="2025-11-18T00:00:00"/>
    <m/>
    <s v="MITRATEL"/>
    <x v="5"/>
    <s v="PT DESATRIA ALARD MANDIRI"/>
    <n v="1"/>
    <s v="Mitratel"/>
    <d v="2018-08-17T00:00:00"/>
    <d v="2028-08-16T00:00:00"/>
    <m/>
    <m/>
    <m/>
    <m/>
    <s v="Plan ≥ 2026"/>
    <m/>
    <e v="#N/A"/>
    <m/>
    <s v="Need DRM"/>
    <s v="Need DRM"/>
    <s v="OG"/>
    <s v="Add 3 RF Add 3 RRU Final Sow Rescope: 1. (B2R to (MCP, Mini Macro, macro)"/>
    <m/>
    <s v="B2S"/>
    <n v="0"/>
    <n v="0"/>
    <n v="0"/>
    <s v="BTR Arah 170m 50 degree"/>
  </r>
  <r>
    <n v="315"/>
    <x v="1"/>
    <s v="R03 Jabotabek Inner"/>
    <n v="3"/>
    <s v="JBX390"/>
    <s v="JBX390"/>
    <m/>
    <s v="Jabat"/>
    <e v="#N/A"/>
    <e v="#N/A"/>
    <s v="NY"/>
    <s v="25TS12Z0098"/>
    <s v="TANAHTAMBORADMT"/>
    <n v="106.81167000000001"/>
    <n v="-6.1512799999999999"/>
    <s v="MKT"/>
    <s v="0004/MKT/DMT/XI/2025"/>
    <d v="2025-11-18T00:00:00"/>
    <m/>
    <s v="MITRATEL"/>
    <x v="9"/>
    <s v="PT NAER TUNAS INDONESIA"/>
    <n v="7"/>
    <s v="Mitratel"/>
    <d v="2018-08-20T00:00:00"/>
    <d v="2028-08-19T00:00:00"/>
    <m/>
    <m/>
    <m/>
    <m/>
    <s v="Plan ≥ 2026"/>
    <m/>
    <e v="#N/A"/>
    <m/>
    <s v="Need DRM"/>
    <s v="Need DRM"/>
    <s v="OG"/>
    <s v="Add 3 RF Add 9 RRU Final Sow Rescope: 1. (B2R to (MCP, Mini Macro, macro)"/>
    <m/>
    <s v="Extend Tower"/>
    <n v="0"/>
    <n v="0"/>
    <n v="0"/>
    <s v="Extend 12 m (Rooftop)"/>
  </r>
  <r>
    <n v="316"/>
    <x v="1"/>
    <s v="R03 Jabotabek Inner"/>
    <n v="3"/>
    <s v="JSA015"/>
    <s v="JSA015"/>
    <m/>
    <s v="Jabat"/>
    <e v="#N/A"/>
    <e v="#N/A"/>
    <s v="NY"/>
    <s v="25TS12B0055"/>
    <s v="JLDAMAIRAYA8DMT"/>
    <n v="106.75333000000001"/>
    <n v="-6.2489299999999997"/>
    <s v="MKT"/>
    <s v="0004/MKT/DMT/XI/2025"/>
    <d v="2025-11-18T00:00:00"/>
    <m/>
    <s v="MITRATEL"/>
    <x v="17"/>
    <s v="PT AGUNGMAS PRIMA SEMPURNA"/>
    <n v="1"/>
    <s v="Mitratel"/>
    <d v="2018-08-29T00:00:00"/>
    <d v="2028-08-28T00:00:00"/>
    <m/>
    <m/>
    <m/>
    <m/>
    <s v="Plan ≥ 2026"/>
    <m/>
    <e v="#N/A"/>
    <m/>
    <s v="Need DRM"/>
    <s v="Need DRM"/>
    <s v="OG"/>
    <s v="Add 3 RF Add 3 RRU Final Sow Rescope: 1. (B2R to (MCP, Mini Macro, macro)"/>
    <m/>
    <s v="BTR"/>
    <n v="0"/>
    <n v="0"/>
    <n v="0"/>
    <s v="BTR Arah 100m 260 Degree"/>
  </r>
  <r>
    <n v="317"/>
    <x v="1"/>
    <s v="R03 Jabotabek Inner"/>
    <n v="3"/>
    <s v="JTX502"/>
    <s v="JTX502"/>
    <m/>
    <s v="Jabat"/>
    <e v="#N/A"/>
    <e v="#N/A"/>
    <s v="NY"/>
    <s v="25TS12B0039"/>
    <s v="JLRADENINTEN2DMT"/>
    <n v="106.91929"/>
    <n v="-6.2414899999999998"/>
    <s v="MKT"/>
    <s v="0004/MKT/DMT/XI/2025"/>
    <d v="2025-11-18T00:00:00"/>
    <m/>
    <s v="MITRATEL"/>
    <x v="6"/>
    <s v="PT MULTI BAGASANTI MAHDY"/>
    <n v="4"/>
    <s v="Mitratel"/>
    <d v="2018-09-09T00:00:00"/>
    <d v="2028-09-08T00:00:00"/>
    <m/>
    <m/>
    <m/>
    <m/>
    <s v="Plan ≥ 2026"/>
    <m/>
    <e v="#N/A"/>
    <m/>
    <s v="Need DRM"/>
    <s v="Need DRM"/>
    <s v="OG"/>
    <s v="Add 3 RF Add 3 RRU Final Sow Rescope: 1. (B2R to (MCP, Mini Macro, macro)"/>
    <m/>
    <s v="BTR"/>
    <n v="0"/>
    <n v="0"/>
    <n v="0"/>
    <s v="BTR Arah 150m 100 degree"/>
  </r>
  <r>
    <n v="318"/>
    <x v="1"/>
    <s v="R03 Jabotabek Inner"/>
    <n v="3"/>
    <s v="JPX184"/>
    <s v="JPX184"/>
    <m/>
    <s v="Jabat"/>
    <e v="#N/A"/>
    <e v="#N/A"/>
    <s v="NY"/>
    <s v="25TS12B0078"/>
    <s v="KOMPLEKDITJENDMT"/>
    <n v="106.86211"/>
    <n v="-6.1701899999999998"/>
    <s v="MKT"/>
    <s v="0004/MKT/DMT/XI/2025"/>
    <d v="2025-11-18T00:00:00"/>
    <m/>
    <s v="MITRATEL"/>
    <x v="3"/>
    <s v="PT INFRAKO DAYAMITRA"/>
    <n v="1"/>
    <s v="Mitratel"/>
    <d v="2018-09-11T00:00:00"/>
    <d v="2028-09-10T00:00:00"/>
    <m/>
    <m/>
    <m/>
    <m/>
    <s v="Plan ≥ 2026"/>
    <m/>
    <e v="#N/A"/>
    <m/>
    <s v="Need DRM"/>
    <s v="Need DRM"/>
    <s v="OG"/>
    <s v="Add 3 RF Add 8 RRU Final Sow Rescope: 1. (B2R to (MCP, Mini Macro, macro)"/>
    <m/>
    <s v="BTR"/>
    <n v="0"/>
    <n v="0"/>
    <n v="0"/>
    <s v="BTR Arah 100m 110 degree"/>
  </r>
  <r>
    <n v="319"/>
    <x v="1"/>
    <s v="R03 Jabotabek Inner"/>
    <n v="3"/>
    <s v="JTX507"/>
    <s v="JTX507"/>
    <m/>
    <s v="Jabat"/>
    <e v="#N/A"/>
    <e v="#N/A"/>
    <s v="NY"/>
    <s v="25TS12B0035"/>
    <s v="JALANDUYUNGRAWAMANGUNDMT"/>
    <n v="106.89418000000001"/>
    <n v="-6.1972100000000001"/>
    <s v="MKT"/>
    <s v="0004/MKT/DMT/XI/2025"/>
    <d v="2025-11-18T00:00:00"/>
    <m/>
    <s v="MITRATEL"/>
    <x v="6"/>
    <s v="PT MULTI BAGASANTI MAHDY"/>
    <n v="3"/>
    <s v="Mitratel"/>
    <d v="2018-09-14T00:00:00"/>
    <d v="2028-09-13T00:00:00"/>
    <m/>
    <m/>
    <m/>
    <m/>
    <s v="Plan ≥ 2026"/>
    <m/>
    <e v="#N/A"/>
    <m/>
    <s v="Need DRM"/>
    <s v="Need DRM"/>
    <s v="OG"/>
    <s v="Add 3 RF Add 3 RRU Final Sow Rescope: 1. (B2R to (MCP, Mini Macro, macro)"/>
    <m/>
    <s v="BTR"/>
    <n v="0"/>
    <n v="0"/>
    <n v="0"/>
    <s v="BTR Arah 100m 340 degree"/>
  </r>
  <r>
    <n v="320"/>
    <x v="1"/>
    <s v="R03 Jabotabek Inner"/>
    <n v="3"/>
    <s v="JUX417"/>
    <s v="JUX417"/>
    <m/>
    <s v="Jabat"/>
    <e v="#N/A"/>
    <e v="#N/A"/>
    <s v="NY"/>
    <s v="25TS12B0072"/>
    <s v="AKSESMARUNDADMT"/>
    <n v="106.93510999999999"/>
    <n v="-6.1174799999999996"/>
    <s v="MKT"/>
    <s v="0004/MKT/DMT/XI/2025"/>
    <d v="2025-11-18T00:00:00"/>
    <m/>
    <s v="MITRATEL"/>
    <x v="23"/>
    <s v="PT GEAF SOLUSIANDA PRATAMA"/>
    <n v="3"/>
    <s v="Mitratel"/>
    <d v="2018-09-14T00:00:00"/>
    <d v="2028-09-13T00:00:00"/>
    <m/>
    <m/>
    <m/>
    <m/>
    <s v="Plan ≥ 2026"/>
    <m/>
    <e v="#N/A"/>
    <m/>
    <s v="Need DRM"/>
    <s v="Need DRM"/>
    <s v="OG"/>
    <s v="Add 3 RF Add 5 RRU Final Sow Rescope: 1. (B2R to (MCP, Mini Macro, macro)"/>
    <m/>
    <s v="BTR"/>
    <n v="0"/>
    <n v="0"/>
    <n v="0"/>
    <s v="BTR Arah 75 quadran 4"/>
  </r>
  <r>
    <n v="321"/>
    <x v="1"/>
    <s v="R03 Jabotabek Inner"/>
    <n v="3"/>
    <s v="JUX402"/>
    <s v="JUX402"/>
    <m/>
    <s v="Jabat"/>
    <e v="#N/A"/>
    <e v="#N/A"/>
    <s v="NY"/>
    <s v="25TS12B0031"/>
    <s v="WARAKASGANG3DMT"/>
    <n v="106.88160999999999"/>
    <n v="-6.1246099999999997"/>
    <s v="MKT"/>
    <s v="0004/MKT/DMT/XI/2025"/>
    <d v="2025-11-18T00:00:00"/>
    <m/>
    <s v="MITRATEL"/>
    <x v="13"/>
    <s v="PT SUMBERSOLUSINDO HITECH"/>
    <n v="8"/>
    <s v="Mitratel"/>
    <d v="2018-09-19T00:00:00"/>
    <d v="2028-09-18T00:00:00"/>
    <m/>
    <m/>
    <m/>
    <m/>
    <s v="Plan ≥ 2026"/>
    <m/>
    <e v="#N/A"/>
    <m/>
    <s v="Need DRM"/>
    <s v="Need DRM"/>
    <s v="OG"/>
    <s v="Add 3 RF Add 8 RRU Final Sow Rescope: 1. (B2R to (MCP, Mini Macro, macro)"/>
    <m/>
    <s v="Extend Tower"/>
    <n v="0"/>
    <n v="0"/>
    <n v="0"/>
    <s v="Locktrial, coba diextend"/>
  </r>
  <r>
    <n v="322"/>
    <x v="1"/>
    <s v="R03 Jabotabek Inner"/>
    <n v="3"/>
    <s v="JSA033"/>
    <s v="JSA033"/>
    <m/>
    <s v="Jabat"/>
    <e v="#N/A"/>
    <e v="#N/A"/>
    <s v="NY"/>
    <s v="25TS12B0054"/>
    <s v="JLKENCANAINDAHDMT"/>
    <n v="106.79254"/>
    <n v="-6.2754399999999997"/>
    <s v="MKT"/>
    <s v="0004/MKT/DMT/XI/2025"/>
    <d v="2025-11-18T00:00:00"/>
    <m/>
    <s v="MITRATEL"/>
    <x v="17"/>
    <s v="PT AGUNGMAS PRIMA SEMPURNA"/>
    <n v="1"/>
    <s v="Mitratel"/>
    <d v="2018-09-19T00:00:00"/>
    <d v="2028-09-18T00:00:00"/>
    <m/>
    <m/>
    <m/>
    <m/>
    <s v="Plan ≥ 2026"/>
    <m/>
    <e v="#N/A"/>
    <m/>
    <s v="Need DRM"/>
    <s v="Need DRM"/>
    <s v="OG"/>
    <s v="Add 3 RF Add 3 RRU Final Sow Rescope: 1. (B2R to (MCP, Mini Macro, macro)"/>
    <m/>
    <s v="BTR"/>
    <n v="0"/>
    <n v="0"/>
    <n v="0"/>
    <s v="Parkiran mobil, 120' 80m"/>
  </r>
  <r>
    <n v="323"/>
    <x v="1"/>
    <s v="R03 Jabotabek Inner"/>
    <n v="3"/>
    <s v="JSA037"/>
    <s v="JSA037"/>
    <e v="#N/A"/>
    <s v="Jabat"/>
    <e v="#N/A"/>
    <e v="#N/A"/>
    <s v="NY"/>
    <s v="25TS12B0062"/>
    <s v="JLDIENGMAMPANGDMT"/>
    <n v="106.83006"/>
    <n v="-6.25427"/>
    <s v="MKT"/>
    <s v="0004/MKT/DMT/XI/2025"/>
    <d v="2025-11-18T00:00:00"/>
    <m/>
    <s v="MITRATEL"/>
    <x v="21"/>
    <s v="PT CELEBES KONTRUKSINDO"/>
    <n v="2"/>
    <s v="Mitratel"/>
    <d v="2018-09-19T00:00:00"/>
    <d v="2028-09-18T00:00:00"/>
    <m/>
    <m/>
    <m/>
    <m/>
    <s v="Plan ≥ 2026"/>
    <m/>
    <e v="#N/A"/>
    <m/>
    <s v="Need DRM"/>
    <s v="Need DRM"/>
    <s v="OG"/>
    <s v="Add 3 RF Add 3 RRU Final Sow Rescope: 1. (B2R to (MCP, Mini Macro, macro)"/>
    <m/>
    <s v="BTR"/>
    <n v="0"/>
    <n v="0"/>
    <n v="0"/>
    <s v="170 degree arah 180m"/>
  </r>
  <r>
    <n v="324"/>
    <x v="1"/>
    <s v="R03 Jabotabek Inner"/>
    <n v="3"/>
    <s v="JUX407"/>
    <s v="JUX407"/>
    <s v="25TS08U1308"/>
    <s v="Jabat"/>
    <e v="#N/A"/>
    <e v="#N/A"/>
    <s v="25TS08U1308"/>
    <e v="#N/A"/>
    <s v="JLKAKAPPENJARINGANDMT"/>
    <n v="106.80495999999999"/>
    <n v="-6.1041499999999997"/>
    <s v="Non MKT"/>
    <s v="Non MKT"/>
    <d v="1899-12-30T00:00:00"/>
    <m/>
    <s v="MITRATEL"/>
    <x v="0"/>
    <s v="PT SINERGI REKTA DENTA"/>
    <m/>
    <s v="Mitratel"/>
    <d v="2018-09-19T00:00:00"/>
    <d v="2028-09-18T00:00:00"/>
    <m/>
    <m/>
    <m/>
    <m/>
    <s v="Plan ≥ 2026"/>
    <m/>
    <e v="#N/A"/>
    <m/>
    <s v="Need DRM"/>
    <s v="Need DRM"/>
    <s v="OG"/>
    <s v=""/>
    <m/>
    <m/>
    <s v="GF"/>
    <s v="Monopole"/>
    <n v="32"/>
    <m/>
  </r>
  <r>
    <n v="325"/>
    <x v="1"/>
    <s v="R03 Jabotabek Inner"/>
    <n v="3"/>
    <s v="JSA010"/>
    <s v="JSA010"/>
    <m/>
    <s v="Jabat"/>
    <e v="#N/A"/>
    <e v="#N/A"/>
    <s v="NY"/>
    <s v="25TS12B0058"/>
    <s v="TEGALPARANGUTRDMT"/>
    <n v="106.83355"/>
    <n v="-6.2444199999999999"/>
    <s v="MKT"/>
    <s v="0004/MKT/DMT/XI/2025"/>
    <d v="2025-11-18T00:00:00"/>
    <m/>
    <s v="MITRATEL"/>
    <x v="21"/>
    <s v="PT CELEBES KONTRUKSINDO"/>
    <n v="1"/>
    <s v="Mitratel"/>
    <d v="2018-09-24T00:00:00"/>
    <d v="2028-09-23T00:00:00"/>
    <m/>
    <m/>
    <m/>
    <m/>
    <s v="Plan ≥ 2026"/>
    <m/>
    <e v="#N/A"/>
    <m/>
    <s v="Need DRM"/>
    <s v="Need DRM"/>
    <s v="OG"/>
    <s v="Add 3 RF Add 8 RRU Final Sow Rescope: 1. (B2R to (MCP, Mini Macro, macro)"/>
    <m/>
    <s v="BTR"/>
    <n v="0"/>
    <n v="0"/>
    <n v="0"/>
    <s v="BTR Arah 80m 200 degree"/>
  </r>
  <r>
    <n v="326"/>
    <x v="1"/>
    <s v="R03 Jabotabek Inner"/>
    <n v="3"/>
    <s v="JUX419"/>
    <s v="JUX419"/>
    <m/>
    <s v="Jabat"/>
    <e v="#N/A"/>
    <e v="#N/A"/>
    <s v="NY"/>
    <e v="#N/A"/>
    <s v="KOMPSWASEMBADABARATDMT"/>
    <n v="106.89022"/>
    <n v="-6.1270899999999999"/>
    <s v="MKT"/>
    <s v="0004/MKT/DMT/XI/2025"/>
    <d v="2025-11-18T00:00:00"/>
    <m/>
    <s v="MITRATEL"/>
    <x v="11"/>
    <n v="0"/>
    <n v="2"/>
    <s v="Mitratel"/>
    <d v="2019-01-10T00:00:00"/>
    <d v="2029-01-09T00:00:00"/>
    <m/>
    <m/>
    <m/>
    <m/>
    <s v="Plan ≥ 2026"/>
    <m/>
    <e v="#N/A"/>
    <m/>
    <s v="Need DRM"/>
    <s v="Need DRM"/>
    <s v="OG"/>
    <s v="Add 3 RF Add 8 RRU Final Sow Rescope: 1. (B2R to (MCP, Mini Macro, macro)"/>
    <m/>
    <s v="BTR"/>
    <n v="0"/>
    <n v="0"/>
    <n v="0"/>
    <s v="35' 200m"/>
  </r>
  <r>
    <n v="327"/>
    <x v="1"/>
    <s v="R03 Jabotabek Inner"/>
    <n v="3"/>
    <s v="JBX397"/>
    <s v="JBX397"/>
    <m/>
    <s v="Jabat"/>
    <e v="#N/A"/>
    <e v="#N/A"/>
    <s v="NY"/>
    <s v="25TS12Z0110"/>
    <s v="DANAWIJAYAKESUMADMT"/>
    <n v="106.76960099999999"/>
    <n v="-6.1600210000000004"/>
    <s v="MKT"/>
    <s v="0004/MKT/DMT/XI/2025"/>
    <d v="2025-11-18T00:00:00"/>
    <m/>
    <s v="MITRATEL"/>
    <x v="15"/>
    <s v="PT AGUNGMAS PRIMA SEMPURNA"/>
    <n v="10"/>
    <s v="Mitratel"/>
    <d v="2019-01-24T00:00:00"/>
    <d v="2029-01-23T00:00:00"/>
    <m/>
    <m/>
    <m/>
    <m/>
    <s v="Plan ≥ 2026"/>
    <m/>
    <e v="#N/A"/>
    <m/>
    <s v="Need DRM"/>
    <s v="Need DRM"/>
    <s v="OG"/>
    <s v="Add 3 RF Add 7 RRU Final Sow Rescope: 3. reheight tower"/>
    <m/>
    <s v="Extend Tower"/>
    <n v="0"/>
    <n v="0"/>
    <n v="0"/>
    <s v="Extend 3m"/>
  </r>
  <r>
    <n v="328"/>
    <x v="1"/>
    <s v="R03 Jabotabek Inner"/>
    <n v="3"/>
    <s v="JBX391"/>
    <s v="JBX391"/>
    <m/>
    <s v="Jabat"/>
    <e v="#N/A"/>
    <e v="#N/A"/>
    <s v="NY"/>
    <e v="#N/A"/>
    <s v="JLKALIANYARTAMBORADMTHL"/>
    <n v="106.79879"/>
    <n v="-6.1581700000000001"/>
    <s v="MKT"/>
    <s v="0004/MKT/DMT/XI/2025"/>
    <d v="2025-11-18T00:00:00"/>
    <m/>
    <s v="MITRATEL"/>
    <x v="22"/>
    <n v="0"/>
    <n v="2"/>
    <s v="Mitratel"/>
    <d v="2019-01-31T00:00:00"/>
    <d v="2029-01-30T00:00:00"/>
    <m/>
    <m/>
    <m/>
    <m/>
    <s v="Plan ≥ 2026"/>
    <m/>
    <e v="#N/A"/>
    <m/>
    <s v="Need DRM"/>
    <s v="Need DRM"/>
    <s v="OG"/>
    <s v="Add 3 RF Add 8 RRU Final Sow Rescope: 3. reheight tower"/>
    <m/>
    <s v="Extend Tower"/>
    <n v="0"/>
    <n v="0"/>
    <n v="0"/>
    <s v="150m 300 degree"/>
  </r>
  <r>
    <n v="329"/>
    <x v="1"/>
    <s v="R03 Jabotabek Inner"/>
    <n v="3"/>
    <s v="JBX398"/>
    <s v="JBX398"/>
    <m/>
    <s v="Jabat"/>
    <e v="#N/A"/>
    <e v="#N/A"/>
    <s v="NY"/>
    <s v="25TS12B0073"/>
    <s v="GREENGARDENKEDOYADMT"/>
    <n v="106.75615000000001"/>
    <n v="-6.1714700000000002"/>
    <s v="MKT"/>
    <s v="0004/MKT/DMT/XI/2025"/>
    <d v="2025-11-18T00:00:00"/>
    <m/>
    <s v="MITRATEL"/>
    <x v="22"/>
    <s v="PT INTERTEL MEDIA PRIMA"/>
    <n v="2"/>
    <s v="Mitratel"/>
    <d v="2019-02-04T00:00:00"/>
    <d v="2029-02-03T00:00:00"/>
    <m/>
    <m/>
    <m/>
    <m/>
    <s v="Plan ≥ 2026"/>
    <m/>
    <e v="#N/A"/>
    <m/>
    <s v="Need DRM"/>
    <s v="Need DRM"/>
    <s v="OG"/>
    <s v="Add 3 RF Add 3 RRU Final Sow Rescope: 1. (B2R to (MCP, Mini Macro, macro)"/>
    <m/>
    <s v="B2S"/>
    <n v="0"/>
    <n v="0"/>
    <n v="0"/>
    <s v="350' 100m"/>
  </r>
  <r>
    <n v="330"/>
    <x v="0"/>
    <s v="R10 Sumbagteng"/>
    <n v="10"/>
    <s v="BTM673"/>
    <s v="BTM673"/>
    <m/>
    <s v="R10 Sumbagteng"/>
    <e v="#N/A"/>
    <e v="#N/A"/>
    <s v="25TS09R0005"/>
    <e v="#N/A"/>
    <s v="PERUMBEVERLY2"/>
    <n v="103.9886697"/>
    <n v="1.11853"/>
    <s v="MKT"/>
    <s v="0004/MKT/DMT/XI/2025"/>
    <d v="2025-11-18T00:00:00"/>
    <m/>
    <s v="MITRATEL"/>
    <x v="0"/>
    <e v="#N/A"/>
    <m/>
    <s v="Mitratel"/>
    <d v="2017-01-27T00:00:00"/>
    <d v="2027-01-26T00:00:00"/>
    <m/>
    <m/>
    <m/>
    <m/>
    <s v="Plan ≥ 2026"/>
    <m/>
    <s v="03.RFI"/>
    <s v="Type-6"/>
    <s v="Need DRM"/>
    <m/>
    <s v="OG"/>
    <s v="Add 3 RF Add 6 RRU Final Sow Rescope: Type-6 (Same TP)"/>
    <m/>
    <m/>
    <m/>
    <m/>
    <m/>
    <m/>
  </r>
  <r>
    <n v="331"/>
    <x v="0"/>
    <s v="R10 Sumbagteng"/>
    <n v="10"/>
    <s v="BTM845"/>
    <s v="BTM845"/>
    <s v="25TS07Z0008"/>
    <s v="R10 Sumbagteng"/>
    <n v="0"/>
    <e v="#N/A"/>
    <s v="25TS07Z0008"/>
    <e v="#N/A"/>
    <s v="BTM845GDPEHAL"/>
    <n v="104.057007"/>
    <n v="1.104201"/>
    <s v="Non MKT"/>
    <s v="Non MKT"/>
    <m/>
    <m/>
    <s v="MITRATEL"/>
    <x v="0"/>
    <e v="#N/A"/>
    <m/>
    <s v="Mitratel"/>
    <d v="2015-08-20T00:00:00"/>
    <d v="2025-08-19T00:00:00"/>
    <d v="2025-11-17T00:00:00"/>
    <d v="2025-10-27T00:00:00"/>
    <n v="21"/>
    <s v="In SLA"/>
    <s v="Plan ≤ 2025"/>
    <e v="#N/A"/>
    <s v="03.RFI"/>
    <s v="Type-1"/>
    <s v="RFI"/>
    <s v="RFI"/>
    <s v="RFI"/>
    <m/>
    <s v="done"/>
    <m/>
    <m/>
    <m/>
    <m/>
    <m/>
  </r>
  <r>
    <n v="332"/>
    <x v="0"/>
    <s v="R10 Sumbagteng"/>
    <n v="10"/>
    <s v="PBR393"/>
    <s v="PBR393"/>
    <s v="25TS07Z0009"/>
    <s v="R10 Sumbagteng"/>
    <n v="0"/>
    <e v="#N/A"/>
    <s v="25TS07Z0009"/>
    <e v="#N/A"/>
    <s v="PBR393HL1_LABUHBARU2DMT"/>
    <n v="101.41377"/>
    <n v="0.51700999999999997"/>
    <s v="Non MKT"/>
    <s v="Non MKT"/>
    <m/>
    <m/>
    <s v="MITRATEL"/>
    <x v="0"/>
    <e v="#N/A"/>
    <m/>
    <s v="Mitratel"/>
    <d v="2015-08-27T00:00:00"/>
    <d v="2025-08-26T00:00:00"/>
    <d v="2025-11-24T00:00:00"/>
    <d v="2025-11-30T00:00:00"/>
    <n v="-6"/>
    <s v="Out SLA"/>
    <s v="Plan ≤ 2025"/>
    <e v="#N/A"/>
    <s v="04.SRFI"/>
    <s v="Type-1"/>
    <s v="RFI"/>
    <s v="RFI"/>
    <s v="RFI"/>
    <s v="05. RFI "/>
    <s v="done"/>
    <m/>
    <m/>
    <m/>
    <m/>
    <m/>
  </r>
  <r>
    <n v="333"/>
    <x v="0"/>
    <s v="R10 Sumbagteng"/>
    <n v="10"/>
    <m/>
    <s v="PAD677"/>
    <m/>
    <s v="R10 Sumbagteng"/>
    <n v="0"/>
    <e v="#N/A"/>
    <s v="25TS07Z0010"/>
    <e v="#N/A"/>
    <s v="TERMINAL ANDALAS"/>
    <n v="100.3811145"/>
    <n v="-0.94441652300000001"/>
    <s v="Non MKT"/>
    <s v="Non MKT"/>
    <m/>
    <m/>
    <s v="MITRATEL"/>
    <x v="0"/>
    <e v="#N/A"/>
    <m/>
    <s v="Mitratel"/>
    <d v="2015-09-09T00:00:00"/>
    <d v="2025-09-08T00:00:00"/>
    <d v="2025-12-07T00:00:00"/>
    <d v="2025-11-30T00:00:00"/>
    <n v="7"/>
    <s v="In SLA"/>
    <s v="Plan ≤ 2025"/>
    <e v="#N/A"/>
    <s v="04.SRFI"/>
    <s v="Type-1"/>
    <s v="RFC"/>
    <s v="RFC"/>
    <s v="OG"/>
    <s v="[30/10/25] Plan Eksekusi W4 Nov _x000a_19/07/25 Wait Dok. RFIN Plan 21/07"/>
    <d v="2025-12-18T00:00:00"/>
    <s v="Type-1"/>
    <m/>
    <m/>
    <m/>
    <m/>
  </r>
  <r>
    <n v="334"/>
    <x v="1"/>
    <s v="R03 Jabotabek Inner"/>
    <n v="3"/>
    <m/>
    <s v="JTX394"/>
    <m/>
    <m/>
    <e v="#N/A"/>
    <e v="#N/A"/>
    <s v="NY"/>
    <e v="#N/A"/>
    <s v="PULOLENTUTRAYADMT"/>
    <n v="106.91509000000001"/>
    <n v="-6.1894099999999996"/>
    <s v="Non MKT"/>
    <s v="Non MKT"/>
    <d v="1899-12-30T00:00:00"/>
    <s v="Non-HBTS"/>
    <s v="MITRATEL"/>
    <x v="0"/>
    <e v="#N/A"/>
    <m/>
    <s v="Mitratel"/>
    <d v="2018-01-12T00:00:00"/>
    <d v="2028-01-11T00:00:00"/>
    <m/>
    <m/>
    <m/>
    <m/>
    <s v="Plan ≥ 2026"/>
    <m/>
    <e v="#N/A"/>
    <m/>
    <s v="Need DRM"/>
    <s v="Need DRM"/>
    <s v="OG"/>
    <s v=""/>
    <m/>
    <m/>
    <e v="#N/A"/>
    <e v="#N/A"/>
    <e v="#N/A"/>
    <m/>
  </r>
  <r>
    <n v="335"/>
    <x v="0"/>
    <s v="R10 Sumbagteng"/>
    <n v="10"/>
    <s v="BTM355"/>
    <s v="BTM355"/>
    <m/>
    <s v="R10 Sumbagteng"/>
    <n v="0"/>
    <e v="#N/A"/>
    <s v="NY"/>
    <e v="#N/A"/>
    <s v="STOSAGULUNGSIMPANGTAROKA"/>
    <n v="103.898606"/>
    <n v="1.0911979999999999"/>
    <s v="Non MKT"/>
    <s v="Non MKT"/>
    <m/>
    <m/>
    <s v="MITRATEL"/>
    <x v="0"/>
    <e v="#N/A"/>
    <m/>
    <s v="Mitratel"/>
    <d v="2015-08-20T00:00:00"/>
    <d v="2025-08-19T00:00:00"/>
    <d v="2025-11-17T00:00:00"/>
    <s v="Terminate"/>
    <m/>
    <s v="Terminate"/>
    <s v="Plan ≤ 2025"/>
    <e v="#N/A"/>
    <e v="#N/A"/>
    <s v="Type-6"/>
    <s v="Terminate"/>
    <s v="Terminate"/>
    <s v="Terminate"/>
    <m/>
    <s v="Terminate"/>
    <m/>
    <m/>
    <m/>
    <m/>
    <m/>
  </r>
  <r>
    <n v="336"/>
    <x v="1"/>
    <s v="R03 Jabotabek Inner"/>
    <n v="3"/>
    <s v="JBX034"/>
    <s v="JBX034"/>
    <m/>
    <s v="Jabat"/>
    <e v="#N/A"/>
    <e v="#N/A"/>
    <s v="25TS09B0009"/>
    <e v="#N/A"/>
    <s v="TAMANKEDOYABARUDMT"/>
    <n v="106.76154"/>
    <n v="-6.1852600000000004"/>
    <s v="Non MKT"/>
    <s v="Non MKT"/>
    <m/>
    <m/>
    <s v="MITRATEL"/>
    <x v="0"/>
    <s v="PT SINERGI REKTA DENTA"/>
    <m/>
    <s v="Mitratel"/>
    <d v="2015-07-24T00:00:00"/>
    <d v="2025-07-23T00:00:00"/>
    <d v="2025-10-21T00:00:00"/>
    <d v="2026-01-31T00:00:00"/>
    <n v="-102"/>
    <s v="Out SLA"/>
    <s v="Plan ≤ 2025"/>
    <s v="04.HUNT/REHUNT"/>
    <s v="08.SIS"/>
    <m/>
    <s v="SIS/SES"/>
    <s v="Hunting"/>
    <s v="OG"/>
    <s v="4.12 hard kandidat, Hard Sitac, plan BTR gagal IW, hunting kandidat ke 4"/>
    <d v="2026-02-13T00:00:00"/>
    <s v="BTR"/>
    <s v="GF"/>
    <s v="Monopole"/>
    <n v="36"/>
    <m/>
  </r>
  <r>
    <n v="337"/>
    <x v="0"/>
    <s v="R10 Sumbagteng"/>
    <n v="10"/>
    <s v="PAD672"/>
    <s v="PAD672"/>
    <m/>
    <s v="R10 Sumbagteng"/>
    <n v="0"/>
    <e v="#N/A"/>
    <s v="25TS07Z0011"/>
    <e v="#N/A"/>
    <s v="STOULAKARANGULAKKARANG2"/>
    <n v="100.3556013"/>
    <n v="-0.91060996100000002"/>
    <s v="Non MKT"/>
    <s v="Non MKT"/>
    <m/>
    <m/>
    <s v="MITRATEL"/>
    <x v="0"/>
    <e v="#N/A"/>
    <m/>
    <s v="Mitratel"/>
    <d v="2015-09-12T00:00:00"/>
    <d v="2025-09-11T00:00:00"/>
    <d v="2025-12-10T00:00:00"/>
    <d v="2025-11-30T00:00:00"/>
    <n v="10"/>
    <s v="In SLA"/>
    <s v="Plan ≤ 2025"/>
    <e v="#N/A"/>
    <s v="04.SRFI"/>
    <s v="Type-1"/>
    <s v="RFC"/>
    <s v="RFC"/>
    <s v="OG"/>
    <s v="[30/10/25] Plan Eksekusi W4 Nov _x000a_[9/09/25] Proses Fabrikan Ring mounting + Rack Gendong + Bracket Panel KWH + ACPDB_x000a_[20/07/2025] Submit Dok.RFIN done"/>
    <d v="2025-12-18T00:00:00"/>
    <s v="Type-1"/>
    <m/>
    <m/>
    <m/>
    <m/>
  </r>
  <r>
    <n v="338"/>
    <x v="0"/>
    <s v="R10 Sumbagteng"/>
    <n v="10"/>
    <s v="BTM404"/>
    <s v="BTM404"/>
    <m/>
    <s v="R10 Sumbagteng"/>
    <n v="0"/>
    <e v="#N/A"/>
    <s v="NY"/>
    <e v="#N/A"/>
    <s v="STOSAGULUNGPERUMFANINDO"/>
    <n v="103.94838799999999"/>
    <n v="1.047553"/>
    <s v="Non MKT"/>
    <s v="Non MKT"/>
    <m/>
    <m/>
    <s v="MITRATEL"/>
    <x v="0"/>
    <e v="#N/A"/>
    <m/>
    <s v="Mitratel"/>
    <d v="2015-09-11T00:00:00"/>
    <d v="2025-09-10T00:00:00"/>
    <d v="2025-12-09T00:00:00"/>
    <s v="Terminate"/>
    <m/>
    <s v="Terminate"/>
    <s v="Plan ≤ 2025"/>
    <e v="#N/A"/>
    <e v="#N/A"/>
    <s v="Type-6"/>
    <s v="Terminate"/>
    <s v="Terminate"/>
    <s v="Terminate"/>
    <m/>
    <s v="Terminate"/>
    <m/>
    <m/>
    <m/>
    <m/>
    <m/>
  </r>
  <r>
    <n v="339"/>
    <x v="0"/>
    <s v="R10 Sumbagteng"/>
    <n v="10"/>
    <s v="BTM423"/>
    <s v="BTM423"/>
    <m/>
    <s v="R10 Sumbagteng"/>
    <n v="0"/>
    <e v="#N/A"/>
    <s v="NY"/>
    <e v="#N/A"/>
    <s v="STOKABILCOMBETPUNGGUR"/>
    <n v="104.13157219999999"/>
    <n v="1.034796238"/>
    <s v="Non MKT"/>
    <s v="Non MKT"/>
    <m/>
    <m/>
    <s v="MITRATEL"/>
    <x v="0"/>
    <e v="#N/A"/>
    <m/>
    <s v="Mitratel"/>
    <d v="2015-09-14T00:00:00"/>
    <d v="2025-09-13T00:00:00"/>
    <d v="2025-12-12T00:00:00"/>
    <s v="Terminate"/>
    <m/>
    <s v="Terminate"/>
    <s v="Plan ≤ 2025"/>
    <e v="#N/A"/>
    <e v="#N/A"/>
    <s v="Type-6"/>
    <s v="Terminate"/>
    <s v="Terminate"/>
    <s v="Terminate"/>
    <m/>
    <s v="Terminate"/>
    <m/>
    <m/>
    <m/>
    <m/>
    <m/>
  </r>
  <r>
    <n v="340"/>
    <x v="0"/>
    <s v="R10 Sumbagteng"/>
    <n v="10"/>
    <s v="BTM849"/>
    <s v="BTM849"/>
    <m/>
    <s v="R10 Sumbagteng"/>
    <n v="0"/>
    <e v="#N/A"/>
    <s v="25TS07Z0012"/>
    <e v="#N/A"/>
    <s v="BTM849HWD_STO_SAGULUNG_PERUM_GENTA"/>
    <n v="103.97444"/>
    <n v="1.0476000000000001"/>
    <s v="Non MKT"/>
    <s v="Non MKT"/>
    <m/>
    <m/>
    <s v="MITRATEL"/>
    <x v="0"/>
    <e v="#N/A"/>
    <m/>
    <s v="Mitratel"/>
    <d v="2015-09-13T00:00:00"/>
    <d v="2025-09-12T00:00:00"/>
    <d v="2025-12-11T00:00:00"/>
    <d v="2025-10-27T00:00:00"/>
    <n v="45"/>
    <s v="In SLA"/>
    <s v="Plan ≤ 2025"/>
    <e v="#N/A"/>
    <s v="03.RFI"/>
    <s v="Type-1"/>
    <s v="RFI"/>
    <s v="RFI"/>
    <s v="RFI"/>
    <s v="bts hotel, perangkat tsel"/>
    <s v="done"/>
    <m/>
    <m/>
    <m/>
    <m/>
    <m/>
  </r>
  <r>
    <n v="341"/>
    <x v="0"/>
    <s v="R10 Sumbagteng"/>
    <n v="10"/>
    <s v="PAD662"/>
    <s v="PAD662"/>
    <m/>
    <s v="R10 Sumbagteng"/>
    <n v="0"/>
    <e v="#N/A"/>
    <s v="25TS07Z0013"/>
    <e v="#N/A"/>
    <s v="STOPADANGCENTERVETERAN3"/>
    <n v="100.3565"/>
    <n v="-0.93220000000000003"/>
    <s v="Non MKT"/>
    <s v="Non MKT"/>
    <m/>
    <m/>
    <s v="MITRATEL"/>
    <x v="0"/>
    <e v="#N/A"/>
    <m/>
    <s v="Mitratel"/>
    <d v="2015-09-30T00:00:00"/>
    <d v="2025-09-29T00:00:00"/>
    <d v="2025-12-28T00:00:00"/>
    <d v="2025-11-30T00:00:00"/>
    <n v="28"/>
    <s v="In SLA"/>
    <s v="Plan ≤ 2025"/>
    <e v="#N/A"/>
    <s v="04.SRFI"/>
    <s v="Type-1"/>
    <s v="RFC"/>
    <s v="RFC"/>
    <s v="OG"/>
    <s v="[30/10/25] Plan Eksekusi W4 Nov _x000a_[9/09/25] Proses Fabrikan Ring mounting + Rack Gendong + Bracket Panel KWH + ACPDB_x000a_[20/07/2025] Submit Dok.RFIN done"/>
    <d v="2025-12-18T00:00:00"/>
    <s v="Type-1"/>
    <m/>
    <m/>
    <m/>
    <m/>
  </r>
  <r>
    <n v="342"/>
    <x v="0"/>
    <s v="R10 Sumbagteng"/>
    <n v="10"/>
    <s v="PAD686"/>
    <s v="PAD686"/>
    <s v="25TS07C0003"/>
    <s v="R10 Sumbagteng"/>
    <n v="0"/>
    <e v="#N/A"/>
    <s v="25TS07C0003"/>
    <e v="#N/A"/>
    <s v="STOTELUKBAYURRSSEMENPADANG"/>
    <n v="100.400491"/>
    <n v="-0.940747"/>
    <s v="Non MKT"/>
    <s v="Non MKT"/>
    <m/>
    <m/>
    <s v="MITRATEL"/>
    <x v="0"/>
    <e v="#N/A"/>
    <m/>
    <s v="Mitratel"/>
    <d v="2015-10-13T00:00:00"/>
    <d v="2025-10-12T00:00:00"/>
    <d v="2026-01-10T00:00:00"/>
    <d v="2025-08-26T00:00:00"/>
    <n v="137"/>
    <s v="In SLA"/>
    <s v="Plan ≤ 2025"/>
    <e v="#N/A"/>
    <s v="03.RFI"/>
    <s v="Type-6"/>
    <s v="RFI"/>
    <s v="RFI"/>
    <s v="RFI"/>
    <m/>
    <s v="done"/>
    <m/>
    <m/>
    <m/>
    <m/>
    <m/>
  </r>
  <r>
    <n v="343"/>
    <x v="0"/>
    <s v="R10 Sumbagteng"/>
    <n v="10"/>
    <s v="PAP225"/>
    <s v="PAP225"/>
    <m/>
    <s v="R10 Sumbagteng"/>
    <e v="#N/A"/>
    <e v="#N/A"/>
    <s v="NY"/>
    <e v="#N/A"/>
    <s v="PAP225GDLBAN3"/>
    <n v="100.364"/>
    <n v="-0.47409000000000001"/>
    <s v="MKT"/>
    <s v="0004/MKT/DMT/XI/2025"/>
    <d v="2025-11-18T00:00:00"/>
    <m/>
    <s v="MITRATEL"/>
    <x v="0"/>
    <e v="#N/A"/>
    <m/>
    <s v="Mitratel"/>
    <d v="2017-07-28T00:00:00"/>
    <d v="2027-07-27T00:00:00"/>
    <m/>
    <m/>
    <m/>
    <m/>
    <s v="Plan ≥ 2026"/>
    <m/>
    <e v="#N/A"/>
    <s v="Type-1"/>
    <s v="Need DRM"/>
    <m/>
    <s v="OG"/>
    <s v="Add 3 RF Add 7 RRU Final Sow Rescope: Type-1"/>
    <m/>
    <m/>
    <m/>
    <m/>
    <m/>
    <m/>
  </r>
  <r>
    <n v="344"/>
    <x v="0"/>
    <s v="R10 Sumbagteng"/>
    <n v="10"/>
    <s v="PAD683"/>
    <s v="PAD683"/>
    <m/>
    <s v="R10 Sumbagteng"/>
    <e v="#N/A"/>
    <e v="#N/A"/>
    <s v="NY"/>
    <e v="#N/A"/>
    <s v="STOTELUKBAYURPELABUHAN3"/>
    <n v="100.3695488"/>
    <n v="-0.99770665199999997"/>
    <s v="MKT"/>
    <s v="0004/MKT/DMT/XI/2025"/>
    <d v="2025-11-18T00:00:00"/>
    <m/>
    <s v="MITRATEL"/>
    <x v="0"/>
    <e v="#N/A"/>
    <m/>
    <s v="Mitratel"/>
    <d v="2016-01-21T00:00:00"/>
    <d v="2026-01-20T00:00:00"/>
    <m/>
    <m/>
    <m/>
    <m/>
    <s v="Plan ≥ 2026"/>
    <m/>
    <e v="#N/A"/>
    <s v="Type-6"/>
    <s v="Need DRM"/>
    <m/>
    <s v="OG"/>
    <s v="Add 3 RF Add 3 RRU Final Sow Rescope: Type-6 (Same TP)"/>
    <m/>
    <m/>
    <m/>
    <m/>
    <m/>
    <m/>
  </r>
  <r>
    <n v="345"/>
    <x v="0"/>
    <s v="R10 Sumbagteng"/>
    <n v="10"/>
    <s v="BTM523"/>
    <s v="BTM523"/>
    <m/>
    <s v="R10 Sumbagteng"/>
    <e v="#N/A"/>
    <e v="#N/A"/>
    <s v="25TS09B0001"/>
    <e v="#N/A"/>
    <s v="BTM523HWD_STO_SAGULUNG_KBI_II"/>
    <n v="103.9290977"/>
    <n v="1.0559749599999999"/>
    <s v="MKT"/>
    <s v="0004/MKT/DMT/XI/2025"/>
    <d v="2025-11-18T00:00:00"/>
    <m/>
    <s v="MITRATEL"/>
    <x v="0"/>
    <e v="#N/A"/>
    <m/>
    <s v="Mitratel"/>
    <d v="2016-07-04T00:00:00"/>
    <d v="2026-07-03T00:00:00"/>
    <m/>
    <m/>
    <m/>
    <m/>
    <s v="Plan ≥ 2026"/>
    <m/>
    <s v="03.RFI"/>
    <s v="Type-6"/>
    <s v="RFI"/>
    <s v="RFI"/>
    <s v="RFI"/>
    <s v="Add 3 RF Add 9 RRU Final Sow Rescope: Type-6 (Same TP)"/>
    <m/>
    <m/>
    <m/>
    <m/>
    <m/>
    <m/>
  </r>
  <r>
    <n v="346"/>
    <x v="0"/>
    <s v="R10 Sumbagteng"/>
    <n v="10"/>
    <s v="PAD673"/>
    <s v="PAD673"/>
    <m/>
    <s v="R10 Sumbagteng"/>
    <n v="0"/>
    <e v="#N/A"/>
    <s v="25TS07Z0014"/>
    <e v="#N/A"/>
    <s v="STOPADANGCENTERVETERAE4"/>
    <n v="100.35446399999999"/>
    <n v="-0.93753900000000001"/>
    <s v="Non MKT"/>
    <s v="Non MKT"/>
    <m/>
    <m/>
    <s v="MITRATEL"/>
    <x v="0"/>
    <e v="#N/A"/>
    <m/>
    <s v="Mitratel"/>
    <d v="2015-10-05T00:00:00"/>
    <d v="2025-10-04T00:00:00"/>
    <d v="2026-01-02T00:00:00"/>
    <d v="2025-11-30T00:00:00"/>
    <n v="33"/>
    <s v="In SLA"/>
    <s v="Plan ≤ 2025"/>
    <e v="#N/A"/>
    <s v="04.SRFI"/>
    <s v="Type-1"/>
    <s v="RFC"/>
    <s v="RFC"/>
    <s v="OG"/>
    <s v="[30/10/25] Plan Eksekusi W4 Nov _x000a_[9/09/25] Proses Fabrikan Ring mounting + Rack Gendong + Bracket Panel KWH + ACPDB_x000a_[20/07/2025] Submit Dok.RFIN done"/>
    <d v="2025-12-18T00:00:00"/>
    <s v="Type-1"/>
    <m/>
    <m/>
    <m/>
    <m/>
  </r>
  <r>
    <n v="347"/>
    <x v="0"/>
    <s v="R10 Sumbagteng"/>
    <n v="10"/>
    <s v="BTM860"/>
    <s v="BTM860"/>
    <s v="25TS07Z0015"/>
    <s v="R10 Sumbagteng"/>
    <n v="0"/>
    <e v="#N/A"/>
    <s v="25TS07Z0015"/>
    <e v="#N/A"/>
    <s v="MALLFANINDO"/>
    <n v="103.940449"/>
    <n v="1.0468980000000001"/>
    <s v="Non MKT"/>
    <s v="Non MKT"/>
    <m/>
    <m/>
    <s v="MITRATEL"/>
    <x v="0"/>
    <e v="#N/A"/>
    <m/>
    <s v="Mitratel"/>
    <d v="2015-10-07T00:00:00"/>
    <d v="2025-10-06T00:00:00"/>
    <d v="2026-01-04T00:00:00"/>
    <d v="2025-10-27T00:00:00"/>
    <n v="69"/>
    <s v="In SLA"/>
    <s v="Plan ≤ 2025"/>
    <e v="#N/A"/>
    <s v="03.RFI"/>
    <s v="Type-1"/>
    <s v="RFI"/>
    <s v="RFI"/>
    <s v="RFI"/>
    <m/>
    <s v="done"/>
    <m/>
    <m/>
    <m/>
    <m/>
    <m/>
  </r>
  <r>
    <n v="348"/>
    <x v="0"/>
    <s v="R10 Sumbagteng"/>
    <n v="10"/>
    <s v="PAD476"/>
    <s v="PAD476"/>
    <m/>
    <s v="R10 Sumbagteng"/>
    <e v="#N/A"/>
    <e v="#N/A"/>
    <s v="NY"/>
    <e v="#N/A"/>
    <s v="STOBANDARBUATPASARBARU2"/>
    <n v="100.42941570000001"/>
    <n v="-0.93104839299999997"/>
    <s v="Non MKT"/>
    <s v="Non MKT"/>
    <d v="1899-12-30T00:00:00"/>
    <m/>
    <s v="MITRATEL"/>
    <x v="0"/>
    <e v="#N/A"/>
    <m/>
    <s v="Mitratel"/>
    <d v="2016-07-08T00:00:00"/>
    <d v="2026-07-07T00:00:00"/>
    <m/>
    <m/>
    <m/>
    <m/>
    <s v="Plan ≥ 2026"/>
    <m/>
    <e v="#N/A"/>
    <s v="Type-6"/>
    <s v="Need DRM"/>
    <m/>
    <s v="OG"/>
    <s v=""/>
    <m/>
    <m/>
    <m/>
    <m/>
    <m/>
    <m/>
  </r>
  <r>
    <n v="349"/>
    <x v="0"/>
    <s v="R10 Sumbagteng"/>
    <n v="10"/>
    <s v="BTM933"/>
    <s v="BTM933"/>
    <m/>
    <s v="R10 Sumbagteng"/>
    <e v="#N/A"/>
    <e v="#N/A"/>
    <s v="25TS09Z0019"/>
    <e v="#N/A"/>
    <s v="BESTWESTERNCONDOMINIUM"/>
    <n v="104.02973"/>
    <n v="1.08257"/>
    <s v="MKT"/>
    <s v="0004/MKT/DMT/XI/2025"/>
    <d v="2025-11-18T00:00:00"/>
    <m/>
    <s v="MITRATEL"/>
    <x v="0"/>
    <e v="#N/A"/>
    <m/>
    <s v="Mitratel"/>
    <d v="2017-03-29T00:00:00"/>
    <d v="2027-03-28T00:00:00"/>
    <m/>
    <m/>
    <m/>
    <m/>
    <s v="Plan ≥ 2026"/>
    <m/>
    <s v="08.SIS"/>
    <s v="Type-6"/>
    <s v="SIS/SES"/>
    <s v="SIS"/>
    <s v="OG"/>
    <s v="Add 3 RF Add 6 RRU Final Sow Rescope: B2R to Macro"/>
    <m/>
    <m/>
    <m/>
    <m/>
    <m/>
    <m/>
  </r>
  <r>
    <n v="350"/>
    <x v="0"/>
    <s v="R10 Sumbagteng"/>
    <n v="10"/>
    <s v="PBR567"/>
    <s v="PBR567"/>
    <m/>
    <s v="R10 Sumbagteng"/>
    <e v="#N/A"/>
    <e v="#N/A"/>
    <s v="NY"/>
    <e v="#N/A"/>
    <s v="BANGAUSAKTI3DMT"/>
    <n v="101.44542"/>
    <n v="0.56405000000000005"/>
    <s v="Non MKT"/>
    <s v="Non MKT"/>
    <d v="1899-12-30T00:00:00"/>
    <m/>
    <s v="MITRATEL"/>
    <x v="0"/>
    <e v="#N/A"/>
    <m/>
    <s v="Mitratel"/>
    <d v="2017-11-02T00:00:00"/>
    <d v="2027-11-01T00:00:00"/>
    <m/>
    <m/>
    <m/>
    <m/>
    <s v="Plan ≥ 2026"/>
    <m/>
    <e v="#N/A"/>
    <s v="Type-6"/>
    <s v="Need DRM"/>
    <m/>
    <s v="OG"/>
    <s v=""/>
    <m/>
    <m/>
    <m/>
    <m/>
    <m/>
    <m/>
  </r>
  <r>
    <n v="351"/>
    <x v="1"/>
    <s v="R03 Jabotabek Inner"/>
    <n v="3"/>
    <s v="JKT711"/>
    <s v="JKT711"/>
    <s v="25TS08N2002"/>
    <s v="Jabat"/>
    <e v="#N/A"/>
    <e v="#N/A"/>
    <s v="25TS08N2002"/>
    <s v="25TS12B0086"/>
    <s v="JAKARTAPRIMASTEELDMT"/>
    <n v="106.92811"/>
    <n v="-6.1795099999999996"/>
    <s v="MKT"/>
    <s v="0004/MKT/DMT/XI/2025"/>
    <d v="2025-11-18T00:00:00"/>
    <m/>
    <s v="MITRATEL"/>
    <x v="6"/>
    <s v="PT MULTI BAGASANTI MAHDY"/>
    <n v="2"/>
    <s v="Mitratel"/>
    <d v="2016-12-25T00:00:00"/>
    <d v="2026-12-24T00:00:00"/>
    <m/>
    <m/>
    <m/>
    <m/>
    <s v="Plan ≥ 2026"/>
    <m/>
    <e v="#N/A"/>
    <m/>
    <s v="Need DRM"/>
    <s v="Need DRM"/>
    <s v="OG"/>
    <s v="Add 3 RF Add 5 RRU Final Sow Rescope: 1. (B2R to (MCP, Mini Macro, macro)"/>
    <m/>
    <s v="BTR"/>
    <n v="0"/>
    <n v="0"/>
    <n v="0"/>
    <s v="BTR"/>
  </r>
  <r>
    <n v="352"/>
    <x v="0"/>
    <s v="R10 Sumbagteng"/>
    <n v="10"/>
    <s v="PAD682"/>
    <s v="PAD682"/>
    <m/>
    <s v="R10 Sumbagteng"/>
    <n v="0"/>
    <e v="#N/A"/>
    <s v="25TS07Z0016"/>
    <e v="#N/A"/>
    <s v="STOPADANGCENTERGUNUNGPANGILUN4"/>
    <n v="100.376909"/>
    <n v="-0.92319499999999999"/>
    <s v="Non MKT"/>
    <s v="Non MKT"/>
    <m/>
    <m/>
    <s v="MITRATEL"/>
    <x v="0"/>
    <e v="#N/A"/>
    <m/>
    <s v="Mitratel"/>
    <d v="2015-10-10T00:00:00"/>
    <d v="2025-10-09T00:00:00"/>
    <d v="2026-01-07T00:00:00"/>
    <d v="2025-11-30T00:00:00"/>
    <n v="38"/>
    <s v="In SLA"/>
    <s v="Plan ≤ 2025"/>
    <e v="#N/A"/>
    <s v="04.SRFI"/>
    <s v="Type-1"/>
    <s v="RFC"/>
    <s v="RFC"/>
    <s v="OG"/>
    <s v="[30/10/25] Plan Eksekusi W4 Nov _x000a_[9/09/25] Proses Fabrikan Ring mounting + Rack Gendong + Bracket Panel KWH + ACPDB_x000a_[20/07/2025] Submit Dok.RFIN done"/>
    <d v="2025-12-18T00:00:00"/>
    <s v="Type-1"/>
    <m/>
    <m/>
    <m/>
    <m/>
  </r>
  <r>
    <n v="353"/>
    <x v="0"/>
    <s v="R01 Sumbagut"/>
    <n v="1"/>
    <s v="MDX500"/>
    <s v="MDX500"/>
    <m/>
    <s v="R01 Sumbagut"/>
    <e v="#N/A"/>
    <e v="#N/A"/>
    <s v="NY"/>
    <s v="25TS12Z0082"/>
    <s v="MC KIM BELAWAN-1"/>
    <n v="98.672399999999996"/>
    <n v="3.66039"/>
    <s v="MKT"/>
    <s v="0004/MKT/DMT/XI/2025"/>
    <d v="2025-11-18T00:00:00"/>
    <m/>
    <s v="MITRATEL"/>
    <x v="0"/>
    <s v="PT M JUSUF &amp; SONS"/>
    <m/>
    <s v="Mitratel"/>
    <d v="2016-11-10T00:00:00"/>
    <d v="2026-11-09T00:00:00"/>
    <m/>
    <m/>
    <m/>
    <m/>
    <s v="Plan ≥ 2026"/>
    <m/>
    <e v="#N/A"/>
    <m/>
    <s v="Need DRM"/>
    <m/>
    <s v="OG"/>
    <s v="Add 3 RF Remove 6 RF Add 9 RRU Remove 6 RRU Final Sow Rescope: 3. reheight tower"/>
    <m/>
    <s v="Extend Tower"/>
    <m/>
    <m/>
    <m/>
    <m/>
  </r>
  <r>
    <n v="354"/>
    <x v="0"/>
    <s v="R10 Sumbagteng"/>
    <n v="10"/>
    <s v="BTM302"/>
    <s v="BTM302"/>
    <m/>
    <s v="R10 Sumbagteng"/>
    <n v="0"/>
    <e v="#N/A"/>
    <s v="25TS07Z0017"/>
    <e v="#N/A"/>
    <s v="BATAMCENTERHIJRAHINDUSTRIALPARK"/>
    <n v="104.046837"/>
    <n v="1.1154170000000001"/>
    <s v="Non MKT"/>
    <s v="Non MKT"/>
    <m/>
    <m/>
    <s v="MITRATEL"/>
    <x v="0"/>
    <e v="#N/A"/>
    <m/>
    <s v="Mitratel"/>
    <d v="2015-10-13T00:00:00"/>
    <d v="2025-10-12T00:00:00"/>
    <d v="2026-01-10T00:00:00"/>
    <d v="2025-10-27T00:00:00"/>
    <n v="75"/>
    <s v="In SLA"/>
    <s v="Plan ≤ 2025"/>
    <e v="#N/A"/>
    <s v="03.RFI"/>
    <s v="Type-1"/>
    <s v="RFI"/>
    <s v="RFI"/>
    <s v="RFI"/>
    <m/>
    <s v="done"/>
    <m/>
    <m/>
    <m/>
    <m/>
    <m/>
  </r>
  <r>
    <n v="355"/>
    <x v="1"/>
    <s v="R03 Jabotabek Inner"/>
    <n v="3"/>
    <s v="JKP203"/>
    <s v="JKP203"/>
    <s v="25TS08N1777"/>
    <s v="Jabat"/>
    <s v="23TS03Z0015"/>
    <s v="23TS03Z0015"/>
    <s v="25TS08N1777"/>
    <e v="#N/A"/>
    <s v="DIPONEGOROMENTENG2DMT"/>
    <n v="106.83541"/>
    <n v="-6.20059"/>
    <s v="Non MKT"/>
    <s v="Non MKT"/>
    <m/>
    <m/>
    <s v="MITRATEL"/>
    <x v="0"/>
    <s v="Koperasi Dayamitra Telekomunikasi"/>
    <m/>
    <s v="Mitratel"/>
    <d v="2013-10-31T00:00:00"/>
    <d v="2023-10-30T00:00:00"/>
    <d v="2024-01-28T00:00:00"/>
    <d v="2025-05-24T00:00:00"/>
    <n v="-482"/>
    <s v="Out SLA"/>
    <s v="Plan ≤ 2025"/>
    <s v="12.RFC"/>
    <s v="03.RFI"/>
    <m/>
    <s v="RFI"/>
    <s v="RFI"/>
    <s v="RFI"/>
    <s v="Lanjut Extend 3m"/>
    <s v="done"/>
    <m/>
    <s v="GF"/>
    <s v="Monopole"/>
    <n v="23"/>
    <m/>
  </r>
  <r>
    <n v="356"/>
    <x v="0"/>
    <s v="R10 Sumbagteng"/>
    <n v="10"/>
    <s v="BTM850"/>
    <s v="BTM850"/>
    <s v="25TS07Z0018"/>
    <s v="R10 Sumbagteng"/>
    <n v="0"/>
    <e v="#N/A"/>
    <s v="25TS07Z0018"/>
    <e v="#N/A"/>
    <s v="STOLUBUKBAJACITRABUANACPARKII"/>
    <n v="104.023082"/>
    <n v="1.1585099999999999"/>
    <s v="Non MKT"/>
    <s v="Non MKT"/>
    <m/>
    <m/>
    <s v="MITRATEL"/>
    <x v="0"/>
    <e v="#N/A"/>
    <m/>
    <s v="Mitratel"/>
    <d v="2015-10-13T00:00:00"/>
    <d v="2025-10-12T00:00:00"/>
    <d v="2026-01-10T00:00:00"/>
    <d v="2025-10-27T00:00:00"/>
    <n v="75"/>
    <s v="In SLA"/>
    <s v="Plan ≤ 2025"/>
    <e v="#N/A"/>
    <s v="03.RFI"/>
    <s v="Type-1"/>
    <s v="RFI"/>
    <s v="RFI"/>
    <s v="RFI"/>
    <m/>
    <s v="done"/>
    <m/>
    <m/>
    <m/>
    <m/>
    <m/>
  </r>
  <r>
    <n v="357"/>
    <x v="0"/>
    <s v="R10 Sumbagteng"/>
    <n v="10"/>
    <s v="PBR975"/>
    <s v="PBR975"/>
    <s v="25TS07Z0019"/>
    <s v="R10 Sumbagteng"/>
    <n v="0"/>
    <e v="#N/A"/>
    <s v="25TS07Z0019"/>
    <e v="#N/A"/>
    <s v="PBR975HL1_RUMAHSAKITISLAMIBNUSINADMT"/>
    <n v="101.45441099999999"/>
    <n v="0.48588599999999998"/>
    <s v="Non MKT"/>
    <s v="Non MKT"/>
    <m/>
    <m/>
    <s v="MITRATEL"/>
    <x v="0"/>
    <e v="#N/A"/>
    <m/>
    <s v="Mitratel"/>
    <d v="2015-10-13T00:00:00"/>
    <d v="2025-10-12T00:00:00"/>
    <d v="2026-01-10T00:00:00"/>
    <d v="2025-11-30T00:00:00"/>
    <n v="41"/>
    <s v="In SLA"/>
    <s v="Plan ≤ 2025"/>
    <e v="#N/A"/>
    <s v="04.SRFI"/>
    <s v="Type-1"/>
    <s v="RFI"/>
    <s v="RFI"/>
    <s v="RFI"/>
    <s v="05. RFI "/>
    <s v="done"/>
    <m/>
    <m/>
    <m/>
    <m/>
    <m/>
  </r>
  <r>
    <n v="358"/>
    <x v="0"/>
    <s v="R10 Sumbagteng"/>
    <n v="10"/>
    <s v="PBR991"/>
    <s v="PBR991"/>
    <s v="25TS07Z0020"/>
    <s v="R10 Sumbagteng"/>
    <n v="0"/>
    <e v="#N/A"/>
    <s v="25TS07Z0020"/>
    <e v="#N/A"/>
    <s v="PBR991HL1_PURWODADI3DMT"/>
    <n v="101.40591999999999"/>
    <n v="0.45829999999999999"/>
    <s v="Non MKT"/>
    <s v="Non MKT"/>
    <m/>
    <m/>
    <s v="MITRATEL"/>
    <x v="0"/>
    <e v="#N/A"/>
    <m/>
    <s v="Mitratel"/>
    <d v="2015-10-13T00:00:00"/>
    <d v="2025-10-12T00:00:00"/>
    <d v="2026-01-10T00:00:00"/>
    <d v="2025-11-30T00:00:00"/>
    <n v="41"/>
    <s v="In SLA"/>
    <s v="Plan ≤ 2025"/>
    <e v="#N/A"/>
    <s v="04.SRFI"/>
    <s v="Type-1"/>
    <s v="RFI"/>
    <s v="RFI"/>
    <s v="RFI"/>
    <s v="05. RFI "/>
    <s v="done"/>
    <m/>
    <m/>
    <m/>
    <m/>
    <m/>
  </r>
  <r>
    <n v="359"/>
    <x v="1"/>
    <s v="R12 Jabotabek Outer"/>
    <n v="12"/>
    <s v="KRW829"/>
    <s v="KRW829"/>
    <s v="25TS01B0007"/>
    <s v="Eastern Jabodetabek"/>
    <m/>
    <s v="25TS01B0007"/>
    <s v="25TS01B0007"/>
    <e v="#N/A"/>
    <s v="KIM7DMT"/>
    <n v="107.315331"/>
    <n v="-6.3723710000000002"/>
    <s v="Non MKT"/>
    <s v="Non MKT"/>
    <m/>
    <m/>
    <s v="MITRATEL"/>
    <x v="0"/>
    <s v="PT. Samanta Fibra Abadi"/>
    <m/>
    <s v="Mitratel"/>
    <d v="2015-06-22T00:00:00"/>
    <d v="2025-06-21T00:00:00"/>
    <d v="2025-09-19T00:00:00"/>
    <d v="2026-01-31T00:00:00"/>
    <n v="-134"/>
    <s v="Out SLA"/>
    <s v="Plan ≤ 2025"/>
    <e v="#N/A"/>
    <s v="06.SITAC"/>
    <m/>
    <s v="SITAC"/>
    <s v="BAN/BAK"/>
    <s v="OG"/>
    <s v="4.12. plan macronisasi di site existing, upgrade perangkat (swap) type 1, per tahun per pole 300 Juta, need special price, geser hunting ke Peruri"/>
    <d v="2026-02-24T00:00:00"/>
    <m/>
    <s v="GF"/>
    <s v="SST"/>
    <n v="42"/>
    <m/>
  </r>
  <r>
    <n v="360"/>
    <x v="1"/>
    <s v="R03 Jabotabek Inner"/>
    <n v="3"/>
    <s v="JTX341"/>
    <s v="JTX341"/>
    <e v="#N/A"/>
    <s v="Jabat"/>
    <e v="#N/A"/>
    <e v="#N/A"/>
    <s v="NY"/>
    <s v="25TS12Z0102"/>
    <s v="TMII9DMT"/>
    <n v="106.89011000000001"/>
    <n v="-6.3039300000000003"/>
    <s v="MKT"/>
    <s v="0004/MKT/DMT/XI/2025"/>
    <d v="2025-11-18T00:00:00"/>
    <m/>
    <s v="MITRATEL"/>
    <x v="7"/>
    <s v="PT CIPTA KARSA ANUGERAH SEMESTA"/>
    <n v="1"/>
    <s v="Mitratel"/>
    <d v="2016-12-02T00:00:00"/>
    <d v="2026-12-01T00:00:00"/>
    <m/>
    <m/>
    <m/>
    <m/>
    <s v="Plan ≥ 2026"/>
    <m/>
    <e v="#N/A"/>
    <m/>
    <s v="Need DRM"/>
    <s v="Need DRM"/>
    <s v="OG"/>
    <s v="Add 3 RF Add 3 RRU Final Sow Rescope: 1. (B2R to (MCP, Mini Macro, macro)"/>
    <m/>
    <s v="BTR"/>
    <n v="0"/>
    <n v="0"/>
    <n v="0"/>
    <s v="BTR"/>
  </r>
  <r>
    <n v="361"/>
    <x v="1"/>
    <s v="R12 Jabotabek Outer"/>
    <n v="12"/>
    <s v="KRW811"/>
    <s v="KRW811"/>
    <s v="25TS01B0004"/>
    <s v="Eastern Jabodetabek"/>
    <m/>
    <s v="25TS01B0004"/>
    <s v="25TS01B0004"/>
    <e v="#N/A"/>
    <s v="KIIC5DMT"/>
    <n v="107.29451"/>
    <n v="-6.37209"/>
    <s v="Non MKT"/>
    <s v="Non MKT"/>
    <m/>
    <m/>
    <s v="MITRATEL"/>
    <x v="0"/>
    <s v="PT AGUNGMAS PRIMA SEMPURNA"/>
    <m/>
    <s v="Mitratel"/>
    <d v="2015-06-24T00:00:00"/>
    <d v="2025-06-23T00:00:00"/>
    <d v="2025-09-21T00:00:00"/>
    <d v="2025-09-24T00:00:00"/>
    <n v="-3"/>
    <s v="Out SLA"/>
    <s v="Plan ≤ 2025"/>
    <e v="#N/A"/>
    <s v="04.CME"/>
    <m/>
    <s v="RFI"/>
    <s v="RFI"/>
    <s v="RFI"/>
    <m/>
    <s v="done"/>
    <m/>
    <s v="GF"/>
    <s v="SST"/>
    <n v="42"/>
    <m/>
  </r>
  <r>
    <n v="362"/>
    <x v="1"/>
    <s v="R12 Jabotabek Outer"/>
    <n v="12"/>
    <s v="KRW807"/>
    <s v="KRW807"/>
    <s v="25TS01B0002"/>
    <s v="Eastern Jabodetabek"/>
    <m/>
    <s v="25TS01B0002"/>
    <s v="25TS01B0002"/>
    <e v="#N/A"/>
    <s v="KIIC1DMT"/>
    <n v="107.27272000000001"/>
    <n v="-6.3652600000000001"/>
    <s v="Non MKT"/>
    <s v="Non MKT"/>
    <m/>
    <m/>
    <s v="MITRATEL"/>
    <x v="0"/>
    <s v="PT AGUNGMAS PRIMA SEMPURNA"/>
    <m/>
    <s v="Mitratel"/>
    <d v="2015-06-30T00:00:00"/>
    <d v="2025-06-29T00:00:00"/>
    <d v="2025-09-27T00:00:00"/>
    <s v=""/>
    <m/>
    <s v="Out SLA"/>
    <s v="Plan ≤ 2025"/>
    <e v="#N/A"/>
    <s v="04.CME"/>
    <m/>
    <s v="RFI"/>
    <s v="RFI"/>
    <s v="RFI"/>
    <m/>
    <s v="done"/>
    <m/>
    <s v="GF"/>
    <s v="SST"/>
    <n v="42"/>
    <m/>
  </r>
  <r>
    <n v="363"/>
    <x v="1"/>
    <s v="R12 Jabotabek Outer"/>
    <n v="12"/>
    <s v="KRW809"/>
    <s v="KRW809"/>
    <s v="25TS01B0003"/>
    <s v="Eastern Jabodetabek"/>
    <m/>
    <s v="25TS01B0003"/>
    <s v="25TS01B0003"/>
    <e v="#N/A"/>
    <s v="KIIC3DMT"/>
    <n v="107.29541"/>
    <n v="-6.3590499999999999"/>
    <s v="Non MKT"/>
    <s v="Non MKT"/>
    <m/>
    <m/>
    <s v="MITRATEL"/>
    <x v="0"/>
    <s v="PT AGUNGMAS PRIMA SEMPURNA"/>
    <m/>
    <s v="Mitratel"/>
    <d v="2015-06-30T00:00:00"/>
    <d v="2025-06-29T00:00:00"/>
    <d v="2025-09-27T00:00:00"/>
    <d v="2026-01-31T00:00:00"/>
    <n v="-126"/>
    <s v="Out SLA"/>
    <s v="Plan ≤ 2025"/>
    <e v="#N/A"/>
    <s v="04.CME"/>
    <m/>
    <s v="CME"/>
    <s v="Excavation"/>
    <s v="OG"/>
    <s v="10.12 Excation OG, geser 150m, Waiting Surat Kerja Pihak Kawasan"/>
    <d v="2026-01-14T00:00:00"/>
    <m/>
    <s v="GF"/>
    <s v="SST"/>
    <n v="42"/>
    <m/>
  </r>
  <r>
    <n v="364"/>
    <x v="2"/>
    <s v="R08 Kalimantan"/>
    <n v="8"/>
    <s v="BBR228"/>
    <s v="BBR228"/>
    <m/>
    <s v="R08 Kalimantan"/>
    <e v="#N/A"/>
    <e v="#N/A"/>
    <s v="NY"/>
    <e v="#N/A"/>
    <s v="MTH_LAPMURJANI2"/>
    <n v="114.83121439999999"/>
    <n v="-3.4393652000000001"/>
    <s v="Non MKT"/>
    <s v="Non MKT"/>
    <d v="1899-12-30T00:00:00"/>
    <m/>
    <s v="MITRATEL"/>
    <x v="0"/>
    <e v="#N/A"/>
    <m/>
    <s v="Mitratel"/>
    <d v="2016-08-02T00:00:00"/>
    <d v="2026-08-01T00:00:00"/>
    <m/>
    <m/>
    <m/>
    <m/>
    <s v="Plan ≥ 2026"/>
    <m/>
    <e v="#N/A"/>
    <m/>
    <s v="Need DRM"/>
    <m/>
    <s v="OG"/>
    <s v=""/>
    <m/>
    <m/>
    <m/>
    <m/>
    <m/>
    <m/>
  </r>
  <r>
    <n v="365"/>
    <x v="1"/>
    <s v="R12 Jabotabek Outer"/>
    <n v="12"/>
    <s v="KRW833"/>
    <s v="KRW833"/>
    <s v="25TS01B0009"/>
    <s v="Eastern Jabodetabek"/>
    <m/>
    <s v="25TS01B0009"/>
    <s v="25TS01B0009"/>
    <e v="#N/A"/>
    <s v="KIM11DMT"/>
    <n v="107.30308100000001"/>
    <n v="-6.3828610000000001"/>
    <s v="Non MKT"/>
    <s v="Non MKT"/>
    <m/>
    <m/>
    <s v="MITRATEL"/>
    <x v="0"/>
    <s v="PT. Samanta Fibra Abadi"/>
    <m/>
    <s v="Mitratel"/>
    <d v="2015-06-30T00:00:00"/>
    <d v="2025-06-29T00:00:00"/>
    <d v="2025-09-27T00:00:00"/>
    <d v="2026-01-31T00:00:00"/>
    <n v="-126"/>
    <s v="Out SLA"/>
    <s v="Plan ≤ 2025"/>
    <e v="#N/A"/>
    <s v="06.SITAC"/>
    <m/>
    <s v="SITAC"/>
    <s v="BAN/BAK"/>
    <s v="OG"/>
    <s v="4.12. plan macronisasi di site existing, upgrade perangkat (swap) type 1, per tahun per pole 300 Juta, need special price, geser hunting ke Lahan BI"/>
    <d v="2026-02-24T00:00:00"/>
    <m/>
    <s v="GF"/>
    <s v="SST"/>
    <n v="42"/>
    <m/>
  </r>
  <r>
    <n v="366"/>
    <x v="1"/>
    <s v="R12 Jabotabek Outer"/>
    <n v="12"/>
    <s v="CPT251"/>
    <s v="CPT251"/>
    <m/>
    <s v="Jabat"/>
    <e v="#N/A"/>
    <e v="#N/A"/>
    <s v="25TS09Z0031"/>
    <e v="#N/A"/>
    <s v="TERATAIPUTIHDMT"/>
    <n v="106.756131"/>
    <n v="-6.2774710000000002"/>
    <s v="Non MKT"/>
    <s v="Non MKT"/>
    <m/>
    <m/>
    <s v="MITRATEL"/>
    <x v="0"/>
    <s v="PT GEAF SOLUSIANDA PRATAMA"/>
    <m/>
    <s v="Mitratel"/>
    <d v="2015-10-06T00:00:00"/>
    <d v="2025-10-05T00:00:00"/>
    <d v="2026-01-03T00:00:00"/>
    <d v="2025-12-31T00:00:00"/>
    <n v="3"/>
    <s v="In SLA"/>
    <s v="Plan ≤ 2025"/>
    <s v="09.PROSES IW"/>
    <s v="08.SIS"/>
    <m/>
    <s v="SITAC"/>
    <s v="IW"/>
    <s v="OG"/>
    <s v="10.12 IW OG"/>
    <d v="2026-01-26T00:00:00"/>
    <m/>
    <s v="GF"/>
    <s v="Monopole"/>
    <n v="32"/>
    <m/>
  </r>
  <r>
    <n v="367"/>
    <x v="1"/>
    <s v="R03 Jabotabek Inner"/>
    <n v="3"/>
    <s v="JPX152"/>
    <s v="JPX152"/>
    <m/>
    <m/>
    <e v="#N/A"/>
    <e v="#N/A"/>
    <s v="NY"/>
    <e v="#N/A"/>
    <s v="CIMAHIMENTENGDMT"/>
    <n v="106.830061"/>
    <n v="-6.2032109999999996"/>
    <s v="Non MKT"/>
    <s v="Non MKT"/>
    <d v="1899-12-30T00:00:00"/>
    <m/>
    <s v="MITRATEL"/>
    <x v="0"/>
    <e v="#N/A"/>
    <m/>
    <s v="Mitratel"/>
    <d v="2016-06-29T00:00:00"/>
    <d v="2026-06-28T00:00:00"/>
    <m/>
    <m/>
    <m/>
    <m/>
    <s v="Plan ≥ 2026"/>
    <m/>
    <e v="#N/A"/>
    <m/>
    <s v="Need DRM"/>
    <s v="Need DRM"/>
    <s v="OG"/>
    <s v=""/>
    <m/>
    <m/>
    <e v="#N/A"/>
    <e v="#N/A"/>
    <e v="#N/A"/>
    <m/>
  </r>
  <r>
    <n v="368"/>
    <x v="1"/>
    <s v="R12 Jabotabek Outer"/>
    <n v="12"/>
    <s v="BKX173"/>
    <s v="BKX173"/>
    <m/>
    <s v="Eastern Jabodetabek"/>
    <e v="#N/A"/>
    <e v="#N/A"/>
    <s v="25TS09Z0030"/>
    <e v="#N/A"/>
    <s v="BINTARACIPTABARATDMT"/>
    <n v="106.95689"/>
    <n v="-6.2300199999999997"/>
    <s v="Non MKT"/>
    <s v="Non MKT"/>
    <m/>
    <m/>
    <s v="MITRATEL"/>
    <x v="0"/>
    <s v="PT SUMBERSOLUSINDO HITECH"/>
    <m/>
    <s v="Mitratel"/>
    <d v="2015-10-31T00:00:00"/>
    <d v="2025-10-30T00:00:00"/>
    <d v="2026-01-28T00:00:00"/>
    <d v="2025-12-31T00:00:00"/>
    <n v="28"/>
    <s v="In SLA"/>
    <s v="Plan ≤ 2025"/>
    <e v="#N/A"/>
    <s v="08.SIS"/>
    <m/>
    <s v="SITAC"/>
    <s v="REKOM"/>
    <s v="OG"/>
    <s v="10.12 Rekom OG"/>
    <d v="2026-01-26T00:00:00"/>
    <m/>
    <s v="GF"/>
    <s v="Monopole"/>
    <n v="30"/>
    <m/>
  </r>
  <r>
    <n v="369"/>
    <x v="0"/>
    <s v="R10 Sumbagteng"/>
    <n v="10"/>
    <s v="PAP224"/>
    <s v="PAP224"/>
    <m/>
    <s v="R10 Sumbagteng"/>
    <e v="#N/A"/>
    <e v="#N/A"/>
    <s v="NY"/>
    <e v="#N/A"/>
    <s v="PAP224GDLEAN2"/>
    <n v="100.34713000000001"/>
    <n v="-0.47843972200000001"/>
    <s v="MKT"/>
    <s v="0004/MKT/DMT/XI/2025"/>
    <d v="2025-11-18T00:00:00"/>
    <m/>
    <s v="MITRATEL"/>
    <x v="0"/>
    <e v="#N/A"/>
    <m/>
    <s v="Mitratel"/>
    <d v="2017-07-28T00:00:00"/>
    <d v="2027-07-27T00:00:00"/>
    <m/>
    <m/>
    <m/>
    <m/>
    <s v="Plan ≥ 2026"/>
    <m/>
    <e v="#N/A"/>
    <s v="Type-1"/>
    <s v="Need DRM"/>
    <m/>
    <s v="OG"/>
    <s v="Add 3 RF Add 6 RRU Final Sow Rescope: Type-1"/>
    <m/>
    <s v="Type-1"/>
    <m/>
    <m/>
    <m/>
    <m/>
  </r>
  <r>
    <n v="370"/>
    <x v="1"/>
    <s v="R12 Jabotabek Outer"/>
    <n v="12"/>
    <s v="KRW844"/>
    <s v="KRW844"/>
    <m/>
    <s v="Eastern Jabodetabek"/>
    <n v="0"/>
    <e v="#N/A"/>
    <s v="NY"/>
    <e v="#N/A"/>
    <s v="KIS9DMT"/>
    <n v="107.32738999999999"/>
    <n v="-6.3734000000000002"/>
    <s v="Non MKT"/>
    <s v="Non MKT"/>
    <m/>
    <m/>
    <s v="MITRATEL"/>
    <x v="0"/>
    <e v="#N/A"/>
    <m/>
    <s v="Mitratel"/>
    <d v="2015-06-22T00:00:00"/>
    <d v="2025-06-21T00:00:00"/>
    <d v="2025-09-19T00:00:00"/>
    <d v="2026-01-31T00:00:00"/>
    <n v="-134"/>
    <s v="Out SLA"/>
    <s v="Plan ≤ 2025"/>
    <e v="#N/A"/>
    <e v="#N/A"/>
    <m/>
    <m/>
    <m/>
    <m/>
    <s v="Lock Trial"/>
    <s v="NA"/>
    <m/>
    <e v="#N/A"/>
    <e v="#N/A"/>
    <e v="#N/A"/>
    <m/>
  </r>
  <r>
    <n v="371"/>
    <x v="1"/>
    <s v="R03 Jabotabek Inner"/>
    <n v="3"/>
    <s v="JPX149"/>
    <s v="JPX149"/>
    <s v="25TS08N1773"/>
    <s v="Jabat"/>
    <e v="#N/A"/>
    <e v="#N/A"/>
    <s v="25TS08N1773"/>
    <s v="25TS12B0103"/>
    <s v="KALIBARUBARATDMT"/>
    <n v="106.84278999999999"/>
    <n v="-6.1704299999999996"/>
    <s v="MKT"/>
    <s v="0004/MKT/DMT/XI/2025"/>
    <d v="2025-11-18T00:00:00"/>
    <m/>
    <s v="MITRATEL"/>
    <x v="13"/>
    <s v="PT SINERGI REKTA DENTA"/>
    <n v="6"/>
    <s v="Mitratel"/>
    <d v="2016-06-27T00:00:00"/>
    <d v="2026-06-26T00:00:00"/>
    <m/>
    <m/>
    <m/>
    <m/>
    <s v="Plan ≥ 2026"/>
    <m/>
    <e v="#N/A"/>
    <m/>
    <s v="Need DRM"/>
    <s v="Need DRM"/>
    <s v="OG"/>
    <s v="Add 3 RF Add 3 RRU Final Sow Rescope: 1. (B2R to (MCP, Mini Macro, macro)"/>
    <m/>
    <s v="BTR"/>
    <n v="0"/>
    <n v="0"/>
    <n v="0"/>
    <s v="BTR"/>
  </r>
  <r>
    <n v="372"/>
    <x v="1"/>
    <s v="R12 Jabotabek Outer"/>
    <n v="12"/>
    <s v="KRW843"/>
    <s v="KRW843"/>
    <m/>
    <s v="Eastern Jabodetabek"/>
    <n v="0"/>
    <e v="#N/A"/>
    <s v="NY"/>
    <e v="#N/A"/>
    <s v="KIS8DMT"/>
    <n v="107.333181"/>
    <n v="-6.4015110000000002"/>
    <s v="Non MKT"/>
    <s v="Non MKT"/>
    <m/>
    <m/>
    <s v="MITRATEL"/>
    <x v="0"/>
    <e v="#N/A"/>
    <m/>
    <s v="Mitratel"/>
    <d v="2015-06-22T00:00:00"/>
    <d v="2025-06-21T00:00:00"/>
    <d v="2025-09-19T00:00:00"/>
    <d v="2026-01-31T00:00:00"/>
    <n v="-134"/>
    <s v="Out SLA"/>
    <s v="Plan ≤ 2025"/>
    <e v="#N/A"/>
    <e v="#N/A"/>
    <m/>
    <m/>
    <m/>
    <m/>
    <s v="Lock Trial"/>
    <s v="NA"/>
    <m/>
    <e v="#N/A"/>
    <e v="#N/A"/>
    <e v="#N/A"/>
    <m/>
  </r>
  <r>
    <n v="373"/>
    <x v="1"/>
    <s v="R12 Jabotabek Outer"/>
    <n v="12"/>
    <s v="KRW814"/>
    <s v="KRW814"/>
    <m/>
    <s v="Eastern Jabodetabek"/>
    <n v="0"/>
    <e v="#N/A"/>
    <s v="NY"/>
    <e v="#N/A"/>
    <s v="KIIC8DMT"/>
    <n v="107.27775"/>
    <n v="-6.3560499999999998"/>
    <s v="Non MKT"/>
    <s v="Non MKT"/>
    <m/>
    <m/>
    <s v="MITRATEL"/>
    <x v="0"/>
    <e v="#N/A"/>
    <m/>
    <s v="Mitratel"/>
    <d v="2015-06-27T00:00:00"/>
    <d v="2025-06-26T00:00:00"/>
    <d v="2025-09-24T00:00:00"/>
    <s v="Terminate"/>
    <m/>
    <s v="Terminate"/>
    <s v="Plan ≤ 2025"/>
    <e v="#N/A"/>
    <e v="#N/A"/>
    <m/>
    <s v="Terminate"/>
    <s v="Terminate"/>
    <s v="Terminate"/>
    <m/>
    <s v="Terminate"/>
    <m/>
    <e v="#N/A"/>
    <e v="#N/A"/>
    <e v="#N/A"/>
    <m/>
  </r>
  <r>
    <n v="374"/>
    <x v="1"/>
    <s v="R12 Jabotabek Outer"/>
    <n v="12"/>
    <s v="KRW836"/>
    <s v="KRW836"/>
    <m/>
    <s v="Eastern Jabodetabek"/>
    <n v="0"/>
    <e v="#N/A"/>
    <s v="NY"/>
    <e v="#N/A"/>
    <s v="KIS1DMT"/>
    <n v="107.336671"/>
    <n v="-6.3939009999999996"/>
    <s v="Non MKT"/>
    <s v="Non MKT"/>
    <m/>
    <m/>
    <s v="MITRATEL"/>
    <x v="0"/>
    <e v="#N/A"/>
    <m/>
    <s v="Mitratel"/>
    <d v="2015-06-27T00:00:00"/>
    <d v="2025-06-26T00:00:00"/>
    <d v="2025-09-24T00:00:00"/>
    <d v="2026-01-31T00:00:00"/>
    <n v="-129"/>
    <s v="Out SLA"/>
    <s v="Plan ≤ 2025"/>
    <e v="#N/A"/>
    <e v="#N/A"/>
    <m/>
    <m/>
    <m/>
    <m/>
    <s v="Lock Trial"/>
    <s v="NA"/>
    <m/>
    <e v="#N/A"/>
    <e v="#N/A"/>
    <e v="#N/A"/>
    <m/>
  </r>
  <r>
    <n v="375"/>
    <x v="1"/>
    <s v="R12 Jabotabek Outer"/>
    <n v="12"/>
    <s v="KRW172"/>
    <s v="KRW172"/>
    <m/>
    <s v="Eastern Jabodetabek"/>
    <e v="#N/A"/>
    <e v="#N/A"/>
    <s v="NY"/>
    <e v="#N/A"/>
    <s v="PERMANENTCMBTMITRAKARAWANGDMT"/>
    <n v="107.310446"/>
    <n v="-6.3819109999999997"/>
    <s v="Non MKT"/>
    <s v="Non MKT"/>
    <m/>
    <m/>
    <s v="MITRATEL"/>
    <x v="0"/>
    <e v="#N/A"/>
    <m/>
    <s v="Mitratel"/>
    <d v="2015-11-14T00:00:00"/>
    <d v="2025-11-13T00:00:00"/>
    <d v="2026-02-11T00:00:00"/>
    <d v="2026-01-31T00:00:00"/>
    <n v="11"/>
    <s v="In SLA"/>
    <s v="Plan ≤ 2025"/>
    <e v="#N/A"/>
    <e v="#N/A"/>
    <m/>
    <m/>
    <m/>
    <m/>
    <s v="NA"/>
    <s v="NA"/>
    <s v="blm ada didata regional"/>
    <e v="#N/A"/>
    <e v="#N/A"/>
    <e v="#N/A"/>
    <m/>
  </r>
  <r>
    <n v="376"/>
    <x v="1"/>
    <s v="R12 Jabotabek Outer"/>
    <n v="12"/>
    <s v="BOO571"/>
    <s v="BOO571"/>
    <m/>
    <s v="Eastern Jabodetabek"/>
    <n v="0"/>
    <e v="#N/A"/>
    <s v="NY"/>
    <e v="#N/A"/>
    <s v="IPBDARMAGAREKTORAT"/>
    <n v="106.72263100000001"/>
    <n v="-6.556578"/>
    <s v="Non MKT"/>
    <s v="Non MKT"/>
    <m/>
    <m/>
    <s v="MITRATEL"/>
    <x v="0"/>
    <e v="#N/A"/>
    <m/>
    <s v="Mitratel"/>
    <d v="2015-12-01T00:00:00"/>
    <d v="2025-11-30T00:00:00"/>
    <d v="2026-02-28T00:00:00"/>
    <d v="2026-01-31T00:00:00"/>
    <n v="28"/>
    <s v="In SLA"/>
    <s v="Plan ≤ 2025"/>
    <e v="#N/A"/>
    <e v="#N/A"/>
    <m/>
    <s v="SITAC"/>
    <s v="BAN/BAK"/>
    <s v="OG"/>
    <s v="proses BAN/BAK ke pihak IPB"/>
    <d v="2026-01-22T00:00:00"/>
    <m/>
    <e v="#N/A"/>
    <e v="#N/A"/>
    <e v="#N/A"/>
    <m/>
  </r>
  <r>
    <n v="377"/>
    <x v="1"/>
    <s v="R12 Jabotabek Outer"/>
    <n v="12"/>
    <s v="KRW813"/>
    <s v="KRW813"/>
    <m/>
    <s v="Eastern Jabodetabek"/>
    <n v="0"/>
    <e v="#N/A"/>
    <s v="NY"/>
    <e v="#N/A"/>
    <s v="KIIC7DMT"/>
    <n v="107.27426"/>
    <n v="-6.3603399999999999"/>
    <s v="Non MKT"/>
    <s v="Non MKT"/>
    <m/>
    <m/>
    <s v="MITRATEL"/>
    <x v="0"/>
    <e v="#N/A"/>
    <m/>
    <s v="Mitratel"/>
    <d v="2015-06-30T00:00:00"/>
    <d v="2025-06-29T00:00:00"/>
    <d v="2025-09-27T00:00:00"/>
    <s v="Terminate"/>
    <m/>
    <s v="Terminate"/>
    <s v="Plan ≤ 2025"/>
    <e v="#N/A"/>
    <e v="#N/A"/>
    <m/>
    <s v="Terminate"/>
    <s v="Terminate"/>
    <s v="Terminate"/>
    <m/>
    <s v="Terminate"/>
    <m/>
    <e v="#N/A"/>
    <e v="#N/A"/>
    <e v="#N/A"/>
    <m/>
  </r>
  <r>
    <n v="378"/>
    <x v="1"/>
    <s v="R12 Jabotabek Outer"/>
    <n v="12"/>
    <s v="BKX163"/>
    <s v="BKX163"/>
    <m/>
    <s v="Eastern Jabodetabek"/>
    <n v="0"/>
    <e v="#N/A"/>
    <s v="25TS09Z0032"/>
    <e v="#N/A"/>
    <s v="JATIASIHKALIMANTANDMT"/>
    <n v="106.970651"/>
    <n v="-6.2914209999999997"/>
    <s v="Non MKT"/>
    <s v="Non MKT"/>
    <m/>
    <m/>
    <s v="MITRATEL"/>
    <x v="0"/>
    <s v="PT SUMBERSOLUSINDO HITECH"/>
    <m/>
    <s v="Mitratel"/>
    <d v="2015-12-18T00:00:00"/>
    <d v="2025-12-17T00:00:00"/>
    <d v="2026-03-17T00:00:00"/>
    <d v="2025-12-31T00:00:00"/>
    <n v="76"/>
    <s v="In SLA"/>
    <s v="Plan ≤ 2025"/>
    <e v="#N/A"/>
    <s v="08.SIS"/>
    <m/>
    <s v="SITAC"/>
    <s v="BAN/BAK"/>
    <s v="OG"/>
    <s v="proses BAN/BAK"/>
    <d v="2026-01-10T00:00:00"/>
    <m/>
    <s v="GF"/>
    <s v="Monopole"/>
    <n v="30"/>
    <m/>
  </r>
  <r>
    <n v="379"/>
    <x v="1"/>
    <s v="R12 Jabotabek Outer"/>
    <n v="12"/>
    <s v="BKX174"/>
    <s v="BKX174"/>
    <m/>
    <s v="Eastern Jabodetabek"/>
    <e v="#N/A"/>
    <e v="#N/A"/>
    <s v="25TS09Z0033"/>
    <e v="#N/A"/>
    <s v="JLDARAMAHKOTADMT"/>
    <n v="106.923"/>
    <n v="-6.2621200000000004"/>
    <s v="MKT"/>
    <s v="0004/MKT/DMT/XI/2025"/>
    <d v="2025-11-18T00:00:00"/>
    <m/>
    <s v="MITRATEL"/>
    <x v="0"/>
    <s v="PT SUMBERSOLUSINDO HITECH"/>
    <m/>
    <s v="Mitratel"/>
    <d v="2016-04-28T00:00:00"/>
    <d v="2026-04-27T00:00:00"/>
    <m/>
    <m/>
    <m/>
    <m/>
    <s v="Plan ≥ 2026"/>
    <m/>
    <s v="08.SIS"/>
    <m/>
    <s v="Need DRM"/>
    <s v="Need DRM"/>
    <s v="OG"/>
    <s v="Add 3 RF Add 6 RRU Final Sow Rescope: BTR to Mini Macro"/>
    <m/>
    <s v="BTR"/>
    <s v="GF"/>
    <s v="Monopole"/>
    <n v="30"/>
    <m/>
  </r>
  <r>
    <n v="380"/>
    <x v="1"/>
    <s v="R12 Jabotabek Outer"/>
    <n v="12"/>
    <s v="BKX116"/>
    <s v="BKX116"/>
    <s v="25TS08U1438"/>
    <s v="Eastern Jabodetabek"/>
    <n v="0"/>
    <e v="#N/A"/>
    <s v="25TS08U1438"/>
    <e v="#N/A"/>
    <s v="PALEMBARAT12DMT"/>
    <n v="106.98087"/>
    <n v="-6.2652299999999999"/>
    <s v="Non MKT"/>
    <s v="Non MKT"/>
    <m/>
    <m/>
    <s v="MITRATEL"/>
    <x v="0"/>
    <s v="PT SUMBERSOLUSINDO HITECH"/>
    <m/>
    <s v="Mitratel"/>
    <d v="2015-09-13T00:00:00"/>
    <d v="2025-09-12T00:00:00"/>
    <d v="2025-12-11T00:00:00"/>
    <d v="2026-01-31T00:00:00"/>
    <n v="-51"/>
    <s v="Out SLA"/>
    <s v="Plan ≤ 2025"/>
    <e v="#N/A"/>
    <s v="08.SIS"/>
    <m/>
    <s v="SIS/SES"/>
    <s v="Hunting"/>
    <s v="OG"/>
    <s v="Need Validasi NBAE"/>
    <d v="2026-01-26T00:00:00"/>
    <m/>
    <s v="GF"/>
    <s v="Monopole"/>
    <n v="30"/>
    <m/>
  </r>
  <r>
    <n v="381"/>
    <x v="1"/>
    <s v="R12 Jabotabek Outer"/>
    <n v="12"/>
    <s v="KRW838"/>
    <s v="KRW838"/>
    <s v="25TS05U0042"/>
    <s v="Eastern Jabodetabek"/>
    <e v="#N/A"/>
    <e v="#N/A"/>
    <s v="25TS05U0042"/>
    <s v="25TS12B0011"/>
    <s v="KIS3DMT"/>
    <n v="107.34034"/>
    <n v="-6.4116299999999997"/>
    <s v="MKT"/>
    <s v="0004/MKT/DMT/XI/2025"/>
    <d v="2025-11-18T00:00:00"/>
    <m/>
    <s v="MITRATEL"/>
    <x v="15"/>
    <s v="PT AGUNGMAS PRIMA SEMPURNA"/>
    <n v="6"/>
    <s v="Mitratel"/>
    <d v="2016-06-24T00:00:00"/>
    <d v="2026-06-23T00:00:00"/>
    <m/>
    <m/>
    <m/>
    <m/>
    <s v="Plan ≥ 2026"/>
    <m/>
    <e v="#N/A"/>
    <m/>
    <s v="Need DRM"/>
    <s v="Need DRM"/>
    <s v="OG"/>
    <s v="Add 3 RF Add 7 RRU Final Sow Rescope: BTR to Macro"/>
    <m/>
    <s v="BTR"/>
    <n v="0"/>
    <n v="0"/>
    <n v="0"/>
    <s v="BTR"/>
  </r>
  <r>
    <n v="382"/>
    <x v="1"/>
    <s v="R12 Jabotabek Outer"/>
    <n v="12"/>
    <s v="KRW817"/>
    <s v="KRW817"/>
    <s v="25TS01B0005"/>
    <s v="Eastern Jabodetabek"/>
    <e v="#N/A"/>
    <e v="#N/A"/>
    <s v="25TS01B0005"/>
    <e v="#N/A"/>
    <s v="KIIC13DMT"/>
    <n v="107.26469"/>
    <n v="-6.3764399999999997"/>
    <s v="MKT"/>
    <s v="0004/MKT/DMT/XI/2025"/>
    <d v="2025-11-18T00:00:00"/>
    <m/>
    <s v="MITRATEL"/>
    <x v="0"/>
    <s v="PT AGUNGMAS PRIMA SEMPURNA"/>
    <m/>
    <s v="Mitratel"/>
    <d v="2016-08-11T00:00:00"/>
    <d v="2026-08-10T00:00:00"/>
    <m/>
    <m/>
    <m/>
    <m/>
    <s v="Plan ≥ 2026"/>
    <m/>
    <s v="04.CME"/>
    <m/>
    <s v="RFI"/>
    <s v="RFI"/>
    <s v="RFI"/>
    <s v="Add 3 RF Add 6 RRU Final Sow Rescope: BTR to Macro"/>
    <m/>
    <s v="BTR"/>
    <s v="GF"/>
    <s v="SST"/>
    <n v="42"/>
    <m/>
  </r>
  <r>
    <n v="383"/>
    <x v="1"/>
    <s v="R12 Jabotabek Outer"/>
    <n v="12"/>
    <s v="KRW842"/>
    <s v="KRW842"/>
    <m/>
    <s v="Eastern Jabodetabek"/>
    <e v="#N/A"/>
    <e v="#N/A"/>
    <s v="NY"/>
    <e v="#N/A"/>
    <s v="KIS7DMT"/>
    <n v="107.33488"/>
    <n v="-6.3861100000000004"/>
    <s v="Non MKT"/>
    <s v="Non MKT"/>
    <d v="1899-12-30T00:00:00"/>
    <m/>
    <s v="MITRATEL"/>
    <x v="0"/>
    <e v="#N/A"/>
    <m/>
    <s v="Mitratel"/>
    <d v="2016-06-30T00:00:00"/>
    <d v="2026-06-29T00:00:00"/>
    <m/>
    <m/>
    <m/>
    <m/>
    <s v="Plan ≥ 2026"/>
    <m/>
    <e v="#N/A"/>
    <m/>
    <s v="Need DRM"/>
    <s v="Need DRM"/>
    <s v="OG"/>
    <s v=""/>
    <m/>
    <m/>
    <e v="#N/A"/>
    <e v="#N/A"/>
    <e v="#N/A"/>
    <m/>
  </r>
  <r>
    <n v="384"/>
    <x v="1"/>
    <s v="R12 Jabotabek Outer"/>
    <n v="12"/>
    <s v="BOO572"/>
    <s v="BOO572"/>
    <s v="25TS08N0303"/>
    <s v="Eastern Jabodetabek"/>
    <e v="#N/A"/>
    <e v="#N/A"/>
    <s v="25TS08N0303"/>
    <e v="#N/A"/>
    <s v="IPBDRAMAGAFAKPERTANIAN"/>
    <n v="106.73126000000001"/>
    <n v="-6.5569100000000002"/>
    <s v="MKT"/>
    <s v="0004/MKT/DMT/XI/2025"/>
    <d v="2025-11-18T00:00:00"/>
    <m/>
    <s v="MITRATEL"/>
    <x v="0"/>
    <s v="PT DENTRA MITRA ABADI"/>
    <m/>
    <s v="Mitratel"/>
    <d v="2016-12-01T00:00:00"/>
    <d v="2026-11-30T00:00:00"/>
    <m/>
    <m/>
    <m/>
    <m/>
    <s v="Plan ≥ 2026"/>
    <m/>
    <s v="08.SIS"/>
    <m/>
    <s v="Need DRM"/>
    <s v="Need DRM"/>
    <s v="OG"/>
    <s v="Add 3 RF Add 13 RRU Final Sow Rescope: reheight tower"/>
    <m/>
    <s v="Extend Tower"/>
    <s v="GF"/>
    <s v="Monopole"/>
    <n v="30"/>
    <m/>
  </r>
  <r>
    <n v="385"/>
    <x v="1"/>
    <s v="R12 Jabotabek Outer"/>
    <n v="12"/>
    <s v="KRW828"/>
    <s v="KRW828"/>
    <m/>
    <s v="Eastern Jabodetabek"/>
    <e v="#N/A"/>
    <e v="#N/A"/>
    <s v="25TS01B0006"/>
    <e v="#N/A"/>
    <s v="KIM6DMT"/>
    <n v="107.308531"/>
    <n v="-6.3765210000000003"/>
    <s v="MKT"/>
    <s v="0004/MKT/DMT/XI/2025"/>
    <d v="2025-11-18T00:00:00"/>
    <m/>
    <s v="MITRATEL"/>
    <x v="0"/>
    <s v="PT SAMANTA FIBRA ABADI"/>
    <m/>
    <s v="Mitratel"/>
    <d v="2016-12-15T00:00:00"/>
    <d v="2026-12-14T00:00:00"/>
    <m/>
    <m/>
    <m/>
    <m/>
    <s v="Plan ≥ 2026"/>
    <m/>
    <s v="06.SITAC"/>
    <m/>
    <s v="SITAC"/>
    <s v="BAN/BAK"/>
    <s v="OG"/>
    <s v="4.12. plan macronisasi di site existing, upgrade perangkat (swap) type 1, Add 3 RF Add 8 RRU Final Sow Rescope: BTR to Macro"/>
    <m/>
    <s v="Type-1"/>
    <s v="GF"/>
    <s v="SST"/>
    <n v="42"/>
    <m/>
  </r>
  <r>
    <n v="386"/>
    <x v="1"/>
    <s v="R12 Jabotabek Outer"/>
    <n v="12"/>
    <s v="JBX370"/>
    <s v="JBX370"/>
    <m/>
    <s v="Jabat"/>
    <e v="#N/A"/>
    <e v="#N/A"/>
    <s v="25TS09Z0028"/>
    <e v="#N/A"/>
    <s v="KAMALKALIDERES16DMT"/>
    <n v="106.68717100000001"/>
    <n v="-6.1287310000000002"/>
    <s v="MKT"/>
    <s v="0004/MKT/DMT/XI/2025"/>
    <d v="2025-11-18T00:00:00"/>
    <m/>
    <s v="MITRATEL"/>
    <x v="0"/>
    <s v="PT AGUNGMAS PRIMA SEMPURNA"/>
    <m/>
    <s v="Mitratel"/>
    <d v="2017-06-13T00:00:00"/>
    <d v="2027-06-12T00:00:00"/>
    <m/>
    <m/>
    <m/>
    <m/>
    <s v="Plan ≥ 2026"/>
    <m/>
    <s v="08.SIS"/>
    <m/>
    <s v="Need DRM"/>
    <s v="Need DRM"/>
    <s v="OG"/>
    <s v="Add 3 RF Add 9 RRU Final Sow Rescope: 1. (B2R to (MCP, Mini Macro, macro)"/>
    <m/>
    <s v="BTR"/>
    <s v="GF"/>
    <s v="Monopole"/>
    <n v="25"/>
    <m/>
  </r>
  <r>
    <n v="387"/>
    <x v="1"/>
    <s v="R12 Jabotabek Outer"/>
    <n v="12"/>
    <s v="KRW953"/>
    <s v="KRW953"/>
    <s v="25TS01B0012"/>
    <s v="Eastern Jabodetabek"/>
    <e v="#N/A"/>
    <e v="#N/A"/>
    <s v="25TS01B0012"/>
    <e v="#N/A"/>
    <s v="KIM10DMT"/>
    <n v="107.313581"/>
    <n v="-6.3761010000000002"/>
    <s v="MKT"/>
    <s v="0004/MKT/DMT/XI/2025"/>
    <d v="2025-11-18T00:00:00"/>
    <m/>
    <s v="MITRATEL"/>
    <x v="0"/>
    <s v="PT SAMANTA FIBRA ABADI"/>
    <m/>
    <s v="Mitratel"/>
    <d v="2017-06-13T00:00:00"/>
    <d v="2027-06-12T00:00:00"/>
    <m/>
    <m/>
    <m/>
    <m/>
    <s v="Plan ≥ 2026"/>
    <m/>
    <s v="06.SITAC"/>
    <m/>
    <s v="SITAC"/>
    <s v="BAN/BAK"/>
    <s v="OG"/>
    <s v="4.12. plan macronisasi di site existing, upgrade perangkat (swap) type 1, Add 3 RF Add 9 RRU Final Sow Rescope: BTR to Macro"/>
    <m/>
    <s v="Type-1"/>
    <s v="GF"/>
    <s v="SST"/>
    <n v="42"/>
    <m/>
  </r>
  <r>
    <n v="388"/>
    <x v="1"/>
    <s v="R12 Jabotabek Outer"/>
    <n v="12"/>
    <s v="BKX288"/>
    <s v="BKX288"/>
    <m/>
    <s v="Eastern Jabodetabek"/>
    <e v="#N/A"/>
    <e v="#N/A"/>
    <s v="25TS09Z0034"/>
    <e v="#N/A"/>
    <s v="PTSOSROPENGGILINGANCAKUNGDMT"/>
    <n v="106.97117"/>
    <n v="-6.1925800000000004"/>
    <s v="MKT"/>
    <s v="0004/MKT/DMT/XI/2025"/>
    <d v="2025-11-18T00:00:00"/>
    <m/>
    <s v="MITRATEL"/>
    <x v="0"/>
    <s v="PT MITRA SARANA KARYA BANGSA"/>
    <m/>
    <s v="Mitratel"/>
    <d v="2017-08-04T00:00:00"/>
    <d v="2027-08-03T00:00:00"/>
    <m/>
    <m/>
    <m/>
    <m/>
    <s v="Plan ≥ 2026"/>
    <m/>
    <s v="08.SIS"/>
    <m/>
    <s v="Need DRM"/>
    <s v="Need DRM"/>
    <s v="OG"/>
    <s v="Add 3 RF Add 3 RRU Final Sow Rescope: BTR to Macro"/>
    <m/>
    <m/>
    <s v="GF"/>
    <s v="Monopole"/>
    <n v="30"/>
    <m/>
  </r>
  <r>
    <n v="389"/>
    <x v="1"/>
    <s v="R12 Jabotabek Outer"/>
    <n v="12"/>
    <s v="DPK239"/>
    <s v="DPK239"/>
    <m/>
    <s v="Eastern Jabodetabek"/>
    <e v="#N/A"/>
    <e v="#N/A"/>
    <s v="25TS09B0008"/>
    <e v="#N/A"/>
    <s v="JLJUANDABAKTIJAYATBG"/>
    <n v="106.84835"/>
    <n v="-6.3792400000000002"/>
    <s v="MKT"/>
    <s v="0004/MKT/DMT/XI/2025"/>
    <d v="2025-11-18T00:00:00"/>
    <m/>
    <s v="MITRATEL"/>
    <x v="0"/>
    <s v="PT Multi Bagasanti Mahdy"/>
    <m/>
    <s v="Mitratel"/>
    <d v="2018-08-17T00:00:00"/>
    <d v="2028-08-16T00:00:00"/>
    <m/>
    <m/>
    <m/>
    <m/>
    <s v="Plan ≥ 2026"/>
    <m/>
    <s v="08.SIS"/>
    <m/>
    <s v="Need DRM"/>
    <s v="Need DRM"/>
    <s v="OG"/>
    <s v="Add 3 RF Add 6 RRU Final Sow Rescope: BTR to Mini Macro"/>
    <m/>
    <m/>
    <s v="GF"/>
    <s v="Monopole"/>
    <n v="36"/>
    <m/>
  </r>
  <r>
    <n v="390"/>
    <x v="3"/>
    <s v="R05 Jawa Tengah"/>
    <n v="5"/>
    <s v="YOG230"/>
    <s v="YOG230"/>
    <m/>
    <s v="R05 Jawa Tengah"/>
    <s v="24TS02Z0031"/>
    <e v="#N/A"/>
    <s v="24TS02Z0031"/>
    <e v="#N/A"/>
    <s v="HOTEL BTS UGM REKTORAT PERTAMINA"/>
    <n v="110.37815000000001"/>
    <n v="-7.7679600000000004"/>
    <s v="Non MKT"/>
    <s v="Non MKT"/>
    <m/>
    <m/>
    <s v="MITRATEL"/>
    <x v="0"/>
    <e v="#N/A"/>
    <m/>
    <s v="Mitratel"/>
    <d v="2014-01-06T00:00:00"/>
    <d v="2024-01-05T00:00:00"/>
    <d v="2024-04-04T00:00:00"/>
    <d v="2026-01-31T00:00:00"/>
    <n v="-667"/>
    <s v="Out SLA"/>
    <s v="Plan ≤ 2025"/>
    <e v="#N/A"/>
    <e v="#N/A"/>
    <m/>
    <s v="SIS/SES"/>
    <s v="Validasi"/>
    <s v="OG"/>
    <s v="4.12 waiting validasi, pihak UGM tidak bersedia dengan rencana plan rescooping (wallmounted ke tower pole rooftop)Propose Reseller untuk Pole yang berada di RT, sisanya ke MTEL"/>
    <d v="2026-01-25T00:00:00"/>
    <s v="BTR"/>
    <m/>
    <m/>
    <m/>
    <m/>
  </r>
  <r>
    <n v="391"/>
    <x v="3"/>
    <s v="R05 Jawa Tengah"/>
    <n v="5"/>
    <s v="YOG223"/>
    <s v="YOG223"/>
    <m/>
    <s v="R05 Jawa Tengah"/>
    <n v="0"/>
    <s v="22TS01H1382"/>
    <s v="NY"/>
    <e v="#N/A"/>
    <s v="HOTELBTS UGM OLAHRAGA PANCASILA"/>
    <n v="110.37649"/>
    <n v="-7.7737999999999996"/>
    <s v="Non MKT"/>
    <s v="Non MKT"/>
    <m/>
    <m/>
    <s v="MITRATEL"/>
    <x v="0"/>
    <e v="#N/A"/>
    <m/>
    <s v="Mitratel"/>
    <d v="2013-07-31T00:00:00"/>
    <d v="2023-07-30T00:00:00"/>
    <d v="2023-10-28T00:00:00"/>
    <s v="UGM"/>
    <n v="0"/>
    <s v="In SLA"/>
    <s v="Plan ≤ 2025"/>
    <e v="#N/A"/>
    <e v="#N/A"/>
    <m/>
    <s v="RFI"/>
    <s v="RFI"/>
    <s v="RFI"/>
    <s v="Lanjut MCP skema khusus"/>
    <s v="done"/>
    <m/>
    <m/>
    <m/>
    <m/>
    <m/>
  </r>
  <r>
    <n v="392"/>
    <x v="3"/>
    <s v="R05 Jawa Tengah"/>
    <n v="5"/>
    <s v="YOG224"/>
    <s v="YOG224"/>
    <m/>
    <s v="R05 Jawa Tengah"/>
    <n v="0"/>
    <s v="12TS12H1122"/>
    <s v="NY"/>
    <e v="#N/A"/>
    <s v="HOTEL BTS UGM OLAHRAGA PANCASILA"/>
    <n v="110.38099699999999"/>
    <n v="-7.7706299999999997"/>
    <s v="Non MKT"/>
    <s v="Non MKT"/>
    <m/>
    <m/>
    <s v="MITRATEL"/>
    <x v="0"/>
    <e v="#N/A"/>
    <m/>
    <s v="Mitratel"/>
    <d v="2013-08-13T00:00:00"/>
    <d v="2023-08-12T00:00:00"/>
    <d v="2023-11-10T00:00:00"/>
    <s v="UGM"/>
    <n v="0"/>
    <s v="In SLA"/>
    <s v="Plan ≤ 2025"/>
    <e v="#N/A"/>
    <e v="#N/A"/>
    <m/>
    <s v="RFI"/>
    <s v="RFI"/>
    <s v="RFI"/>
    <s v="Lanjut MCP skema khusus"/>
    <s v="done"/>
    <m/>
    <m/>
    <m/>
    <m/>
    <m/>
  </r>
  <r>
    <n v="393"/>
    <x v="3"/>
    <s v="R05 Jawa Tengah"/>
    <n v="5"/>
    <s v="YOG225"/>
    <s v="YOG225"/>
    <m/>
    <s v="R05 Jawa Tengah"/>
    <n v="0"/>
    <s v="13TS05H8725"/>
    <s v="NY"/>
    <e v="#N/A"/>
    <s v="HOTELBTS UGM MEDIKA KALIURANG"/>
    <n v="110.37494"/>
    <n v="-7.7700699999999996"/>
    <s v="Non MKT"/>
    <s v="Non MKT"/>
    <m/>
    <m/>
    <s v="MITRATEL"/>
    <x v="0"/>
    <e v="#N/A"/>
    <m/>
    <s v="Mitratel"/>
    <d v="2013-08-13T00:00:00"/>
    <d v="2023-08-12T00:00:00"/>
    <d v="2023-11-10T00:00:00"/>
    <s v="UGM"/>
    <n v="0"/>
    <s v="In SLA"/>
    <s v="Plan ≤ 2025"/>
    <e v="#N/A"/>
    <e v="#N/A"/>
    <m/>
    <s v="RFI"/>
    <s v="RFI"/>
    <s v="RFI"/>
    <s v="Lanjut MCP skema khusus"/>
    <s v="done"/>
    <m/>
    <m/>
    <m/>
    <m/>
    <m/>
  </r>
  <r>
    <n v="394"/>
    <x v="3"/>
    <s v="R05 Jawa Tengah"/>
    <n v="5"/>
    <s v="YOG226"/>
    <s v="YOG226"/>
    <m/>
    <s v="R05 Jawa Tengah"/>
    <n v="0"/>
    <s v="12TS12H1123"/>
    <s v="NY"/>
    <e v="#N/A"/>
    <s v="HOTELBTSUGMMEDIKAKALIURANG"/>
    <n v="110.37748000000001"/>
    <n v="-7.7686700000000002"/>
    <s v="Non MKT"/>
    <s v="Non MKT"/>
    <m/>
    <m/>
    <s v="MITRATEL"/>
    <x v="0"/>
    <e v="#N/A"/>
    <m/>
    <s v="Mitratel"/>
    <d v="2013-08-13T00:00:00"/>
    <d v="2023-08-12T00:00:00"/>
    <d v="2023-11-10T00:00:00"/>
    <s v="UGM"/>
    <n v="0"/>
    <s v="In SLA"/>
    <s v="Plan ≤ 2025"/>
    <e v="#N/A"/>
    <e v="#N/A"/>
    <m/>
    <s v="RFI"/>
    <s v="RFI"/>
    <s v="RFI"/>
    <s v="Lanjut MCP skema khusus"/>
    <s v="done"/>
    <m/>
    <m/>
    <m/>
    <m/>
    <m/>
  </r>
  <r>
    <n v="395"/>
    <x v="3"/>
    <s v="R05 Jawa Tengah"/>
    <n v="5"/>
    <s v="YOG228"/>
    <s v="YOG228"/>
    <m/>
    <s v="R05 Jawa Tengah"/>
    <n v="0"/>
    <s v="13TS05H8726"/>
    <s v="NY"/>
    <e v="#N/A"/>
    <s v="HOTELBTS UGM TEKNIK KEDOKTERAN HEWAN"/>
    <n v="110.38275"/>
    <n v="-7.7677500000000004"/>
    <s v="Non MKT"/>
    <s v="Non MKT"/>
    <m/>
    <m/>
    <s v="MITRATEL"/>
    <x v="0"/>
    <e v="#N/A"/>
    <m/>
    <s v="Mitratel"/>
    <d v="2013-08-13T00:00:00"/>
    <d v="2023-08-12T00:00:00"/>
    <d v="2023-11-10T00:00:00"/>
    <s v="UGM"/>
    <n v="0"/>
    <s v="In SLA"/>
    <s v="Plan ≤ 2025"/>
    <e v="#N/A"/>
    <e v="#N/A"/>
    <m/>
    <s v="RFI"/>
    <s v="RFI"/>
    <s v="RFI"/>
    <s v="Lanjut MCP skema khusus, MTEL tidak memiliki kapabalitas untuk relok transport"/>
    <s v="done"/>
    <m/>
    <m/>
    <m/>
    <m/>
    <m/>
  </r>
  <r>
    <n v="396"/>
    <x v="3"/>
    <s v="R05 Jawa Tengah"/>
    <n v="5"/>
    <s v="YOG232"/>
    <s v="YOG232"/>
    <m/>
    <s v="R05 Jawa Tengah"/>
    <n v="0"/>
    <s v="12TS12H1126"/>
    <s v="NY"/>
    <e v="#N/A"/>
    <s v="HOTEL BTS UGM TEKNIK KEDOKTERAN HEWAN"/>
    <n v="110.373001"/>
    <n v="-7.7655200000000004"/>
    <s v="Non MKT"/>
    <s v="Non MKT"/>
    <m/>
    <m/>
    <s v="MITRATEL"/>
    <x v="0"/>
    <e v="#N/A"/>
    <m/>
    <s v="Mitratel"/>
    <d v="2013-08-13T00:00:00"/>
    <d v="2023-08-12T00:00:00"/>
    <d v="2023-11-10T00:00:00"/>
    <s v="UGM"/>
    <n v="0"/>
    <s v="In SLA"/>
    <s v="Plan ≤ 2025"/>
    <e v="#N/A"/>
    <e v="#N/A"/>
    <m/>
    <s v="RFI"/>
    <s v="RFI"/>
    <s v="RFI"/>
    <s v="Lanjut MCP skema khusus, MTEL tidak memiliki kapabalitas untuk relok transport"/>
    <s v="done"/>
    <m/>
    <m/>
    <m/>
    <m/>
    <m/>
  </r>
  <r>
    <n v="397"/>
    <x v="3"/>
    <s v="R05 Jawa Tengah"/>
    <n v="5"/>
    <s v="YOG229"/>
    <s v="YOG229"/>
    <m/>
    <s v="R05 Jawa Tengah"/>
    <n v="0"/>
    <s v="13TS05H8727"/>
    <s v="NY"/>
    <e v="#N/A"/>
    <s v="HOTELBTS UGM S1 CARGO"/>
    <n v="110.38093000000001"/>
    <n v="-7.76675"/>
    <s v="Non MKT"/>
    <s v="Non MKT"/>
    <m/>
    <m/>
    <s v="MITRATEL"/>
    <x v="0"/>
    <e v="#N/A"/>
    <m/>
    <s v="Mitratel"/>
    <d v="2013-10-30T00:00:00"/>
    <d v="2023-10-29T00:00:00"/>
    <d v="2024-01-27T00:00:00"/>
    <s v="UGM"/>
    <n v="0"/>
    <s v="In SLA"/>
    <s v="Plan ≤ 2025"/>
    <e v="#N/A"/>
    <e v="#N/A"/>
    <m/>
    <s v="RFI"/>
    <s v="RFI"/>
    <s v="RFI"/>
    <s v="Lanjut MCP skema khusus"/>
    <s v="done"/>
    <m/>
    <m/>
    <m/>
    <m/>
    <m/>
  </r>
  <r>
    <n v="398"/>
    <x v="3"/>
    <s v="R05 Jawa Tengah"/>
    <n v="5"/>
    <s v="YOG227"/>
    <s v="YOG227"/>
    <m/>
    <s v="R05 Jawa Tengah"/>
    <n v="0"/>
    <s v="12TS12H1124"/>
    <s v="NY"/>
    <e v="#N/A"/>
    <s v="HOTELBTS UGM REKTORAT PERTAMINA"/>
    <n v="110.37815000000001"/>
    <n v="-7.7679600000000004"/>
    <s v="Non MKT"/>
    <s v="Non MKT"/>
    <m/>
    <m/>
    <s v="MITRATEL"/>
    <x v="0"/>
    <e v="#N/A"/>
    <m/>
    <s v="Mitratel"/>
    <d v="2013-11-06T00:00:00"/>
    <d v="2023-11-05T00:00:00"/>
    <d v="2024-02-03T00:00:00"/>
    <s v="UGM"/>
    <n v="0"/>
    <s v="In SLA"/>
    <s v="Plan ≤ 2025"/>
    <e v="#N/A"/>
    <e v="#N/A"/>
    <m/>
    <s v="RFI"/>
    <s v="RFI"/>
    <s v="RFI"/>
    <s v="Lanjut MCP skema khusus"/>
    <s v="done"/>
    <m/>
    <m/>
    <m/>
    <m/>
    <m/>
  </r>
  <r>
    <n v="399"/>
    <x v="3"/>
    <s v="R05 Jawa Tengah"/>
    <n v="5"/>
    <s v="YOG231"/>
    <s v="YOG231"/>
    <m/>
    <s v="R05 Jawa Tengah"/>
    <n v="0"/>
    <s v="13TS05H8729"/>
    <s v="NY"/>
    <e v="#N/A"/>
    <s v="HOTELBTSUGMSICARGO"/>
    <n v="110.380934"/>
    <n v="-7.76675"/>
    <s v="Non MKT"/>
    <s v="Non MKT"/>
    <m/>
    <m/>
    <s v="MITRATEL"/>
    <x v="0"/>
    <e v="#N/A"/>
    <m/>
    <s v="Mitratel"/>
    <d v="2013-11-20T00:00:00"/>
    <d v="2023-11-19T00:00:00"/>
    <d v="2024-02-17T00:00:00"/>
    <s v="UGM"/>
    <n v="0"/>
    <s v="In SLA"/>
    <s v="Plan ≤ 2025"/>
    <e v="#N/A"/>
    <e v="#N/A"/>
    <m/>
    <s v="RFI"/>
    <s v="RFI"/>
    <s v="RFI"/>
    <s v="Lanjut MCP skema khusus"/>
    <s v="done"/>
    <m/>
    <m/>
    <m/>
    <m/>
    <m/>
  </r>
  <r>
    <n v="400"/>
    <x v="1"/>
    <s v="R12 Jabotabek Outer"/>
    <n v="12"/>
    <s v="KRW955"/>
    <s v="KRW955"/>
    <m/>
    <s v="Eastern Jabodetabek"/>
    <e v="#N/A"/>
    <e v="#N/A"/>
    <s v="NY"/>
    <e v="#N/A"/>
    <s v="KIIC10DMT"/>
    <n v="107.28862100000001"/>
    <n v="-6.3593609999999998"/>
    <s v="Non MKT"/>
    <s v="Non MKT"/>
    <d v="1899-12-30T00:00:00"/>
    <m/>
    <s v="MITRATEL"/>
    <x v="0"/>
    <e v="#N/A"/>
    <m/>
    <s v="Mitratel"/>
    <d v="2017-06-28T00:00:00"/>
    <d v="2027-06-27T00:00:00"/>
    <m/>
    <m/>
    <m/>
    <m/>
    <s v="Plan ≥ 2026"/>
    <m/>
    <e v="#N/A"/>
    <m/>
    <s v="Need DRM"/>
    <s v="Need DRM"/>
    <s v="OG"/>
    <s v=""/>
    <m/>
    <m/>
    <e v="#N/A"/>
    <e v="#N/A"/>
    <e v="#N/A"/>
    <m/>
  </r>
  <r>
    <n v="401"/>
    <x v="1"/>
    <s v="R12 Jabotabek Outer"/>
    <n v="12"/>
    <s v="KRW954"/>
    <s v="KRW954"/>
    <m/>
    <s v="Eastern Jabodetabek"/>
    <e v="#N/A"/>
    <e v="#N/A"/>
    <s v="NY"/>
    <e v="#N/A"/>
    <s v="KIIC14DMT"/>
    <n v="107.29507099999999"/>
    <n v="-6.3655809999999997"/>
    <s v="Non MKT"/>
    <s v="Non MKT"/>
    <d v="1899-12-30T00:00:00"/>
    <m/>
    <s v="MITRATEL"/>
    <x v="0"/>
    <e v="#N/A"/>
    <m/>
    <s v="Mitratel"/>
    <d v="2017-06-28T00:00:00"/>
    <d v="2027-06-27T00:00:00"/>
    <m/>
    <m/>
    <m/>
    <m/>
    <s v="Plan ≥ 2026"/>
    <m/>
    <e v="#N/A"/>
    <m/>
    <s v="Need DRM"/>
    <s v="Need DRM"/>
    <s v="OG"/>
    <s v=""/>
    <m/>
    <m/>
    <e v="#N/A"/>
    <e v="#N/A"/>
    <e v="#N/A"/>
    <m/>
  </r>
  <r>
    <n v="402"/>
    <x v="0"/>
    <s v="R01 Sumbagut"/>
    <n v="1"/>
    <s v="MDX023"/>
    <s v="MDX023"/>
    <m/>
    <s v="R01 Sumbagut"/>
    <e v="#N/A"/>
    <e v="#N/A"/>
    <s v="NY"/>
    <e v="#N/A"/>
    <s v="MC BELAWAN-5"/>
    <n v="98.693240000000003"/>
    <n v="3.7856700000000001"/>
    <s v="Non MKT"/>
    <s v="Non MKT"/>
    <d v="1899-12-30T00:00:00"/>
    <m/>
    <s v="MITRATEL"/>
    <x v="0"/>
    <e v="#N/A"/>
    <m/>
    <s v="Mitratel"/>
    <d v="2016-10-05T00:00:00"/>
    <d v="2026-10-04T00:00:00"/>
    <m/>
    <m/>
    <m/>
    <m/>
    <s v="Plan ≥ 2026"/>
    <m/>
    <e v="#N/A"/>
    <m/>
    <s v="Need DRM"/>
    <m/>
    <s v="OG"/>
    <s v=""/>
    <m/>
    <m/>
    <m/>
    <m/>
    <m/>
    <m/>
  </r>
  <r>
    <n v="403"/>
    <x v="0"/>
    <s v="R01 Sumbagut"/>
    <n v="1"/>
    <s v="MDX507"/>
    <s v="MDX507"/>
    <m/>
    <s v="R01 Sumbagut"/>
    <e v="#N/A"/>
    <e v="#N/A"/>
    <s v="NY"/>
    <e v="#N/A"/>
    <s v="MC KIM BELAWAN-7"/>
    <n v="98.69408"/>
    <n v="3.6600700000000002"/>
    <s v="Non MKT"/>
    <s v="Non MKT"/>
    <d v="1899-12-30T00:00:00"/>
    <m/>
    <s v="MITRATEL"/>
    <x v="0"/>
    <e v="#N/A"/>
    <m/>
    <s v="Mitratel"/>
    <d v="2016-11-11T00:00:00"/>
    <d v="2026-11-10T00:00:00"/>
    <m/>
    <m/>
    <m/>
    <m/>
    <s v="Plan ≥ 2026"/>
    <m/>
    <e v="#N/A"/>
    <m/>
    <s v="Need DRM"/>
    <m/>
    <s v="OG"/>
    <s v=""/>
    <m/>
    <m/>
    <m/>
    <m/>
    <m/>
    <m/>
  </r>
  <r>
    <n v="404"/>
    <x v="0"/>
    <s v="R01 Sumbagut"/>
    <n v="1"/>
    <s v="MDX503"/>
    <s v="MDX503"/>
    <m/>
    <s v="R01 Sumbagut"/>
    <e v="#N/A"/>
    <e v="#N/A"/>
    <s v="NY"/>
    <e v="#N/A"/>
    <s v="MC KIM BELAWAN-4"/>
    <n v="98.683539999999994"/>
    <n v="3.67456"/>
    <s v="Non MKT"/>
    <s v="Non MKT"/>
    <e v="#N/A"/>
    <m/>
    <s v="MITRATEL"/>
    <x v="0"/>
    <e v="#N/A"/>
    <m/>
    <s v="Mitratel"/>
    <d v="2016-12-12T00:00:00"/>
    <d v="2026-12-11T00:00:00"/>
    <m/>
    <m/>
    <m/>
    <m/>
    <s v="Plan ≥ 2026"/>
    <m/>
    <e v="#N/A"/>
    <m/>
    <s v="Need DRM"/>
    <m/>
    <s v="OG"/>
    <e v="#N/A"/>
    <m/>
    <m/>
    <m/>
    <m/>
    <m/>
    <m/>
  </r>
  <r>
    <n v="405"/>
    <x v="0"/>
    <s v="R10 Sumbagteng"/>
    <n v="10"/>
    <s v="BTM348"/>
    <s v="BTM348"/>
    <m/>
    <s v="R10 Sumbagteng"/>
    <e v="#N/A"/>
    <e v="#N/A"/>
    <s v="NY"/>
    <e v="#N/A"/>
    <s v="STOBATUAMPARMEGACIPTALPARK"/>
    <n v="104.01151659999999"/>
    <n v="1.1774146560000001"/>
    <s v="Non MKT"/>
    <s v="Non MKT"/>
    <m/>
    <m/>
    <s v="MITRATEL"/>
    <x v="0"/>
    <e v="#N/A"/>
    <m/>
    <s v="Mitratel"/>
    <d v="2015-09-01T00:00:00"/>
    <d v="2025-08-31T00:00:00"/>
    <d v="2025-11-29T00:00:00"/>
    <e v="#N/A"/>
    <e v="#N/A"/>
    <s v="Out SLA"/>
    <s v="Plan ≤ 2025"/>
    <e v="#N/A"/>
    <e v="#N/A"/>
    <s v="Type-6"/>
    <s v="RFI"/>
    <s v="RFI"/>
    <s v="RFI"/>
    <m/>
    <s v="Rescoping done, site id change to BTM004 (Done OA)"/>
    <m/>
    <m/>
    <m/>
    <m/>
    <m/>
  </r>
  <r>
    <n v="406"/>
    <x v="2"/>
    <s v="R08 Kalimantan"/>
    <n v="8"/>
    <s v="BBR222"/>
    <s v="BBR222"/>
    <s v="24TS05C0003"/>
    <s v="R08 Kalimantan"/>
    <n v="0"/>
    <s v="24TS05C0003"/>
    <s v="24TS05C0003"/>
    <e v="#N/A"/>
    <s v="MTH_UNLAM_BANJARBARU1"/>
    <n v="114.84287740000001"/>
    <n v="-3.443495"/>
    <s v="Non MKT"/>
    <s v="Non MKT"/>
    <m/>
    <m/>
    <s v="MITRATEL"/>
    <x v="0"/>
    <e v="#N/A"/>
    <m/>
    <s v="Mitratel"/>
    <d v="2015-07-23T00:00:00"/>
    <d v="2025-07-22T00:00:00"/>
    <d v="2025-10-20T00:00:00"/>
    <s v="Terminate"/>
    <m/>
    <s v="Terminate"/>
    <s v="Plan ≤ 2025"/>
    <e v="#N/A"/>
    <e v="#N/A"/>
    <m/>
    <s v="Terminate"/>
    <s v="Terminate"/>
    <s v="Terminate"/>
    <s v="Aktual RFI Colo di eksisting MTEL beda coverage "/>
    <s v="Terminate"/>
    <m/>
    <m/>
    <m/>
    <m/>
    <m/>
  </r>
  <r>
    <n v="407"/>
    <x v="0"/>
    <s v="R02 Sumbagsel"/>
    <n v="2"/>
    <s v="OKI316"/>
    <s v="OKI316"/>
    <m/>
    <s v="R02 Sumbagsel"/>
    <e v="#N/A"/>
    <e v="#N/A"/>
    <s v="NY"/>
    <e v="#N/A"/>
    <s v="POLE FAKULTAS TEKHNIK 1 UNSRI"/>
    <n v="104.64700000000001"/>
    <n v="-3.2166399999999999"/>
    <s v="Non MKT"/>
    <s v="Non MKT"/>
    <d v="1899-12-30T00:00:00"/>
    <m/>
    <s v="MITRATEL"/>
    <x v="0"/>
    <e v="#N/A"/>
    <m/>
    <s v="Mitratel"/>
    <d v="2016-04-19T00:00:00"/>
    <d v="2026-04-18T00:00:00"/>
    <m/>
    <m/>
    <m/>
    <m/>
    <s v="Plan ≥ 2026"/>
    <m/>
    <e v="#N/A"/>
    <m/>
    <s v="Need DRM"/>
    <m/>
    <s v="OG"/>
    <s v=""/>
    <m/>
    <m/>
    <m/>
    <m/>
    <m/>
    <m/>
  </r>
  <r>
    <n v="408"/>
    <x v="0"/>
    <s v="R02 Sumbagsel"/>
    <n v="2"/>
    <s v="OKI317"/>
    <s v="OKI317"/>
    <m/>
    <s v="R02 Sumbagsel"/>
    <e v="#N/A"/>
    <e v="#N/A"/>
    <s v="NY"/>
    <e v="#N/A"/>
    <s v="POLE FAKULTAS TEKHNIK 2 UNSRI"/>
    <n v="104.645"/>
    <n v="-3.2182499999999998"/>
    <s v="Non MKT"/>
    <s v="Non MKT"/>
    <d v="1899-12-30T00:00:00"/>
    <m/>
    <s v="MITRATEL"/>
    <x v="0"/>
    <e v="#N/A"/>
    <m/>
    <s v="Mitratel"/>
    <d v="2016-04-19T00:00:00"/>
    <d v="2026-04-18T00:00:00"/>
    <m/>
    <m/>
    <m/>
    <m/>
    <s v="Plan ≥ 2026"/>
    <m/>
    <e v="#N/A"/>
    <m/>
    <s v="Need DRM"/>
    <m/>
    <s v="OG"/>
    <s v=""/>
    <m/>
    <m/>
    <m/>
    <m/>
    <m/>
    <m/>
  </r>
  <r>
    <n v="409"/>
    <x v="2"/>
    <s v="R08 Kalimantan"/>
    <n v="8"/>
    <s v="SMR461"/>
    <s v="SMR461"/>
    <m/>
    <s v="R08 Kalimantan"/>
    <s v="24TS08Z0006"/>
    <e v="#N/A"/>
    <s v="24TS08Z0006"/>
    <e v="#N/A"/>
    <s v="MTH_UNMULSMD1"/>
    <n v="117.15146540000001"/>
    <n v="-0.46981573100000001"/>
    <s v="Non MKT"/>
    <s v="Non MKT"/>
    <m/>
    <m/>
    <s v="MITRATEL"/>
    <x v="0"/>
    <e v="#N/A"/>
    <m/>
    <s v="Mitratel"/>
    <d v="2015-09-14T00:00:00"/>
    <d v="2025-09-13T00:00:00"/>
    <d v="2025-12-12T00:00:00"/>
    <d v="2026-01-31T00:00:00"/>
    <n v="-50"/>
    <s v="Out SLA"/>
    <s v="Plan ≤ 2025"/>
    <e v="#N/A"/>
    <s v="08.SIS"/>
    <m/>
    <s v="SITAC"/>
    <s v="BAN/BAK"/>
    <s v="OG"/>
    <s v="4.12 BAN/BAK, menunggu tim asset negosiasi dengan pihak fakultas Unmul, Lahan Fasum, tidak bisa peninggian 10, bisanya 3m, tetap di titik eksisting"/>
    <s v="Hold"/>
    <s v="BTR"/>
    <m/>
    <m/>
    <m/>
    <m/>
  </r>
  <r>
    <n v="410"/>
    <x v="2"/>
    <s v="R08 Kalimantan"/>
    <n v="8"/>
    <s v="SMR436"/>
    <s v="SMR436"/>
    <m/>
    <s v="R08 Kalimantan"/>
    <s v="24TS08Z0004"/>
    <e v="#N/A"/>
    <s v="24TS08Z0004"/>
    <e v="#N/A"/>
    <s v="MTH_GUBERNURANSMD2"/>
    <n v="117.141209"/>
    <n v="-0.50170199999999998"/>
    <s v="Non MKT"/>
    <s v="Non MKT"/>
    <m/>
    <m/>
    <s v="MITRATEL"/>
    <x v="0"/>
    <e v="#N/A"/>
    <m/>
    <s v="Mitratel"/>
    <d v="2015-10-28T00:00:00"/>
    <d v="2025-10-27T00:00:00"/>
    <d v="2026-01-25T00:00:00"/>
    <d v="2026-01-31T00:00:00"/>
    <n v="-6"/>
    <s v="Out SLA"/>
    <s v="Plan ≤ 2025"/>
    <e v="#N/A"/>
    <s v="08.SIS"/>
    <m/>
    <s v="SIS/SES"/>
    <s v="Hunting"/>
    <s v="OG"/>
    <s v="4.12 Rehunting, hard kandidat, waiting arahan tsel regional, Lahan Fasum, tidak bisa peninggian 10, bisanya 3m, tetap di titik eksisting"/>
    <s v="Hold"/>
    <s v="BTR"/>
    <m/>
    <m/>
    <m/>
    <m/>
  </r>
  <r>
    <n v="411"/>
    <x v="0"/>
    <s v="R02 Sumbagsel"/>
    <n v="2"/>
    <s v="OKI318"/>
    <s v="OKI318"/>
    <m/>
    <s v="R02 Sumbagsel"/>
    <e v="#N/A"/>
    <e v="#N/A"/>
    <s v="NY"/>
    <e v="#N/A"/>
    <s v="POLE FAKULTAS EKONOMI UNSRI"/>
    <n v="104.651"/>
    <n v="-3.2175099999999999"/>
    <s v="Non MKT"/>
    <s v="Non MKT"/>
    <d v="1899-12-30T00:00:00"/>
    <m/>
    <s v="MITRATEL"/>
    <x v="0"/>
    <e v="#N/A"/>
    <m/>
    <s v="Mitratel"/>
    <d v="2016-04-19T00:00:00"/>
    <d v="2026-04-18T00:00:00"/>
    <m/>
    <m/>
    <m/>
    <m/>
    <s v="Plan ≥ 2026"/>
    <m/>
    <e v="#N/A"/>
    <m/>
    <s v="Need DRM"/>
    <m/>
    <s v="OG"/>
    <s v=""/>
    <m/>
    <m/>
    <m/>
    <m/>
    <m/>
    <m/>
  </r>
  <r>
    <n v="412"/>
    <x v="0"/>
    <s v="R02 Sumbagsel"/>
    <n v="2"/>
    <s v="PLG617"/>
    <s v="PLG617"/>
    <m/>
    <s v="R02 Sumbagsel"/>
    <n v="0"/>
    <s v="NY"/>
    <s v="NY"/>
    <e v="#N/A"/>
    <s v="KEMUNING POLDA PH3"/>
    <n v="104.734521"/>
    <n v="-2.9659"/>
    <s v="Non MKT"/>
    <s v="Non MKT"/>
    <m/>
    <m/>
    <s v="MITRATEL"/>
    <x v="0"/>
    <e v="#N/A"/>
    <m/>
    <s v="Mitratel"/>
    <d v="2015-02-19T00:00:00"/>
    <d v="2025-02-18T00:00:00"/>
    <d v="2025-05-19T00:00:00"/>
    <s v="Terminate"/>
    <m/>
    <s v="Terminate"/>
    <s v="Plan ≤ 2025"/>
    <e v="#N/A"/>
    <s v="08.SIS"/>
    <m/>
    <s v="Terminate"/>
    <s v="Terminate"/>
    <s v="Terminate"/>
    <m/>
    <s v="Terminate"/>
    <m/>
    <m/>
    <m/>
    <m/>
    <m/>
  </r>
  <r>
    <n v="413"/>
    <x v="0"/>
    <s v="R02 Sumbagsel"/>
    <n v="2"/>
    <s v="PLG613"/>
    <s v="PLG613"/>
    <m/>
    <s v="R02 Sumbagsel"/>
    <n v="0"/>
    <s v="NY"/>
    <s v="NY"/>
    <e v="#N/A"/>
    <s v="SAKO SAPTAMARGA PH3"/>
    <n v="104.77882"/>
    <n v="-2.93987"/>
    <s v="Non MKT"/>
    <s v="Non MKT"/>
    <m/>
    <m/>
    <s v="MITRATEL"/>
    <x v="0"/>
    <e v="#N/A"/>
    <m/>
    <s v="Mitratel"/>
    <d v="2015-09-14T00:00:00"/>
    <d v="2025-09-13T00:00:00"/>
    <d v="2025-12-12T00:00:00"/>
    <s v="Terminate"/>
    <m/>
    <s v="Terminate"/>
    <s v="Plan ≤ 2025"/>
    <e v="#N/A"/>
    <s v="08.SIS"/>
    <m/>
    <s v="Terminate"/>
    <s v="Terminate"/>
    <s v="Terminate"/>
    <m/>
    <s v="Terminate"/>
    <m/>
    <m/>
    <m/>
    <m/>
    <m/>
  </r>
  <r>
    <n v="414"/>
    <x v="0"/>
    <s v="R02 Sumbagsel"/>
    <n v="2"/>
    <s v="PLG628"/>
    <s v="PLG628"/>
    <m/>
    <s v="R02 Sumbagsel"/>
    <n v="0"/>
    <s v="NY"/>
    <s v="NY"/>
    <e v="#N/A"/>
    <s v="POLIGON PH3"/>
    <n v="104.72280000000001"/>
    <n v="-3.01261"/>
    <s v="Non MKT"/>
    <s v="Non MKT"/>
    <m/>
    <m/>
    <s v="MITRATEL"/>
    <x v="0"/>
    <e v="#N/A"/>
    <m/>
    <s v="Mitratel"/>
    <d v="2015-12-08T00:00:00"/>
    <d v="2025-12-07T00:00:00"/>
    <d v="2026-03-07T00:00:00"/>
    <s v="Terminate"/>
    <m/>
    <s v="Terminate"/>
    <s v="Plan ≤ 2025"/>
    <e v="#N/A"/>
    <s v="08.SIS"/>
    <m/>
    <s v="Terminate"/>
    <s v="Terminate"/>
    <s v="Terminate"/>
    <m/>
    <s v="Terminate"/>
    <m/>
    <m/>
    <m/>
    <m/>
    <m/>
  </r>
  <r>
    <n v="415"/>
    <x v="0"/>
    <s v="R02 Sumbagsel"/>
    <n v="2"/>
    <s v="PLG630"/>
    <s v="PLG630"/>
    <m/>
    <s v="R02 Sumbagsel"/>
    <n v="0"/>
    <s v="NY"/>
    <s v="NY"/>
    <e v="#N/A"/>
    <s v="POLIGON PH5"/>
    <n v="104.71740699999999"/>
    <n v="-3.006529"/>
    <s v="Non MKT"/>
    <s v="Non MKT"/>
    <m/>
    <m/>
    <s v="MITRATEL"/>
    <x v="0"/>
    <e v="#N/A"/>
    <m/>
    <s v="Mitratel"/>
    <d v="2015-12-08T00:00:00"/>
    <d v="2025-12-07T00:00:00"/>
    <d v="2026-03-07T00:00:00"/>
    <s v="Terminate"/>
    <m/>
    <s v="Terminate"/>
    <s v="Plan ≤ 2025"/>
    <e v="#N/A"/>
    <s v="08.SIS"/>
    <m/>
    <s v="Terminate"/>
    <s v="Terminate"/>
    <s v="Terminate"/>
    <m/>
    <s v="Terminate"/>
    <m/>
    <m/>
    <m/>
    <m/>
    <m/>
  </r>
  <r>
    <n v="416"/>
    <x v="2"/>
    <s v="R09 Sulawesi"/>
    <n v="9"/>
    <s v="UPD764"/>
    <s v="UPD764"/>
    <s v="24TS02Z0005"/>
    <s v="R09 Sulawesi"/>
    <n v="0"/>
    <s v="24TS02Z0005"/>
    <s v="24TS02Z0005"/>
    <e v="#N/A"/>
    <s v="BHT_UPD_ALAUDDIN1"/>
    <n v="119.42001999999999"/>
    <n v="-5.1674100000000003"/>
    <s v="Non MKT"/>
    <s v="Non MKT"/>
    <m/>
    <m/>
    <s v="MITRATEL"/>
    <x v="0"/>
    <e v="#N/A"/>
    <m/>
    <s v="Mitratel"/>
    <d v="2015-10-14T00:00:00"/>
    <d v="2025-10-13T00:00:00"/>
    <d v="2026-01-11T00:00:00"/>
    <d v="2024-09-10T00:00:00"/>
    <n v="488"/>
    <s v="In SLA"/>
    <s v="Plan ≤ 2025"/>
    <e v="#N/A"/>
    <e v="#N/A"/>
    <m/>
    <s v="RFI"/>
    <s v="RFI"/>
    <s v="RFI"/>
    <m/>
    <s v="done"/>
    <m/>
    <m/>
    <m/>
    <m/>
    <m/>
  </r>
  <r>
    <n v="417"/>
    <x v="2"/>
    <s v="R09 Sulawesi"/>
    <n v="9"/>
    <s v="UPD758"/>
    <s v="UPD758"/>
    <s v="24TS02Z0002"/>
    <s v="R09 Sulawesi"/>
    <n v="0"/>
    <s v="24TS02Z0002"/>
    <s v="24TS02Z0002"/>
    <e v="#N/A"/>
    <s v="BHT_UPD_SUDIRMAN2"/>
    <n v="119.41503"/>
    <n v="-5.1427100000000001"/>
    <s v="Non MKT"/>
    <s v="Non MKT"/>
    <m/>
    <m/>
    <s v="MITRATEL"/>
    <x v="0"/>
    <e v="#N/A"/>
    <m/>
    <s v="Mitratel"/>
    <d v="2015-10-27T00:00:00"/>
    <d v="2025-10-26T00:00:00"/>
    <d v="2026-01-24T00:00:00"/>
    <d v="2024-12-13T00:00:00"/>
    <n v="407"/>
    <s v="In SLA"/>
    <s v="Plan ≤ 2025"/>
    <e v="#N/A"/>
    <e v="#N/A"/>
    <m/>
    <s v="RFI"/>
    <s v="RFI"/>
    <s v="RFI"/>
    <m/>
    <s v="done"/>
    <m/>
    <m/>
    <m/>
    <m/>
    <m/>
  </r>
  <r>
    <n v="418"/>
    <x v="2"/>
    <s v="R09 Sulawesi"/>
    <n v="9"/>
    <s v="UPD774"/>
    <s v="UPD774"/>
    <m/>
    <s v="R09 Sulawesi"/>
    <n v="0"/>
    <s v="24TS02Z0009"/>
    <s v="24TS02Z0009"/>
    <e v="#N/A"/>
    <s v="BHT_UPD_MESJIDRAYA3"/>
    <n v="119.42663"/>
    <n v="-5.13171"/>
    <s v="Non MKT"/>
    <s v="Non MKT"/>
    <m/>
    <m/>
    <s v="MITRATEL"/>
    <x v="0"/>
    <e v="#N/A"/>
    <m/>
    <s v="Mitratel"/>
    <d v="2015-11-13T00:00:00"/>
    <d v="2025-11-12T00:00:00"/>
    <d v="2026-02-10T00:00:00"/>
    <d v="2024-10-02T00:00:00"/>
    <n v="496"/>
    <s v="In SLA"/>
    <s v="Plan ≤ 2025"/>
    <e v="#N/A"/>
    <e v="#N/A"/>
    <m/>
    <s v="RFI"/>
    <s v="RFI"/>
    <s v="RFI"/>
    <m/>
    <s v="done"/>
    <m/>
    <m/>
    <m/>
    <m/>
    <m/>
  </r>
  <r>
    <n v="419"/>
    <x v="1"/>
    <s v="R03 Jabotabek Inner"/>
    <n v="3"/>
    <s v="JSX870"/>
    <s v="JSX870"/>
    <s v="25TS08N2000"/>
    <s v="Jabat"/>
    <n v="0"/>
    <e v="#N/A"/>
    <s v="25TS08N2000"/>
    <e v="#N/A"/>
    <s v="PESONARASUNAMENTENGPULODMT"/>
    <n v="106.83584"/>
    <n v="-6.2222299999999997"/>
    <s v="Non MKT"/>
    <s v="Non MKT"/>
    <m/>
    <m/>
    <s v="MITRATEL"/>
    <x v="0"/>
    <s v="PT SINERGI REKTA DENTA"/>
    <m/>
    <s v="Mitratel"/>
    <d v="2015-09-30T00:00:00"/>
    <d v="2025-09-29T00:00:00"/>
    <d v="2025-12-28T00:00:00"/>
    <s v="Terminate"/>
    <m/>
    <s v="Terminate"/>
    <s v="Plan ≤ 2025"/>
    <e v="#N/A"/>
    <e v="#N/A"/>
    <m/>
    <s v="Terminate"/>
    <s v="Terminate"/>
    <s v="Terminate"/>
    <m/>
    <s v="Terminate"/>
    <m/>
    <n v="0"/>
    <n v="0"/>
    <n v="0"/>
    <m/>
  </r>
  <r>
    <n v="420"/>
    <x v="2"/>
    <s v="R09 Sulawesi"/>
    <n v="9"/>
    <s v="UPD772"/>
    <s v="UPD772"/>
    <s v="24TS02Z0013"/>
    <s v="R09 Sulawesi"/>
    <n v="0"/>
    <s v="24TS02Z0013"/>
    <s v="24TS02Z0013"/>
    <e v="#N/A"/>
    <s v="BHT_UPD_MESJIDRAYA1"/>
    <n v="119.41914"/>
    <n v="-5.13131"/>
    <s v="Non MKT"/>
    <s v="Non MKT"/>
    <m/>
    <m/>
    <s v="MITRATEL"/>
    <x v="0"/>
    <e v="#N/A"/>
    <m/>
    <s v="Mitratel"/>
    <d v="2015-12-14T00:00:00"/>
    <d v="2025-12-13T00:00:00"/>
    <d v="2026-03-13T00:00:00"/>
    <d v="2024-12-13T00:00:00"/>
    <n v="455"/>
    <s v="In SLA"/>
    <s v="Plan ≤ 2025"/>
    <e v="#N/A"/>
    <e v="#N/A"/>
    <m/>
    <s v="RFI"/>
    <s v="RFI"/>
    <s v="RFI"/>
    <m/>
    <s v="done"/>
    <m/>
    <m/>
    <m/>
    <m/>
    <m/>
  </r>
  <r>
    <n v="421"/>
    <x v="2"/>
    <s v="R09 Sulawesi"/>
    <n v="9"/>
    <s v="UPD759"/>
    <s v="UPD759"/>
    <m/>
    <s v="R09 Sulawesi"/>
    <s v="24TS02B0001"/>
    <s v="24TS02B0001"/>
    <s v="24TS02B0001"/>
    <e v="#N/A"/>
    <s v="BHT_UPD_RATULANGI1"/>
    <n v="119.41556"/>
    <n v="-5.1466099999999999"/>
    <s v="Non MKT"/>
    <s v="Non MKT"/>
    <m/>
    <m/>
    <s v="MITRATEL"/>
    <x v="0"/>
    <e v="#N/A"/>
    <m/>
    <s v="Mitratel"/>
    <d v="2015-10-27T00:00:00"/>
    <d v="2025-10-26T00:00:00"/>
    <d v="2026-01-24T00:00:00"/>
    <d v="2025-08-22T00:00:00"/>
    <n v="155"/>
    <s v="In SLA"/>
    <s v="Plan ≤ 2025"/>
    <e v="#N/A"/>
    <s v="03.RFI"/>
    <m/>
    <s v="RFI"/>
    <s v="RFI"/>
    <s v="RFI"/>
    <m/>
    <s v="done"/>
    <m/>
    <m/>
    <m/>
    <m/>
    <m/>
  </r>
  <r>
    <n v="422"/>
    <x v="2"/>
    <s v="R09 Sulawesi"/>
    <n v="9"/>
    <s v="UPD770"/>
    <s v="UPD770"/>
    <s v="24TS02Z0014"/>
    <s v="R09 Sulawesi"/>
    <n v="0"/>
    <s v="24TS02Z0014"/>
    <s v="24TS02Z0014"/>
    <e v="#N/A"/>
    <s v="BHT_UPD_AYANI4"/>
    <n v="119.41372"/>
    <n v="-5.1328100000000001"/>
    <s v="Non MKT"/>
    <s v="Non MKT"/>
    <m/>
    <m/>
    <s v="MITRATEL"/>
    <x v="0"/>
    <e v="#N/A"/>
    <m/>
    <s v="Mitratel"/>
    <d v="2015-12-14T00:00:00"/>
    <d v="2025-12-13T00:00:00"/>
    <d v="2026-03-13T00:00:00"/>
    <d v="2024-10-17T00:00:00"/>
    <n v="512"/>
    <s v="In SLA"/>
    <s v="Plan ≤ 2025"/>
    <e v="#N/A"/>
    <e v="#N/A"/>
    <m/>
    <s v="RFI"/>
    <s v="RFI"/>
    <s v="RFI"/>
    <m/>
    <s v="done"/>
    <m/>
    <m/>
    <m/>
    <m/>
    <m/>
  </r>
  <r>
    <n v="423"/>
    <x v="2"/>
    <s v="R09 Sulawesi"/>
    <n v="9"/>
    <s v="UPD769"/>
    <s v="UPD769"/>
    <m/>
    <s v="R09 Sulawesi"/>
    <n v="0"/>
    <s v="24TS02Z0004"/>
    <s v="24TS02Z0004"/>
    <e v="#N/A"/>
    <s v="BHT_UPD_AYANI3"/>
    <n v="119.41063"/>
    <n v="-5.1328100000000001"/>
    <s v="Non MKT"/>
    <s v="Non MKT"/>
    <m/>
    <m/>
    <s v="MITRATEL"/>
    <x v="0"/>
    <e v="#N/A"/>
    <m/>
    <s v="Mitratel"/>
    <d v="2015-12-14T00:00:00"/>
    <d v="2025-12-13T00:00:00"/>
    <d v="2026-03-13T00:00:00"/>
    <d v="2024-10-17T00:00:00"/>
    <n v="512"/>
    <s v="In SLA"/>
    <s v="Plan ≤ 2025"/>
    <e v="#N/A"/>
    <e v="#N/A"/>
    <m/>
    <s v="RFI"/>
    <s v="RFI"/>
    <s v="RFI"/>
    <m/>
    <s v="done"/>
    <m/>
    <m/>
    <m/>
    <m/>
    <m/>
  </r>
  <r>
    <n v="424"/>
    <x v="2"/>
    <s v="R09 Sulawesi"/>
    <n v="9"/>
    <s v="UPD741"/>
    <s v="UPD741"/>
    <s v="24TS01B0627"/>
    <s v="R09 Sulawesi"/>
    <s v="24TS01B0627"/>
    <s v="24TS01B0627"/>
    <s v="24TS01B0627"/>
    <e v="#N/A"/>
    <s v="BHT_UPD_VETERAN2"/>
    <n v="119.42442"/>
    <n v="-5.1422100000000004"/>
    <s v="Non MKT"/>
    <s v="Non MKT"/>
    <m/>
    <m/>
    <s v="MITRATEL"/>
    <x v="0"/>
    <e v="#N/A"/>
    <m/>
    <s v="Mitratel"/>
    <d v="2015-11-13T00:00:00"/>
    <d v="2025-11-12T00:00:00"/>
    <d v="2026-02-10T00:00:00"/>
    <d v="2025-10-27T00:00:00"/>
    <n v="106"/>
    <s v="In SLA"/>
    <s v="Plan ≤ 2025"/>
    <e v="#N/A"/>
    <s v="03.RFI"/>
    <m/>
    <s v="RFI"/>
    <s v="RFI"/>
    <s v="RFI"/>
    <m/>
    <s v="done"/>
    <m/>
    <m/>
    <m/>
    <m/>
    <m/>
  </r>
  <r>
    <n v="425"/>
    <x v="2"/>
    <s v="R09 Sulawesi"/>
    <n v="9"/>
    <s v="UPD766"/>
    <s v="UPD766"/>
    <s v="24TS02Z0011"/>
    <s v="R09 Sulawesi"/>
    <n v="0"/>
    <s v="24TS02Z0011"/>
    <s v="24TS02Z0011"/>
    <e v="#N/A"/>
    <s v="BHT_UPD_ALAUDDIN3"/>
    <n v="119.42718000000001"/>
    <n v="-5.1719099999999996"/>
    <s v="Non MKT"/>
    <s v="Non MKT"/>
    <m/>
    <m/>
    <s v="MITRATEL"/>
    <x v="0"/>
    <e v="#N/A"/>
    <m/>
    <s v="Mitratel"/>
    <d v="2015-10-14T00:00:00"/>
    <d v="2025-10-13T00:00:00"/>
    <d v="2026-01-11T00:00:00"/>
    <d v="2024-09-10T00:00:00"/>
    <n v="488"/>
    <s v="In SLA"/>
    <s v="Plan ≤ 2025"/>
    <e v="#N/A"/>
    <e v="#N/A"/>
    <m/>
    <s v="RFI"/>
    <s v="RFI"/>
    <s v="RFI"/>
    <m/>
    <s v="done"/>
    <m/>
    <m/>
    <m/>
    <m/>
    <m/>
  </r>
  <r>
    <n v="426"/>
    <x v="2"/>
    <s v="R09 Sulawesi"/>
    <n v="9"/>
    <s v="UPD705"/>
    <s v="UPD705"/>
    <s v="24TS01B0629"/>
    <s v="R09 Sulawesi"/>
    <s v="24TS01B0629"/>
    <s v="24TS01B0629"/>
    <s v="24TS01B0629"/>
    <e v="#N/A"/>
    <s v="BHT_UPD_VETERAN1"/>
    <n v="119.42122999999999"/>
    <n v="-5.1325099999999999"/>
    <s v="Non MKT"/>
    <s v="Non MKT"/>
    <m/>
    <m/>
    <s v="MITRATEL"/>
    <x v="0"/>
    <e v="#N/A"/>
    <m/>
    <s v="Mitratel"/>
    <d v="2015-11-13T00:00:00"/>
    <d v="2025-11-12T00:00:00"/>
    <d v="2026-02-10T00:00:00"/>
    <d v="2025-10-16T00:00:00"/>
    <n v="117"/>
    <s v="In SLA"/>
    <s v="Plan ≤ 2025"/>
    <e v="#N/A"/>
    <s v="03.RFI"/>
    <m/>
    <s v="RFI"/>
    <s v="RFI"/>
    <s v="RFI"/>
    <m/>
    <s v="done"/>
    <m/>
    <m/>
    <m/>
    <m/>
    <m/>
  </r>
  <r>
    <n v="427"/>
    <x v="2"/>
    <s v="R09 Sulawesi"/>
    <n v="9"/>
    <s v="UPD765"/>
    <s v="UPD765"/>
    <m/>
    <s v="R09 Sulawesi"/>
    <s v="24TS02Z0003"/>
    <s v="24TS02Z0003"/>
    <s v="24TS02Z0003"/>
    <e v="#N/A"/>
    <s v="BHT_UPD_ALAUDDIN2"/>
    <n v="119.42173"/>
    <n v="-5.1685100000000004"/>
    <s v="Non MKT"/>
    <s v="Non MKT"/>
    <m/>
    <m/>
    <s v="MITRATEL"/>
    <x v="0"/>
    <e v="#N/A"/>
    <m/>
    <s v="Mitratel"/>
    <d v="2015-11-13T00:00:00"/>
    <d v="2025-11-12T00:00:00"/>
    <d v="2026-02-10T00:00:00"/>
    <d v="2025-08-22T00:00:00"/>
    <n v="172"/>
    <s v="In SLA"/>
    <s v="Plan ≤ 2025"/>
    <e v="#N/A"/>
    <s v="03.RFI"/>
    <m/>
    <s v="RFI"/>
    <s v="RFI"/>
    <s v="RFI"/>
    <m/>
    <s v="done"/>
    <m/>
    <m/>
    <m/>
    <m/>
    <m/>
  </r>
  <r>
    <n v="428"/>
    <x v="2"/>
    <s v="R09 Sulawesi"/>
    <n v="9"/>
    <s v="UPD773"/>
    <s v="UPD773"/>
    <s v="24TS02B0003"/>
    <s v="R09 Sulawesi"/>
    <s v="24TS02B0003"/>
    <s v="24TS02B0003"/>
    <s v="24TS02B0003"/>
    <e v="#N/A"/>
    <s v="BHT_UPD_MESJIDRAYA2"/>
    <n v="119.42359"/>
    <n v="-5.1309100000000001"/>
    <s v="Non MKT"/>
    <s v="Non MKT"/>
    <m/>
    <m/>
    <s v="MITRATEL"/>
    <x v="0"/>
    <e v="#N/A"/>
    <m/>
    <s v="Mitratel"/>
    <d v="2015-11-13T00:00:00"/>
    <d v="2025-11-12T00:00:00"/>
    <d v="2026-02-10T00:00:00"/>
    <d v="2025-08-22T00:00:00"/>
    <n v="172"/>
    <s v="In SLA"/>
    <s v="Plan ≤ 2025"/>
    <e v="#N/A"/>
    <s v="03.RFI"/>
    <m/>
    <s v="RFI"/>
    <s v="RFI"/>
    <s v="RFI"/>
    <m/>
    <s v="done"/>
    <m/>
    <m/>
    <m/>
    <m/>
    <m/>
  </r>
  <r>
    <n v="429"/>
    <x v="2"/>
    <s v="R09 Sulawesi"/>
    <n v="9"/>
    <s v="UPD742"/>
    <s v="UPD742"/>
    <s v="24TS01B0626"/>
    <s v="R09 Sulawesi"/>
    <s v="24TS01B0626"/>
    <s v="24TS01B0626"/>
    <s v="24TS01B0626"/>
    <e v="#N/A"/>
    <s v="BHT_UPD_VETERAN3"/>
    <n v="119.42496"/>
    <n v="-5.1469100000000001"/>
    <s v="Non MKT"/>
    <s v="Non MKT"/>
    <m/>
    <m/>
    <s v="MITRATEL"/>
    <x v="0"/>
    <e v="#N/A"/>
    <m/>
    <s v="Mitratel"/>
    <d v="2015-11-13T00:00:00"/>
    <d v="2025-11-12T00:00:00"/>
    <d v="2026-02-10T00:00:00"/>
    <s v="Terminate"/>
    <m/>
    <s v="Terminate"/>
    <s v="Plan ≤ 2025"/>
    <e v="#N/A"/>
    <s v="11.Hold"/>
    <m/>
    <s v="Terminate"/>
    <s v="Terminate"/>
    <s v="Terminate"/>
    <m/>
    <s v="Terminate"/>
    <m/>
    <m/>
    <m/>
    <m/>
    <m/>
  </r>
  <r>
    <n v="430"/>
    <x v="0"/>
    <s v="R02 Sumbagsel"/>
    <n v="2"/>
    <s v="PLG701"/>
    <s v="PLG701"/>
    <m/>
    <s v="R02 Sumbagsel"/>
    <e v="#N/A"/>
    <e v="#N/A"/>
    <s v="NY"/>
    <e v="#N/A"/>
    <s v="EKONOMI UNSRI"/>
    <n v="104.733"/>
    <n v="-2.9843099999999998"/>
    <s v="Non MKT"/>
    <s v="Non MKT"/>
    <d v="1899-12-30T00:00:00"/>
    <m/>
    <s v="MITRATEL"/>
    <x v="0"/>
    <e v="#N/A"/>
    <m/>
    <s v="Mitratel"/>
    <d v="2016-04-25T00:00:00"/>
    <d v="2026-04-24T00:00:00"/>
    <m/>
    <m/>
    <m/>
    <m/>
    <s v="Plan ≥ 2026"/>
    <m/>
    <e v="#N/A"/>
    <m/>
    <s v="Need DRM"/>
    <m/>
    <s v="OG"/>
    <s v=""/>
    <m/>
    <m/>
    <m/>
    <m/>
    <m/>
    <m/>
  </r>
  <r>
    <n v="431"/>
    <x v="0"/>
    <s v="R02 Sumbagsel"/>
    <n v="2"/>
    <s v="PLG705"/>
    <s v="PLG705"/>
    <m/>
    <s v="R02 Sumbagsel"/>
    <e v="#N/A"/>
    <e v="#N/A"/>
    <s v="NY"/>
    <e v="#N/A"/>
    <s v="TIRTA GARDE PLG"/>
    <n v="104.76900000000001"/>
    <n v="-2.9523899999999998"/>
    <s v="Non MKT"/>
    <s v="Non MKT"/>
    <d v="1899-12-30T00:00:00"/>
    <m/>
    <s v="MITRATEL"/>
    <x v="0"/>
    <e v="#N/A"/>
    <m/>
    <s v="Mitratel"/>
    <d v="2016-05-10T00:00:00"/>
    <d v="2026-05-09T00:00:00"/>
    <m/>
    <m/>
    <m/>
    <m/>
    <s v="Plan ≥ 2026"/>
    <m/>
    <e v="#N/A"/>
    <m/>
    <s v="Need DRM"/>
    <m/>
    <s v="OG"/>
    <s v=""/>
    <m/>
    <m/>
    <m/>
    <m/>
    <m/>
    <m/>
  </r>
  <r>
    <n v="432"/>
    <x v="2"/>
    <s v="R09 Sulawesi"/>
    <n v="9"/>
    <s v="UPD757"/>
    <s v="UPD757"/>
    <s v="24TS02Z0006"/>
    <s v="R09 Sulawesi"/>
    <n v="0"/>
    <s v="24TS02Z0006"/>
    <s v="24TS02Z0006"/>
    <e v="#N/A"/>
    <s v="BHT_UPD_SUDIRMAN1"/>
    <n v="119.41431"/>
    <n v="-5.1382099999999999"/>
    <s v="Non MKT"/>
    <s v="Non MKT"/>
    <m/>
    <m/>
    <s v="MITRATEL"/>
    <x v="0"/>
    <e v="#N/A"/>
    <m/>
    <s v="Mitratel"/>
    <d v="2015-10-26T00:00:00"/>
    <d v="2025-10-25T00:00:00"/>
    <d v="2026-01-23T00:00:00"/>
    <d v="2024-10-02T00:00:00"/>
    <n v="478"/>
    <s v="In SLA"/>
    <s v="Plan ≤ 2025"/>
    <e v="#N/A"/>
    <e v="#N/A"/>
    <m/>
    <s v="RFI"/>
    <s v="RFI"/>
    <s v="RFI"/>
    <m/>
    <s v="done"/>
    <m/>
    <m/>
    <m/>
    <m/>
    <m/>
  </r>
  <r>
    <n v="433"/>
    <x v="2"/>
    <s v="R09 Sulawesi"/>
    <n v="9"/>
    <s v="UPD763"/>
    <s v="UPD763"/>
    <s v="24TS02Z0001"/>
    <s v="R09 Sulawesi"/>
    <n v="0"/>
    <s v="24TS02Z0001"/>
    <s v="24TS02Z0001"/>
    <e v="#N/A"/>
    <s v="BHT_UPD_RATULANGI5"/>
    <n v="119.41874"/>
    <n v="-5.1647100000000004"/>
    <s v="Non MKT"/>
    <s v="Non MKT"/>
    <m/>
    <m/>
    <s v="MITRATEL"/>
    <x v="0"/>
    <e v="#N/A"/>
    <m/>
    <s v="Mitratel"/>
    <d v="2015-10-26T00:00:00"/>
    <d v="2025-10-25T00:00:00"/>
    <d v="2026-01-23T00:00:00"/>
    <d v="2024-09-10T00:00:00"/>
    <n v="500"/>
    <s v="In SLA"/>
    <s v="Plan ≤ 2025"/>
    <e v="#N/A"/>
    <e v="#N/A"/>
    <m/>
    <s v="RFI"/>
    <s v="RFI"/>
    <s v="RFI"/>
    <m/>
    <s v="done"/>
    <m/>
    <m/>
    <m/>
    <m/>
    <m/>
  </r>
  <r>
    <n v="434"/>
    <x v="2"/>
    <s v="R09 Sulawesi"/>
    <n v="9"/>
    <s v="UPD761"/>
    <s v="UPD761"/>
    <s v="24TS02Z0010"/>
    <s v="R09 Sulawesi"/>
    <n v="0"/>
    <s v="24TS02Z0010"/>
    <s v="24TS02Z0010"/>
    <e v="#N/A"/>
    <s v="BHT_UPD_RATULANGI3"/>
    <n v="119.41655"/>
    <n v="-5.1559100000000004"/>
    <s v="Non MKT"/>
    <s v="Non MKT"/>
    <m/>
    <m/>
    <s v="MITRATEL"/>
    <x v="0"/>
    <e v="#N/A"/>
    <m/>
    <s v="Mitratel"/>
    <d v="2015-10-27T00:00:00"/>
    <d v="2025-10-26T00:00:00"/>
    <d v="2026-01-24T00:00:00"/>
    <d v="2024-09-10T00:00:00"/>
    <n v="501"/>
    <s v="In SLA"/>
    <s v="Plan ≤ 2025"/>
    <e v="#N/A"/>
    <e v="#N/A"/>
    <m/>
    <s v="RFI"/>
    <s v="RFI"/>
    <s v="RFI"/>
    <m/>
    <s v="done"/>
    <m/>
    <m/>
    <m/>
    <m/>
    <m/>
  </r>
  <r>
    <n v="435"/>
    <x v="2"/>
    <s v="R09 Sulawesi"/>
    <n v="9"/>
    <s v="UPD768"/>
    <s v="UPD768"/>
    <s v="24TS02Z0007"/>
    <s v="R09 Sulawesi"/>
    <n v="0"/>
    <s v="24TS02Z0007"/>
    <s v="24TS02Z0007"/>
    <e v="#N/A"/>
    <s v="BHT_UPD_AYANI2"/>
    <n v="119.407"/>
    <n v="-5.1319999999999997"/>
    <s v="Non MKT"/>
    <s v="Non MKT"/>
    <m/>
    <m/>
    <s v="MITRATEL"/>
    <x v="0"/>
    <e v="#N/A"/>
    <m/>
    <s v="Mitratel"/>
    <d v="2015-12-14T00:00:00"/>
    <d v="2025-12-13T00:00:00"/>
    <d v="2026-03-13T00:00:00"/>
    <d v="2024-08-16T00:00:00"/>
    <n v="574"/>
    <s v="In SLA"/>
    <s v="Plan ≤ 2025"/>
    <e v="#N/A"/>
    <e v="#N/A"/>
    <m/>
    <s v="RFI"/>
    <s v="RFI"/>
    <s v="RFI"/>
    <m/>
    <s v="done"/>
    <m/>
    <m/>
    <m/>
    <m/>
    <m/>
  </r>
  <r>
    <n v="436"/>
    <x v="2"/>
    <s v="R09 Sulawesi"/>
    <n v="9"/>
    <s v="UPD908"/>
    <s v="UPD908"/>
    <m/>
    <s v="R09 Sulawesi"/>
    <e v="#N/A"/>
    <e v="#N/A"/>
    <s v="NY"/>
    <e v="#N/A"/>
    <s v="DMT BHT HERTASNING 3"/>
    <n v="119.44604"/>
    <n v="-5.1647100000000004"/>
    <s v="Non MKT"/>
    <s v="Non MKT"/>
    <d v="1899-12-30T00:00:00"/>
    <m/>
    <s v="MITRATEL"/>
    <x v="0"/>
    <e v="#N/A"/>
    <m/>
    <s v="Mitratel"/>
    <d v="2016-07-11T00:00:00"/>
    <d v="2026-07-10T00:00:00"/>
    <m/>
    <m/>
    <m/>
    <m/>
    <s v="Plan ≥ 2026"/>
    <m/>
    <e v="#N/A"/>
    <m/>
    <s v="Need DRM"/>
    <m/>
    <s v="OG"/>
    <s v=""/>
    <m/>
    <m/>
    <m/>
    <m/>
    <m/>
    <m/>
  </r>
  <r>
    <n v="437"/>
    <x v="2"/>
    <s v="R09 Sulawesi"/>
    <n v="9"/>
    <s v="UPD911"/>
    <s v="UPD911"/>
    <m/>
    <s v="R09 Sulawesi"/>
    <e v="#N/A"/>
    <e v="#N/A"/>
    <s v="NY"/>
    <s v="25TS12Z0002"/>
    <s v="DMT BHT BORONG INDAH"/>
    <n v="119.45407"/>
    <n v="-5.1687099999999999"/>
    <s v="MKT"/>
    <s v="0004/MKT/DMT/XI/2025"/>
    <d v="2025-11-18T00:00:00"/>
    <m/>
    <s v="MITRATEL"/>
    <x v="0"/>
    <s v="PT BERKAH SUKSES SEJATI"/>
    <m/>
    <s v="Mitratel"/>
    <d v="2016-07-11T00:00:00"/>
    <d v="2026-07-10T00:00:00"/>
    <m/>
    <m/>
    <m/>
    <m/>
    <s v="Plan ≥ 2026"/>
    <m/>
    <e v="#N/A"/>
    <m/>
    <s v="Need DRM"/>
    <m/>
    <s v="OG"/>
    <s v="Add 3 RF Remove 1 RF Add 3 RRU Remove 6 RRU Final Sow Rescope: B2R To MCP"/>
    <m/>
    <m/>
    <m/>
    <m/>
    <m/>
    <m/>
  </r>
  <r>
    <n v="438"/>
    <x v="2"/>
    <s v="R09 Sulawesi"/>
    <n v="9"/>
    <s v="UPD909"/>
    <s v="UPD909"/>
    <m/>
    <s v="R09 Sulawesi"/>
    <e v="#N/A"/>
    <e v="#N/A"/>
    <s v="NY"/>
    <s v="25TS12Z0001"/>
    <s v="DMT BHT HERTASNING 4"/>
    <n v="119.44811"/>
    <n v="-5.1672099999999999"/>
    <s v="MKT"/>
    <s v="0004/MKT/DMT/XI/2025"/>
    <d v="2025-11-18T00:00:00"/>
    <m/>
    <s v="MITRATEL"/>
    <x v="0"/>
    <s v="PT AJIAN TRI SUKSES"/>
    <m/>
    <s v="Mitratel"/>
    <d v="2016-07-11T00:00:00"/>
    <d v="2026-07-10T00:00:00"/>
    <m/>
    <m/>
    <m/>
    <m/>
    <s v="Plan ≥ 2026"/>
    <m/>
    <e v="#N/A"/>
    <m/>
    <s v="Need DRM"/>
    <m/>
    <s v="OG"/>
    <s v="Add 3 RF Remove 1 RF Add 3 RRU Remove 6 RRU Final Sow Rescope: B2R To MCP"/>
    <m/>
    <m/>
    <m/>
    <m/>
    <m/>
    <m/>
  </r>
  <r>
    <n v="439"/>
    <x v="2"/>
    <s v="R09 Sulawesi"/>
    <n v="9"/>
    <s v="UPD910"/>
    <s v="UPD910"/>
    <m/>
    <s v="R09 Sulawesi"/>
    <e v="#N/A"/>
    <e v="#N/A"/>
    <s v="NY"/>
    <s v="25TS12Z0003"/>
    <s v="DMT BHT HERTASNING 5"/>
    <n v="119.45071"/>
    <n v="-5.16981"/>
    <s v="MKT"/>
    <s v="0004/MKT/DMT/XI/2025"/>
    <d v="2025-11-18T00:00:00"/>
    <m/>
    <s v="MITRATEL"/>
    <x v="0"/>
    <s v="PT BERKAH SUKSES SEJATI"/>
    <m/>
    <s v="Mitratel"/>
    <d v="2016-07-11T00:00:00"/>
    <d v="2026-07-10T00:00:00"/>
    <m/>
    <m/>
    <m/>
    <m/>
    <s v="Plan ≥ 2026"/>
    <m/>
    <e v="#N/A"/>
    <m/>
    <s v="Need DRM"/>
    <m/>
    <s v="OG"/>
    <s v="Add 3 RF Remove 1 RF Add 6 RRU Remove 6 RRU Final Sow Rescope: B2R To MCP"/>
    <m/>
    <m/>
    <m/>
    <m/>
    <m/>
    <m/>
  </r>
  <r>
    <n v="440"/>
    <x v="2"/>
    <s v="R09 Sulawesi"/>
    <n v="9"/>
    <s v="UPD907"/>
    <s v="UPD907"/>
    <m/>
    <s v="R09 Sulawesi"/>
    <e v="#N/A"/>
    <e v="#N/A"/>
    <s v="NY"/>
    <e v="#N/A"/>
    <s v="DMT BHT HERTASNING 2"/>
    <n v="119.44229"/>
    <n v="-5.1625100000000002"/>
    <s v="Non MKT"/>
    <s v="Non MKT"/>
    <d v="1899-12-30T00:00:00"/>
    <m/>
    <s v="MITRATEL"/>
    <x v="0"/>
    <e v="#N/A"/>
    <m/>
    <s v="Mitratel"/>
    <d v="2016-07-11T00:00:00"/>
    <d v="2026-07-10T00:00:00"/>
    <m/>
    <m/>
    <m/>
    <m/>
    <s v="Plan ≥ 2026"/>
    <m/>
    <e v="#N/A"/>
    <m/>
    <s v="Need DRM"/>
    <m/>
    <s v="OG"/>
    <s v=""/>
    <m/>
    <m/>
    <m/>
    <m/>
    <m/>
    <m/>
  </r>
  <r>
    <n v="441"/>
    <x v="2"/>
    <s v="R09 Sulawesi"/>
    <n v="9"/>
    <s v="UPD906"/>
    <s v="UPD906"/>
    <m/>
    <s v="R09 Sulawesi"/>
    <e v="#N/A"/>
    <e v="#N/A"/>
    <s v="NY"/>
    <e v="#N/A"/>
    <s v="DMT BHT HERTASNING 1"/>
    <n v="119.43694000000001"/>
    <n v="-5.1651100000000003"/>
    <s v="Non MKT"/>
    <s v="Non MKT"/>
    <d v="1899-12-30T00:00:00"/>
    <m/>
    <s v="MITRATEL"/>
    <x v="0"/>
    <e v="#N/A"/>
    <m/>
    <s v="Mitratel"/>
    <d v="2016-07-11T00:00:00"/>
    <d v="2026-07-10T00:00:00"/>
    <m/>
    <m/>
    <m/>
    <m/>
    <s v="Plan ≥ 2026"/>
    <m/>
    <e v="#N/A"/>
    <m/>
    <s v="Need DRM"/>
    <m/>
    <s v="OG"/>
    <s v=""/>
    <m/>
    <m/>
    <m/>
    <m/>
    <m/>
    <m/>
  </r>
  <r>
    <n v="442"/>
    <x v="0"/>
    <s v="R02 Sumbagsel"/>
    <n v="2"/>
    <s v="PLG621"/>
    <s v="PLG621"/>
    <m/>
    <s v="R02 Sumbagsel"/>
    <n v="0"/>
    <s v="NY"/>
    <s v="NY"/>
    <e v="#N/A"/>
    <s v="ILIR BARAT PH1"/>
    <n v="104.72502"/>
    <n v="-2.9746000000000001"/>
    <s v="Non MKT"/>
    <s v="Non MKT"/>
    <m/>
    <m/>
    <s v="MITRATEL"/>
    <x v="0"/>
    <e v="#N/A"/>
    <m/>
    <s v="Mitratel"/>
    <d v="2015-09-14T00:00:00"/>
    <d v="2025-09-13T00:00:00"/>
    <d v="2025-12-12T00:00:00"/>
    <s v="Terminate"/>
    <m/>
    <s v="Terminate"/>
    <s v="Plan ≤ 2025"/>
    <e v="#N/A"/>
    <s v="08.SIS"/>
    <m/>
    <s v="Terminate"/>
    <s v="Terminate"/>
    <s v="Terminate"/>
    <m/>
    <s v="Terminate"/>
    <m/>
    <m/>
    <m/>
    <m/>
    <m/>
  </r>
  <r>
    <n v="443"/>
    <x v="2"/>
    <s v="R09 Sulawesi"/>
    <n v="9"/>
    <s v="UPD913"/>
    <s v="UPD913"/>
    <m/>
    <s v="R09 Sulawesi"/>
    <e v="#N/A"/>
    <e v="#N/A"/>
    <s v="NY"/>
    <e v="#N/A"/>
    <s v="DMT BHT GRIYA PANAKKUKANG"/>
    <n v="119.44359"/>
    <n v="-5.1673099999999996"/>
    <s v="Non MKT"/>
    <s v="Non MKT"/>
    <d v="1899-12-30T00:00:00"/>
    <m/>
    <s v="MITRATEL"/>
    <x v="0"/>
    <e v="#N/A"/>
    <m/>
    <s v="Mitratel"/>
    <d v="2016-07-28T00:00:00"/>
    <d v="2026-07-27T00:00:00"/>
    <m/>
    <m/>
    <m/>
    <m/>
    <s v="Plan ≥ 2026"/>
    <m/>
    <e v="#N/A"/>
    <m/>
    <s v="Need DRM"/>
    <m/>
    <s v="OG"/>
    <s v=""/>
    <m/>
    <m/>
    <m/>
    <m/>
    <m/>
    <m/>
  </r>
  <r>
    <n v="444"/>
    <x v="0"/>
    <s v="R02 Sumbagsel"/>
    <n v="2"/>
    <s v="PLG631"/>
    <s v="PLG631"/>
    <m/>
    <s v="R02 Sumbagsel"/>
    <n v="0"/>
    <s v="NY"/>
    <s v="NY"/>
    <e v="#N/A"/>
    <s v="POLIGON PH6"/>
    <n v="104.72207"/>
    <n v="-3.0051600000000001"/>
    <s v="Non MKT"/>
    <s v="Non MKT"/>
    <m/>
    <m/>
    <s v="MITRATEL"/>
    <x v="0"/>
    <e v="#N/A"/>
    <m/>
    <s v="Mitratel"/>
    <d v="2015-12-08T00:00:00"/>
    <d v="2025-12-07T00:00:00"/>
    <d v="2026-03-07T00:00:00"/>
    <s v="Terminate"/>
    <m/>
    <s v="Terminate"/>
    <s v="Plan ≤ 2025"/>
    <e v="#N/A"/>
    <s v="08.SIS"/>
    <m/>
    <s v="Terminate"/>
    <s v="Terminate"/>
    <s v="Terminate"/>
    <m/>
    <s v="Terminate"/>
    <m/>
    <m/>
    <m/>
    <m/>
    <m/>
  </r>
  <r>
    <n v="445"/>
    <x v="0"/>
    <s v="R02 Sumbagsel"/>
    <n v="2"/>
    <s v="PLG700"/>
    <s v="PLG700"/>
    <m/>
    <s v="R02 Sumbagsel"/>
    <e v="#N/A"/>
    <e v="#N/A"/>
    <s v="NY"/>
    <e v="#N/A"/>
    <s v="GRAHA UNSRI"/>
    <n v="104.73399999999999"/>
    <n v="-2.9864999999999999"/>
    <s v="Non MKT"/>
    <s v="Non MKT"/>
    <d v="1899-12-30T00:00:00"/>
    <m/>
    <s v="MITRATEL"/>
    <x v="0"/>
    <e v="#N/A"/>
    <m/>
    <s v="Mitratel"/>
    <d v="2016-04-23T00:00:00"/>
    <d v="2026-04-22T00:00:00"/>
    <m/>
    <m/>
    <m/>
    <m/>
    <s v="Plan ≥ 2026"/>
    <m/>
    <e v="#N/A"/>
    <m/>
    <s v="Need DRM"/>
    <m/>
    <s v="OG"/>
    <s v=""/>
    <m/>
    <m/>
    <m/>
    <m/>
    <m/>
    <m/>
  </r>
  <r>
    <n v="446"/>
    <x v="0"/>
    <s v="R02 Sumbagsel"/>
    <n v="2"/>
    <s v="PLG703"/>
    <s v="PLG703"/>
    <m/>
    <s v="R02 Sumbagsel"/>
    <e v="#N/A"/>
    <e v="#N/A"/>
    <s v="NY"/>
    <e v="#N/A"/>
    <s v="HBR MOTIK PLG"/>
    <n v="104.71"/>
    <n v="-2.9358200000000001"/>
    <s v="Non MKT"/>
    <s v="Non MKT"/>
    <e v="#N/A"/>
    <m/>
    <s v="MITRATEL"/>
    <x v="0"/>
    <e v="#N/A"/>
    <m/>
    <s v="Mitratel"/>
    <d v="2016-07-11T00:00:00"/>
    <d v="2026-07-10T00:00:00"/>
    <m/>
    <m/>
    <m/>
    <m/>
    <s v="Plan ≥ 2026"/>
    <m/>
    <e v="#N/A"/>
    <m/>
    <s v="Need DRM"/>
    <m/>
    <s v="OG"/>
    <e v="#N/A"/>
    <m/>
    <m/>
    <m/>
    <m/>
    <m/>
    <m/>
  </r>
  <r>
    <n v="447"/>
    <x v="1"/>
    <s v="R03 Jabotabek Inner"/>
    <n v="3"/>
    <s v="JUX356"/>
    <s v="JUX356"/>
    <m/>
    <s v="Jabat"/>
    <e v="#N/A"/>
    <e v="#N/A"/>
    <s v="NY"/>
    <s v="25TS12Z0099"/>
    <s v="PELABUHANMUARABARUDMT"/>
    <n v="106.90523"/>
    <n v="-6.1083100000000004"/>
    <s v="MKT"/>
    <s v="0004/MKT/DMT/XI/2025"/>
    <d v="2025-11-18T00:00:00"/>
    <m/>
    <s v="MITRATEL"/>
    <x v="13"/>
    <s v="PT SUMBERSOLUSINDO HITECH"/>
    <n v="4"/>
    <s v="Mitratel"/>
    <d v="2018-02-13T00:00:00"/>
    <d v="2028-02-12T00:00:00"/>
    <m/>
    <m/>
    <m/>
    <m/>
    <s v="Plan ≥ 2026"/>
    <m/>
    <e v="#N/A"/>
    <m/>
    <s v="Need DRM"/>
    <s v="Need DRM"/>
    <s v="OG"/>
    <s v="Add 3 RF Add 3 RRU Final Sow Rescope: 1. (B2R to (MCP, Mini Macro, macro)"/>
    <m/>
    <s v="Extend Tower"/>
    <n v="0"/>
    <n v="0"/>
    <n v="0"/>
    <s v="Extend 3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1B406-B11D-48CB-AA71-318A2FDB9904}" name="PivotTable7" cacheId="35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K8" firstHeaderRow="1" firstDataRow="2" firstDataCol="1" rowPageCount="2" colPageCount="1"/>
  <pivotFields count="38">
    <pivotField showAll="0"/>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x="0"/>
        <item h="1" x="1"/>
        <item t="default"/>
      </items>
    </pivotField>
    <pivotField showAll="0"/>
    <pivotField showAll="0"/>
    <pivotField showAll="0"/>
    <pivotField axis="axisPage" multipleItemSelectionAllowed="1" showAll="0">
      <items count="3">
        <item x="1"/>
        <item x="0"/>
        <item t="default"/>
      </items>
    </pivotField>
    <pivotField showAll="0"/>
    <pivotField showAll="0"/>
    <pivotField axis="axisCol" showAll="0">
      <items count="16">
        <item x="0"/>
        <item x="3"/>
        <item x="6"/>
        <item x="7"/>
        <item x="5"/>
        <item x="1"/>
        <item x="8"/>
        <item m="1" x="10"/>
        <item x="9"/>
        <item m="1" x="14"/>
        <item m="1" x="11"/>
        <item m="1" x="13"/>
        <item x="2"/>
        <item m="1" x="1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5"/>
  </colFields>
  <colItems count="10">
    <i>
      <x/>
    </i>
    <i>
      <x v="1"/>
    </i>
    <i>
      <x v="2"/>
    </i>
    <i>
      <x v="3"/>
    </i>
    <i>
      <x v="4"/>
    </i>
    <i>
      <x v="5"/>
    </i>
    <i>
      <x v="6"/>
    </i>
    <i>
      <x v="12"/>
    </i>
    <i>
      <x v="14"/>
    </i>
    <i t="grand">
      <x/>
    </i>
  </colItems>
  <pageFields count="2">
    <pageField fld="12" hier="-1"/>
    <pageField fld="8" hier="-1"/>
  </pageFields>
  <formats count="3">
    <format dxfId="86">
      <pivotArea outline="0" collapsedLevelsAreSubtotals="1" fieldPosition="0"/>
    </format>
    <format dxfId="87">
      <pivotArea dataOnly="0" labelOnly="1" fieldPosition="0">
        <references count="1">
          <reference field="15" count="8">
            <x v="0"/>
            <x v="1"/>
            <x v="3"/>
            <x v="4"/>
            <x v="5"/>
            <x v="6"/>
            <x v="7"/>
            <x v="8"/>
          </reference>
        </references>
      </pivotArea>
    </format>
    <format dxfId="8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DB6D3-DB62-4B3B-A9F8-A55D23AD900B}" name="PivotTable3" cacheId="35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9:K142" firstHeaderRow="1" firstDataRow="2" firstDataCol="2" rowPageCount="5" colPageCount="1"/>
  <pivotFields count="38">
    <pivotField compact="0" outline="0" showAll="0"/>
    <pivotField compact="0" outline="0" showAll="0"/>
    <pivotField compact="0" outline="0" showAll="0"/>
    <pivotField axis="axisPage" compact="0" outline="0" showAll="0">
      <items count="3">
        <item x="1"/>
        <item x="0"/>
        <item t="default"/>
      </items>
    </pivotField>
    <pivotField compact="0" outline="0" showAll="0"/>
    <pivotField axis="axisPage" compact="0" outline="0" showAll="0">
      <items count="3">
        <item x="0"/>
        <item x="1"/>
        <item t="default"/>
      </items>
    </pivotField>
    <pivotField compact="0" outline="0" multipleItemSelectionAllowed="1" showAll="0"/>
    <pivotField compact="0" outline="0" showAll="0"/>
    <pivotField axis="axisPage" compact="0" outline="0" multipleItemSelectionAllowed="1" showAll="0">
      <items count="3">
        <item x="0"/>
        <item h="1" x="1"/>
        <item t="default"/>
      </items>
    </pivotField>
    <pivotField compact="0" outline="0" showAll="0"/>
    <pivotField compact="0" outline="0" showAll="0"/>
    <pivotField compact="0" outline="0" showAll="0"/>
    <pivotField axis="axisPage" compact="0" outline="0" multipleItemSelectionAllowed="1" showAll="0">
      <items count="3">
        <item h="1" x="1"/>
        <item x="0"/>
        <item t="default"/>
      </items>
    </pivotField>
    <pivotField axis="axisPage" compact="0" outline="0" multipleItemSelectionAllowed="1" showAll="0">
      <items count="7">
        <item h="1" x="3"/>
        <item x="5"/>
        <item x="4"/>
        <item x="1"/>
        <item x="0"/>
        <item x="2"/>
        <item t="default"/>
      </items>
    </pivotField>
    <pivotField compact="0" outline="0" showAll="0"/>
    <pivotField axis="axisCol" compact="0" outline="0" showAll="0">
      <items count="16">
        <item x="0"/>
        <item x="3"/>
        <item x="6"/>
        <item x="7"/>
        <item x="5"/>
        <item x="1"/>
        <item x="8"/>
        <item x="2"/>
        <item m="1" x="10"/>
        <item x="9"/>
        <item m="1" x="12"/>
        <item m="1" x="13"/>
        <item m="1" x="11"/>
        <item m="1" x="14"/>
        <item x="4"/>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9">
        <item x="1"/>
        <item x="5"/>
        <item x="19"/>
        <item x="6"/>
        <item x="20"/>
        <item x="2"/>
        <item x="8"/>
        <item x="9"/>
        <item x="13"/>
        <item x="7"/>
        <item x="21"/>
        <item x="4"/>
        <item x="25"/>
        <item x="3"/>
        <item x="22"/>
        <item x="23"/>
        <item x="24"/>
        <item x="16"/>
        <item x="11"/>
        <item x="17"/>
        <item x="12"/>
        <item x="14"/>
        <item x="15"/>
        <item x="0"/>
        <item x="10"/>
        <item x="27"/>
        <item x="18"/>
        <item x="26"/>
        <item t="default"/>
      </items>
    </pivotField>
    <pivotField axis="axisRow" compact="0" outline="0" showAll="0">
      <items count="10">
        <item x="2"/>
        <item x="4"/>
        <item x="1"/>
        <item x="0"/>
        <item x="8"/>
        <item x="5"/>
        <item x="7"/>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3"/>
    <field x="22"/>
  </rowFields>
  <rowItems count="42">
    <i>
      <x/>
      <x v="1"/>
    </i>
    <i r="1">
      <x v="19"/>
    </i>
    <i r="1">
      <x v="20"/>
    </i>
    <i t="default">
      <x/>
    </i>
    <i>
      <x v="2"/>
      <x/>
    </i>
    <i r="1">
      <x v="5"/>
    </i>
    <i r="1">
      <x v="6"/>
    </i>
    <i r="1">
      <x v="7"/>
    </i>
    <i r="1">
      <x v="8"/>
    </i>
    <i r="1">
      <x v="10"/>
    </i>
    <i r="1">
      <x v="14"/>
    </i>
    <i r="1">
      <x v="15"/>
    </i>
    <i r="1">
      <x v="16"/>
    </i>
    <i r="1">
      <x v="17"/>
    </i>
    <i r="1">
      <x v="19"/>
    </i>
    <i r="1">
      <x v="21"/>
    </i>
    <i t="default">
      <x v="2"/>
    </i>
    <i>
      <x v="3"/>
      <x v="1"/>
    </i>
    <i r="1">
      <x v="2"/>
    </i>
    <i r="1">
      <x v="3"/>
    </i>
    <i r="1">
      <x v="4"/>
    </i>
    <i r="1">
      <x v="6"/>
    </i>
    <i r="1">
      <x v="9"/>
    </i>
    <i r="1">
      <x v="11"/>
    </i>
    <i r="1">
      <x v="12"/>
    </i>
    <i r="1">
      <x v="13"/>
    </i>
    <i r="1">
      <x v="17"/>
    </i>
    <i r="1">
      <x v="18"/>
    </i>
    <i r="1">
      <x v="19"/>
    </i>
    <i r="1">
      <x v="20"/>
    </i>
    <i r="1">
      <x v="21"/>
    </i>
    <i r="1">
      <x v="22"/>
    </i>
    <i r="1">
      <x v="23"/>
    </i>
    <i r="1">
      <x v="24"/>
    </i>
    <i t="default">
      <x v="3"/>
    </i>
    <i>
      <x v="6"/>
      <x v="27"/>
    </i>
    <i t="default">
      <x v="6"/>
    </i>
    <i>
      <x v="7"/>
      <x v="20"/>
    </i>
    <i t="default">
      <x v="7"/>
    </i>
    <i>
      <x v="8"/>
      <x v="20"/>
    </i>
    <i t="default">
      <x v="8"/>
    </i>
    <i t="grand">
      <x/>
    </i>
  </rowItems>
  <colFields count="1">
    <field x="15"/>
  </colFields>
  <colItems count="9">
    <i>
      <x/>
    </i>
    <i>
      <x v="1"/>
    </i>
    <i>
      <x v="2"/>
    </i>
    <i>
      <x v="3"/>
    </i>
    <i>
      <x v="4"/>
    </i>
    <i>
      <x v="5"/>
    </i>
    <i>
      <x v="6"/>
    </i>
    <i>
      <x v="7"/>
    </i>
    <i t="grand">
      <x/>
    </i>
  </colItems>
  <pageFields count="5">
    <pageField fld="5" hier="-1"/>
    <pageField fld="12" hier="-1"/>
    <pageField fld="8" hier="-1"/>
    <pageField fld="3" hier="-1"/>
    <pageField fld="13" hier="-1"/>
  </pageFields>
  <formats count="8">
    <format dxfId="78">
      <pivotArea outline="0" collapsedLevelsAreSubtotals="1" fieldPosition="0"/>
    </format>
    <format dxfId="79">
      <pivotArea dataOnly="0" labelOnly="1" outline="0" fieldPosition="0">
        <references count="1">
          <reference field="15" count="4">
            <x v="0"/>
            <x v="1"/>
            <x v="3"/>
            <x v="4"/>
          </reference>
        </references>
      </pivotArea>
    </format>
    <format dxfId="80">
      <pivotArea dataOnly="0" labelOnly="1" grandCol="1" outline="0" fieldPosition="0"/>
    </format>
    <format dxfId="81">
      <pivotArea outline="0" collapsedLevelsAreSubtotals="1" fieldPosition="0"/>
    </format>
    <format dxfId="82">
      <pivotArea dataOnly="0" labelOnly="1" outline="0" fieldPosition="0">
        <references count="1">
          <reference field="15" count="4">
            <x v="0"/>
            <x v="1"/>
            <x v="3"/>
            <x v="4"/>
          </reference>
        </references>
      </pivotArea>
    </format>
    <format dxfId="83">
      <pivotArea dataOnly="0" labelOnly="1" grandCol="1" outline="0" fieldPosition="0"/>
    </format>
    <format dxfId="84">
      <pivotArea dataOnly="0" labelOnly="1" outline="0" fieldPosition="0">
        <references count="1">
          <reference field="15" count="1">
            <x v="6"/>
          </reference>
        </references>
      </pivotArea>
    </format>
    <format dxfId="85">
      <pivotArea dataOnly="0" labelOnly="1" outline="0" fieldPosition="0">
        <references count="1">
          <reference field="15"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D14DFA-DB61-4B79-BE26-FF462554E216}" name="PivotTable2" cacheId="35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2:L90" firstHeaderRow="1" firstDataRow="2" firstDataCol="2" rowPageCount="5" colPageCount="1"/>
  <pivotFields count="38">
    <pivotField compact="0" outline="0" showAll="0"/>
    <pivotField compact="0" outline="0" showAll="0"/>
    <pivotField compact="0" outline="0" showAll="0"/>
    <pivotField axis="axisPage" compact="0" outline="0" showAll="0">
      <items count="3">
        <item x="1"/>
        <item x="0"/>
        <item t="default"/>
      </items>
    </pivotField>
    <pivotField compact="0" outline="0" showAll="0"/>
    <pivotField axis="axisPage" compact="0" outline="0" multipleItemSelectionAllowed="1" showAll="0">
      <items count="3">
        <item h="1" x="0"/>
        <item x="1"/>
        <item t="default"/>
      </items>
    </pivotField>
    <pivotField compact="0" outline="0" multipleItemSelectionAllowed="1" showAll="0"/>
    <pivotField compact="0" outline="0" showAll="0"/>
    <pivotField axis="axisPage" compact="0" outline="0" multipleItemSelectionAllowed="1" showAll="0">
      <items count="3">
        <item x="0"/>
        <item h="1" x="1"/>
        <item t="default"/>
      </items>
    </pivotField>
    <pivotField compact="0" outline="0" showAll="0"/>
    <pivotField compact="0" outline="0" showAll="0"/>
    <pivotField compact="0" outline="0" showAll="0"/>
    <pivotField axis="axisPage" compact="0" outline="0" multipleItemSelectionAllowed="1" showAll="0">
      <items count="3">
        <item x="1"/>
        <item h="1" x="0"/>
        <item t="default"/>
      </items>
    </pivotField>
    <pivotField axis="axisPage" compact="0" outline="0" multipleItemSelectionAllowed="1" showAll="0">
      <items count="7">
        <item h="1" x="3"/>
        <item x="5"/>
        <item x="4"/>
        <item x="1"/>
        <item x="0"/>
        <item x="2"/>
        <item t="default"/>
      </items>
    </pivotField>
    <pivotField compact="0" outline="0" showAll="0"/>
    <pivotField axis="axisCol" compact="0" outline="0" showAll="0">
      <items count="16">
        <item x="0"/>
        <item x="3"/>
        <item x="6"/>
        <item x="7"/>
        <item x="5"/>
        <item x="1"/>
        <item x="8"/>
        <item x="2"/>
        <item m="1" x="10"/>
        <item x="9"/>
        <item m="1" x="12"/>
        <item m="1" x="13"/>
        <item m="1" x="11"/>
        <item m="1" x="14"/>
        <item x="4"/>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9">
        <item x="1"/>
        <item x="5"/>
        <item x="19"/>
        <item x="6"/>
        <item x="20"/>
        <item x="2"/>
        <item x="8"/>
        <item x="9"/>
        <item x="13"/>
        <item x="7"/>
        <item x="21"/>
        <item x="4"/>
        <item x="25"/>
        <item x="3"/>
        <item x="22"/>
        <item x="23"/>
        <item x="24"/>
        <item x="16"/>
        <item x="11"/>
        <item x="17"/>
        <item x="12"/>
        <item x="14"/>
        <item x="15"/>
        <item x="0"/>
        <item x="10"/>
        <item x="27"/>
        <item x="18"/>
        <item x="26"/>
        <item t="default"/>
      </items>
    </pivotField>
    <pivotField axis="axisRow" compact="0" outline="0" showAll="0">
      <items count="10">
        <item x="2"/>
        <item x="4"/>
        <item x="1"/>
        <item x="0"/>
        <item x="8"/>
        <item x="5"/>
        <item x="7"/>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3"/>
    <field x="22"/>
  </rowFields>
  <rowItems count="27">
    <i>
      <x/>
      <x v="1"/>
    </i>
    <i r="1">
      <x v="5"/>
    </i>
    <i r="1">
      <x v="13"/>
    </i>
    <i r="1">
      <x v="16"/>
    </i>
    <i r="1">
      <x v="19"/>
    </i>
    <i r="1">
      <x v="20"/>
    </i>
    <i r="1">
      <x v="21"/>
    </i>
    <i t="default">
      <x/>
    </i>
    <i>
      <x v="1"/>
      <x v="2"/>
    </i>
    <i r="1">
      <x v="3"/>
    </i>
    <i r="1">
      <x v="6"/>
    </i>
    <i r="1">
      <x v="8"/>
    </i>
    <i r="1">
      <x v="18"/>
    </i>
    <i t="default">
      <x v="1"/>
    </i>
    <i>
      <x v="2"/>
      <x v="21"/>
    </i>
    <i t="default">
      <x v="2"/>
    </i>
    <i>
      <x v="3"/>
      <x v="9"/>
    </i>
    <i r="1">
      <x v="11"/>
    </i>
    <i r="1">
      <x v="19"/>
    </i>
    <i r="1">
      <x v="20"/>
    </i>
    <i t="default">
      <x v="3"/>
    </i>
    <i>
      <x v="7"/>
      <x v="6"/>
    </i>
    <i r="1">
      <x v="9"/>
    </i>
    <i r="1">
      <x v="11"/>
    </i>
    <i r="1">
      <x v="21"/>
    </i>
    <i t="default">
      <x v="7"/>
    </i>
    <i t="grand">
      <x/>
    </i>
  </rowItems>
  <colFields count="1">
    <field x="15"/>
  </colFields>
  <colItems count="10">
    <i>
      <x/>
    </i>
    <i>
      <x v="1"/>
    </i>
    <i>
      <x v="2"/>
    </i>
    <i>
      <x v="3"/>
    </i>
    <i>
      <x v="4"/>
    </i>
    <i>
      <x v="5"/>
    </i>
    <i>
      <x v="6"/>
    </i>
    <i>
      <x v="7"/>
    </i>
    <i>
      <x v="14"/>
    </i>
    <i t="grand">
      <x/>
    </i>
  </colItems>
  <pageFields count="5">
    <pageField fld="5" hier="-1"/>
    <pageField fld="12" hier="-1"/>
    <pageField fld="8" hier="-1"/>
    <pageField fld="3" hier="-1"/>
    <pageField fld="13" hier="-1"/>
  </pageFields>
  <formats count="8">
    <format dxfId="70">
      <pivotArea outline="0" collapsedLevelsAreSubtotals="1" fieldPosition="0"/>
    </format>
    <format dxfId="71">
      <pivotArea dataOnly="0" labelOnly="1" outline="0" fieldPosition="0">
        <references count="1">
          <reference field="15" count="4">
            <x v="0"/>
            <x v="1"/>
            <x v="3"/>
            <x v="4"/>
          </reference>
        </references>
      </pivotArea>
    </format>
    <format dxfId="72">
      <pivotArea dataOnly="0" labelOnly="1" grandCol="1" outline="0" fieldPosition="0"/>
    </format>
    <format dxfId="73">
      <pivotArea outline="0" collapsedLevelsAreSubtotals="1" fieldPosition="0"/>
    </format>
    <format dxfId="74">
      <pivotArea dataOnly="0" labelOnly="1" outline="0" fieldPosition="0">
        <references count="1">
          <reference field="15" count="4">
            <x v="0"/>
            <x v="1"/>
            <x v="3"/>
            <x v="4"/>
          </reference>
        </references>
      </pivotArea>
    </format>
    <format dxfId="75">
      <pivotArea dataOnly="0" labelOnly="1" grandCol="1" outline="0" fieldPosition="0"/>
    </format>
    <format dxfId="76">
      <pivotArea dataOnly="0" labelOnly="1" outline="0" fieldPosition="0">
        <references count="1">
          <reference field="15" count="1">
            <x v="6"/>
          </reference>
        </references>
      </pivotArea>
    </format>
    <format dxfId="77">
      <pivotArea dataOnly="0" labelOnly="1" outline="0" fieldPosition="0">
        <references count="1">
          <reference field="15"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8C2C11-6605-45B8-98B9-6CCD6C6666DE}" name="PivotTable1" cacheId="356"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16" firstHeaderRow="0" firstDataRow="0" firstDataCol="0"/>
  <pivotFields count="38">
    <pivotField compact="0" outline="0" showAll="0"/>
    <pivotField compact="0" outline="0" showAll="0"/>
    <pivotField compact="0" outline="0" showAll="0"/>
    <pivotField axis="axisPage" compact="0" outline="0" showAll="0">
      <items count="3">
        <item x="1"/>
        <item x="0"/>
        <item t="default"/>
      </items>
    </pivotField>
    <pivotField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3">
        <item h="1"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29">
        <item x="1"/>
        <item x="5"/>
        <item x="19"/>
        <item x="6"/>
        <item x="20"/>
        <item x="2"/>
        <item x="8"/>
        <item x="9"/>
        <item x="13"/>
        <item x="7"/>
        <item x="21"/>
        <item x="4"/>
        <item x="25"/>
        <item x="3"/>
        <item x="22"/>
        <item x="23"/>
        <item x="24"/>
        <item x="16"/>
        <item x="11"/>
        <item x="17"/>
        <item x="12"/>
        <item x="14"/>
        <item x="15"/>
        <item x="0"/>
        <item x="10"/>
        <item x="27"/>
        <item x="18"/>
        <item x="26"/>
        <item t="default"/>
      </items>
    </pivotField>
    <pivotField axis="axisRow" compact="0" outline="0" showAll="0">
      <items count="10">
        <item x="2"/>
        <item x="4"/>
        <item x="1"/>
        <item x="0"/>
        <item x="8"/>
        <item x="5"/>
        <item x="7"/>
        <item x="3"/>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3"/>
    <field x="22"/>
  </rowFields>
  <rowItems count="46">
    <i>
      <x/>
      <x v="1"/>
    </i>
    <i r="1">
      <x v="19"/>
    </i>
    <i r="1">
      <x v="20"/>
    </i>
    <i t="default">
      <x/>
    </i>
    <i>
      <x v="2"/>
      <x/>
    </i>
    <i r="1">
      <x v="5"/>
    </i>
    <i r="1">
      <x v="6"/>
    </i>
    <i r="1">
      <x v="7"/>
    </i>
    <i r="1">
      <x v="8"/>
    </i>
    <i r="1">
      <x v="10"/>
    </i>
    <i r="1">
      <x v="14"/>
    </i>
    <i r="1">
      <x v="15"/>
    </i>
    <i r="1">
      <x v="16"/>
    </i>
    <i r="1">
      <x v="17"/>
    </i>
    <i r="1">
      <x v="19"/>
    </i>
    <i r="1">
      <x v="21"/>
    </i>
    <i t="default">
      <x v="2"/>
    </i>
    <i>
      <x v="3"/>
      <x v="1"/>
    </i>
    <i r="1">
      <x v="2"/>
    </i>
    <i r="1">
      <x v="3"/>
    </i>
    <i r="1">
      <x v="4"/>
    </i>
    <i r="1">
      <x v="6"/>
    </i>
    <i r="1">
      <x v="9"/>
    </i>
    <i r="1">
      <x v="11"/>
    </i>
    <i r="1">
      <x v="12"/>
    </i>
    <i r="1">
      <x v="13"/>
    </i>
    <i r="1">
      <x v="17"/>
    </i>
    <i r="1">
      <x v="18"/>
    </i>
    <i r="1">
      <x v="19"/>
    </i>
    <i r="1">
      <x v="20"/>
    </i>
    <i r="1">
      <x v="21"/>
    </i>
    <i r="1">
      <x v="22"/>
    </i>
    <i r="1">
      <x v="23"/>
    </i>
    <i r="1">
      <x v="24"/>
    </i>
    <i t="default">
      <x v="3"/>
    </i>
    <i>
      <x v="4"/>
      <x v="25"/>
    </i>
    <i t="default">
      <x v="4"/>
    </i>
    <i>
      <x v="5"/>
      <x v="26"/>
    </i>
    <i t="default">
      <x v="5"/>
    </i>
    <i>
      <x v="6"/>
      <x v="27"/>
    </i>
    <i t="default">
      <x v="6"/>
    </i>
    <i>
      <x v="7"/>
      <x v="20"/>
    </i>
    <i t="default">
      <x v="7"/>
    </i>
    <i>
      <x v="8"/>
      <x v="20"/>
    </i>
    <i t="default">
      <x v="8"/>
    </i>
    <i t="grand">
      <x/>
    </i>
  </rowItems>
  <colItems count="1">
    <i/>
  </colItems>
  <pageFields count="2">
    <pageField fld="12" hier="-1"/>
    <pageField fld="3" hier="-1"/>
  </pageFields>
  <dataFields count="1">
    <dataField name="Progress OG" fld="17" subtotal="count" baseField="0" baseItem="0"/>
  </dataFields>
  <formats count="5">
    <format dxfId="65">
      <pivotArea outline="0" collapsedLevelsAreSubtotals="1" fieldPosition="0"/>
    </format>
    <format dxfId="66">
      <pivotArea dataOnly="0" labelOnly="1" grandCol="1" outline="0" fieldPosition="0"/>
    </format>
    <format dxfId="67">
      <pivotArea dataOnly="0" labelOnly="1" outline="0" fieldPosition="0">
        <references count="1">
          <reference field="4294967294" count="1">
            <x v="0"/>
          </reference>
        </references>
      </pivotArea>
    </format>
    <format dxfId="68">
      <pivotArea dataOnly="0" labelOnly="1" outline="0" fieldPosition="0">
        <references count="1">
          <reference field="4294967294" count="1">
            <x v="0"/>
          </reference>
        </references>
      </pivotArea>
    </format>
    <format dxfId="6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988FEC-7132-4281-A5D2-894CBF401137}" name="PivotTable2"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4" firstHeaderRow="1" firstDataRow="1" firstDataCol="1"/>
  <pivotFields count="5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45"/>
  </rowFields>
  <rowItems count="3">
    <i>
      <x/>
    </i>
    <i>
      <x v="1"/>
    </i>
    <i t="grand">
      <x/>
    </i>
  </rowItems>
  <colItems count="1">
    <i/>
  </colItems>
  <dataFields count="1">
    <dataField name="Count of SITE ID BARU"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DBAD0E-64D7-4DD8-849B-552FCCC29402}" name="PivotTable18" cacheId="35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I18:AJ24" firstHeaderRow="2" firstDataRow="2" firstDataCol="1" rowPageCount="2" colPageCount="1"/>
  <pivotFields count="52">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3">
        <item h="1" x="1"/>
        <item x="0"/>
        <item t="default"/>
      </items>
    </pivotField>
    <pivotField compact="0" outline="0" showAll="0"/>
    <pivotField compact="0" outline="0" showAll="0"/>
    <pivotField axis="axisRow" compact="0" outline="0" showAll="0">
      <items count="11">
        <item n="RFI" x="5"/>
        <item n="CME" x="6"/>
        <item n="RFC" x="7"/>
        <item n="SITAC" x="2"/>
        <item n="SURVEY" x="0"/>
        <item n="Prop. DROP" x="1"/>
        <item x="4"/>
        <item x="3"/>
        <item x="9"/>
        <item x="8"/>
        <item t="default"/>
      </items>
    </pivotField>
    <pivotField compact="0" outline="0" showAll="0"/>
    <pivotField axis="axisPage" compact="0" outline="0" multipleItemSelectionAllowed="1" showAll="0">
      <items count="6">
        <item h="1" x="3"/>
        <item h="1" x="1"/>
        <item h="1" x="4"/>
        <item x="0"/>
        <item h="1" x="2"/>
        <item t="default"/>
      </items>
    </pivotField>
    <pivotField compact="0" outline="0" showAll="0"/>
  </pivotFields>
  <rowFields count="1">
    <field x="48"/>
  </rowFields>
  <rowItems count="5">
    <i>
      <x/>
    </i>
    <i>
      <x v="1"/>
    </i>
    <i>
      <x v="3"/>
    </i>
    <i>
      <x v="4"/>
    </i>
    <i t="grand">
      <x/>
    </i>
  </rowItems>
  <colItems count="1">
    <i/>
  </colItems>
  <pageFields count="2">
    <pageField fld="45" hier="-1"/>
    <pageField fld="50" hier="-1"/>
  </pageFields>
  <dataFields count="1">
    <dataField name="Count of SITE ID BARU" fld="5" subtotal="count" baseField="0" baseItem="0"/>
  </dataFields>
  <formats count="8">
    <format dxfId="57">
      <pivotArea outline="0" collapsedLevelsAreSubtotals="1" fieldPosition="0"/>
    </format>
    <format dxfId="58">
      <pivotArea outline="0" collapsedLevelsAreSubtotals="1" fieldPosition="0"/>
    </format>
    <format dxfId="59">
      <pivotArea field="48" type="button" dataOnly="0" labelOnly="1" outline="0" axis="axisRow" fieldPosition="0"/>
    </format>
    <format dxfId="60">
      <pivotArea dataOnly="0" labelOnly="1" outline="0" fieldPosition="0">
        <references count="1">
          <reference field="48" count="6">
            <x v="0"/>
            <x v="1"/>
            <x v="2"/>
            <x v="3"/>
            <x v="4"/>
            <x v="5"/>
          </reference>
        </references>
      </pivotArea>
    </format>
    <format dxfId="61">
      <pivotArea dataOnly="0" labelOnly="1" grandRow="1" outline="0" fieldPosition="0"/>
    </format>
    <format dxfId="62">
      <pivotArea dataOnly="0" labelOnly="1" grandCol="1" outline="0" fieldPosition="0"/>
    </format>
    <format dxfId="63">
      <pivotArea field="48" type="button" dataOnly="0" labelOnly="1" outline="0" axis="axisRow" fieldPosition="0"/>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5D5434-8C0F-465D-9027-C2D3941C909B}" name="PivotTable3"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12" firstHeaderRow="1" firstDataRow="1" firstDataCol="1"/>
  <pivotFields count="5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5"/>
        <item x="6"/>
        <item x="7"/>
        <item x="2"/>
        <item x="0"/>
        <item x="1"/>
        <item x="4"/>
        <item x="3"/>
        <item x="9"/>
        <item x="8"/>
        <item t="default"/>
      </items>
    </pivotField>
    <pivotField showAll="0"/>
    <pivotField showAll="0"/>
    <pivotField showAll="0"/>
  </pivotFields>
  <rowFields count="1">
    <field x="48"/>
  </rowFields>
  <rowItems count="11">
    <i>
      <x/>
    </i>
    <i>
      <x v="1"/>
    </i>
    <i>
      <x v="2"/>
    </i>
    <i>
      <x v="3"/>
    </i>
    <i>
      <x v="4"/>
    </i>
    <i>
      <x v="5"/>
    </i>
    <i>
      <x v="6"/>
    </i>
    <i>
      <x v="7"/>
    </i>
    <i>
      <x v="8"/>
    </i>
    <i>
      <x v="9"/>
    </i>
    <i t="grand">
      <x/>
    </i>
  </rowItems>
  <colItems count="1">
    <i/>
  </colItems>
  <dataFields count="1">
    <dataField name="Count of SITE ID BARU"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E3AEBD-D254-4853-9D78-B65810BCD6B8}" name="PivotTable4"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U13" firstHeaderRow="1" firstDataRow="2" firstDataCol="1"/>
  <pivotFields count="5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5"/>
        <item x="6"/>
        <item x="7"/>
        <item x="2"/>
        <item x="0"/>
        <item x="9"/>
        <item x="1"/>
        <item x="4"/>
        <item x="3"/>
        <item x="8"/>
        <item t="default"/>
      </items>
    </pivotField>
    <pivotField showAll="0"/>
    <pivotField axis="axisCol" showAll="0">
      <items count="6">
        <item x="0"/>
        <item x="4"/>
        <item x="1"/>
        <item x="2"/>
        <item x="3"/>
        <item t="default"/>
      </items>
    </pivotField>
    <pivotField showAll="0"/>
  </pivotFields>
  <rowFields count="1">
    <field x="48"/>
  </rowFields>
  <rowItems count="11">
    <i>
      <x/>
    </i>
    <i>
      <x v="1"/>
    </i>
    <i>
      <x v="2"/>
    </i>
    <i>
      <x v="3"/>
    </i>
    <i>
      <x v="4"/>
    </i>
    <i>
      <x v="5"/>
    </i>
    <i>
      <x v="6"/>
    </i>
    <i>
      <x v="7"/>
    </i>
    <i>
      <x v="8"/>
    </i>
    <i>
      <x v="9"/>
    </i>
    <i t="grand">
      <x/>
    </i>
  </rowItems>
  <colFields count="1">
    <field x="50"/>
  </colFields>
  <colItems count="6">
    <i>
      <x/>
    </i>
    <i>
      <x v="1"/>
    </i>
    <i>
      <x v="2"/>
    </i>
    <i>
      <x v="3"/>
    </i>
    <i>
      <x v="4"/>
    </i>
    <i t="grand">
      <x/>
    </i>
  </colItems>
  <dataFields count="1">
    <dataField name="Count of SITE ID BARU"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072CCC-9281-4344-9F3B-F0C3A3979847}" name="PivotTable17" cacheId="35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I4:AJ12" firstHeaderRow="2" firstDataRow="2" firstDataCol="1" rowPageCount="2" colPageCount="1"/>
  <pivotFields count="52">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3">
        <item x="1"/>
        <item h="1" x="0"/>
        <item t="default"/>
      </items>
    </pivotField>
    <pivotField compact="0" outline="0" showAll="0"/>
    <pivotField compact="0" outline="0" showAll="0"/>
    <pivotField axis="axisRow" compact="0" outline="0" showAll="0">
      <items count="11">
        <item n="RFI" x="5"/>
        <item n="CME" x="6"/>
        <item n="RFC" x="7"/>
        <item n="SITAC" x="2"/>
        <item n="SURVEY" x="0"/>
        <item n="Prop. DROP" x="1"/>
        <item x="4"/>
        <item x="3"/>
        <item x="9"/>
        <item x="8"/>
        <item t="default"/>
      </items>
    </pivotField>
    <pivotField compact="0" outline="0" showAll="0"/>
    <pivotField axis="axisPage" compact="0" outline="0" multipleItemSelectionAllowed="1" showAll="0">
      <items count="6">
        <item h="1" x="3"/>
        <item h="1" x="1"/>
        <item h="1" x="4"/>
        <item x="0"/>
        <item h="1" x="2"/>
        <item t="default"/>
      </items>
    </pivotField>
    <pivotField compact="0" outline="0" showAll="0"/>
  </pivotFields>
  <rowFields count="1">
    <field x="48"/>
  </rowFields>
  <rowItems count="7">
    <i>
      <x/>
    </i>
    <i>
      <x v="1"/>
    </i>
    <i>
      <x v="2"/>
    </i>
    <i>
      <x v="3"/>
    </i>
    <i>
      <x v="4"/>
    </i>
    <i>
      <x v="7"/>
    </i>
    <i t="grand">
      <x/>
    </i>
  </rowItems>
  <colItems count="1">
    <i/>
  </colItems>
  <pageFields count="2">
    <pageField fld="45" hier="-1"/>
    <pageField fld="50" hier="-1"/>
  </pageFields>
  <dataFields count="1">
    <dataField name="Count of SITE ID BARU" fld="5" subtotal="count" baseField="0" baseItem="0"/>
  </dataFields>
  <formats count="8">
    <format dxfId="49">
      <pivotArea outline="0" collapsedLevelsAreSubtotals="1" fieldPosition="0"/>
    </format>
    <format dxfId="50">
      <pivotArea outline="0" collapsedLevelsAreSubtotals="1" fieldPosition="0"/>
    </format>
    <format dxfId="51">
      <pivotArea field="48" type="button" dataOnly="0" labelOnly="1" outline="0" axis="axisRow" fieldPosition="0"/>
    </format>
    <format dxfId="52">
      <pivotArea dataOnly="0" labelOnly="1" outline="0" fieldPosition="0">
        <references count="1">
          <reference field="48" count="6">
            <x v="0"/>
            <x v="1"/>
            <x v="2"/>
            <x v="3"/>
            <x v="4"/>
            <x v="5"/>
          </reference>
        </references>
      </pivotArea>
    </format>
    <format dxfId="53">
      <pivotArea dataOnly="0" labelOnly="1" grandRow="1" outline="0" fieldPosition="0"/>
    </format>
    <format dxfId="54">
      <pivotArea dataOnly="0" labelOnly="1" grandCol="1" outline="0" fieldPosition="0"/>
    </format>
    <format dxfId="55">
      <pivotArea field="48" type="button" dataOnly="0" labelOnly="1" outline="0" axis="axisRow" fieldPosition="0"/>
    </format>
    <format dxfId="5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6763C5-4810-432E-8774-DFD1528594DC}" name="PivotTable14"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A13" firstHeaderRow="1" firstDataRow="1" firstDataCol="1" rowPageCount="1" colPageCount="1"/>
  <pivotFields count="5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x="0"/>
        <item h="1" x="4"/>
        <item h="1" x="1"/>
        <item h="1" x="2"/>
        <item h="1" x="3"/>
        <item t="default"/>
      </items>
    </pivotField>
    <pivotField axis="axisRow" showAll="0">
      <items count="15">
        <item x="3"/>
        <item x="4"/>
        <item x="1"/>
        <item x="6"/>
        <item x="10"/>
        <item x="2"/>
        <item x="7"/>
        <item x="5"/>
        <item x="9"/>
        <item x="0"/>
        <item x="12"/>
        <item x="13"/>
        <item x="8"/>
        <item x="11"/>
        <item t="default"/>
      </items>
    </pivotField>
  </pivotFields>
  <rowFields count="1">
    <field x="51"/>
  </rowFields>
  <rowItems count="10">
    <i>
      <x v="1"/>
    </i>
    <i>
      <x v="2"/>
    </i>
    <i>
      <x v="3"/>
    </i>
    <i>
      <x v="5"/>
    </i>
    <i>
      <x v="7"/>
    </i>
    <i>
      <x v="8"/>
    </i>
    <i>
      <x v="9"/>
    </i>
    <i>
      <x v="11"/>
    </i>
    <i>
      <x v="12"/>
    </i>
    <i t="grand">
      <x/>
    </i>
  </rowItems>
  <colItems count="1">
    <i/>
  </colItems>
  <pageFields count="1">
    <pageField fld="50" hier="-1"/>
  </pageFields>
  <dataFields count="1">
    <dataField name="Count of SITE ID BARU"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EFDACB-EC42-41D6-87EF-B79ABB17D73C}" name="PivotTable1"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3" firstHeaderRow="1" firstDataRow="2" firstDataCol="1"/>
  <pivotFields count="52">
    <pivotField showAll="0"/>
    <pivotField showAll="0"/>
    <pivotField showAll="0"/>
    <pivotField showAll="0"/>
    <pivotField showAll="0"/>
    <pivotField dataField="1"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7"/>
  </colFields>
  <colItems count="3">
    <i>
      <x/>
    </i>
    <i>
      <x v="1"/>
    </i>
    <i t="grand">
      <x/>
    </i>
  </colItems>
  <dataFields count="1">
    <dataField name="Count of SITE ID BARU" fld="5" subtotal="count"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550A90-57E4-4A4F-965D-AF347BE2A08B}" name="PivotTable19"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1:AS13" firstHeaderRow="1" firstDataRow="1" firstDataCol="1"/>
  <pivotFields count="5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axis="axisRow" showAll="0">
      <items count="6">
        <item x="0"/>
        <item x="3"/>
        <item x="1"/>
        <item x="4"/>
        <item x="2"/>
        <item t="default"/>
      </items>
    </pivotField>
    <pivotField showAll="0"/>
  </pivotFields>
  <rowFields count="2">
    <field x="45"/>
    <field x="50"/>
  </rowFields>
  <rowItems count="12">
    <i>
      <x/>
    </i>
    <i r="1">
      <x/>
    </i>
    <i r="1">
      <x v="1"/>
    </i>
    <i r="1">
      <x v="2"/>
    </i>
    <i r="1">
      <x v="4"/>
    </i>
    <i>
      <x v="1"/>
    </i>
    <i r="1">
      <x/>
    </i>
    <i r="1">
      <x v="1"/>
    </i>
    <i r="1">
      <x v="2"/>
    </i>
    <i r="1">
      <x v="3"/>
    </i>
    <i r="1">
      <x v="4"/>
    </i>
    <i t="grand">
      <x/>
    </i>
  </rowItems>
  <colItems count="1">
    <i/>
  </colItems>
  <dataFields count="1">
    <dataField name="Count of SITE ID BARU"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47730C-D47A-4E5D-8844-52F225F33C93}" name="PivotTable5"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N21" firstHeaderRow="1" firstDataRow="2" firstDataCol="1" rowPageCount="2" colPageCount="1"/>
  <pivotFields count="28">
    <pivotField showAll="0"/>
    <pivotField showAll="0"/>
    <pivotField axis="axisCol" showAll="0">
      <items count="12">
        <item x="0"/>
        <item x="1"/>
        <item x="7"/>
        <item x="2"/>
        <item x="4"/>
        <item x="3"/>
        <item x="8"/>
        <item x="6"/>
        <item x="5"/>
        <item x="9"/>
        <item x="1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97">
        <item x="289"/>
        <item x="85"/>
        <item x="86"/>
        <item x="87"/>
        <item x="88"/>
        <item x="89"/>
        <item x="90"/>
        <item x="91"/>
        <item x="92"/>
        <item x="93"/>
        <item x="208"/>
        <item x="209"/>
        <item x="290"/>
        <item x="210"/>
        <item x="94"/>
        <item x="211"/>
        <item x="95"/>
        <item x="212"/>
        <item x="2"/>
        <item x="207"/>
        <item x="84"/>
        <item x="288"/>
        <item x="0"/>
        <item x="39"/>
        <item x="1"/>
        <item x="26"/>
        <item x="280"/>
        <item x="281"/>
        <item x="49"/>
        <item x="50"/>
        <item x="51"/>
        <item x="29"/>
        <item x="31"/>
        <item x="53"/>
        <item x="21"/>
        <item x="30"/>
        <item x="54"/>
        <item x="22"/>
        <item x="276"/>
        <item x="55"/>
        <item x="196"/>
        <item x="198"/>
        <item x="201"/>
        <item x="285"/>
        <item x="132"/>
        <item x="229"/>
        <item x="282"/>
        <item x="32"/>
        <item x="58"/>
        <item x="230"/>
        <item x="141"/>
        <item x="59"/>
        <item x="60"/>
        <item x="283"/>
        <item x="62"/>
        <item x="63"/>
        <item x="159"/>
        <item x="231"/>
        <item x="232"/>
        <item x="240"/>
        <item x="233"/>
        <item x="64"/>
        <item x="160"/>
        <item x="65"/>
        <item x="69"/>
        <item x="179"/>
        <item x="45"/>
        <item x="180"/>
        <item x="66"/>
        <item x="67"/>
        <item x="215"/>
        <item x="236"/>
        <item x="68"/>
        <item x="237"/>
        <item x="14"/>
        <item x="181"/>
        <item x="239"/>
        <item x="183"/>
        <item x="182"/>
        <item x="184"/>
        <item x="23"/>
        <item x="70"/>
        <item x="71"/>
        <item x="33"/>
        <item x="242"/>
        <item x="185"/>
        <item x="190"/>
        <item x="200"/>
        <item x="103"/>
        <item x="287"/>
        <item x="72"/>
        <item x="186"/>
        <item x="218"/>
        <item x="235"/>
        <item x="241"/>
        <item x="224"/>
        <item x="219"/>
        <item x="217"/>
        <item x="74"/>
        <item x="75"/>
        <item x="243"/>
        <item x="28"/>
        <item x="220"/>
        <item x="76"/>
        <item x="77"/>
        <item x="78"/>
        <item x="79"/>
        <item x="80"/>
        <item x="81"/>
        <item x="202"/>
        <item x="24"/>
        <item x="82"/>
        <item x="221"/>
        <item x="203"/>
        <item x="83"/>
        <item x="244"/>
        <item x="42"/>
        <item x="40"/>
        <item x="96"/>
        <item x="97"/>
        <item x="245"/>
        <item x="188"/>
        <item x="98"/>
        <item x="99"/>
        <item x="100"/>
        <item x="246"/>
        <item x="270"/>
        <item x="12"/>
        <item x="228"/>
        <item x="216"/>
        <item x="18"/>
        <item x="226"/>
        <item x="19"/>
        <item x="222"/>
        <item x="101"/>
        <item x="20"/>
        <item x="3"/>
        <item x="102"/>
        <item x="223"/>
        <item x="4"/>
        <item x="247"/>
        <item x="41"/>
        <item x="104"/>
        <item x="6"/>
        <item x="36"/>
        <item x="248"/>
        <item x="47"/>
        <item x="106"/>
        <item x="249"/>
        <item x="48"/>
        <item x="204"/>
        <item x="37"/>
        <item x="107"/>
        <item x="108"/>
        <item x="205"/>
        <item x="189"/>
        <item x="191"/>
        <item x="46"/>
        <item x="109"/>
        <item x="250"/>
        <item x="251"/>
        <item x="252"/>
        <item x="225"/>
        <item x="199"/>
        <item x="110"/>
        <item x="253"/>
        <item x="111"/>
        <item x="112"/>
        <item x="113"/>
        <item x="43"/>
        <item x="7"/>
        <item x="115"/>
        <item x="13"/>
        <item x="8"/>
        <item x="294"/>
        <item x="254"/>
        <item x="9"/>
        <item x="117"/>
        <item x="255"/>
        <item x="118"/>
        <item x="10"/>
        <item x="11"/>
        <item x="119"/>
        <item x="291"/>
        <item x="120"/>
        <item x="121"/>
        <item x="122"/>
        <item x="35"/>
        <item x="38"/>
        <item x="123"/>
        <item x="124"/>
        <item x="256"/>
        <item x="125"/>
        <item x="126"/>
        <item x="57"/>
        <item x="195"/>
        <item x="5"/>
        <item x="128"/>
        <item x="61"/>
        <item x="206"/>
        <item x="197"/>
        <item x="130"/>
        <item x="257"/>
        <item x="258"/>
        <item x="214"/>
        <item x="131"/>
        <item x="259"/>
        <item x="194"/>
        <item x="260"/>
        <item x="133"/>
        <item x="15"/>
        <item x="178"/>
        <item x="261"/>
        <item x="234"/>
        <item x="238"/>
        <item x="16"/>
        <item x="262"/>
        <item x="192"/>
        <item x="134"/>
        <item x="135"/>
        <item x="279"/>
        <item x="136"/>
        <item x="263"/>
        <item x="137"/>
        <item x="138"/>
        <item x="264"/>
        <item x="265"/>
        <item x="277"/>
        <item x="44"/>
        <item x="139"/>
        <item x="140"/>
        <item x="278"/>
        <item x="292"/>
        <item x="52"/>
        <item x="142"/>
        <item x="73"/>
        <item x="266"/>
        <item x="213"/>
        <item x="143"/>
        <item x="267"/>
        <item x="187"/>
        <item x="268"/>
        <item x="34"/>
        <item x="144"/>
        <item x="269"/>
        <item x="145"/>
        <item x="146"/>
        <item x="17"/>
        <item x="147"/>
        <item x="148"/>
        <item x="149"/>
        <item x="150"/>
        <item x="271"/>
        <item x="151"/>
        <item x="152"/>
        <item x="193"/>
        <item x="153"/>
        <item x="154"/>
        <item x="284"/>
        <item x="155"/>
        <item x="293"/>
        <item x="156"/>
        <item x="272"/>
        <item x="157"/>
        <item x="158"/>
        <item x="25"/>
        <item x="273"/>
        <item x="161"/>
        <item x="274"/>
        <item x="227"/>
        <item x="162"/>
        <item x="163"/>
        <item x="164"/>
        <item x="105"/>
        <item x="165"/>
        <item x="286"/>
        <item x="166"/>
        <item x="275"/>
        <item x="167"/>
        <item x="27"/>
        <item x="168"/>
        <item x="114"/>
        <item x="169"/>
        <item x="116"/>
        <item x="127"/>
        <item x="170"/>
        <item x="171"/>
        <item x="172"/>
        <item x="173"/>
        <item x="129"/>
        <item x="174"/>
        <item x="175"/>
        <item x="56"/>
        <item x="176"/>
        <item x="177"/>
        <item x="295"/>
        <item t="default"/>
      </items>
    </pivotField>
    <pivotField showAll="0"/>
    <pivotField showAll="0"/>
    <pivotField showAll="0"/>
    <pivotField showAll="0"/>
    <pivotField axis="axisPage" multipleItemSelectionAllowed="1" showAll="0">
      <items count="4">
        <item x="0"/>
        <item h="1" x="1"/>
        <item h="1" x="2"/>
        <item t="default"/>
      </items>
    </pivotField>
    <pivotField showAll="0"/>
    <pivotField showAll="0"/>
    <pivotField showAll="0"/>
    <pivotField showAll="0"/>
    <pivotField axis="axisRow" showAll="0">
      <items count="21">
        <item m="1" x="14"/>
        <item m="1" x="13"/>
        <item m="1" x="18"/>
        <item m="1" x="17"/>
        <item m="1" x="15"/>
        <item m="1" x="19"/>
        <item m="1" x="16"/>
        <item x="0"/>
        <item x="4"/>
        <item x="9"/>
        <item x="8"/>
        <item x="7"/>
        <item x="5"/>
        <item x="3"/>
        <item x="6"/>
        <item m="1" x="10"/>
        <item m="1" x="12"/>
        <item x="2"/>
        <item m="1" x="11"/>
        <item x="1"/>
        <item t="default"/>
      </items>
    </pivotField>
  </pivotFields>
  <rowFields count="1">
    <field x="27"/>
  </rowFields>
  <rowItems count="10">
    <i>
      <x v="7"/>
    </i>
    <i>
      <x v="8"/>
    </i>
    <i>
      <x v="9"/>
    </i>
    <i>
      <x v="10"/>
    </i>
    <i>
      <x v="11"/>
    </i>
    <i>
      <x v="12"/>
    </i>
    <i>
      <x v="13"/>
    </i>
    <i>
      <x v="14"/>
    </i>
    <i>
      <x v="19"/>
    </i>
    <i t="grand">
      <x/>
    </i>
  </rowItems>
  <colFields count="1">
    <field x="2"/>
  </colFields>
  <colItems count="11">
    <i>
      <x/>
    </i>
    <i>
      <x v="1"/>
    </i>
    <i>
      <x v="2"/>
    </i>
    <i>
      <x v="3"/>
    </i>
    <i>
      <x v="4"/>
    </i>
    <i>
      <x v="5"/>
    </i>
    <i>
      <x v="6"/>
    </i>
    <i>
      <x v="7"/>
    </i>
    <i>
      <x v="8"/>
    </i>
    <i>
      <x v="9"/>
    </i>
    <i t="grand">
      <x/>
    </i>
  </colItems>
  <pageFields count="2">
    <pageField fld="22" hier="-1"/>
    <pageField fld="17" hier="-1"/>
  </pageFields>
  <dataFields count="1">
    <dataField name="Count of SITE ID BARU" fld="5" subtotal="count" baseField="0" baseItem="0"/>
  </dataFields>
  <formats count="2">
    <format dxfId="46">
      <pivotArea outline="0" collapsedLevelsAreSubtotals="1" fieldPosition="0"/>
    </format>
    <format dxfId="47">
      <pivotArea field="27" grandCol="1" collapsedLevelsAreSubtotals="1" axis="axisRow" fieldPosition="0">
        <references count="1">
          <reference field="27" count="3">
            <x v="13"/>
            <x v="14"/>
            <x v="1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0D20AF-0999-44F0-B694-4E8DB1F54614}" name="PivotTable1" cacheId="3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D38" firstHeaderRow="1" firstDataRow="1" firstDataCol="1" rowPageCount="2" colPageCount="1"/>
  <pivotFields count="28">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97">
        <item x="289"/>
        <item x="85"/>
        <item x="86"/>
        <item x="87"/>
        <item x="88"/>
        <item x="89"/>
        <item x="90"/>
        <item x="91"/>
        <item x="92"/>
        <item x="93"/>
        <item x="208"/>
        <item x="209"/>
        <item x="290"/>
        <item x="210"/>
        <item x="94"/>
        <item x="211"/>
        <item x="95"/>
        <item x="212"/>
        <item x="2"/>
        <item x="207"/>
        <item x="84"/>
        <item x="288"/>
        <item x="0"/>
        <item x="39"/>
        <item x="1"/>
        <item x="26"/>
        <item x="280"/>
        <item x="281"/>
        <item x="49"/>
        <item x="50"/>
        <item x="51"/>
        <item x="29"/>
        <item x="31"/>
        <item x="53"/>
        <item x="21"/>
        <item x="30"/>
        <item x="54"/>
        <item x="22"/>
        <item x="276"/>
        <item x="55"/>
        <item x="196"/>
        <item x="198"/>
        <item x="201"/>
        <item x="285"/>
        <item x="132"/>
        <item x="229"/>
        <item x="282"/>
        <item x="32"/>
        <item x="58"/>
        <item x="230"/>
        <item x="141"/>
        <item x="59"/>
        <item x="60"/>
        <item x="283"/>
        <item x="62"/>
        <item x="63"/>
        <item x="159"/>
        <item x="231"/>
        <item x="232"/>
        <item x="240"/>
        <item x="233"/>
        <item x="64"/>
        <item x="160"/>
        <item x="65"/>
        <item x="69"/>
        <item x="179"/>
        <item x="45"/>
        <item x="180"/>
        <item x="66"/>
        <item x="67"/>
        <item x="215"/>
        <item x="236"/>
        <item x="68"/>
        <item x="237"/>
        <item x="14"/>
        <item x="181"/>
        <item x="239"/>
        <item x="183"/>
        <item x="182"/>
        <item x="184"/>
        <item x="23"/>
        <item x="70"/>
        <item x="71"/>
        <item x="33"/>
        <item x="242"/>
        <item x="185"/>
        <item x="190"/>
        <item x="200"/>
        <item x="103"/>
        <item x="287"/>
        <item x="72"/>
        <item x="186"/>
        <item x="218"/>
        <item x="235"/>
        <item x="241"/>
        <item x="224"/>
        <item x="219"/>
        <item x="217"/>
        <item x="74"/>
        <item x="75"/>
        <item x="243"/>
        <item x="28"/>
        <item x="220"/>
        <item x="76"/>
        <item x="77"/>
        <item x="78"/>
        <item x="79"/>
        <item x="80"/>
        <item x="81"/>
        <item x="202"/>
        <item x="24"/>
        <item x="82"/>
        <item x="221"/>
        <item x="203"/>
        <item x="83"/>
        <item x="244"/>
        <item x="42"/>
        <item x="40"/>
        <item x="96"/>
        <item x="97"/>
        <item x="245"/>
        <item x="188"/>
        <item x="98"/>
        <item x="99"/>
        <item x="100"/>
        <item x="246"/>
        <item x="270"/>
        <item x="12"/>
        <item x="228"/>
        <item x="216"/>
        <item x="18"/>
        <item x="226"/>
        <item x="19"/>
        <item x="222"/>
        <item x="101"/>
        <item x="20"/>
        <item x="3"/>
        <item x="102"/>
        <item x="223"/>
        <item x="4"/>
        <item x="247"/>
        <item x="41"/>
        <item x="104"/>
        <item x="6"/>
        <item x="36"/>
        <item x="248"/>
        <item x="47"/>
        <item x="106"/>
        <item x="249"/>
        <item x="48"/>
        <item x="204"/>
        <item x="37"/>
        <item x="107"/>
        <item x="108"/>
        <item x="205"/>
        <item x="189"/>
        <item x="191"/>
        <item x="46"/>
        <item x="109"/>
        <item x="250"/>
        <item x="251"/>
        <item x="252"/>
        <item x="225"/>
        <item x="199"/>
        <item x="110"/>
        <item x="253"/>
        <item x="111"/>
        <item x="112"/>
        <item x="113"/>
        <item x="43"/>
        <item x="7"/>
        <item x="115"/>
        <item x="13"/>
        <item x="8"/>
        <item x="294"/>
        <item x="254"/>
        <item x="9"/>
        <item x="117"/>
        <item x="255"/>
        <item x="118"/>
        <item x="10"/>
        <item x="11"/>
        <item x="119"/>
        <item x="291"/>
        <item x="120"/>
        <item x="121"/>
        <item x="122"/>
        <item x="35"/>
        <item x="38"/>
        <item x="123"/>
        <item x="124"/>
        <item x="256"/>
        <item x="125"/>
        <item x="126"/>
        <item x="57"/>
        <item x="195"/>
        <item x="5"/>
        <item x="128"/>
        <item x="61"/>
        <item x="206"/>
        <item x="197"/>
        <item x="130"/>
        <item x="257"/>
        <item x="258"/>
        <item x="214"/>
        <item x="131"/>
        <item x="259"/>
        <item x="194"/>
        <item x="260"/>
        <item x="133"/>
        <item x="15"/>
        <item x="178"/>
        <item x="261"/>
        <item x="234"/>
        <item x="238"/>
        <item x="16"/>
        <item x="262"/>
        <item x="192"/>
        <item x="134"/>
        <item x="135"/>
        <item x="279"/>
        <item x="136"/>
        <item x="263"/>
        <item x="137"/>
        <item x="138"/>
        <item x="264"/>
        <item x="265"/>
        <item x="277"/>
        <item x="44"/>
        <item x="139"/>
        <item x="140"/>
        <item x="278"/>
        <item x="292"/>
        <item x="52"/>
        <item x="142"/>
        <item x="73"/>
        <item x="266"/>
        <item x="213"/>
        <item x="143"/>
        <item x="267"/>
        <item x="187"/>
        <item x="268"/>
        <item x="34"/>
        <item x="144"/>
        <item x="269"/>
        <item x="145"/>
        <item x="146"/>
        <item x="17"/>
        <item x="147"/>
        <item x="148"/>
        <item x="149"/>
        <item x="150"/>
        <item x="271"/>
        <item x="151"/>
        <item x="152"/>
        <item x="193"/>
        <item x="153"/>
        <item x="154"/>
        <item x="284"/>
        <item x="155"/>
        <item x="293"/>
        <item x="156"/>
        <item x="272"/>
        <item x="157"/>
        <item x="158"/>
        <item x="25"/>
        <item x="273"/>
        <item x="161"/>
        <item x="274"/>
        <item x="227"/>
        <item x="162"/>
        <item x="163"/>
        <item x="164"/>
        <item x="105"/>
        <item x="165"/>
        <item x="286"/>
        <item x="166"/>
        <item x="275"/>
        <item x="167"/>
        <item x="27"/>
        <item x="168"/>
        <item x="114"/>
        <item x="169"/>
        <item x="116"/>
        <item x="127"/>
        <item x="170"/>
        <item x="171"/>
        <item x="172"/>
        <item x="173"/>
        <item x="129"/>
        <item x="174"/>
        <item x="175"/>
        <item x="56"/>
        <item x="176"/>
        <item x="177"/>
        <item x="295"/>
        <item t="default"/>
      </items>
    </pivotField>
    <pivotField showAll="0"/>
    <pivotField showAll="0"/>
    <pivotField showAll="0"/>
    <pivotField axis="axisRow" showAll="0">
      <items count="5">
        <item x="0"/>
        <item x="1"/>
        <item x="3"/>
        <item x="2"/>
        <item t="default"/>
      </items>
    </pivotField>
    <pivotField axis="axisPage" multipleItemSelectionAllowed="1" showAll="0">
      <items count="4">
        <item x="0"/>
        <item h="1" x="1"/>
        <item h="1" x="2"/>
        <item t="default"/>
      </items>
    </pivotField>
    <pivotField showAll="0"/>
    <pivotField showAll="0"/>
    <pivotField showAll="0"/>
    <pivotField axis="axisRow" showAll="0">
      <items count="9">
        <item x="0"/>
        <item x="3"/>
        <item x="1"/>
        <item x="2"/>
        <item x="4"/>
        <item x="5"/>
        <item x="6"/>
        <item x="7"/>
        <item t="default"/>
      </items>
    </pivotField>
    <pivotField showAll="0"/>
  </pivotFields>
  <rowFields count="2">
    <field x="26"/>
    <field x="21"/>
  </rowFields>
  <rowItems count="9">
    <i>
      <x/>
    </i>
    <i r="1">
      <x/>
    </i>
    <i r="1">
      <x v="1"/>
    </i>
    <i>
      <x v="1"/>
    </i>
    <i r="1">
      <x/>
    </i>
    <i r="1">
      <x v="1"/>
    </i>
    <i>
      <x v="2"/>
    </i>
    <i r="1">
      <x v="3"/>
    </i>
    <i t="grand">
      <x/>
    </i>
  </rowItems>
  <colItems count="1">
    <i/>
  </colItems>
  <pageFields count="2">
    <pageField fld="22" hier="-1"/>
    <pageField fld="17" hier="-1"/>
  </pageFields>
  <dataFields count="1">
    <dataField name="Count of SITE ID BARU" fld="5" subtotal="count" baseField="0" baseItem="0"/>
  </dataFields>
  <formats count="1">
    <format dxfId="45">
      <pivotArea outline="0" collapsedLevelsAreSubtotals="1"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0E50DF-6F33-4EFA-822B-DF2ED9923E0A}" name="PivotTable5" cacheId="3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AL">
  <location ref="R3:U13" firstHeaderRow="1" firstDataRow="2" firstDataCol="1" rowPageCount="1" colPageCount="1"/>
  <pivotFields count="36">
    <pivotField showAll="0"/>
    <pivotField showAll="0"/>
    <pivotField axis="axisRow" showAll="0">
      <items count="11">
        <item x="0"/>
        <item x="1"/>
        <item x="2"/>
        <item x="3"/>
        <item x="8"/>
        <item x="6"/>
        <item x="5"/>
        <item x="9"/>
        <item x="7"/>
        <item x="4"/>
        <item t="default"/>
      </items>
    </pivotField>
    <pivotField showAll="0"/>
    <pivotField showAll="0"/>
    <pivotField dataField="1"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9">
    <i>
      <x/>
    </i>
    <i>
      <x v="1"/>
    </i>
    <i>
      <x v="2"/>
    </i>
    <i>
      <x v="5"/>
    </i>
    <i>
      <x v="6"/>
    </i>
    <i>
      <x v="7"/>
    </i>
    <i>
      <x v="8"/>
    </i>
    <i>
      <x v="9"/>
    </i>
    <i t="grand">
      <x/>
    </i>
  </rowItems>
  <colFields count="1">
    <field x="13"/>
  </colFields>
  <colItems count="3">
    <i>
      <x/>
    </i>
    <i>
      <x v="1"/>
    </i>
    <i t="grand">
      <x/>
    </i>
  </colItems>
  <pageFields count="1">
    <pageField fld="25" hier="-1"/>
  </pageFields>
  <dataFields count="1">
    <dataField name="Count of SITE ID BARU" fld="5" subtotal="count" baseField="0" baseItem="0"/>
  </dataFields>
  <formats count="3">
    <format dxfId="42">
      <pivotArea outline="0" collapsedLevelsAreSubtotals="1" fieldPosition="0"/>
    </format>
    <format dxfId="43">
      <pivotArea dataOnly="0" labelOnly="1" fieldPosition="0">
        <references count="1">
          <reference field="13" count="0"/>
        </references>
      </pivotArea>
    </format>
    <format dxfId="4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CAD1F55-D572-4C70-98A7-3B3CD07BFCB6}" name="PivotTable1" cacheId="3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GRESS">
  <location ref="A3:M15" firstHeaderRow="1" firstDataRow="2" firstDataCol="1" rowPageCount="1" colPageCount="1"/>
  <pivotFields count="34">
    <pivotField showAll="0"/>
    <pivotField showAll="0"/>
    <pivotField axis="axisCol" showAll="0">
      <items count="12">
        <item n="SGUT" x="0"/>
        <item n="STENG" x="7"/>
        <item n="SSEL" x="1"/>
        <item n="JBTBK INNER" x="2"/>
        <item n="JBR" x="3"/>
        <item n="JTNG" x="8"/>
        <item n="JTM" x="6"/>
        <item n="KAL" x="5"/>
        <item n="SLWS" x="9"/>
        <item n="JBTBK Outer" x="4"/>
        <item x="1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x="1"/>
        <item x="2"/>
        <item t="default"/>
      </items>
    </pivotField>
    <pivotField showAll="0"/>
    <pivotField showAll="0"/>
    <pivotField showAll="0"/>
    <pivotField axis="axisRow" showAll="0">
      <items count="21">
        <item x="0"/>
        <item m="1" x="16"/>
        <item m="1" x="14"/>
        <item m="1" x="13"/>
        <item m="1" x="17"/>
        <item m="1" x="18"/>
        <item m="1" x="19"/>
        <item m="1" x="15"/>
        <item x="4"/>
        <item x="8"/>
        <item x="7"/>
        <item x="9"/>
        <item x="3"/>
        <item x="5"/>
        <item x="2"/>
        <item x="1"/>
        <item m="1" x="12"/>
        <item x="11"/>
        <item x="10"/>
        <item x="6"/>
        <item t="default"/>
      </items>
    </pivotField>
    <pivotField showAll="0"/>
    <pivotField showAll="0"/>
    <pivotField showAll="0"/>
    <pivotField showAll="0"/>
    <pivotField showAll="0"/>
  </pivotFields>
  <rowFields count="1">
    <field x="28"/>
  </rowFields>
  <rowItems count="11">
    <i>
      <x/>
    </i>
    <i>
      <x v="9"/>
    </i>
    <i>
      <x v="10"/>
    </i>
    <i>
      <x v="11"/>
    </i>
    <i>
      <x v="12"/>
    </i>
    <i>
      <x v="13"/>
    </i>
    <i>
      <x v="15"/>
    </i>
    <i>
      <x v="17"/>
    </i>
    <i>
      <x v="18"/>
    </i>
    <i>
      <x v="19"/>
    </i>
    <i t="grand">
      <x/>
    </i>
  </rowItems>
  <colFields count="1">
    <field x="2"/>
  </colFields>
  <colItems count="12">
    <i>
      <x/>
    </i>
    <i>
      <x v="1"/>
    </i>
    <i>
      <x v="2"/>
    </i>
    <i>
      <x v="3"/>
    </i>
    <i>
      <x v="4"/>
    </i>
    <i>
      <x v="5"/>
    </i>
    <i>
      <x v="6"/>
    </i>
    <i>
      <x v="7"/>
    </i>
    <i>
      <x v="8"/>
    </i>
    <i>
      <x v="9"/>
    </i>
    <i>
      <x v="10"/>
    </i>
    <i t="grand">
      <x/>
    </i>
  </colItems>
  <pageFields count="1">
    <pageField fld="24" hier="-1"/>
  </pageFields>
  <dataFields count="1">
    <dataField name="Count of SITE ID BARU" fld="5" subtotal="count" baseField="0" baseItem="0"/>
  </dataFields>
  <formats count="29">
    <format dxfId="13">
      <pivotArea type="origin" dataOnly="0" labelOnly="1" outline="0" fieldPosition="0"/>
    </format>
    <format dxfId="14">
      <pivotArea field="2" type="button" dataOnly="0" labelOnly="1" outline="0" axis="axisCol" fieldPosition="0"/>
    </format>
    <format dxfId="15">
      <pivotArea type="topRight" dataOnly="0" labelOnly="1" outline="0" fieldPosition="0"/>
    </format>
    <format dxfId="16">
      <pivotArea field="28" type="button" dataOnly="0" labelOnly="1" outline="0" axis="axisRow" fieldPosition="0"/>
    </format>
    <format dxfId="17">
      <pivotArea dataOnly="0" labelOnly="1" fieldPosition="0">
        <references count="1">
          <reference field="2" count="0"/>
        </references>
      </pivotArea>
    </format>
    <format dxfId="18">
      <pivotArea dataOnly="0" labelOnly="1" grandCol="1" outline="0" fieldPosition="0"/>
    </format>
    <format dxfId="19">
      <pivotArea type="origin" dataOnly="0" labelOnly="1" outline="0" fieldPosition="0"/>
    </format>
    <format dxfId="20">
      <pivotArea field="2" type="button" dataOnly="0" labelOnly="1" outline="0" axis="axisCol" fieldPosition="0"/>
    </format>
    <format dxfId="21">
      <pivotArea type="topRight" dataOnly="0" labelOnly="1" outline="0" fieldPosition="0"/>
    </format>
    <format dxfId="22">
      <pivotArea field="28" type="button" dataOnly="0" labelOnly="1" outline="0" axis="axisRow" fieldPosition="0"/>
    </format>
    <format dxfId="23">
      <pivotArea dataOnly="0" labelOnly="1" fieldPosition="0">
        <references count="1">
          <reference field="2" count="0"/>
        </references>
      </pivotArea>
    </format>
    <format dxfId="24">
      <pivotArea dataOnly="0" labelOnly="1" grandCol="1" outline="0" fieldPosition="0"/>
    </format>
    <format dxfId="25">
      <pivotArea grandRow="1" outline="0" collapsedLevelsAreSubtotals="1" fieldPosition="0"/>
    </format>
    <format dxfId="26">
      <pivotArea dataOnly="0" labelOnly="1" grandRow="1" outline="0" fieldPosition="0"/>
    </format>
    <format dxfId="27">
      <pivotArea grandRow="1" outline="0" collapsedLevelsAreSubtotals="1" fieldPosition="0"/>
    </format>
    <format dxfId="28">
      <pivotArea dataOnly="0" labelOnly="1" grandRow="1" outline="0" fieldPosition="0"/>
    </format>
    <format dxfId="29">
      <pivotArea collapsedLevelsAreSubtotals="1" fieldPosition="0">
        <references count="1">
          <reference field="28" count="0"/>
        </references>
      </pivotArea>
    </format>
    <format dxfId="30">
      <pivotArea grandRow="1" outline="0" collapsedLevelsAreSubtotals="1" fieldPosition="0"/>
    </format>
    <format dxfId="31">
      <pivotArea field="2" type="button" dataOnly="0" labelOnly="1" outline="0" axis="axisCol" fieldPosition="0"/>
    </format>
    <format dxfId="32">
      <pivotArea type="topRight" dataOnly="0" labelOnly="1" outline="0" fieldPosition="0"/>
    </format>
    <format dxfId="33">
      <pivotArea dataOnly="0" labelOnly="1" fieldPosition="0">
        <references count="1">
          <reference field="2" count="10">
            <x v="0"/>
            <x v="1"/>
            <x v="2"/>
            <x v="3"/>
            <x v="4"/>
            <x v="5"/>
            <x v="6"/>
            <x v="7"/>
            <x v="8"/>
            <x v="9"/>
          </reference>
        </references>
      </pivotArea>
    </format>
    <format dxfId="34">
      <pivotArea dataOnly="0" fieldPosition="0">
        <references count="1">
          <reference field="28" count="1">
            <x v="9"/>
          </reference>
        </references>
      </pivotArea>
    </format>
    <format dxfId="35">
      <pivotArea dataOnly="0" fieldPosition="0">
        <references count="1">
          <reference field="28" count="1">
            <x v="9"/>
          </reference>
        </references>
      </pivotArea>
    </format>
    <format dxfId="36">
      <pivotArea dataOnly="0" fieldPosition="0">
        <references count="1">
          <reference field="28" count="1">
            <x v="11"/>
          </reference>
        </references>
      </pivotArea>
    </format>
    <format dxfId="37">
      <pivotArea dataOnly="0" fieldPosition="0">
        <references count="1">
          <reference field="28" count="1">
            <x v="13"/>
          </reference>
        </references>
      </pivotArea>
    </format>
    <format dxfId="38">
      <pivotArea dataOnly="0" labelOnly="1" fieldPosition="0">
        <references count="1">
          <reference field="2" count="10">
            <x v="0"/>
            <x v="1"/>
            <x v="2"/>
            <x v="3"/>
            <x v="4"/>
            <x v="5"/>
            <x v="6"/>
            <x v="7"/>
            <x v="8"/>
            <x v="9"/>
          </reference>
        </references>
      </pivotArea>
    </format>
    <format dxfId="39">
      <pivotArea dataOnly="0" fieldPosition="0">
        <references count="1">
          <reference field="28" count="1">
            <x v="0"/>
          </reference>
        </references>
      </pivotArea>
    </format>
    <format dxfId="40">
      <pivotArea dataOnly="0" fieldPosition="0">
        <references count="1">
          <reference field="28" count="1">
            <x v="15"/>
          </reference>
        </references>
      </pivotArea>
    </format>
    <format dxfId="41">
      <pivotArea dataOnly="0" fieldPosition="0">
        <references count="1">
          <reference field="28" count="1">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8601AFC-6A81-47B2-B517-8B8D9A2243D5}" name="PivotTable7" cacheId="3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GRESS">
  <location ref="X3:AI13" firstHeaderRow="1" firstDataRow="2" firstDataCol="1"/>
  <pivotFields count="36">
    <pivotField showAll="0"/>
    <pivotField showAll="0">
      <items count="5">
        <item x="0"/>
        <item x="1"/>
        <item x="3"/>
        <item x="2"/>
        <item t="default"/>
      </items>
    </pivotField>
    <pivotField axis="axisCol" showAll="0">
      <items count="11">
        <item n="SGUT" x="0"/>
        <item n="SSEL" x="1"/>
        <item n="JBTK INNER" x="2"/>
        <item n="JBR" x="3"/>
        <item n="JTNG" x="8"/>
        <item n="JTM" x="6"/>
        <item n="KAL" x="5"/>
        <item n="SLWS" x="9"/>
        <item n="STENG" x="7"/>
        <item n="JBTK OUTER"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s>
  <rowFields count="2">
    <field x="25"/>
    <field x="31"/>
  </rowFields>
  <rowItems count="9">
    <i>
      <x/>
    </i>
    <i r="1">
      <x/>
    </i>
    <i r="1">
      <x v="1"/>
    </i>
    <i r="1">
      <x v="2"/>
    </i>
    <i r="1">
      <x v="3"/>
    </i>
    <i>
      <x v="1"/>
    </i>
    <i r="1">
      <x/>
    </i>
    <i r="1">
      <x v="1"/>
    </i>
    <i t="grand">
      <x/>
    </i>
  </rowItems>
  <colFields count="1">
    <field x="2"/>
  </colFields>
  <colItems count="11">
    <i>
      <x/>
    </i>
    <i>
      <x v="1"/>
    </i>
    <i>
      <x v="2"/>
    </i>
    <i>
      <x v="3"/>
    </i>
    <i>
      <x v="4"/>
    </i>
    <i>
      <x v="5"/>
    </i>
    <i>
      <x v="6"/>
    </i>
    <i>
      <x v="7"/>
    </i>
    <i>
      <x v="8"/>
    </i>
    <i>
      <x v="9"/>
    </i>
    <i t="grand">
      <x/>
    </i>
  </colItems>
  <dataFields count="1">
    <dataField name="Count of SITE ID BARU" fld="5" subtotal="count" baseField="0" baseItem="0"/>
  </dataFields>
  <formats count="8">
    <format dxfId="5">
      <pivotArea outline="0" collapsedLevelsAreSubtotals="1" fieldPosition="0"/>
    </format>
    <format dxfId="6">
      <pivotArea dataOnly="0" labelOnly="1" fieldPosition="0">
        <references count="1">
          <reference field="2" count="0"/>
        </references>
      </pivotArea>
    </format>
    <format dxfId="7">
      <pivotArea dataOnly="0" labelOnly="1" grandCol="1" outline="0" fieldPosition="0"/>
    </format>
    <format dxfId="8">
      <pivotArea collapsedLevelsAreSubtotals="1" fieldPosition="0">
        <references count="2">
          <reference field="2" count="1" selected="0">
            <x v="2"/>
          </reference>
          <reference field="31" count="0"/>
        </references>
      </pivotArea>
    </format>
    <format dxfId="9">
      <pivotArea collapsedLevelsAreSubtotals="1" fieldPosition="0">
        <references count="2">
          <reference field="2" count="1" selected="0">
            <x v="9"/>
          </reference>
          <reference field="31" count="0"/>
        </references>
      </pivotArea>
    </format>
    <format dxfId="10">
      <pivotArea collapsedLevelsAreSubtotals="1" fieldPosition="0">
        <references count="2">
          <reference field="25" count="1" selected="0">
            <x v="0"/>
          </reference>
          <reference field="31" count="1">
            <x v="3"/>
          </reference>
        </references>
      </pivotArea>
    </format>
    <format dxfId="11">
      <pivotArea dataOnly="0" labelOnly="1" fieldPosition="0">
        <references count="2">
          <reference field="25" count="1" selected="0">
            <x v="0"/>
          </reference>
          <reference field="31" count="1">
            <x v="3"/>
          </reference>
        </references>
      </pivotArea>
    </format>
    <format dxfId="12">
      <pivotArea dataOnly="0" labelOnly="1" fieldPosition="0">
        <references count="1">
          <reference field="2"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01657D-45B3-4476-9D83-9C295A4034F0}" name="PivotTable13" cacheId="3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Z5" firstHeaderRow="1" firstDataRow="2" firstDataCol="1" rowPageCount="1" colPageCount="1"/>
  <pivotFields count="44">
    <pivotField showAll="0"/>
    <pivotField axis="axisPage" showAll="0">
      <items count="5">
        <item x="0"/>
        <item x="1"/>
        <item x="3"/>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25">
        <item x="15"/>
        <item x="11"/>
        <item x="1"/>
        <item x="21"/>
        <item x="7"/>
        <item x="12"/>
        <item x="5"/>
        <item x="4"/>
        <item x="23"/>
        <item x="16"/>
        <item x="3"/>
        <item x="10"/>
        <item x="22"/>
        <item x="2"/>
        <item x="20"/>
        <item x="17"/>
        <item x="6"/>
        <item x="19"/>
        <item x="8"/>
        <item x="18"/>
        <item x="13"/>
        <item x="9"/>
        <item x="1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0"/>
  </colFields>
  <colItems count="25">
    <i>
      <x/>
    </i>
    <i>
      <x v="1"/>
    </i>
    <i>
      <x v="2"/>
    </i>
    <i>
      <x v="3"/>
    </i>
    <i>
      <x v="4"/>
    </i>
    <i>
      <x v="5"/>
    </i>
    <i>
      <x v="6"/>
    </i>
    <i>
      <x v="7"/>
    </i>
    <i>
      <x v="8"/>
    </i>
    <i>
      <x v="9"/>
    </i>
    <i>
      <x v="10"/>
    </i>
    <i>
      <x v="11"/>
    </i>
    <i>
      <x v="12"/>
    </i>
    <i>
      <x v="13"/>
    </i>
    <i>
      <x v="14"/>
    </i>
    <i>
      <x v="15"/>
    </i>
    <i>
      <x v="16"/>
    </i>
    <i>
      <x v="17"/>
    </i>
    <i>
      <x v="18"/>
    </i>
    <i>
      <x v="19"/>
    </i>
    <i>
      <x v="20"/>
    </i>
    <i>
      <x v="21"/>
    </i>
    <i>
      <x v="22"/>
    </i>
    <i>
      <x v="23"/>
    </i>
    <i t="grand">
      <x/>
    </i>
  </colItems>
  <pageFields count="1">
    <pageField fld="1" item="1" hier="-1"/>
  </pageFields>
  <dataFields count="1">
    <dataField name="Count of SITE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47</v>
    <v>7</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F02188-78B0-4E75-AE45-4148EEF309EC}" name="Table2" displayName="Table2" ref="A3:AJ5" totalsRowShown="0">
  <autoFilter ref="A3:AJ5" xr:uid="{91F02188-78B0-4E75-AE45-4148EEF309EC}"/>
  <tableColumns count="36">
    <tableColumn id="1" xr3:uid="{3160A01B-D4D5-43EC-86D6-3AF9075EAD20}" name="NO"/>
    <tableColumn id="2" xr3:uid="{CDCA455E-9A05-4951-9876-3265451E0237}" name="AREA"/>
    <tableColumn id="3" xr3:uid="{15BC1791-F468-4BC8-8D5D-362820244CC9}" name="REGIONAL NAME"/>
    <tableColumn id="4" xr3:uid="{7102AD1F-8B51-4C88-96B9-CC46772F62B8}" name="REGIONAL_ID"/>
    <tableColumn id="5" xr3:uid="{03E7B822-0770-4789-9D68-70B76280FF9F}" name="SITE ID"/>
    <tableColumn id="6" xr3:uid="{A12E5945-C0CD-432E-94F1-55C0239AA8C9}" name="SITE ID BARU"/>
    <tableColumn id="7" xr3:uid="{AADD9F43-E587-4B0E-82B9-D232AA3878F8}" name="PID"/>
    <tableColumn id="8" xr3:uid="{D63D61FA-06D2-43FC-B437-5BC26D803206}" name="PID Sales1"/>
    <tableColumn id="9" xr3:uid="{589C8891-260E-43E4-8773-DE854D569C7B}" name="PID Sales2"/>
    <tableColumn id="10" xr3:uid="{0D0CA007-53AF-4566-8D5C-07F8308DCCB9}" name="True PID"/>
    <tableColumn id="11" xr3:uid="{7724A01C-9CD5-41C9-B1DA-D94CA5A47BD5}" name="SITE NAME"/>
    <tableColumn id="12" xr3:uid="{9B4C4FD1-2889-4B06-9EC3-0606934302BB}" name="Longitude"/>
    <tableColumn id="13" xr3:uid="{CD1B8FBB-A8D1-4609-82C1-C2EB3DF776C4}" name="Latitude"/>
    <tableColumn id="14" xr3:uid="{F8F6CA77-F93C-46F0-9E28-C8CB28522339}" name="Status MKT"/>
    <tableColumn id="15" xr3:uid="{8B814AF8-0E4C-4977-B816-AC92672DE775}" name="MKT"/>
    <tableColumn id="16" xr3:uid="{7B008AE5-C19D-40D1-8FB4-DA9D111D929C}" name="Tanggal MKT"/>
    <tableColumn id="17" xr3:uid="{0FC60645-7D26-4390-BF45-8FC6BDACCECB}" name="SoW Actual"/>
    <tableColumn id="18" xr3:uid="{0F49FCB9-88FA-4604-A94A-916B30599C55}" name="Mitra TP"/>
    <tableColumn id="19" xr3:uid="{1893600F-09BB-4734-996D-09252097EC1B}" name="TP GROUP"/>
    <tableColumn id="20" xr3:uid="{59E2C1BE-9F4C-407F-845C-00D286106918}" name="SLD Update" dataDxfId="3"/>
    <tableColumn id="21" xr3:uid="{1B1C263F-ADFF-46F1-A193-020A4CED7BDF}" name="ELD Update" dataDxfId="2"/>
    <tableColumn id="22" xr3:uid="{48BCEDE5-570E-4543-8397-E6C1E9519240}" name="ELD+3 Bulan" dataDxfId="1"/>
    <tableColumn id="23" xr3:uid="{926F0277-9D23-43C7-AC7E-D01E09F803DA}" name="RFI" dataDxfId="0"/>
    <tableColumn id="24" xr3:uid="{0D2242E4-9EF4-4C25-B6EE-BBA34CC6F8E0}" name="Aging SLA"/>
    <tableColumn id="25" xr3:uid="{452C08DA-59C2-4347-A86C-C0FACAC1EB6B}" name="SLA Category"/>
    <tableColumn id="26" xr3:uid="{4B4A7BDB-FBB1-42DF-9E1A-E86729A7006D}" name="YEAR PLAN CAT"/>
    <tableColumn id="27" xr3:uid="{ABD3A860-1F2C-4B44-A1EC-82AFAB3A2BF8}" name="X"/>
    <tableColumn id="28" xr3:uid="{92AB3BB7-50FC-4FCB-AED3-C7A770D4E683}" name="Deatail Status"/>
    <tableColumn id="29" xr3:uid="{EC770325-A5FB-4712-8F46-5EFA50AE8924}" name="Tipe Rescoping"/>
    <tableColumn id="30" xr3:uid="{9792D107-873B-4D24-8E51-393326D7EDB8}" name="General Status"/>
    <tableColumn id="31" xr3:uid="{4AD1D363-5618-4F7F-8D98-BE5C5B96A803}" name="Status Akhir"/>
    <tableColumn id="32" xr3:uid="{C17378E1-FECF-427C-8279-A8B54D2B647D}" name="Summary Progress"/>
    <tableColumn id="33" xr3:uid="{532F8AEB-94DA-45B0-8D5D-65ACDFDD8719}" name="Remark Akhir"/>
    <tableColumn id="34" xr3:uid="{AFE8DD4C-CCEB-4A47-AAE3-07CF2A54E45D}" name="Target RFI"/>
    <tableColumn id="35" xr3:uid="{212DC61D-8AA9-4A05-847F-E02FA126BE2C}" name="SOW"/>
    <tableColumn id="36" xr3:uid="{0BB4FAFE-B90D-4A88-B5F4-18D5D40FD5A1}"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3AD2-8025-4861-B7DB-391C95D12614}">
  <sheetPr filterMode="1"/>
  <dimension ref="A1:AS636"/>
  <sheetViews>
    <sheetView zoomScaleNormal="100" workbookViewId="0">
      <pane xSplit="13" ySplit="1" topLeftCell="Y86" activePane="bottomRight" state="frozen"/>
      <selection pane="bottomRight" activeCell="F86" sqref="F86"/>
      <selection pane="bottomLeft" activeCell="A2" sqref="A2"/>
      <selection pane="topRight" activeCell="K1" sqref="K1"/>
    </sheetView>
  </sheetViews>
  <sheetFormatPr defaultRowHeight="14.45"/>
  <cols>
    <col min="1" max="1" width="5" bestFit="1" customWidth="1"/>
    <col min="2" max="2" width="5.7109375" bestFit="1" customWidth="1"/>
    <col min="3" max="3" width="16.7109375" bestFit="1" customWidth="1"/>
    <col min="4" max="4" width="6.5703125" customWidth="1"/>
    <col min="5" max="5" width="7.7109375" bestFit="1" customWidth="1"/>
    <col min="6" max="6" width="11.28515625" bestFit="1" customWidth="1"/>
    <col min="7" max="7" width="11.7109375" bestFit="1" customWidth="1"/>
    <col min="8" max="8" width="16" bestFit="1" customWidth="1"/>
    <col min="9" max="10" width="11.7109375" hidden="1" customWidth="1"/>
    <col min="11" max="12" width="11.7109375" customWidth="1"/>
    <col min="13" max="13" width="26.7109375" customWidth="1"/>
    <col min="14" max="14" width="12" bestFit="1" customWidth="1"/>
    <col min="15" max="15" width="12.5703125" bestFit="1" customWidth="1"/>
    <col min="16" max="18" width="12.5703125" customWidth="1"/>
    <col min="19" max="19" width="9.7109375" bestFit="1" customWidth="1"/>
    <col min="20" max="20" width="10.7109375" bestFit="1" customWidth="1"/>
    <col min="21" max="21" width="18.140625" hidden="1" customWidth="1"/>
    <col min="22" max="22" width="22.85546875" customWidth="1"/>
    <col min="23" max="23" width="13.42578125" customWidth="1"/>
    <col min="24" max="24" width="9" bestFit="1" customWidth="1"/>
    <col min="25" max="26" width="10.140625" bestFit="1" customWidth="1"/>
    <col min="27" max="30" width="10.140625" customWidth="1"/>
    <col min="31" max="31" width="13.140625" bestFit="1" customWidth="1"/>
    <col min="32" max="35" width="13.140625" customWidth="1"/>
    <col min="36" max="36" width="14.7109375" style="23" bestFit="1" customWidth="1"/>
    <col min="37" max="37" width="14.7109375" style="23" customWidth="1"/>
    <col min="38" max="38" width="28.7109375" customWidth="1"/>
    <col min="39" max="43" width="12.5703125" customWidth="1"/>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c r="X1" s="2" t="s">
        <v>22</v>
      </c>
      <c r="Y1" s="3" t="s">
        <v>23</v>
      </c>
      <c r="Z1" s="4" t="s">
        <v>24</v>
      </c>
      <c r="AA1" s="27" t="s">
        <v>25</v>
      </c>
      <c r="AB1" s="27" t="s">
        <v>26</v>
      </c>
      <c r="AC1" s="27" t="s">
        <v>27</v>
      </c>
      <c r="AD1" s="27" t="s">
        <v>28</v>
      </c>
      <c r="AE1" s="4" t="s">
        <v>29</v>
      </c>
      <c r="AF1" s="4" t="s">
        <v>30</v>
      </c>
      <c r="AG1" s="4" t="s">
        <v>31</v>
      </c>
      <c r="AH1" s="32" t="s">
        <v>32</v>
      </c>
      <c r="AI1" s="24" t="s">
        <v>33</v>
      </c>
      <c r="AJ1" s="24" t="s">
        <v>34</v>
      </c>
      <c r="AK1" s="24" t="s">
        <v>35</v>
      </c>
      <c r="AL1" s="24" t="s">
        <v>36</v>
      </c>
      <c r="AM1" s="24" t="s">
        <v>37</v>
      </c>
      <c r="AN1" s="38" t="s">
        <v>38</v>
      </c>
      <c r="AO1" s="38" t="s">
        <v>39</v>
      </c>
      <c r="AP1" s="38" t="s">
        <v>40</v>
      </c>
      <c r="AQ1" s="38" t="s">
        <v>41</v>
      </c>
      <c r="AR1" s="38" t="s">
        <v>42</v>
      </c>
    </row>
    <row r="2" spans="1:44" hidden="1">
      <c r="A2" s="5">
        <v>1</v>
      </c>
      <c r="B2" s="6" t="s">
        <v>43</v>
      </c>
      <c r="C2" s="6" t="s">
        <v>44</v>
      </c>
      <c r="D2" s="5">
        <v>1</v>
      </c>
      <c r="E2" s="5" t="s">
        <v>45</v>
      </c>
      <c r="F2" s="7" t="s">
        <v>45</v>
      </c>
      <c r="G2" s="7" t="s">
        <v>46</v>
      </c>
      <c r="H2" s="6" t="s">
        <v>44</v>
      </c>
      <c r="I2" s="7">
        <v>0</v>
      </c>
      <c r="J2" s="7" t="s">
        <v>46</v>
      </c>
      <c r="K2" s="7" t="s">
        <v>46</v>
      </c>
      <c r="L2" s="7" t="e">
        <v>#N/A</v>
      </c>
      <c r="M2" s="6" t="s">
        <v>47</v>
      </c>
      <c r="N2" s="6">
        <v>98.772041000000002</v>
      </c>
      <c r="O2" s="6">
        <v>3.5241609999999999</v>
      </c>
      <c r="P2" s="5" t="s">
        <v>48</v>
      </c>
      <c r="Q2" s="5" t="s">
        <v>48</v>
      </c>
      <c r="R2" s="6"/>
      <c r="S2" s="6"/>
      <c r="T2" s="5" t="s">
        <v>49</v>
      </c>
      <c r="U2" s="5" t="e">
        <v>#N/A</v>
      </c>
      <c r="V2" s="5" t="e">
        <v>#N/A</v>
      </c>
      <c r="W2" s="5"/>
      <c r="X2" s="6" t="s">
        <v>50</v>
      </c>
      <c r="Y2" s="8">
        <v>41893</v>
      </c>
      <c r="Z2" s="8">
        <v>45545</v>
      </c>
      <c r="AA2" s="12">
        <f>Z2+90</f>
        <v>45635</v>
      </c>
      <c r="AB2" s="8">
        <v>45607</v>
      </c>
      <c r="AC2" s="29">
        <f>AA2-AB2</f>
        <v>28</v>
      </c>
      <c r="AD2" s="8" t="s">
        <v>51</v>
      </c>
      <c r="AE2" s="8" t="s">
        <v>52</v>
      </c>
      <c r="AF2" s="22" t="e">
        <v>#N/A</v>
      </c>
      <c r="AG2" s="22" t="e">
        <f>VLOOKUP(F2,[2]Nasional!$F$3:$AJ$1945,30,0)</f>
        <v>#N/A</v>
      </c>
      <c r="AH2" s="22"/>
      <c r="AI2" s="22" t="s">
        <v>26</v>
      </c>
      <c r="AJ2" s="23" t="s">
        <v>26</v>
      </c>
      <c r="AK2" s="23" t="s">
        <v>26</v>
      </c>
      <c r="AM2" s="34" t="s">
        <v>53</v>
      </c>
      <c r="AN2" s="34"/>
      <c r="AO2" s="34"/>
      <c r="AP2" s="34"/>
      <c r="AQ2" s="34"/>
    </row>
    <row r="3" spans="1:44" hidden="1">
      <c r="A3" s="9">
        <v>2</v>
      </c>
      <c r="B3" s="6" t="s">
        <v>43</v>
      </c>
      <c r="C3" s="10" t="s">
        <v>44</v>
      </c>
      <c r="D3" s="9">
        <v>1</v>
      </c>
      <c r="E3" s="9" t="s">
        <v>54</v>
      </c>
      <c r="F3" s="11" t="s">
        <v>54</v>
      </c>
      <c r="G3" s="7" t="s">
        <v>55</v>
      </c>
      <c r="H3" s="6" t="s">
        <v>44</v>
      </c>
      <c r="I3" s="7" t="s">
        <v>56</v>
      </c>
      <c r="J3" s="7" t="s">
        <v>56</v>
      </c>
      <c r="K3" s="7" t="s">
        <v>55</v>
      </c>
      <c r="L3" s="7" t="e">
        <v>#N/A</v>
      </c>
      <c r="M3" s="10" t="s">
        <v>57</v>
      </c>
      <c r="N3" s="10">
        <v>98.779500999999996</v>
      </c>
      <c r="O3" s="10">
        <v>3.5229210000000002</v>
      </c>
      <c r="P3" s="5" t="s">
        <v>48</v>
      </c>
      <c r="Q3" s="5" t="s">
        <v>48</v>
      </c>
      <c r="R3" s="10"/>
      <c r="S3" s="10"/>
      <c r="T3" s="9" t="s">
        <v>49</v>
      </c>
      <c r="U3" s="5" t="e">
        <v>#N/A</v>
      </c>
      <c r="V3" s="5" t="e">
        <v>#N/A</v>
      </c>
      <c r="W3" s="5"/>
      <c r="X3" s="10" t="s">
        <v>50</v>
      </c>
      <c r="Y3" s="12">
        <v>41936</v>
      </c>
      <c r="Z3" s="12">
        <v>45588</v>
      </c>
      <c r="AA3" s="12">
        <f t="shared" ref="AA3:AA13" si="0">Z3+90</f>
        <v>45678</v>
      </c>
      <c r="AB3" s="8">
        <v>45776</v>
      </c>
      <c r="AC3" s="29">
        <f t="shared" ref="AC3" si="1">AA3-AB3</f>
        <v>-98</v>
      </c>
      <c r="AD3" s="12" t="s">
        <v>58</v>
      </c>
      <c r="AE3" s="12" t="s">
        <v>52</v>
      </c>
      <c r="AF3" s="22" t="e">
        <v>#N/A</v>
      </c>
      <c r="AG3" s="22" t="str">
        <f>VLOOKUP(F3,[2]Nasional!$F$3:$AJ$1945,30,0)</f>
        <v>03.RFI</v>
      </c>
      <c r="AH3" s="22"/>
      <c r="AI3" s="22" t="s">
        <v>26</v>
      </c>
      <c r="AJ3" s="23" t="s">
        <v>26</v>
      </c>
      <c r="AK3" s="23" t="s">
        <v>26</v>
      </c>
      <c r="AL3" t="s">
        <v>59</v>
      </c>
      <c r="AM3" s="34" t="s">
        <v>53</v>
      </c>
      <c r="AN3" s="34"/>
      <c r="AO3" s="34"/>
      <c r="AP3" s="34"/>
      <c r="AQ3" s="34"/>
    </row>
    <row r="4" spans="1:44" hidden="1">
      <c r="A4" s="5">
        <v>3</v>
      </c>
      <c r="B4" s="6" t="s">
        <v>43</v>
      </c>
      <c r="C4" s="10" t="s">
        <v>44</v>
      </c>
      <c r="D4" s="9">
        <v>1</v>
      </c>
      <c r="E4" s="9" t="s">
        <v>60</v>
      </c>
      <c r="F4" s="11" t="s">
        <v>60</v>
      </c>
      <c r="G4" s="7" t="s">
        <v>61</v>
      </c>
      <c r="H4" s="6" t="s">
        <v>44</v>
      </c>
      <c r="I4" s="7" t="s">
        <v>61</v>
      </c>
      <c r="J4" s="7" t="s">
        <v>61</v>
      </c>
      <c r="K4" s="7" t="s">
        <v>61</v>
      </c>
      <c r="L4" s="7" t="e">
        <v>#N/A</v>
      </c>
      <c r="M4" s="10" t="s">
        <v>62</v>
      </c>
      <c r="N4" s="10">
        <v>98.776210000000006</v>
      </c>
      <c r="O4" s="10">
        <v>3.5242599999999999</v>
      </c>
      <c r="P4" s="5" t="s">
        <v>48</v>
      </c>
      <c r="Q4" s="5" t="s">
        <v>48</v>
      </c>
      <c r="R4" s="10"/>
      <c r="S4" s="10"/>
      <c r="T4" s="9" t="s">
        <v>49</v>
      </c>
      <c r="U4" s="5" t="e">
        <v>#N/A</v>
      </c>
      <c r="V4" s="5" t="e">
        <v>#N/A</v>
      </c>
      <c r="W4" s="5"/>
      <c r="X4" s="10" t="s">
        <v>50</v>
      </c>
      <c r="Y4" s="12">
        <v>41936</v>
      </c>
      <c r="Z4" s="12">
        <v>45588</v>
      </c>
      <c r="AA4" s="12">
        <f t="shared" si="0"/>
        <v>45678</v>
      </c>
      <c r="AB4" s="12">
        <v>45991</v>
      </c>
      <c r="AC4" s="9">
        <f>AA4-AB4</f>
        <v>-313</v>
      </c>
      <c r="AD4" s="9" t="s">
        <v>58</v>
      </c>
      <c r="AE4" s="12" t="s">
        <v>52</v>
      </c>
      <c r="AF4" s="22" t="e">
        <v>#N/A</v>
      </c>
      <c r="AG4" s="22" t="str">
        <f>VLOOKUP(F4,[2]Nasional!$F$3:$AJ$1945,30,0)</f>
        <v>03.RFI</v>
      </c>
      <c r="AH4" s="22"/>
      <c r="AI4" s="22" t="s">
        <v>26</v>
      </c>
      <c r="AJ4" s="23" t="s">
        <v>26</v>
      </c>
      <c r="AK4" s="23" t="s">
        <v>26</v>
      </c>
      <c r="AL4" t="s">
        <v>63</v>
      </c>
      <c r="AM4" s="34" t="s">
        <v>53</v>
      </c>
      <c r="AN4" s="34"/>
      <c r="AO4" s="34"/>
      <c r="AP4" s="34"/>
      <c r="AQ4" s="34"/>
    </row>
    <row r="5" spans="1:44" hidden="1">
      <c r="A5" s="9">
        <v>4</v>
      </c>
      <c r="B5" s="6" t="s">
        <v>43</v>
      </c>
      <c r="C5" s="10" t="s">
        <v>44</v>
      </c>
      <c r="D5" s="9">
        <v>1</v>
      </c>
      <c r="E5" s="9" t="s">
        <v>64</v>
      </c>
      <c r="F5" s="11" t="s">
        <v>64</v>
      </c>
      <c r="G5" s="7"/>
      <c r="H5" s="6" t="s">
        <v>44</v>
      </c>
      <c r="I5" s="7">
        <v>0</v>
      </c>
      <c r="J5" s="7" t="e">
        <v>#N/A</v>
      </c>
      <c r="K5" s="7" t="s">
        <v>65</v>
      </c>
      <c r="L5" s="7" t="e">
        <v>#N/A</v>
      </c>
      <c r="M5" s="10" t="s">
        <v>66</v>
      </c>
      <c r="N5" s="10">
        <v>98.788318000000004</v>
      </c>
      <c r="O5" s="10">
        <v>3.5214850000000002</v>
      </c>
      <c r="P5" s="5" t="s">
        <v>48</v>
      </c>
      <c r="Q5" s="5" t="s">
        <v>48</v>
      </c>
      <c r="R5" s="10"/>
      <c r="S5" s="10"/>
      <c r="T5" s="9" t="s">
        <v>49</v>
      </c>
      <c r="U5" s="5" t="e">
        <v>#N/A</v>
      </c>
      <c r="V5" s="5" t="e">
        <v>#N/A</v>
      </c>
      <c r="W5" s="5"/>
      <c r="X5" s="10" t="s">
        <v>50</v>
      </c>
      <c r="Y5" s="12">
        <v>41936</v>
      </c>
      <c r="Z5" s="12">
        <v>45588</v>
      </c>
      <c r="AA5" s="12">
        <f t="shared" si="0"/>
        <v>45678</v>
      </c>
      <c r="AB5" s="12" t="s">
        <v>67</v>
      </c>
      <c r="AC5" s="12"/>
      <c r="AD5" s="12" t="s">
        <v>67</v>
      </c>
      <c r="AE5" s="12" t="s">
        <v>52</v>
      </c>
      <c r="AF5" s="22" t="e">
        <v>#N/A</v>
      </c>
      <c r="AG5" s="22" t="e">
        <f>VLOOKUP(F5,[2]Nasional!$F$3:$AJ$1945,30,0)</f>
        <v>#N/A</v>
      </c>
      <c r="AH5" s="22"/>
      <c r="AI5" s="22" t="s">
        <v>67</v>
      </c>
      <c r="AJ5" s="25" t="s">
        <v>67</v>
      </c>
      <c r="AK5" s="25" t="s">
        <v>67</v>
      </c>
      <c r="AM5" s="22" t="s">
        <v>67</v>
      </c>
      <c r="AN5" s="22"/>
      <c r="AO5" s="22"/>
      <c r="AP5" s="22"/>
      <c r="AQ5" s="22"/>
    </row>
    <row r="6" spans="1:44" hidden="1">
      <c r="A6" s="5">
        <v>5</v>
      </c>
      <c r="B6" s="6" t="s">
        <v>43</v>
      </c>
      <c r="C6" s="10" t="s">
        <v>44</v>
      </c>
      <c r="D6" s="9">
        <v>1</v>
      </c>
      <c r="E6" s="9" t="s">
        <v>68</v>
      </c>
      <c r="F6" s="11" t="s">
        <v>68</v>
      </c>
      <c r="G6" s="7" t="s">
        <v>69</v>
      </c>
      <c r="H6" s="6" t="s">
        <v>44</v>
      </c>
      <c r="I6" s="7">
        <v>0</v>
      </c>
      <c r="J6" s="7" t="s">
        <v>69</v>
      </c>
      <c r="K6" s="7" t="s">
        <v>69</v>
      </c>
      <c r="L6" s="7" t="e">
        <v>#N/A</v>
      </c>
      <c r="M6" s="10" t="s">
        <v>70</v>
      </c>
      <c r="N6" s="10">
        <v>98.773660000000007</v>
      </c>
      <c r="O6" s="10">
        <v>3.5161500000000001</v>
      </c>
      <c r="P6" s="5" t="s">
        <v>48</v>
      </c>
      <c r="Q6" s="5" t="s">
        <v>48</v>
      </c>
      <c r="R6" s="10"/>
      <c r="S6" s="10"/>
      <c r="T6" s="9" t="s">
        <v>49</v>
      </c>
      <c r="U6" s="5" t="e">
        <v>#N/A</v>
      </c>
      <c r="V6" s="5" t="e">
        <v>#N/A</v>
      </c>
      <c r="W6" s="5"/>
      <c r="X6" s="10" t="s">
        <v>50</v>
      </c>
      <c r="Y6" s="12">
        <v>41618</v>
      </c>
      <c r="Z6" s="12">
        <v>45269</v>
      </c>
      <c r="AA6" s="12">
        <f t="shared" si="0"/>
        <v>45359</v>
      </c>
      <c r="AB6" s="8">
        <v>45490</v>
      </c>
      <c r="AC6" s="29">
        <f t="shared" ref="AC6:AC10" si="2">AA6-AB6</f>
        <v>-131</v>
      </c>
      <c r="AD6" s="12" t="s">
        <v>58</v>
      </c>
      <c r="AE6" s="12" t="s">
        <v>52</v>
      </c>
      <c r="AF6" s="22" t="e">
        <v>#N/A</v>
      </c>
      <c r="AG6" s="22" t="e">
        <f>VLOOKUP(F6,[2]Nasional!$F$3:$AJ$1945,30,0)</f>
        <v>#N/A</v>
      </c>
      <c r="AH6" s="22"/>
      <c r="AI6" s="22" t="s">
        <v>26</v>
      </c>
      <c r="AJ6" s="23" t="s">
        <v>26</v>
      </c>
      <c r="AK6" s="23" t="s">
        <v>26</v>
      </c>
      <c r="AM6" s="34" t="s">
        <v>53</v>
      </c>
      <c r="AN6" s="34"/>
      <c r="AO6" s="34"/>
      <c r="AP6" s="34"/>
      <c r="AQ6" s="34"/>
    </row>
    <row r="7" spans="1:44" hidden="1">
      <c r="A7" s="9">
        <v>6</v>
      </c>
      <c r="B7" s="6" t="s">
        <v>43</v>
      </c>
      <c r="C7" s="10" t="s">
        <v>44</v>
      </c>
      <c r="D7" s="9">
        <v>1</v>
      </c>
      <c r="E7" s="9" t="s">
        <v>71</v>
      </c>
      <c r="F7" s="11" t="s">
        <v>71</v>
      </c>
      <c r="G7" s="7" t="s">
        <v>72</v>
      </c>
      <c r="H7" s="6" t="s">
        <v>44</v>
      </c>
      <c r="I7" s="7">
        <v>0</v>
      </c>
      <c r="J7" s="7" t="s">
        <v>72</v>
      </c>
      <c r="K7" s="7" t="s">
        <v>72</v>
      </c>
      <c r="L7" s="7" t="e">
        <v>#N/A</v>
      </c>
      <c r="M7" s="10" t="s">
        <v>73</v>
      </c>
      <c r="N7" s="10">
        <v>98.770719999999997</v>
      </c>
      <c r="O7" s="10">
        <v>3.5089299999999999</v>
      </c>
      <c r="P7" s="5" t="s">
        <v>48</v>
      </c>
      <c r="Q7" s="5" t="s">
        <v>48</v>
      </c>
      <c r="R7" s="10"/>
      <c r="S7" s="10"/>
      <c r="T7" s="9" t="s">
        <v>49</v>
      </c>
      <c r="U7" s="5" t="e">
        <v>#N/A</v>
      </c>
      <c r="V7" s="5" t="e">
        <v>#N/A</v>
      </c>
      <c r="W7" s="5"/>
      <c r="X7" s="10" t="s">
        <v>50</v>
      </c>
      <c r="Y7" s="12">
        <v>41618</v>
      </c>
      <c r="Z7" s="12">
        <v>45269</v>
      </c>
      <c r="AA7" s="12">
        <f t="shared" si="0"/>
        <v>45359</v>
      </c>
      <c r="AB7" s="8">
        <v>45492</v>
      </c>
      <c r="AC7" s="29">
        <f t="shared" si="2"/>
        <v>-133</v>
      </c>
      <c r="AD7" s="12" t="s">
        <v>58</v>
      </c>
      <c r="AE7" s="12" t="s">
        <v>52</v>
      </c>
      <c r="AF7" s="22" t="e">
        <v>#N/A</v>
      </c>
      <c r="AG7" s="22" t="e">
        <f>VLOOKUP(F7,[2]Nasional!$F$3:$AJ$1945,30,0)</f>
        <v>#N/A</v>
      </c>
      <c r="AH7" s="22"/>
      <c r="AI7" s="22" t="s">
        <v>26</v>
      </c>
      <c r="AJ7" s="23" t="s">
        <v>26</v>
      </c>
      <c r="AK7" s="23" t="s">
        <v>26</v>
      </c>
      <c r="AM7" s="34" t="s">
        <v>53</v>
      </c>
      <c r="AN7" s="34"/>
      <c r="AO7" s="34"/>
      <c r="AP7" s="34"/>
      <c r="AQ7" s="34"/>
    </row>
    <row r="8" spans="1:44" hidden="1">
      <c r="A8" s="5">
        <v>7</v>
      </c>
      <c r="B8" s="6" t="s">
        <v>43</v>
      </c>
      <c r="C8" s="10" t="s">
        <v>44</v>
      </c>
      <c r="D8" s="9">
        <v>1</v>
      </c>
      <c r="E8" s="9" t="s">
        <v>74</v>
      </c>
      <c r="F8" s="11" t="s">
        <v>74</v>
      </c>
      <c r="G8" s="7" t="s">
        <v>75</v>
      </c>
      <c r="H8" s="6" t="s">
        <v>44</v>
      </c>
      <c r="I8" s="7">
        <v>0</v>
      </c>
      <c r="J8" s="7" t="s">
        <v>75</v>
      </c>
      <c r="K8" s="7" t="s">
        <v>75</v>
      </c>
      <c r="L8" s="7" t="e">
        <v>#N/A</v>
      </c>
      <c r="M8" s="10" t="s">
        <v>76</v>
      </c>
      <c r="N8" s="10">
        <v>98.791759999999996</v>
      </c>
      <c r="O8" s="10">
        <v>3.51627</v>
      </c>
      <c r="P8" s="5" t="s">
        <v>48</v>
      </c>
      <c r="Q8" s="5" t="s">
        <v>48</v>
      </c>
      <c r="R8" s="10"/>
      <c r="S8" s="10"/>
      <c r="T8" s="9" t="s">
        <v>49</v>
      </c>
      <c r="U8" s="5" t="e">
        <v>#N/A</v>
      </c>
      <c r="V8" s="5" t="e">
        <v>#N/A</v>
      </c>
      <c r="W8" s="5"/>
      <c r="X8" s="10" t="s">
        <v>50</v>
      </c>
      <c r="Y8" s="12">
        <v>41618</v>
      </c>
      <c r="Z8" s="12">
        <v>45269</v>
      </c>
      <c r="AA8" s="12">
        <f t="shared" si="0"/>
        <v>45359</v>
      </c>
      <c r="AB8" s="8">
        <v>45590</v>
      </c>
      <c r="AC8" s="29">
        <f t="shared" si="2"/>
        <v>-231</v>
      </c>
      <c r="AD8" s="12" t="s">
        <v>58</v>
      </c>
      <c r="AE8" s="12" t="s">
        <v>52</v>
      </c>
      <c r="AF8" s="22" t="e">
        <v>#N/A</v>
      </c>
      <c r="AG8" s="22" t="e">
        <f>VLOOKUP(F8,[2]Nasional!$F$3:$AJ$1945,30,0)</f>
        <v>#N/A</v>
      </c>
      <c r="AH8" s="22"/>
      <c r="AI8" s="22" t="s">
        <v>26</v>
      </c>
      <c r="AJ8" s="23" t="s">
        <v>26</v>
      </c>
      <c r="AK8" s="23" t="s">
        <v>26</v>
      </c>
      <c r="AM8" s="34" t="s">
        <v>53</v>
      </c>
      <c r="AN8" s="34"/>
      <c r="AO8" s="34"/>
      <c r="AP8" s="34"/>
      <c r="AQ8" s="34"/>
    </row>
    <row r="9" spans="1:44" hidden="1">
      <c r="A9" s="9">
        <v>8</v>
      </c>
      <c r="B9" s="6" t="s">
        <v>43</v>
      </c>
      <c r="C9" s="10" t="s">
        <v>44</v>
      </c>
      <c r="D9" s="9">
        <v>1</v>
      </c>
      <c r="E9" s="9" t="s">
        <v>77</v>
      </c>
      <c r="F9" s="11" t="s">
        <v>77</v>
      </c>
      <c r="G9" s="7" t="s">
        <v>78</v>
      </c>
      <c r="H9" s="6" t="s">
        <v>44</v>
      </c>
      <c r="I9" s="7">
        <v>0</v>
      </c>
      <c r="J9" s="7" t="s">
        <v>78</v>
      </c>
      <c r="K9" s="7" t="s">
        <v>78</v>
      </c>
      <c r="L9" s="7" t="e">
        <v>#N/A</v>
      </c>
      <c r="M9" s="10" t="s">
        <v>79</v>
      </c>
      <c r="N9" s="10">
        <v>98.807329999999993</v>
      </c>
      <c r="O9" s="10">
        <v>3.5294099999999999</v>
      </c>
      <c r="P9" s="5" t="s">
        <v>48</v>
      </c>
      <c r="Q9" s="5" t="s">
        <v>48</v>
      </c>
      <c r="R9" s="10"/>
      <c r="S9" s="10"/>
      <c r="T9" s="9" t="s">
        <v>49</v>
      </c>
      <c r="U9" s="5" t="e">
        <v>#N/A</v>
      </c>
      <c r="V9" s="5" t="e">
        <v>#N/A</v>
      </c>
      <c r="W9" s="5"/>
      <c r="X9" s="10" t="s">
        <v>50</v>
      </c>
      <c r="Y9" s="12">
        <v>41618</v>
      </c>
      <c r="Z9" s="12">
        <v>45269</v>
      </c>
      <c r="AA9" s="12">
        <f t="shared" si="0"/>
        <v>45359</v>
      </c>
      <c r="AB9" s="8">
        <v>45646</v>
      </c>
      <c r="AC9" s="29">
        <f t="shared" si="2"/>
        <v>-287</v>
      </c>
      <c r="AD9" s="12" t="s">
        <v>58</v>
      </c>
      <c r="AE9" s="12" t="s">
        <v>52</v>
      </c>
      <c r="AF9" s="22" t="e">
        <v>#N/A</v>
      </c>
      <c r="AG9" s="22" t="str">
        <f>VLOOKUP(F9,[2]Nasional!$F$3:$AJ$1945,30,0)</f>
        <v>03.RFI</v>
      </c>
      <c r="AH9" s="22"/>
      <c r="AI9" s="22" t="s">
        <v>26</v>
      </c>
      <c r="AJ9" s="23" t="s">
        <v>26</v>
      </c>
      <c r="AK9" s="23" t="s">
        <v>26</v>
      </c>
      <c r="AM9" s="34" t="s">
        <v>53</v>
      </c>
      <c r="AN9" s="34"/>
      <c r="AO9" s="34"/>
      <c r="AP9" s="34"/>
      <c r="AQ9" s="34"/>
    </row>
    <row r="10" spans="1:44" hidden="1">
      <c r="A10" s="5">
        <v>9</v>
      </c>
      <c r="B10" s="6" t="s">
        <v>43</v>
      </c>
      <c r="C10" s="10" t="s">
        <v>44</v>
      </c>
      <c r="D10" s="9">
        <v>1</v>
      </c>
      <c r="E10" s="9" t="s">
        <v>80</v>
      </c>
      <c r="F10" s="11" t="s">
        <v>80</v>
      </c>
      <c r="G10" s="7"/>
      <c r="H10" s="6" t="s">
        <v>44</v>
      </c>
      <c r="I10" s="7">
        <v>0</v>
      </c>
      <c r="J10" s="7" t="s">
        <v>81</v>
      </c>
      <c r="K10" s="7" t="s">
        <v>81</v>
      </c>
      <c r="L10" s="7" t="e">
        <v>#N/A</v>
      </c>
      <c r="M10" s="10" t="s">
        <v>82</v>
      </c>
      <c r="N10" s="10">
        <v>98.790689999999998</v>
      </c>
      <c r="O10" s="10">
        <v>3.5046300000000001</v>
      </c>
      <c r="P10" s="5" t="s">
        <v>48</v>
      </c>
      <c r="Q10" s="5" t="s">
        <v>48</v>
      </c>
      <c r="R10" s="10"/>
      <c r="S10" s="10"/>
      <c r="T10" s="9" t="s">
        <v>49</v>
      </c>
      <c r="U10" s="5" t="e">
        <v>#N/A</v>
      </c>
      <c r="V10" s="5" t="e">
        <v>#N/A</v>
      </c>
      <c r="W10" s="5"/>
      <c r="X10" s="10" t="s">
        <v>50</v>
      </c>
      <c r="Y10" s="12">
        <v>41618</v>
      </c>
      <c r="Z10" s="12">
        <v>45269</v>
      </c>
      <c r="AA10" s="12">
        <f t="shared" si="0"/>
        <v>45359</v>
      </c>
      <c r="AB10" s="8">
        <v>45481</v>
      </c>
      <c r="AC10" s="29">
        <f t="shared" si="2"/>
        <v>-122</v>
      </c>
      <c r="AD10" s="12" t="s">
        <v>58</v>
      </c>
      <c r="AE10" s="12" t="s">
        <v>52</v>
      </c>
      <c r="AF10" s="22" t="e">
        <v>#N/A</v>
      </c>
      <c r="AG10" s="22" t="e">
        <f>VLOOKUP(F10,[2]Nasional!$F$3:$AJ$1945,30,0)</f>
        <v>#N/A</v>
      </c>
      <c r="AH10" s="22"/>
      <c r="AI10" s="22" t="s">
        <v>26</v>
      </c>
      <c r="AJ10" s="23" t="s">
        <v>26</v>
      </c>
      <c r="AK10" s="23" t="s">
        <v>26</v>
      </c>
      <c r="AM10" s="34" t="s">
        <v>53</v>
      </c>
      <c r="AN10" s="34"/>
      <c r="AO10" s="34"/>
      <c r="AP10" s="34"/>
      <c r="AQ10" s="34"/>
    </row>
    <row r="11" spans="1:44" hidden="1">
      <c r="A11" s="9">
        <v>10</v>
      </c>
      <c r="B11" s="6" t="s">
        <v>43</v>
      </c>
      <c r="C11" s="10" t="s">
        <v>44</v>
      </c>
      <c r="D11" s="9">
        <v>1</v>
      </c>
      <c r="E11" s="9" t="s">
        <v>83</v>
      </c>
      <c r="F11" s="11" t="s">
        <v>83</v>
      </c>
      <c r="G11" s="7"/>
      <c r="H11" s="6" t="s">
        <v>44</v>
      </c>
      <c r="I11" s="7">
        <v>0</v>
      </c>
      <c r="J11" s="7" t="e">
        <v>#N/A</v>
      </c>
      <c r="K11" s="7" t="s">
        <v>65</v>
      </c>
      <c r="L11" s="7" t="e">
        <v>#N/A</v>
      </c>
      <c r="M11" s="10" t="s">
        <v>84</v>
      </c>
      <c r="N11" s="10">
        <v>98.779150000000001</v>
      </c>
      <c r="O11" s="10">
        <v>3.5189499999999998</v>
      </c>
      <c r="P11" s="5" t="s">
        <v>48</v>
      </c>
      <c r="Q11" s="5" t="s">
        <v>48</v>
      </c>
      <c r="R11" s="10"/>
      <c r="S11" s="10"/>
      <c r="T11" s="9" t="s">
        <v>49</v>
      </c>
      <c r="U11" s="5" t="e">
        <v>#N/A</v>
      </c>
      <c r="V11" s="5" t="e">
        <v>#N/A</v>
      </c>
      <c r="W11" s="5"/>
      <c r="X11" s="10" t="s">
        <v>50</v>
      </c>
      <c r="Y11" s="12">
        <v>41618</v>
      </c>
      <c r="Z11" s="12">
        <v>45269</v>
      </c>
      <c r="AA11" s="12">
        <f t="shared" si="0"/>
        <v>45359</v>
      </c>
      <c r="AB11" s="12" t="s">
        <v>67</v>
      </c>
      <c r="AC11" s="12"/>
      <c r="AD11" s="12" t="s">
        <v>67</v>
      </c>
      <c r="AE11" s="12" t="s">
        <v>52</v>
      </c>
      <c r="AF11" s="22" t="e">
        <v>#N/A</v>
      </c>
      <c r="AG11" s="22" t="e">
        <f>VLOOKUP(F11,[2]Nasional!$F$3:$AJ$1945,30,0)</f>
        <v>#N/A</v>
      </c>
      <c r="AH11" s="22"/>
      <c r="AI11" s="22" t="s">
        <v>67</v>
      </c>
      <c r="AJ11" s="25" t="s">
        <v>67</v>
      </c>
      <c r="AK11" s="25" t="s">
        <v>67</v>
      </c>
      <c r="AM11" s="22" t="s">
        <v>67</v>
      </c>
      <c r="AN11" s="22"/>
      <c r="AO11" s="22"/>
      <c r="AP11" s="22"/>
      <c r="AQ11" s="22"/>
    </row>
    <row r="12" spans="1:44" hidden="1">
      <c r="A12" s="5">
        <v>11</v>
      </c>
      <c r="B12" s="6" t="s">
        <v>43</v>
      </c>
      <c r="C12" s="10" t="s">
        <v>44</v>
      </c>
      <c r="D12" s="9">
        <v>1</v>
      </c>
      <c r="E12" s="9" t="s">
        <v>85</v>
      </c>
      <c r="F12" s="11" t="s">
        <v>85</v>
      </c>
      <c r="G12" s="7" t="s">
        <v>86</v>
      </c>
      <c r="H12" s="6" t="s">
        <v>44</v>
      </c>
      <c r="I12" s="7" t="s">
        <v>86</v>
      </c>
      <c r="J12" s="7" t="s">
        <v>86</v>
      </c>
      <c r="K12" s="7" t="s">
        <v>86</v>
      </c>
      <c r="L12" s="7" t="e">
        <v>#N/A</v>
      </c>
      <c r="M12" s="10" t="s">
        <v>87</v>
      </c>
      <c r="N12" s="10">
        <v>98.791539999999998</v>
      </c>
      <c r="O12" s="10">
        <v>3.5195099999999999</v>
      </c>
      <c r="P12" s="5" t="s">
        <v>48</v>
      </c>
      <c r="Q12" s="5" t="s">
        <v>48</v>
      </c>
      <c r="R12" s="10"/>
      <c r="S12" s="10"/>
      <c r="T12" s="9" t="s">
        <v>49</v>
      </c>
      <c r="U12" s="5" t="e">
        <v>#N/A</v>
      </c>
      <c r="V12" s="5" t="e">
        <v>#N/A</v>
      </c>
      <c r="W12" s="5"/>
      <c r="X12" s="10" t="s">
        <v>50</v>
      </c>
      <c r="Y12" s="12">
        <v>41618</v>
      </c>
      <c r="Z12" s="12">
        <v>45269</v>
      </c>
      <c r="AA12" s="12">
        <f t="shared" si="0"/>
        <v>45359</v>
      </c>
      <c r="AB12" s="8">
        <v>45776</v>
      </c>
      <c r="AC12" s="29">
        <f>AA12-AB12</f>
        <v>-417</v>
      </c>
      <c r="AD12" s="12" t="s">
        <v>58</v>
      </c>
      <c r="AE12" s="12" t="s">
        <v>52</v>
      </c>
      <c r="AF12" s="22" t="e">
        <v>#N/A</v>
      </c>
      <c r="AG12" s="22" t="str">
        <f>VLOOKUP(F12,[2]Nasional!$F$3:$AJ$1945,30,0)</f>
        <v>03.RFI</v>
      </c>
      <c r="AH12" s="22"/>
      <c r="AI12" s="22" t="s">
        <v>26</v>
      </c>
      <c r="AJ12" s="23" t="s">
        <v>26</v>
      </c>
      <c r="AK12" s="23" t="s">
        <v>26</v>
      </c>
      <c r="AM12" s="34" t="s">
        <v>53</v>
      </c>
      <c r="AN12" s="34"/>
      <c r="AO12" s="34"/>
      <c r="AP12" s="34"/>
      <c r="AQ12" s="34"/>
    </row>
    <row r="13" spans="1:44" hidden="1">
      <c r="A13" s="9">
        <v>12</v>
      </c>
      <c r="B13" s="6" t="s">
        <v>43</v>
      </c>
      <c r="C13" s="10" t="s">
        <v>44</v>
      </c>
      <c r="D13" s="9">
        <v>1</v>
      </c>
      <c r="E13" s="9" t="s">
        <v>88</v>
      </c>
      <c r="F13" s="11" t="s">
        <v>88</v>
      </c>
      <c r="G13" s="7" t="s">
        <v>89</v>
      </c>
      <c r="H13" s="6" t="s">
        <v>44</v>
      </c>
      <c r="I13" s="7">
        <v>0</v>
      </c>
      <c r="J13" s="7" t="e">
        <v>#N/A</v>
      </c>
      <c r="K13" s="7" t="s">
        <v>89</v>
      </c>
      <c r="L13" s="7" t="e">
        <v>#N/A</v>
      </c>
      <c r="M13" s="10" t="s">
        <v>90</v>
      </c>
      <c r="N13" s="10">
        <v>98.783820000000006</v>
      </c>
      <c r="O13" s="10">
        <v>3.5444</v>
      </c>
      <c r="P13" s="5" t="s">
        <v>48</v>
      </c>
      <c r="Q13" s="5" t="s">
        <v>48</v>
      </c>
      <c r="R13" s="10"/>
      <c r="S13" s="10"/>
      <c r="T13" s="9" t="s">
        <v>49</v>
      </c>
      <c r="U13" s="5" t="e">
        <v>#N/A</v>
      </c>
      <c r="V13" s="5" t="e">
        <v>#N/A</v>
      </c>
      <c r="W13" s="5"/>
      <c r="X13" s="10" t="s">
        <v>50</v>
      </c>
      <c r="Y13" s="12">
        <v>41618</v>
      </c>
      <c r="Z13" s="12">
        <v>45269</v>
      </c>
      <c r="AA13" s="12">
        <f t="shared" si="0"/>
        <v>45359</v>
      </c>
      <c r="AB13" s="12" t="s">
        <v>67</v>
      </c>
      <c r="AC13" s="12"/>
      <c r="AD13" s="12" t="s">
        <v>67</v>
      </c>
      <c r="AE13" s="12" t="s">
        <v>52</v>
      </c>
      <c r="AF13" s="22" t="e">
        <v>#N/A</v>
      </c>
      <c r="AG13" s="22" t="e">
        <f>VLOOKUP(F13,[2]Nasional!$F$3:$AJ$1945,30,0)</f>
        <v>#N/A</v>
      </c>
      <c r="AH13" s="22"/>
      <c r="AI13" s="22" t="s">
        <v>67</v>
      </c>
      <c r="AJ13" s="25" t="s">
        <v>67</v>
      </c>
      <c r="AK13" s="25" t="s">
        <v>67</v>
      </c>
      <c r="AM13" s="22" t="s">
        <v>67</v>
      </c>
      <c r="AN13" s="22"/>
      <c r="AO13" s="22"/>
      <c r="AP13" s="22"/>
      <c r="AQ13" s="22"/>
    </row>
    <row r="14" spans="1:44" hidden="1">
      <c r="A14" s="5">
        <v>13</v>
      </c>
      <c r="B14" s="6" t="s">
        <v>43</v>
      </c>
      <c r="C14" s="10" t="s">
        <v>44</v>
      </c>
      <c r="D14" s="9">
        <v>1</v>
      </c>
      <c r="E14" s="9" t="s">
        <v>91</v>
      </c>
      <c r="F14" s="11" t="s">
        <v>91</v>
      </c>
      <c r="G14" s="7"/>
      <c r="H14" s="6" t="s">
        <v>44</v>
      </c>
      <c r="I14" s="7" t="e">
        <v>#N/A</v>
      </c>
      <c r="J14" s="7" t="e">
        <v>#N/A</v>
      </c>
      <c r="K14" s="7" t="s">
        <v>65</v>
      </c>
      <c r="L14" s="7" t="s">
        <v>92</v>
      </c>
      <c r="M14" s="10" t="s">
        <v>93</v>
      </c>
      <c r="N14" s="10">
        <v>98.519959999999998</v>
      </c>
      <c r="O14" s="10">
        <v>3.6077499999999998</v>
      </c>
      <c r="P14" s="9" t="s">
        <v>16</v>
      </c>
      <c r="Q14" s="10" t="s">
        <v>94</v>
      </c>
      <c r="R14" s="39">
        <v>45979</v>
      </c>
      <c r="S14" s="10"/>
      <c r="T14" s="9" t="s">
        <v>49</v>
      </c>
      <c r="U14" s="5" t="e">
        <v>#N/A</v>
      </c>
      <c r="V14" s="5" t="s">
        <v>95</v>
      </c>
      <c r="W14" s="5"/>
      <c r="X14" s="10" t="s">
        <v>50</v>
      </c>
      <c r="Y14" s="12">
        <v>42491</v>
      </c>
      <c r="Z14" s="12">
        <v>46142</v>
      </c>
      <c r="AA14" s="12"/>
      <c r="AB14" s="12"/>
      <c r="AC14" s="12"/>
      <c r="AD14" s="12"/>
      <c r="AE14" s="9" t="s">
        <v>96</v>
      </c>
      <c r="AF14" s="26"/>
      <c r="AG14" s="22" t="e">
        <v>#N/A</v>
      </c>
      <c r="AH14" s="22" t="s">
        <v>97</v>
      </c>
      <c r="AI14" s="22" t="s">
        <v>98</v>
      </c>
      <c r="AJ14"/>
      <c r="AK14" s="23" t="s">
        <v>99</v>
      </c>
      <c r="AL14" t="s">
        <v>100</v>
      </c>
      <c r="AN14" t="s">
        <v>101</v>
      </c>
    </row>
    <row r="15" spans="1:44" hidden="1">
      <c r="A15" s="9">
        <v>14</v>
      </c>
      <c r="B15" s="6" t="s">
        <v>43</v>
      </c>
      <c r="C15" s="10" t="s">
        <v>44</v>
      </c>
      <c r="D15" s="9">
        <v>1</v>
      </c>
      <c r="E15" s="9" t="s">
        <v>102</v>
      </c>
      <c r="F15" s="11" t="s">
        <v>102</v>
      </c>
      <c r="G15" s="7"/>
      <c r="H15" s="6" t="s">
        <v>44</v>
      </c>
      <c r="I15" s="7" t="e">
        <v>#N/A</v>
      </c>
      <c r="J15" s="7" t="e">
        <v>#N/A</v>
      </c>
      <c r="K15" s="7" t="s">
        <v>65</v>
      </c>
      <c r="L15" s="7" t="s">
        <v>103</v>
      </c>
      <c r="M15" s="10" t="s">
        <v>104</v>
      </c>
      <c r="N15" s="10">
        <v>98.509469999999993</v>
      </c>
      <c r="O15" s="10">
        <v>3.6287699999999998</v>
      </c>
      <c r="P15" s="9" t="s">
        <v>16</v>
      </c>
      <c r="Q15" s="10" t="s">
        <v>94</v>
      </c>
      <c r="R15" s="39">
        <v>45979</v>
      </c>
      <c r="S15" s="10"/>
      <c r="T15" s="9" t="s">
        <v>49</v>
      </c>
      <c r="U15" s="5" t="e">
        <v>#N/A</v>
      </c>
      <c r="V15" s="5" t="s">
        <v>105</v>
      </c>
      <c r="W15" s="5"/>
      <c r="X15" s="10" t="s">
        <v>50</v>
      </c>
      <c r="Y15" s="12">
        <v>42491</v>
      </c>
      <c r="Z15" s="12">
        <v>46142</v>
      </c>
      <c r="AA15" s="12"/>
      <c r="AB15" s="12"/>
      <c r="AC15" s="12"/>
      <c r="AD15" s="12"/>
      <c r="AE15" s="9" t="s">
        <v>96</v>
      </c>
      <c r="AF15" s="26"/>
      <c r="AG15" s="22" t="e">
        <f>VLOOKUP(F15,[2]Nasional!$F$3:$AJ$1945,30,0)</f>
        <v>#N/A</v>
      </c>
      <c r="AH15" s="22" t="s">
        <v>97</v>
      </c>
      <c r="AI15" s="22" t="s">
        <v>98</v>
      </c>
      <c r="AJ15"/>
      <c r="AK15" s="23" t="s">
        <v>99</v>
      </c>
      <c r="AL15" t="s">
        <v>106</v>
      </c>
      <c r="AN15" t="s">
        <v>101</v>
      </c>
    </row>
    <row r="16" spans="1:44" hidden="1">
      <c r="A16" s="5">
        <v>15</v>
      </c>
      <c r="B16" s="6" t="s">
        <v>43</v>
      </c>
      <c r="C16" s="10" t="s">
        <v>44</v>
      </c>
      <c r="D16" s="9">
        <v>1</v>
      </c>
      <c r="E16" s="9" t="s">
        <v>107</v>
      </c>
      <c r="F16" s="11" t="s">
        <v>107</v>
      </c>
      <c r="G16" s="7"/>
      <c r="H16" s="6" t="s">
        <v>44</v>
      </c>
      <c r="I16" s="7" t="e">
        <v>#N/A</v>
      </c>
      <c r="J16" s="7" t="e">
        <v>#N/A</v>
      </c>
      <c r="K16" s="7" t="s">
        <v>65</v>
      </c>
      <c r="L16" s="7" t="s">
        <v>108</v>
      </c>
      <c r="M16" s="10" t="s">
        <v>109</v>
      </c>
      <c r="N16" s="10">
        <v>98.489170000000001</v>
      </c>
      <c r="O16" s="10">
        <v>3.63401</v>
      </c>
      <c r="P16" s="9" t="s">
        <v>16</v>
      </c>
      <c r="Q16" s="10" t="s">
        <v>94</v>
      </c>
      <c r="R16" s="39">
        <v>45979</v>
      </c>
      <c r="S16" s="10"/>
      <c r="T16" s="9" t="s">
        <v>49</v>
      </c>
      <c r="U16" s="5" t="e">
        <v>#N/A</v>
      </c>
      <c r="V16" s="5" t="s">
        <v>110</v>
      </c>
      <c r="W16" s="5"/>
      <c r="X16" s="10" t="s">
        <v>50</v>
      </c>
      <c r="Y16" s="12">
        <v>42491</v>
      </c>
      <c r="Z16" s="12">
        <v>46142</v>
      </c>
      <c r="AA16" s="12"/>
      <c r="AB16" s="12"/>
      <c r="AC16" s="12"/>
      <c r="AD16" s="12"/>
      <c r="AE16" s="9" t="s">
        <v>96</v>
      </c>
      <c r="AF16" s="26"/>
      <c r="AG16" s="22" t="e">
        <f>VLOOKUP(F16,[2]Nasional!$F$3:$AJ$1945,30,0)</f>
        <v>#N/A</v>
      </c>
      <c r="AH16" s="22" t="s">
        <v>111</v>
      </c>
      <c r="AI16" s="22" t="s">
        <v>98</v>
      </c>
      <c r="AJ16"/>
      <c r="AK16" s="23" t="s">
        <v>99</v>
      </c>
      <c r="AL16" t="s">
        <v>112</v>
      </c>
      <c r="AN16" t="s">
        <v>113</v>
      </c>
    </row>
    <row r="17" spans="1:40" hidden="1">
      <c r="A17" s="9">
        <v>16</v>
      </c>
      <c r="B17" s="6" t="s">
        <v>43</v>
      </c>
      <c r="C17" s="10" t="s">
        <v>44</v>
      </c>
      <c r="D17" s="9">
        <v>1</v>
      </c>
      <c r="E17" s="9" t="s">
        <v>114</v>
      </c>
      <c r="F17" s="11" t="s">
        <v>114</v>
      </c>
      <c r="G17" s="7"/>
      <c r="H17" s="6" t="s">
        <v>44</v>
      </c>
      <c r="I17" s="7" t="e">
        <v>#N/A</v>
      </c>
      <c r="J17" s="7" t="e">
        <v>#N/A</v>
      </c>
      <c r="K17" s="7" t="s">
        <v>65</v>
      </c>
      <c r="L17" s="7" t="s">
        <v>115</v>
      </c>
      <c r="M17" s="10" t="s">
        <v>116</v>
      </c>
      <c r="N17" s="10">
        <v>98.497439999999997</v>
      </c>
      <c r="O17" s="10">
        <v>3.61591</v>
      </c>
      <c r="P17" s="9" t="s">
        <v>16</v>
      </c>
      <c r="Q17" s="10" t="s">
        <v>94</v>
      </c>
      <c r="R17" s="39">
        <v>45979</v>
      </c>
      <c r="S17" s="10"/>
      <c r="T17" s="9" t="s">
        <v>49</v>
      </c>
      <c r="U17" s="5" t="e">
        <v>#N/A</v>
      </c>
      <c r="V17" s="5" t="s">
        <v>117</v>
      </c>
      <c r="W17" s="5"/>
      <c r="X17" s="10" t="s">
        <v>50</v>
      </c>
      <c r="Y17" s="12">
        <v>42491</v>
      </c>
      <c r="Z17" s="12">
        <v>46142</v>
      </c>
      <c r="AA17" s="12"/>
      <c r="AB17" s="12"/>
      <c r="AC17" s="12"/>
      <c r="AD17" s="12"/>
      <c r="AE17" s="9" t="s">
        <v>96</v>
      </c>
      <c r="AF17" s="26"/>
      <c r="AG17" s="22" t="e">
        <f>VLOOKUP(F17,[2]Nasional!$F$3:$AJ$1945,30,0)</f>
        <v>#N/A</v>
      </c>
      <c r="AH17" s="22"/>
      <c r="AI17" s="22" t="s">
        <v>98</v>
      </c>
      <c r="AJ17"/>
      <c r="AK17" s="23" t="s">
        <v>99</v>
      </c>
      <c r="AL17" t="s">
        <v>118</v>
      </c>
      <c r="AN17" t="s">
        <v>101</v>
      </c>
    </row>
    <row r="18" spans="1:40" hidden="1">
      <c r="A18" s="5">
        <v>17</v>
      </c>
      <c r="B18" s="6" t="s">
        <v>43</v>
      </c>
      <c r="C18" s="10" t="s">
        <v>44</v>
      </c>
      <c r="D18" s="9">
        <v>1</v>
      </c>
      <c r="E18" s="9" t="s">
        <v>119</v>
      </c>
      <c r="F18" s="11" t="s">
        <v>119</v>
      </c>
      <c r="G18" s="7"/>
      <c r="H18" s="6" t="s">
        <v>44</v>
      </c>
      <c r="I18" s="7" t="e">
        <v>#N/A</v>
      </c>
      <c r="J18" s="7" t="e">
        <v>#N/A</v>
      </c>
      <c r="K18" s="7" t="s">
        <v>65</v>
      </c>
      <c r="L18" s="7" t="s">
        <v>120</v>
      </c>
      <c r="M18" s="10" t="s">
        <v>121</v>
      </c>
      <c r="N18" s="10">
        <v>98.478530000000006</v>
      </c>
      <c r="O18" s="10">
        <v>3.5897000000000001</v>
      </c>
      <c r="P18" s="9" t="s">
        <v>16</v>
      </c>
      <c r="Q18" s="10" t="s">
        <v>94</v>
      </c>
      <c r="R18" s="39">
        <v>45979</v>
      </c>
      <c r="S18" s="10"/>
      <c r="T18" s="9" t="s">
        <v>49</v>
      </c>
      <c r="U18" s="5" t="e">
        <v>#N/A</v>
      </c>
      <c r="V18" s="5" t="s">
        <v>110</v>
      </c>
      <c r="W18" s="5"/>
      <c r="X18" s="10" t="s">
        <v>50</v>
      </c>
      <c r="Y18" s="12">
        <v>42491</v>
      </c>
      <c r="Z18" s="12">
        <v>46142</v>
      </c>
      <c r="AA18" s="12"/>
      <c r="AB18" s="12"/>
      <c r="AC18" s="12"/>
      <c r="AD18" s="12"/>
      <c r="AE18" s="9" t="s">
        <v>96</v>
      </c>
      <c r="AF18" s="26"/>
      <c r="AG18" s="22" t="e">
        <f>VLOOKUP(F18,[2]Nasional!$F$3:$AJ$1945,30,0)</f>
        <v>#N/A</v>
      </c>
      <c r="AH18" s="22"/>
      <c r="AI18" s="22" t="s">
        <v>98</v>
      </c>
      <c r="AJ18"/>
      <c r="AK18" s="23" t="s">
        <v>99</v>
      </c>
      <c r="AL18" t="s">
        <v>122</v>
      </c>
      <c r="AN18" t="s">
        <v>113</v>
      </c>
    </row>
    <row r="19" spans="1:40" hidden="1">
      <c r="A19" s="9">
        <v>18</v>
      </c>
      <c r="B19" s="6" t="s">
        <v>43</v>
      </c>
      <c r="C19" s="10" t="s">
        <v>44</v>
      </c>
      <c r="D19" s="9">
        <v>1</v>
      </c>
      <c r="E19" s="9" t="s">
        <v>123</v>
      </c>
      <c r="F19" s="11" t="s">
        <v>123</v>
      </c>
      <c r="G19" s="7"/>
      <c r="H19" s="6" t="s">
        <v>44</v>
      </c>
      <c r="I19" s="7" t="e">
        <v>#N/A</v>
      </c>
      <c r="J19" s="7" t="e">
        <v>#N/A</v>
      </c>
      <c r="K19" s="7" t="s">
        <v>65</v>
      </c>
      <c r="L19" s="7" t="s">
        <v>124</v>
      </c>
      <c r="M19" s="10" t="s">
        <v>125</v>
      </c>
      <c r="N19" s="10">
        <v>98.478830000000002</v>
      </c>
      <c r="O19" s="10">
        <v>3.5954899999999999</v>
      </c>
      <c r="P19" s="9" t="s">
        <v>16</v>
      </c>
      <c r="Q19" s="10" t="s">
        <v>94</v>
      </c>
      <c r="R19" s="39">
        <v>45979</v>
      </c>
      <c r="S19" s="10"/>
      <c r="T19" s="9" t="s">
        <v>49</v>
      </c>
      <c r="U19" s="5" t="e">
        <v>#N/A</v>
      </c>
      <c r="V19" s="5" t="s">
        <v>95</v>
      </c>
      <c r="W19" s="5"/>
      <c r="X19" s="10" t="s">
        <v>50</v>
      </c>
      <c r="Y19" s="12">
        <v>42491</v>
      </c>
      <c r="Z19" s="12">
        <v>46142</v>
      </c>
      <c r="AA19" s="12"/>
      <c r="AB19" s="12"/>
      <c r="AC19" s="12"/>
      <c r="AD19" s="12"/>
      <c r="AE19" s="9" t="s">
        <v>96</v>
      </c>
      <c r="AF19" s="26"/>
      <c r="AG19" s="22" t="e">
        <f>VLOOKUP(F19,[2]Nasional!$F$3:$AJ$1945,30,0)</f>
        <v>#N/A</v>
      </c>
      <c r="AH19" s="22"/>
      <c r="AI19" s="22" t="s">
        <v>98</v>
      </c>
      <c r="AJ19"/>
      <c r="AK19" s="23" t="s">
        <v>99</v>
      </c>
      <c r="AL19" t="s">
        <v>122</v>
      </c>
      <c r="AN19" t="s">
        <v>113</v>
      </c>
    </row>
    <row r="20" spans="1:40" hidden="1">
      <c r="A20" s="5">
        <v>19</v>
      </c>
      <c r="B20" s="6" t="s">
        <v>43</v>
      </c>
      <c r="C20" s="10" t="s">
        <v>44</v>
      </c>
      <c r="D20" s="9">
        <v>1</v>
      </c>
      <c r="E20" s="9" t="s">
        <v>126</v>
      </c>
      <c r="F20" s="11" t="s">
        <v>126</v>
      </c>
      <c r="G20" s="7"/>
      <c r="H20" s="6" t="s">
        <v>44</v>
      </c>
      <c r="I20" s="7" t="e">
        <v>#N/A</v>
      </c>
      <c r="J20" s="7" t="e">
        <v>#N/A</v>
      </c>
      <c r="K20" s="7" t="s">
        <v>65</v>
      </c>
      <c r="L20" s="7" t="s">
        <v>127</v>
      </c>
      <c r="M20" s="10" t="s">
        <v>128</v>
      </c>
      <c r="N20" s="10">
        <v>98.47345</v>
      </c>
      <c r="O20" s="10">
        <v>3.6069100000000001</v>
      </c>
      <c r="P20" s="9" t="s">
        <v>16</v>
      </c>
      <c r="Q20" s="10" t="s">
        <v>94</v>
      </c>
      <c r="R20" s="39">
        <v>45979</v>
      </c>
      <c r="S20" s="10"/>
      <c r="T20" s="9" t="s">
        <v>49</v>
      </c>
      <c r="U20" s="5" t="e">
        <v>#N/A</v>
      </c>
      <c r="V20" s="5" t="s">
        <v>117</v>
      </c>
      <c r="W20" s="5"/>
      <c r="X20" s="10" t="s">
        <v>50</v>
      </c>
      <c r="Y20" s="12">
        <v>42491</v>
      </c>
      <c r="Z20" s="12">
        <v>46142</v>
      </c>
      <c r="AA20" s="12"/>
      <c r="AB20" s="12"/>
      <c r="AC20" s="12"/>
      <c r="AD20" s="12"/>
      <c r="AE20" s="9" t="s">
        <v>96</v>
      </c>
      <c r="AF20" s="26"/>
      <c r="AG20" s="22" t="e">
        <f>VLOOKUP(F20,[2]Nasional!$F$3:$AJ$1945,30,0)</f>
        <v>#N/A</v>
      </c>
      <c r="AH20" s="22"/>
      <c r="AI20" s="22" t="s">
        <v>98</v>
      </c>
      <c r="AJ20"/>
      <c r="AK20" s="23" t="s">
        <v>99</v>
      </c>
      <c r="AL20" t="s">
        <v>129</v>
      </c>
      <c r="AN20" t="s">
        <v>101</v>
      </c>
    </row>
    <row r="21" spans="1:40" hidden="1">
      <c r="A21" s="9">
        <v>20</v>
      </c>
      <c r="B21" s="6" t="s">
        <v>43</v>
      </c>
      <c r="C21" s="10" t="s">
        <v>44</v>
      </c>
      <c r="D21" s="9">
        <v>1</v>
      </c>
      <c r="E21" s="9" t="s">
        <v>130</v>
      </c>
      <c r="F21" s="11" t="s">
        <v>130</v>
      </c>
      <c r="G21" s="7"/>
      <c r="H21" s="6" t="s">
        <v>44</v>
      </c>
      <c r="I21" s="7" t="e">
        <v>#N/A</v>
      </c>
      <c r="J21" s="7" t="e">
        <v>#N/A</v>
      </c>
      <c r="K21" s="7" t="s">
        <v>65</v>
      </c>
      <c r="L21" s="7" t="s">
        <v>131</v>
      </c>
      <c r="M21" s="10" t="s">
        <v>132</v>
      </c>
      <c r="N21" s="10">
        <v>98.448419999999999</v>
      </c>
      <c r="O21" s="10">
        <v>3.6056499999999998</v>
      </c>
      <c r="P21" s="9" t="s">
        <v>16</v>
      </c>
      <c r="Q21" s="10" t="s">
        <v>94</v>
      </c>
      <c r="R21" s="39">
        <v>45979</v>
      </c>
      <c r="S21" s="10"/>
      <c r="T21" s="9" t="s">
        <v>49</v>
      </c>
      <c r="U21" s="5" t="e">
        <v>#N/A</v>
      </c>
      <c r="V21" s="5" t="s">
        <v>117</v>
      </c>
      <c r="W21" s="5"/>
      <c r="X21" s="10" t="s">
        <v>50</v>
      </c>
      <c r="Y21" s="12">
        <v>42491</v>
      </c>
      <c r="Z21" s="12">
        <v>46142</v>
      </c>
      <c r="AA21" s="12"/>
      <c r="AB21" s="12"/>
      <c r="AC21" s="12"/>
      <c r="AD21" s="12"/>
      <c r="AE21" s="9" t="s">
        <v>96</v>
      </c>
      <c r="AF21" s="26"/>
      <c r="AG21" s="22" t="e">
        <f>VLOOKUP(F21,[2]Nasional!$F$3:$AJ$1945,30,0)</f>
        <v>#N/A</v>
      </c>
      <c r="AH21" s="22"/>
      <c r="AI21" s="22" t="s">
        <v>98</v>
      </c>
      <c r="AJ21"/>
      <c r="AK21" s="23" t="s">
        <v>99</v>
      </c>
      <c r="AL21" t="s">
        <v>106</v>
      </c>
      <c r="AN21" t="s">
        <v>101</v>
      </c>
    </row>
    <row r="22" spans="1:40" hidden="1">
      <c r="A22" s="5">
        <v>21</v>
      </c>
      <c r="B22" s="6" t="s">
        <v>43</v>
      </c>
      <c r="C22" s="10" t="s">
        <v>44</v>
      </c>
      <c r="D22" s="9">
        <v>1</v>
      </c>
      <c r="E22" s="9" t="s">
        <v>133</v>
      </c>
      <c r="F22" s="11" t="s">
        <v>133</v>
      </c>
      <c r="G22" s="7"/>
      <c r="H22" s="6" t="s">
        <v>44</v>
      </c>
      <c r="I22" s="7" t="e">
        <v>#N/A</v>
      </c>
      <c r="J22" s="7" t="e">
        <v>#N/A</v>
      </c>
      <c r="K22" s="7" t="s">
        <v>65</v>
      </c>
      <c r="L22" s="7" t="s">
        <v>134</v>
      </c>
      <c r="M22" s="10" t="s">
        <v>135</v>
      </c>
      <c r="N22" s="10">
        <v>98.492869999999996</v>
      </c>
      <c r="O22" s="10">
        <v>3.6092300000000002</v>
      </c>
      <c r="P22" s="9" t="s">
        <v>16</v>
      </c>
      <c r="Q22" s="10" t="s">
        <v>94</v>
      </c>
      <c r="R22" s="39">
        <v>45979</v>
      </c>
      <c r="S22" s="10"/>
      <c r="T22" s="9" t="s">
        <v>49</v>
      </c>
      <c r="U22" s="5" t="e">
        <v>#N/A</v>
      </c>
      <c r="V22" s="5" t="s">
        <v>136</v>
      </c>
      <c r="W22" s="5"/>
      <c r="X22" s="10" t="s">
        <v>50</v>
      </c>
      <c r="Y22" s="12">
        <v>42491</v>
      </c>
      <c r="Z22" s="12">
        <v>46142</v>
      </c>
      <c r="AA22" s="12"/>
      <c r="AB22" s="12"/>
      <c r="AC22" s="12"/>
      <c r="AD22" s="12"/>
      <c r="AE22" s="9" t="s">
        <v>96</v>
      </c>
      <c r="AF22" s="26"/>
      <c r="AG22" s="22" t="e">
        <f>VLOOKUP(F22,[2]Nasional!$F$3:$AJ$1945,30,0)</f>
        <v>#N/A</v>
      </c>
      <c r="AH22" s="22"/>
      <c r="AI22" s="22" t="s">
        <v>98</v>
      </c>
      <c r="AJ22"/>
      <c r="AK22" s="23" t="s">
        <v>99</v>
      </c>
      <c r="AL22" t="s">
        <v>122</v>
      </c>
      <c r="AN22" t="s">
        <v>113</v>
      </c>
    </row>
    <row r="23" spans="1:40" hidden="1">
      <c r="A23" s="9">
        <v>22</v>
      </c>
      <c r="B23" s="6" t="s">
        <v>43</v>
      </c>
      <c r="C23" s="10" t="s">
        <v>44</v>
      </c>
      <c r="D23" s="9">
        <v>1</v>
      </c>
      <c r="E23" s="9" t="s">
        <v>137</v>
      </c>
      <c r="F23" s="11" t="s">
        <v>137</v>
      </c>
      <c r="G23" s="7"/>
      <c r="H23" s="6" t="s">
        <v>44</v>
      </c>
      <c r="I23" s="7" t="e">
        <v>#N/A</v>
      </c>
      <c r="J23" s="7" t="e">
        <v>#N/A</v>
      </c>
      <c r="K23" s="7" t="s">
        <v>65</v>
      </c>
      <c r="L23" s="7" t="s">
        <v>138</v>
      </c>
      <c r="M23" s="10" t="s">
        <v>139</v>
      </c>
      <c r="N23" s="10">
        <v>98.675989999999999</v>
      </c>
      <c r="O23" s="10">
        <v>3.5520800000000001</v>
      </c>
      <c r="P23" s="9" t="s">
        <v>16</v>
      </c>
      <c r="Q23" s="10" t="s">
        <v>94</v>
      </c>
      <c r="R23" s="39">
        <v>45979</v>
      </c>
      <c r="S23" s="10"/>
      <c r="T23" s="9" t="s">
        <v>49</v>
      </c>
      <c r="U23" s="5" t="e">
        <v>#N/A</v>
      </c>
      <c r="V23" s="5" t="s">
        <v>105</v>
      </c>
      <c r="W23" s="5"/>
      <c r="X23" s="10" t="s">
        <v>50</v>
      </c>
      <c r="Y23" s="12">
        <v>42513</v>
      </c>
      <c r="Z23" s="12">
        <v>46164</v>
      </c>
      <c r="AA23" s="12"/>
      <c r="AB23" s="12"/>
      <c r="AC23" s="12"/>
      <c r="AD23" s="12"/>
      <c r="AE23" s="9" t="s">
        <v>96</v>
      </c>
      <c r="AF23" s="26"/>
      <c r="AG23" s="22" t="e">
        <f>VLOOKUP(F23,[2]Nasional!$F$3:$AJ$1945,30,0)</f>
        <v>#N/A</v>
      </c>
      <c r="AH23" s="22"/>
      <c r="AI23" s="22" t="s">
        <v>98</v>
      </c>
      <c r="AJ23"/>
      <c r="AK23" s="23" t="s">
        <v>99</v>
      </c>
      <c r="AL23" t="s">
        <v>140</v>
      </c>
      <c r="AN23" t="s">
        <v>101</v>
      </c>
    </row>
    <row r="24" spans="1:40" hidden="1">
      <c r="A24" s="5">
        <v>23</v>
      </c>
      <c r="B24" s="6" t="s">
        <v>43</v>
      </c>
      <c r="C24" s="10" t="s">
        <v>44</v>
      </c>
      <c r="D24" s="9">
        <v>1</v>
      </c>
      <c r="E24" s="9" t="s">
        <v>141</v>
      </c>
      <c r="F24" s="11" t="s">
        <v>141</v>
      </c>
      <c r="G24" s="7"/>
      <c r="H24" s="6" t="s">
        <v>44</v>
      </c>
      <c r="I24" s="7" t="e">
        <v>#N/A</v>
      </c>
      <c r="J24" s="7" t="e">
        <v>#N/A</v>
      </c>
      <c r="K24" s="7" t="s">
        <v>65</v>
      </c>
      <c r="L24" s="7" t="s">
        <v>142</v>
      </c>
      <c r="M24" s="10" t="s">
        <v>143</v>
      </c>
      <c r="N24" s="10">
        <v>98.510189999999994</v>
      </c>
      <c r="O24" s="10">
        <v>3.6430699999999998</v>
      </c>
      <c r="P24" s="9" t="s">
        <v>16</v>
      </c>
      <c r="Q24" s="10" t="s">
        <v>94</v>
      </c>
      <c r="R24" s="39">
        <v>45979</v>
      </c>
      <c r="S24" s="10"/>
      <c r="T24" s="9" t="s">
        <v>49</v>
      </c>
      <c r="U24" s="5" t="e">
        <v>#N/A</v>
      </c>
      <c r="V24" s="5" t="s">
        <v>117</v>
      </c>
      <c r="W24" s="5"/>
      <c r="X24" s="10" t="s">
        <v>50</v>
      </c>
      <c r="Y24" s="12">
        <v>42491</v>
      </c>
      <c r="Z24" s="12">
        <v>46142</v>
      </c>
      <c r="AA24" s="12"/>
      <c r="AB24" s="12"/>
      <c r="AC24" s="12"/>
      <c r="AD24" s="12"/>
      <c r="AE24" s="9" t="s">
        <v>96</v>
      </c>
      <c r="AF24" s="26"/>
      <c r="AG24" s="22" t="e">
        <f>VLOOKUP(F24,[2]Nasional!$F$3:$AJ$1945,30,0)</f>
        <v>#N/A</v>
      </c>
      <c r="AH24" s="22"/>
      <c r="AI24" s="22" t="s">
        <v>98</v>
      </c>
      <c r="AJ24"/>
      <c r="AK24" s="23" t="s">
        <v>99</v>
      </c>
      <c r="AL24" t="s">
        <v>144</v>
      </c>
      <c r="AN24" t="s">
        <v>101</v>
      </c>
    </row>
    <row r="25" spans="1:40" hidden="1">
      <c r="A25" s="9">
        <v>24</v>
      </c>
      <c r="B25" s="6" t="s">
        <v>43</v>
      </c>
      <c r="C25" s="10" t="s">
        <v>44</v>
      </c>
      <c r="D25" s="9">
        <v>1</v>
      </c>
      <c r="E25" s="9" t="s">
        <v>145</v>
      </c>
      <c r="F25" s="11" t="s">
        <v>145</v>
      </c>
      <c r="G25" s="7"/>
      <c r="H25" s="6" t="s">
        <v>44</v>
      </c>
      <c r="I25" s="7" t="e">
        <v>#N/A</v>
      </c>
      <c r="J25" s="7" t="e">
        <v>#N/A</v>
      </c>
      <c r="K25" s="7" t="s">
        <v>65</v>
      </c>
      <c r="L25" s="7" t="s">
        <v>146</v>
      </c>
      <c r="M25" s="10" t="s">
        <v>147</v>
      </c>
      <c r="N25" s="10">
        <v>98.51003</v>
      </c>
      <c r="O25" s="10">
        <v>3.65456</v>
      </c>
      <c r="P25" s="9" t="s">
        <v>16</v>
      </c>
      <c r="Q25" s="10" t="s">
        <v>94</v>
      </c>
      <c r="R25" s="39">
        <v>45979</v>
      </c>
      <c r="S25" s="10"/>
      <c r="T25" s="9" t="s">
        <v>49</v>
      </c>
      <c r="U25" s="5" t="e">
        <v>#N/A</v>
      </c>
      <c r="V25" s="5" t="s">
        <v>117</v>
      </c>
      <c r="W25" s="5"/>
      <c r="X25" s="10" t="s">
        <v>50</v>
      </c>
      <c r="Y25" s="12">
        <v>42491</v>
      </c>
      <c r="Z25" s="12">
        <v>46142</v>
      </c>
      <c r="AA25" s="12"/>
      <c r="AB25" s="12"/>
      <c r="AC25" s="12"/>
      <c r="AD25" s="12"/>
      <c r="AE25" s="9" t="s">
        <v>96</v>
      </c>
      <c r="AF25" s="26"/>
      <c r="AG25" s="22" t="e">
        <f>VLOOKUP(F25,[2]Nasional!$F$3:$AJ$1945,30,0)</f>
        <v>#N/A</v>
      </c>
      <c r="AH25" s="22"/>
      <c r="AI25" s="22" t="s">
        <v>98</v>
      </c>
      <c r="AJ25"/>
      <c r="AK25" s="23" t="s">
        <v>99</v>
      </c>
      <c r="AL25" t="s">
        <v>148</v>
      </c>
      <c r="AN25" t="s">
        <v>101</v>
      </c>
    </row>
    <row r="26" spans="1:40" hidden="1">
      <c r="A26" s="5">
        <v>25</v>
      </c>
      <c r="B26" s="6" t="s">
        <v>43</v>
      </c>
      <c r="C26" s="10" t="s">
        <v>44</v>
      </c>
      <c r="D26" s="9">
        <v>1</v>
      </c>
      <c r="E26" s="9" t="s">
        <v>149</v>
      </c>
      <c r="F26" s="11" t="s">
        <v>149</v>
      </c>
      <c r="G26" s="7"/>
      <c r="H26" s="6" t="s">
        <v>44</v>
      </c>
      <c r="I26" s="7" t="e">
        <v>#N/A</v>
      </c>
      <c r="J26" s="7" t="e">
        <v>#N/A</v>
      </c>
      <c r="K26" s="7" t="s">
        <v>65</v>
      </c>
      <c r="L26" s="7" t="s">
        <v>150</v>
      </c>
      <c r="M26" s="10" t="s">
        <v>151</v>
      </c>
      <c r="N26" s="10">
        <v>98.681389999999993</v>
      </c>
      <c r="O26" s="10">
        <v>3.5455899999999998</v>
      </c>
      <c r="P26" s="9" t="s">
        <v>16</v>
      </c>
      <c r="Q26" s="10" t="s">
        <v>94</v>
      </c>
      <c r="R26" s="39">
        <v>45979</v>
      </c>
      <c r="S26" s="10"/>
      <c r="T26" s="9" t="s">
        <v>49</v>
      </c>
      <c r="U26" s="5" t="e">
        <v>#N/A</v>
      </c>
      <c r="V26" s="5" t="s">
        <v>152</v>
      </c>
      <c r="W26" s="5"/>
      <c r="X26" s="10" t="s">
        <v>50</v>
      </c>
      <c r="Y26" s="12">
        <v>42513</v>
      </c>
      <c r="Z26" s="12">
        <v>46164</v>
      </c>
      <c r="AA26" s="12"/>
      <c r="AB26" s="12"/>
      <c r="AC26" s="12"/>
      <c r="AD26" s="12"/>
      <c r="AE26" s="9" t="s">
        <v>96</v>
      </c>
      <c r="AF26" s="26"/>
      <c r="AG26" s="22" t="e">
        <f>VLOOKUP(F26,[2]Nasional!$F$3:$AJ$1945,30,0)</f>
        <v>#N/A</v>
      </c>
      <c r="AH26" s="22"/>
      <c r="AI26" s="22" t="s">
        <v>98</v>
      </c>
      <c r="AJ26"/>
      <c r="AK26" s="23" t="s">
        <v>99</v>
      </c>
      <c r="AL26" t="s">
        <v>100</v>
      </c>
      <c r="AN26" t="s">
        <v>101</v>
      </c>
    </row>
    <row r="27" spans="1:40" hidden="1">
      <c r="A27" s="9">
        <v>26</v>
      </c>
      <c r="B27" s="6" t="s">
        <v>43</v>
      </c>
      <c r="C27" s="10" t="s">
        <v>44</v>
      </c>
      <c r="D27" s="9">
        <v>1</v>
      </c>
      <c r="E27" s="9" t="s">
        <v>153</v>
      </c>
      <c r="F27" s="11" t="s">
        <v>153</v>
      </c>
      <c r="G27" s="7"/>
      <c r="H27" s="6" t="s">
        <v>44</v>
      </c>
      <c r="I27" s="7" t="e">
        <v>#N/A</v>
      </c>
      <c r="J27" s="7" t="e">
        <v>#N/A</v>
      </c>
      <c r="K27" s="7" t="s">
        <v>65</v>
      </c>
      <c r="L27" s="7" t="s">
        <v>154</v>
      </c>
      <c r="M27" s="10" t="s">
        <v>155</v>
      </c>
      <c r="N27" s="10">
        <v>98.674899999999994</v>
      </c>
      <c r="O27" s="10">
        <v>3.5447000000000002</v>
      </c>
      <c r="P27" s="9" t="s">
        <v>16</v>
      </c>
      <c r="Q27" s="10" t="s">
        <v>94</v>
      </c>
      <c r="R27" s="39">
        <v>45979</v>
      </c>
      <c r="S27" s="10"/>
      <c r="T27" s="9" t="s">
        <v>49</v>
      </c>
      <c r="U27" s="5" t="e">
        <v>#N/A</v>
      </c>
      <c r="V27" s="5" t="s">
        <v>105</v>
      </c>
      <c r="W27" s="5"/>
      <c r="X27" s="10" t="s">
        <v>50</v>
      </c>
      <c r="Y27" s="12">
        <v>42513</v>
      </c>
      <c r="Z27" s="12">
        <v>46164</v>
      </c>
      <c r="AA27" s="12"/>
      <c r="AB27" s="12"/>
      <c r="AC27" s="12"/>
      <c r="AD27" s="12"/>
      <c r="AE27" s="9" t="s">
        <v>96</v>
      </c>
      <c r="AF27" s="26"/>
      <c r="AG27" s="22" t="e">
        <f>VLOOKUP(F27,[2]Nasional!$F$3:$AJ$1945,30,0)</f>
        <v>#N/A</v>
      </c>
      <c r="AH27" s="22"/>
      <c r="AI27" s="22" t="s">
        <v>98</v>
      </c>
      <c r="AJ27"/>
      <c r="AK27" s="23" t="s">
        <v>99</v>
      </c>
      <c r="AL27" t="s">
        <v>106</v>
      </c>
      <c r="AN27" t="s">
        <v>101</v>
      </c>
    </row>
    <row r="28" spans="1:40" hidden="1">
      <c r="A28" s="5">
        <v>27</v>
      </c>
      <c r="B28" s="6" t="s">
        <v>43</v>
      </c>
      <c r="C28" s="10" t="s">
        <v>44</v>
      </c>
      <c r="D28" s="9">
        <v>1</v>
      </c>
      <c r="E28" s="9" t="s">
        <v>156</v>
      </c>
      <c r="F28" s="11" t="s">
        <v>156</v>
      </c>
      <c r="G28" s="7"/>
      <c r="H28" s="6" t="s">
        <v>44</v>
      </c>
      <c r="I28" s="7" t="e">
        <v>#N/A</v>
      </c>
      <c r="J28" s="7" t="e">
        <v>#N/A</v>
      </c>
      <c r="K28" s="7" t="s">
        <v>65</v>
      </c>
      <c r="L28" s="7" t="s">
        <v>157</v>
      </c>
      <c r="M28" s="10" t="s">
        <v>158</v>
      </c>
      <c r="N28" s="10">
        <v>98.702890999999994</v>
      </c>
      <c r="O28" s="10">
        <v>3.6815009999999999</v>
      </c>
      <c r="P28" s="9" t="s">
        <v>16</v>
      </c>
      <c r="Q28" s="10" t="s">
        <v>94</v>
      </c>
      <c r="R28" s="39">
        <v>45979</v>
      </c>
      <c r="S28" s="10"/>
      <c r="T28" s="9" t="s">
        <v>49</v>
      </c>
      <c r="U28" s="5" t="e">
        <v>#N/A</v>
      </c>
      <c r="V28" s="5" t="s">
        <v>159</v>
      </c>
      <c r="W28" s="5"/>
      <c r="X28" s="10" t="s">
        <v>50</v>
      </c>
      <c r="Y28" s="12">
        <v>42685</v>
      </c>
      <c r="Z28" s="12">
        <v>46336</v>
      </c>
      <c r="AA28" s="12"/>
      <c r="AB28" s="12"/>
      <c r="AC28" s="12"/>
      <c r="AD28" s="12"/>
      <c r="AE28" s="9" t="s">
        <v>96</v>
      </c>
      <c r="AF28" s="26"/>
      <c r="AG28" s="22" t="e">
        <f>VLOOKUP(F28,[2]Nasional!$F$3:$AJ$1945,30,0)</f>
        <v>#N/A</v>
      </c>
      <c r="AH28" s="22"/>
      <c r="AI28" s="22" t="s">
        <v>98</v>
      </c>
      <c r="AJ28"/>
      <c r="AK28" s="23" t="s">
        <v>99</v>
      </c>
      <c r="AL28" t="s">
        <v>160</v>
      </c>
      <c r="AN28" t="s">
        <v>101</v>
      </c>
    </row>
    <row r="29" spans="1:40" hidden="1">
      <c r="A29" s="9">
        <v>28</v>
      </c>
      <c r="B29" s="6" t="s">
        <v>43</v>
      </c>
      <c r="C29" s="10" t="s">
        <v>44</v>
      </c>
      <c r="D29" s="9">
        <v>1</v>
      </c>
      <c r="E29" s="9" t="s">
        <v>161</v>
      </c>
      <c r="F29" s="11" t="s">
        <v>161</v>
      </c>
      <c r="G29" s="7"/>
      <c r="H29" s="6" t="s">
        <v>44</v>
      </c>
      <c r="I29" s="7" t="e">
        <v>#N/A</v>
      </c>
      <c r="J29" s="7" t="e">
        <v>#N/A</v>
      </c>
      <c r="K29" s="7" t="s">
        <v>65</v>
      </c>
      <c r="L29" s="7" t="s">
        <v>162</v>
      </c>
      <c r="M29" s="10" t="s">
        <v>163</v>
      </c>
      <c r="N29" s="10">
        <v>98.495270000000005</v>
      </c>
      <c r="O29" s="10">
        <v>3.6400700000000001</v>
      </c>
      <c r="P29" s="9" t="s">
        <v>16</v>
      </c>
      <c r="Q29" s="10" t="s">
        <v>94</v>
      </c>
      <c r="R29" s="39">
        <v>45979</v>
      </c>
      <c r="S29" s="10"/>
      <c r="T29" s="9" t="s">
        <v>49</v>
      </c>
      <c r="U29" s="5" t="e">
        <v>#N/A</v>
      </c>
      <c r="V29" s="5" t="s">
        <v>117</v>
      </c>
      <c r="W29" s="5"/>
      <c r="X29" s="10" t="s">
        <v>50</v>
      </c>
      <c r="Y29" s="12">
        <v>42528</v>
      </c>
      <c r="Z29" s="12">
        <v>46179</v>
      </c>
      <c r="AA29" s="12"/>
      <c r="AB29" s="12"/>
      <c r="AC29" s="12"/>
      <c r="AD29" s="12"/>
      <c r="AE29" s="9" t="s">
        <v>96</v>
      </c>
      <c r="AF29" s="26"/>
      <c r="AG29" s="22" t="e">
        <f>VLOOKUP(F29,[2]Nasional!$F$3:$AJ$1945,30,0)</f>
        <v>#N/A</v>
      </c>
      <c r="AH29" s="22"/>
      <c r="AI29" s="22" t="s">
        <v>98</v>
      </c>
      <c r="AJ29"/>
      <c r="AK29" s="23" t="s">
        <v>99</v>
      </c>
      <c r="AL29" t="s">
        <v>164</v>
      </c>
      <c r="AN29" t="s">
        <v>101</v>
      </c>
    </row>
    <row r="30" spans="1:40" hidden="1">
      <c r="A30" s="5">
        <v>29</v>
      </c>
      <c r="B30" s="6" t="s">
        <v>43</v>
      </c>
      <c r="C30" s="10" t="s">
        <v>44</v>
      </c>
      <c r="D30" s="9">
        <v>1</v>
      </c>
      <c r="E30" s="9" t="s">
        <v>165</v>
      </c>
      <c r="F30" s="11" t="s">
        <v>165</v>
      </c>
      <c r="G30" s="7"/>
      <c r="H30" s="6" t="s">
        <v>44</v>
      </c>
      <c r="I30" s="7" t="e">
        <v>#N/A</v>
      </c>
      <c r="J30" s="7" t="e">
        <v>#N/A</v>
      </c>
      <c r="K30" s="7" t="s">
        <v>65</v>
      </c>
      <c r="L30" s="7" t="s">
        <v>166</v>
      </c>
      <c r="M30" s="10" t="s">
        <v>167</v>
      </c>
      <c r="N30" s="10">
        <v>98.502160000000003</v>
      </c>
      <c r="O30" s="10">
        <v>3.61294</v>
      </c>
      <c r="P30" s="9" t="s">
        <v>16</v>
      </c>
      <c r="Q30" s="10" t="s">
        <v>94</v>
      </c>
      <c r="R30" s="39">
        <v>45979</v>
      </c>
      <c r="S30" s="10"/>
      <c r="T30" s="9" t="s">
        <v>49</v>
      </c>
      <c r="U30" s="5" t="e">
        <v>#N/A</v>
      </c>
      <c r="V30" s="5" t="s">
        <v>136</v>
      </c>
      <c r="W30" s="5"/>
      <c r="X30" s="10" t="s">
        <v>50</v>
      </c>
      <c r="Y30" s="12">
        <v>42528</v>
      </c>
      <c r="Z30" s="12">
        <v>46179</v>
      </c>
      <c r="AA30" s="12"/>
      <c r="AB30" s="12"/>
      <c r="AC30" s="12"/>
      <c r="AD30" s="12"/>
      <c r="AE30" s="9" t="s">
        <v>96</v>
      </c>
      <c r="AF30" s="26"/>
      <c r="AG30" s="22" t="e">
        <f>VLOOKUP(F30,[2]Nasional!$F$3:$AJ$1945,30,0)</f>
        <v>#N/A</v>
      </c>
      <c r="AH30" s="22"/>
      <c r="AI30" s="22" t="s">
        <v>98</v>
      </c>
      <c r="AJ30"/>
      <c r="AK30" s="23" t="s">
        <v>99</v>
      </c>
      <c r="AL30" t="s">
        <v>100</v>
      </c>
      <c r="AN30" t="s">
        <v>101</v>
      </c>
    </row>
    <row r="31" spans="1:40" hidden="1">
      <c r="A31" s="9">
        <v>30</v>
      </c>
      <c r="B31" s="6" t="s">
        <v>43</v>
      </c>
      <c r="C31" s="10" t="s">
        <v>44</v>
      </c>
      <c r="D31" s="9">
        <v>1</v>
      </c>
      <c r="E31" s="9" t="s">
        <v>168</v>
      </c>
      <c r="F31" s="11" t="s">
        <v>168</v>
      </c>
      <c r="G31" s="7"/>
      <c r="H31" s="6" t="s">
        <v>44</v>
      </c>
      <c r="I31" s="7" t="e">
        <v>#N/A</v>
      </c>
      <c r="J31" s="7" t="e">
        <v>#N/A</v>
      </c>
      <c r="K31" s="7" t="s">
        <v>65</v>
      </c>
      <c r="L31" s="7" t="s">
        <v>169</v>
      </c>
      <c r="M31" s="10" t="s">
        <v>170</v>
      </c>
      <c r="N31" s="10">
        <v>98.667689999999993</v>
      </c>
      <c r="O31" s="10">
        <v>3.5476399999999999</v>
      </c>
      <c r="P31" s="9" t="s">
        <v>16</v>
      </c>
      <c r="Q31" s="10" t="s">
        <v>94</v>
      </c>
      <c r="R31" s="39">
        <v>45979</v>
      </c>
      <c r="S31" s="10"/>
      <c r="T31" s="9" t="s">
        <v>49</v>
      </c>
      <c r="U31" s="5" t="e">
        <v>#N/A</v>
      </c>
      <c r="V31" s="5" t="s">
        <v>171</v>
      </c>
      <c r="W31" s="5"/>
      <c r="X31" s="10" t="s">
        <v>50</v>
      </c>
      <c r="Y31" s="12">
        <v>42596</v>
      </c>
      <c r="Z31" s="12">
        <v>46247</v>
      </c>
      <c r="AA31" s="12"/>
      <c r="AB31" s="12"/>
      <c r="AC31" s="12"/>
      <c r="AD31" s="12"/>
      <c r="AE31" s="9" t="s">
        <v>96</v>
      </c>
      <c r="AF31" s="26"/>
      <c r="AG31" s="22" t="e">
        <f>VLOOKUP(F31,[2]Nasional!$F$3:$AJ$1945,30,0)</f>
        <v>#N/A</v>
      </c>
      <c r="AH31" s="22"/>
      <c r="AI31" s="22" t="s">
        <v>98</v>
      </c>
      <c r="AJ31"/>
      <c r="AK31" s="23" t="s">
        <v>99</v>
      </c>
      <c r="AL31" t="s">
        <v>172</v>
      </c>
      <c r="AN31" t="s">
        <v>101</v>
      </c>
    </row>
    <row r="32" spans="1:40" hidden="1">
      <c r="A32" s="5">
        <v>31</v>
      </c>
      <c r="B32" s="6" t="s">
        <v>43</v>
      </c>
      <c r="C32" s="10" t="s">
        <v>44</v>
      </c>
      <c r="D32" s="9">
        <v>1</v>
      </c>
      <c r="E32" s="9" t="s">
        <v>173</v>
      </c>
      <c r="F32" s="11" t="s">
        <v>173</v>
      </c>
      <c r="G32" s="7"/>
      <c r="H32" s="6" t="s">
        <v>44</v>
      </c>
      <c r="I32" s="7" t="e">
        <v>#N/A</v>
      </c>
      <c r="J32" s="7" t="e">
        <v>#N/A</v>
      </c>
      <c r="K32" s="7" t="s">
        <v>65</v>
      </c>
      <c r="L32" s="7" t="s">
        <v>174</v>
      </c>
      <c r="M32" s="10" t="s">
        <v>175</v>
      </c>
      <c r="N32" s="10">
        <v>98.702179999999998</v>
      </c>
      <c r="O32" s="10">
        <v>3.7857699999999999</v>
      </c>
      <c r="P32" s="9" t="s">
        <v>16</v>
      </c>
      <c r="Q32" s="10" t="s">
        <v>94</v>
      </c>
      <c r="R32" s="39">
        <v>45979</v>
      </c>
      <c r="S32" s="10"/>
      <c r="T32" s="9" t="s">
        <v>49</v>
      </c>
      <c r="U32" s="5" t="e">
        <v>#N/A</v>
      </c>
      <c r="V32" s="5" t="s">
        <v>176</v>
      </c>
      <c r="W32" s="5"/>
      <c r="X32" s="10" t="s">
        <v>50</v>
      </c>
      <c r="Y32" s="12">
        <v>42596</v>
      </c>
      <c r="Z32" s="12">
        <v>46247</v>
      </c>
      <c r="AA32" s="12"/>
      <c r="AB32" s="12"/>
      <c r="AC32" s="12"/>
      <c r="AD32" s="12"/>
      <c r="AE32" s="9" t="s">
        <v>96</v>
      </c>
      <c r="AF32" s="26"/>
      <c r="AG32" s="22" t="e">
        <f>VLOOKUP(F32,[2]Nasional!$F$3:$AJ$1945,30,0)</f>
        <v>#N/A</v>
      </c>
      <c r="AH32" s="22"/>
      <c r="AI32" s="22" t="s">
        <v>98</v>
      </c>
      <c r="AJ32"/>
      <c r="AK32" s="23" t="s">
        <v>99</v>
      </c>
      <c r="AL32" t="s">
        <v>177</v>
      </c>
      <c r="AN32" t="s">
        <v>101</v>
      </c>
    </row>
    <row r="33" spans="1:45" hidden="1">
      <c r="A33" s="9">
        <v>32</v>
      </c>
      <c r="B33" s="6" t="s">
        <v>43</v>
      </c>
      <c r="C33" s="10" t="s">
        <v>44</v>
      </c>
      <c r="D33" s="9">
        <v>1</v>
      </c>
      <c r="E33" s="9" t="s">
        <v>178</v>
      </c>
      <c r="F33" s="11" t="s">
        <v>178</v>
      </c>
      <c r="G33" s="7"/>
      <c r="H33" s="6" t="s">
        <v>44</v>
      </c>
      <c r="I33" s="7" t="e">
        <v>#N/A</v>
      </c>
      <c r="J33" s="7" t="e">
        <v>#N/A</v>
      </c>
      <c r="K33" s="7" t="s">
        <v>65</v>
      </c>
      <c r="L33" s="7" t="s">
        <v>179</v>
      </c>
      <c r="M33" s="10" t="s">
        <v>180</v>
      </c>
      <c r="N33" s="10">
        <v>98.498850000000004</v>
      </c>
      <c r="O33" s="10">
        <v>3.6131799999999998</v>
      </c>
      <c r="P33" s="9" t="s">
        <v>16</v>
      </c>
      <c r="Q33" s="10" t="s">
        <v>94</v>
      </c>
      <c r="R33" s="39">
        <v>45979</v>
      </c>
      <c r="S33" s="10"/>
      <c r="T33" s="9" t="s">
        <v>49</v>
      </c>
      <c r="U33" s="5" t="e">
        <v>#N/A</v>
      </c>
      <c r="V33" s="5" t="s">
        <v>117</v>
      </c>
      <c r="W33" s="5"/>
      <c r="X33" s="10" t="s">
        <v>50</v>
      </c>
      <c r="Y33" s="12">
        <v>42614</v>
      </c>
      <c r="Z33" s="12">
        <v>46265</v>
      </c>
      <c r="AA33" s="12"/>
      <c r="AB33" s="12"/>
      <c r="AC33" s="12"/>
      <c r="AD33" s="12"/>
      <c r="AE33" s="9" t="s">
        <v>96</v>
      </c>
      <c r="AF33" s="26"/>
      <c r="AG33" s="22" t="e">
        <f>VLOOKUP(F33,[2]Nasional!$F$3:$AJ$1945,30,0)</f>
        <v>#N/A</v>
      </c>
      <c r="AH33" s="22"/>
      <c r="AI33" s="22" t="s">
        <v>98</v>
      </c>
      <c r="AJ33"/>
      <c r="AK33" s="23" t="s">
        <v>99</v>
      </c>
      <c r="AL33" t="s">
        <v>181</v>
      </c>
      <c r="AN33" t="s">
        <v>101</v>
      </c>
    </row>
    <row r="34" spans="1:45" hidden="1">
      <c r="A34" s="5">
        <v>33</v>
      </c>
      <c r="B34" s="6" t="s">
        <v>43</v>
      </c>
      <c r="C34" s="10" t="s">
        <v>44</v>
      </c>
      <c r="D34" s="9">
        <v>1</v>
      </c>
      <c r="E34" s="9" t="s">
        <v>182</v>
      </c>
      <c r="F34" s="11" t="s">
        <v>182</v>
      </c>
      <c r="G34" s="7"/>
      <c r="H34" s="6" t="s">
        <v>44</v>
      </c>
      <c r="I34" s="7" t="e">
        <v>#N/A</v>
      </c>
      <c r="J34" s="7" t="e">
        <v>#N/A</v>
      </c>
      <c r="K34" s="7" t="s">
        <v>65</v>
      </c>
      <c r="L34" s="7" t="s">
        <v>183</v>
      </c>
      <c r="M34" s="10" t="s">
        <v>184</v>
      </c>
      <c r="N34" s="10">
        <v>98.678229999999999</v>
      </c>
      <c r="O34" s="10">
        <v>3.77075</v>
      </c>
      <c r="P34" s="9" t="s">
        <v>16</v>
      </c>
      <c r="Q34" s="10" t="s">
        <v>94</v>
      </c>
      <c r="R34" s="39">
        <v>45979</v>
      </c>
      <c r="S34" s="10"/>
      <c r="T34" s="9" t="s">
        <v>49</v>
      </c>
      <c r="U34" s="5" t="e">
        <v>#N/A</v>
      </c>
      <c r="V34" s="5" t="s">
        <v>159</v>
      </c>
      <c r="W34" s="5"/>
      <c r="X34" s="10" t="s">
        <v>50</v>
      </c>
      <c r="Y34" s="12">
        <v>42626</v>
      </c>
      <c r="Z34" s="12">
        <v>46277</v>
      </c>
      <c r="AA34" s="12"/>
      <c r="AB34" s="12"/>
      <c r="AC34" s="12"/>
      <c r="AD34" s="12"/>
      <c r="AE34" s="9" t="s">
        <v>96</v>
      </c>
      <c r="AF34" s="26"/>
      <c r="AG34" s="22" t="e">
        <f>VLOOKUP(F34,[2]Nasional!$F$3:$AJ$1945,30,0)</f>
        <v>#N/A</v>
      </c>
      <c r="AH34" s="22"/>
      <c r="AI34" s="22" t="s">
        <v>98</v>
      </c>
      <c r="AJ34"/>
      <c r="AK34" s="23" t="s">
        <v>99</v>
      </c>
      <c r="AL34" t="s">
        <v>185</v>
      </c>
      <c r="AN34" t="s">
        <v>101</v>
      </c>
    </row>
    <row r="35" spans="1:45" hidden="1">
      <c r="A35" s="9">
        <v>34</v>
      </c>
      <c r="B35" s="6" t="s">
        <v>43</v>
      </c>
      <c r="C35" s="10" t="s">
        <v>44</v>
      </c>
      <c r="D35" s="9">
        <v>1</v>
      </c>
      <c r="E35" s="9" t="s">
        <v>186</v>
      </c>
      <c r="F35" s="11" t="s">
        <v>186</v>
      </c>
      <c r="G35" s="7"/>
      <c r="H35" s="6" t="s">
        <v>44</v>
      </c>
      <c r="I35" s="7" t="e">
        <v>#N/A</v>
      </c>
      <c r="J35" s="7" t="e">
        <v>#N/A</v>
      </c>
      <c r="K35" s="7" t="s">
        <v>65</v>
      </c>
      <c r="L35" s="7" t="s">
        <v>187</v>
      </c>
      <c r="M35" s="10" t="s">
        <v>188</v>
      </c>
      <c r="N35" s="10">
        <v>98.489500000000007</v>
      </c>
      <c r="O35" s="10">
        <v>3.5990000000000002</v>
      </c>
      <c r="P35" s="9" t="s">
        <v>16</v>
      </c>
      <c r="Q35" s="10" t="s">
        <v>94</v>
      </c>
      <c r="R35" s="39">
        <v>45979</v>
      </c>
      <c r="S35" s="10"/>
      <c r="T35" s="9" t="s">
        <v>49</v>
      </c>
      <c r="U35" s="5" t="e">
        <v>#N/A</v>
      </c>
      <c r="V35" s="5" t="s">
        <v>117</v>
      </c>
      <c r="W35" s="5"/>
      <c r="X35" s="10" t="s">
        <v>50</v>
      </c>
      <c r="Y35" s="12">
        <v>42641</v>
      </c>
      <c r="Z35" s="12">
        <v>46292</v>
      </c>
      <c r="AA35" s="12"/>
      <c r="AB35" s="12"/>
      <c r="AC35" s="12"/>
      <c r="AD35" s="12"/>
      <c r="AE35" s="9" t="s">
        <v>96</v>
      </c>
      <c r="AF35" s="26"/>
      <c r="AG35" s="22" t="e">
        <f>VLOOKUP(F35,[2]Nasional!$F$3:$AJ$1945,30,0)</f>
        <v>#N/A</v>
      </c>
      <c r="AH35" s="22"/>
      <c r="AI35" s="22" t="s">
        <v>98</v>
      </c>
      <c r="AJ35"/>
      <c r="AK35" s="23" t="s">
        <v>99</v>
      </c>
      <c r="AL35" t="s">
        <v>106</v>
      </c>
      <c r="AN35" t="s">
        <v>101</v>
      </c>
    </row>
    <row r="36" spans="1:45" hidden="1">
      <c r="A36" s="5">
        <v>35</v>
      </c>
      <c r="B36" s="6" t="s">
        <v>43</v>
      </c>
      <c r="C36" s="10" t="s">
        <v>44</v>
      </c>
      <c r="D36" s="9">
        <v>1</v>
      </c>
      <c r="E36" s="9" t="s">
        <v>189</v>
      </c>
      <c r="F36" s="11" t="s">
        <v>189</v>
      </c>
      <c r="G36" s="7"/>
      <c r="H36" s="6" t="s">
        <v>44</v>
      </c>
      <c r="I36" s="7" t="e">
        <v>#N/A</v>
      </c>
      <c r="J36" s="7" t="e">
        <v>#N/A</v>
      </c>
      <c r="K36" s="7" t="s">
        <v>65</v>
      </c>
      <c r="L36" s="7" t="s">
        <v>190</v>
      </c>
      <c r="M36" s="10" t="s">
        <v>191</v>
      </c>
      <c r="N36" s="10">
        <v>98.707080000000005</v>
      </c>
      <c r="O36" s="10">
        <v>3.7798099999999999</v>
      </c>
      <c r="P36" s="9" t="s">
        <v>16</v>
      </c>
      <c r="Q36" s="10" t="s">
        <v>94</v>
      </c>
      <c r="R36" s="39">
        <v>45979</v>
      </c>
      <c r="S36" s="10"/>
      <c r="T36" s="9" t="s">
        <v>49</v>
      </c>
      <c r="U36" s="5" t="e">
        <v>#N/A</v>
      </c>
      <c r="V36" s="5" t="s">
        <v>176</v>
      </c>
      <c r="W36" s="5"/>
      <c r="X36" s="10" t="s">
        <v>50</v>
      </c>
      <c r="Y36" s="12">
        <v>42648</v>
      </c>
      <c r="Z36" s="12">
        <v>46299</v>
      </c>
      <c r="AA36" s="12"/>
      <c r="AB36" s="12"/>
      <c r="AC36" s="12"/>
      <c r="AD36" s="12"/>
      <c r="AE36" s="9" t="s">
        <v>96</v>
      </c>
      <c r="AF36" s="26"/>
      <c r="AG36" s="22" t="e">
        <f>VLOOKUP(F36,[2]Nasional!$F$3:$AJ$1945,30,0)</f>
        <v>#N/A</v>
      </c>
      <c r="AH36" s="22"/>
      <c r="AI36" s="22" t="s">
        <v>98</v>
      </c>
      <c r="AJ36"/>
      <c r="AK36" s="23" t="s">
        <v>99</v>
      </c>
      <c r="AL36" t="s">
        <v>144</v>
      </c>
      <c r="AN36" t="s">
        <v>101</v>
      </c>
    </row>
    <row r="37" spans="1:45" hidden="1">
      <c r="A37" s="9">
        <v>36</v>
      </c>
      <c r="B37" s="6" t="s">
        <v>43</v>
      </c>
      <c r="C37" s="10" t="s">
        <v>192</v>
      </c>
      <c r="D37" s="9">
        <v>2</v>
      </c>
      <c r="E37" s="9" t="s">
        <v>193</v>
      </c>
      <c r="F37" s="11" t="s">
        <v>193</v>
      </c>
      <c r="G37" s="7"/>
      <c r="H37" s="10" t="s">
        <v>192</v>
      </c>
      <c r="I37" s="7" t="e">
        <v>#N/A</v>
      </c>
      <c r="J37" s="7" t="e">
        <v>#N/A</v>
      </c>
      <c r="K37" s="7" t="s">
        <v>65</v>
      </c>
      <c r="L37" s="7" t="e">
        <v>#N/A</v>
      </c>
      <c r="M37" s="10" t="s">
        <v>194</v>
      </c>
      <c r="N37" s="10">
        <v>104.646</v>
      </c>
      <c r="O37" s="10">
        <v>-3.2190699999999999</v>
      </c>
      <c r="P37" s="5" t="s">
        <v>48</v>
      </c>
      <c r="Q37" s="5" t="s">
        <v>48</v>
      </c>
      <c r="R37" s="39">
        <v>0</v>
      </c>
      <c r="S37" s="10"/>
      <c r="T37" s="9" t="s">
        <v>49</v>
      </c>
      <c r="U37" s="5" t="e">
        <v>#N/A</v>
      </c>
      <c r="V37" s="5" t="e">
        <v>#N/A</v>
      </c>
      <c r="W37" s="5"/>
      <c r="X37" s="10" t="s">
        <v>50</v>
      </c>
      <c r="Y37" s="12">
        <v>42468</v>
      </c>
      <c r="Z37" s="12">
        <v>46119</v>
      </c>
      <c r="AA37" s="12"/>
      <c r="AB37" s="12"/>
      <c r="AC37" s="12"/>
      <c r="AD37" s="12"/>
      <c r="AE37" s="9" t="s">
        <v>96</v>
      </c>
      <c r="AF37" s="26"/>
      <c r="AG37" s="22" t="e">
        <f>VLOOKUP(F37,[2]Nasional!$F$3:$AJ$1945,30,0)</f>
        <v>#N/A</v>
      </c>
      <c r="AH37" s="22"/>
      <c r="AI37" s="22" t="s">
        <v>98</v>
      </c>
      <c r="AJ37"/>
      <c r="AK37" s="23" t="s">
        <v>99</v>
      </c>
      <c r="AL37" t="s">
        <v>195</v>
      </c>
      <c r="AS37" s="63" t="s">
        <v>67</v>
      </c>
    </row>
    <row r="38" spans="1:45" hidden="1">
      <c r="A38" s="5">
        <v>37</v>
      </c>
      <c r="B38" s="6" t="s">
        <v>43</v>
      </c>
      <c r="C38" s="10" t="s">
        <v>44</v>
      </c>
      <c r="D38" s="9">
        <v>1</v>
      </c>
      <c r="E38" s="9" t="s">
        <v>196</v>
      </c>
      <c r="F38" s="11" t="s">
        <v>196</v>
      </c>
      <c r="G38" s="7"/>
      <c r="H38" s="6" t="s">
        <v>44</v>
      </c>
      <c r="I38" s="7" t="e">
        <v>#N/A</v>
      </c>
      <c r="J38" s="7" t="e">
        <v>#N/A</v>
      </c>
      <c r="K38" s="7" t="s">
        <v>65</v>
      </c>
      <c r="L38" s="7" t="s">
        <v>197</v>
      </c>
      <c r="M38" s="10" t="s">
        <v>198</v>
      </c>
      <c r="N38" s="10">
        <v>98.682419999999993</v>
      </c>
      <c r="O38" s="10">
        <v>3.7867799999999998</v>
      </c>
      <c r="P38" s="9" t="s">
        <v>16</v>
      </c>
      <c r="Q38" s="10" t="s">
        <v>94</v>
      </c>
      <c r="R38" s="39">
        <v>45979</v>
      </c>
      <c r="S38" s="10"/>
      <c r="T38" s="9" t="s">
        <v>49</v>
      </c>
      <c r="U38" s="5" t="e">
        <v>#N/A</v>
      </c>
      <c r="V38" s="5" t="s">
        <v>171</v>
      </c>
      <c r="W38" s="5"/>
      <c r="X38" s="10" t="s">
        <v>50</v>
      </c>
      <c r="Y38" s="12">
        <v>42648</v>
      </c>
      <c r="Z38" s="12">
        <v>46299</v>
      </c>
      <c r="AA38" s="12"/>
      <c r="AB38" s="12"/>
      <c r="AC38" s="12"/>
      <c r="AD38" s="12"/>
      <c r="AE38" s="9" t="s">
        <v>96</v>
      </c>
      <c r="AF38" s="26"/>
      <c r="AG38" s="22" t="e">
        <f>VLOOKUP(F38,[2]Nasional!$F$3:$AJ$1945,30,0)</f>
        <v>#N/A</v>
      </c>
      <c r="AH38" s="22"/>
      <c r="AI38" s="22" t="s">
        <v>98</v>
      </c>
      <c r="AJ38"/>
      <c r="AK38" s="23" t="s">
        <v>99</v>
      </c>
      <c r="AL38" t="s">
        <v>199</v>
      </c>
      <c r="AN38" t="s">
        <v>101</v>
      </c>
    </row>
    <row r="39" spans="1:45" hidden="1">
      <c r="A39" s="9">
        <v>38</v>
      </c>
      <c r="B39" s="6" t="s">
        <v>43</v>
      </c>
      <c r="C39" s="10" t="s">
        <v>44</v>
      </c>
      <c r="D39" s="9">
        <v>1</v>
      </c>
      <c r="E39" s="9" t="s">
        <v>200</v>
      </c>
      <c r="F39" s="11" t="s">
        <v>200</v>
      </c>
      <c r="G39" s="7"/>
      <c r="H39" s="6" t="s">
        <v>44</v>
      </c>
      <c r="I39" s="7" t="e">
        <v>#N/A</v>
      </c>
      <c r="J39" s="7" t="e">
        <v>#N/A</v>
      </c>
      <c r="K39" s="7" t="s">
        <v>65</v>
      </c>
      <c r="L39" s="7" t="s">
        <v>201</v>
      </c>
      <c r="M39" s="10" t="s">
        <v>202</v>
      </c>
      <c r="N39" s="10">
        <v>98.675809999999998</v>
      </c>
      <c r="O39" s="10">
        <v>3.76742</v>
      </c>
      <c r="P39" s="9" t="s">
        <v>16</v>
      </c>
      <c r="Q39" s="10" t="s">
        <v>94</v>
      </c>
      <c r="R39" s="39">
        <v>45979</v>
      </c>
      <c r="S39" s="10"/>
      <c r="T39" s="9" t="s">
        <v>49</v>
      </c>
      <c r="U39" s="5" t="e">
        <v>#N/A</v>
      </c>
      <c r="V39" s="5" t="s">
        <v>152</v>
      </c>
      <c r="W39" s="5"/>
      <c r="X39" s="10" t="s">
        <v>50</v>
      </c>
      <c r="Y39" s="12">
        <v>42648</v>
      </c>
      <c r="Z39" s="12">
        <v>46299</v>
      </c>
      <c r="AA39" s="12"/>
      <c r="AB39" s="12"/>
      <c r="AC39" s="12"/>
      <c r="AD39" s="12"/>
      <c r="AE39" s="9" t="s">
        <v>96</v>
      </c>
      <c r="AF39" s="26"/>
      <c r="AG39" s="22" t="e">
        <f>VLOOKUP(F39,[2]Nasional!$F$3:$AJ$1945,30,0)</f>
        <v>#N/A</v>
      </c>
      <c r="AH39" s="22"/>
      <c r="AI39" s="22" t="s">
        <v>98</v>
      </c>
      <c r="AJ39"/>
      <c r="AK39" s="23" t="s">
        <v>99</v>
      </c>
      <c r="AL39" t="s">
        <v>203</v>
      </c>
      <c r="AN39" t="s">
        <v>101</v>
      </c>
    </row>
    <row r="40" spans="1:45" hidden="1">
      <c r="A40" s="5">
        <v>39</v>
      </c>
      <c r="B40" s="6" t="s">
        <v>43</v>
      </c>
      <c r="C40" s="10" t="s">
        <v>44</v>
      </c>
      <c r="D40" s="9">
        <v>1</v>
      </c>
      <c r="E40" s="9" t="s">
        <v>204</v>
      </c>
      <c r="F40" s="11" t="s">
        <v>204</v>
      </c>
      <c r="G40" s="7"/>
      <c r="H40" s="6" t="s">
        <v>44</v>
      </c>
      <c r="I40" s="7" t="e">
        <v>#N/A</v>
      </c>
      <c r="J40" s="7" t="e">
        <v>#N/A</v>
      </c>
      <c r="K40" s="7" t="s">
        <v>65</v>
      </c>
      <c r="L40" s="7" t="e">
        <v>#N/A</v>
      </c>
      <c r="M40" s="10" t="s">
        <v>205</v>
      </c>
      <c r="N40" s="10">
        <v>98.698459999999997</v>
      </c>
      <c r="O40" s="10">
        <v>3.6633300000000002</v>
      </c>
      <c r="P40" s="9" t="s">
        <v>16</v>
      </c>
      <c r="Q40" s="10" t="s">
        <v>94</v>
      </c>
      <c r="R40" s="39">
        <v>45979</v>
      </c>
      <c r="S40" s="10"/>
      <c r="T40" s="9" t="s">
        <v>49</v>
      </c>
      <c r="U40" s="5" t="e">
        <v>#N/A</v>
      </c>
      <c r="V40" s="5" t="e">
        <v>#N/A</v>
      </c>
      <c r="W40" s="5"/>
      <c r="X40" s="10" t="s">
        <v>50</v>
      </c>
      <c r="Y40" s="12">
        <v>42685</v>
      </c>
      <c r="Z40" s="12">
        <v>46336</v>
      </c>
      <c r="AA40" s="12"/>
      <c r="AB40" s="12"/>
      <c r="AC40" s="12"/>
      <c r="AD40" s="12"/>
      <c r="AE40" s="9" t="s">
        <v>96</v>
      </c>
      <c r="AF40" s="26"/>
      <c r="AG40" s="22" t="e">
        <f>VLOOKUP(F40,[2]Nasional!$F$3:$AJ$1945,30,0)</f>
        <v>#N/A</v>
      </c>
      <c r="AH40" s="22"/>
      <c r="AI40" s="22" t="s">
        <v>98</v>
      </c>
      <c r="AJ40"/>
      <c r="AK40" s="23" t="s">
        <v>99</v>
      </c>
      <c r="AL40" t="s">
        <v>112</v>
      </c>
      <c r="AN40" t="s">
        <v>113</v>
      </c>
    </row>
    <row r="41" spans="1:45" hidden="1">
      <c r="A41" s="9">
        <v>40</v>
      </c>
      <c r="B41" s="6" t="s">
        <v>43</v>
      </c>
      <c r="C41" s="10" t="s">
        <v>44</v>
      </c>
      <c r="D41" s="9">
        <v>1</v>
      </c>
      <c r="E41" s="9" t="s">
        <v>206</v>
      </c>
      <c r="F41" s="11" t="s">
        <v>206</v>
      </c>
      <c r="G41" s="7"/>
      <c r="H41" s="6" t="s">
        <v>44</v>
      </c>
      <c r="I41" s="7" t="e">
        <v>#N/A</v>
      </c>
      <c r="J41" s="7" t="e">
        <v>#N/A</v>
      </c>
      <c r="K41" s="7" t="s">
        <v>65</v>
      </c>
      <c r="L41" s="7" t="e">
        <v>#N/A</v>
      </c>
      <c r="M41" s="10" t="s">
        <v>207</v>
      </c>
      <c r="N41" s="10">
        <v>98.688789999999997</v>
      </c>
      <c r="O41" s="10">
        <v>3.6724299999999999</v>
      </c>
      <c r="P41" s="9" t="s">
        <v>16</v>
      </c>
      <c r="Q41" s="10" t="s">
        <v>94</v>
      </c>
      <c r="R41" s="39">
        <v>45979</v>
      </c>
      <c r="S41" s="10"/>
      <c r="T41" s="9" t="s">
        <v>49</v>
      </c>
      <c r="U41" s="5" t="e">
        <v>#N/A</v>
      </c>
      <c r="V41" s="5" t="e">
        <v>#N/A</v>
      </c>
      <c r="W41" s="5"/>
      <c r="X41" s="10" t="s">
        <v>50</v>
      </c>
      <c r="Y41" s="12">
        <v>42685</v>
      </c>
      <c r="Z41" s="12">
        <v>46336</v>
      </c>
      <c r="AA41" s="12"/>
      <c r="AB41" s="12"/>
      <c r="AC41" s="12"/>
      <c r="AD41" s="12"/>
      <c r="AE41" s="9" t="s">
        <v>96</v>
      </c>
      <c r="AF41" s="26"/>
      <c r="AG41" s="22" t="e">
        <f>VLOOKUP(F41,[2]Nasional!$F$3:$AJ$1945,30,0)</f>
        <v>#N/A</v>
      </c>
      <c r="AH41" s="22"/>
      <c r="AI41" s="22" t="s">
        <v>98</v>
      </c>
      <c r="AJ41"/>
      <c r="AK41" s="23" t="s">
        <v>99</v>
      </c>
      <c r="AL41" t="s">
        <v>208</v>
      </c>
      <c r="AN41" t="s">
        <v>113</v>
      </c>
    </row>
    <row r="42" spans="1:45" hidden="1">
      <c r="A42" s="5">
        <v>41</v>
      </c>
      <c r="B42" s="6" t="s">
        <v>43</v>
      </c>
      <c r="C42" s="10" t="s">
        <v>192</v>
      </c>
      <c r="D42" s="9">
        <v>2</v>
      </c>
      <c r="E42" s="9" t="s">
        <v>209</v>
      </c>
      <c r="F42" s="11" t="s">
        <v>209</v>
      </c>
      <c r="G42" s="7"/>
      <c r="H42" s="10" t="s">
        <v>192</v>
      </c>
      <c r="I42" s="7" t="e">
        <v>#N/A</v>
      </c>
      <c r="J42" s="7" t="e">
        <v>#N/A</v>
      </c>
      <c r="K42" s="7" t="s">
        <v>65</v>
      </c>
      <c r="L42" s="7" t="e">
        <v>#N/A</v>
      </c>
      <c r="M42" s="10" t="s">
        <v>210</v>
      </c>
      <c r="N42" s="10">
        <v>105.244174</v>
      </c>
      <c r="O42" s="10">
        <v>-5.3662609999999997</v>
      </c>
      <c r="P42" s="5" t="s">
        <v>48</v>
      </c>
      <c r="Q42" s="5" t="s">
        <v>48</v>
      </c>
      <c r="R42" s="39">
        <v>0</v>
      </c>
      <c r="S42" s="10"/>
      <c r="T42" s="9" t="s">
        <v>49</v>
      </c>
      <c r="U42" s="5" t="e">
        <v>#N/A</v>
      </c>
      <c r="V42" s="5" t="e">
        <v>#N/A</v>
      </c>
      <c r="W42" s="5"/>
      <c r="X42" s="10" t="s">
        <v>50</v>
      </c>
      <c r="Y42" s="12">
        <v>42612</v>
      </c>
      <c r="Z42" s="12">
        <v>46263</v>
      </c>
      <c r="AA42" s="12"/>
      <c r="AB42" s="12"/>
      <c r="AC42" s="12"/>
      <c r="AD42" s="12"/>
      <c r="AE42" s="9" t="s">
        <v>96</v>
      </c>
      <c r="AF42" s="26"/>
      <c r="AG42" s="22" t="e">
        <f>VLOOKUP(F42,[2]Nasional!$F$3:$AJ$1945,30,0)</f>
        <v>#N/A</v>
      </c>
      <c r="AH42" s="22"/>
      <c r="AI42" s="22" t="s">
        <v>98</v>
      </c>
      <c r="AJ42"/>
      <c r="AK42" s="23" t="s">
        <v>99</v>
      </c>
      <c r="AL42" t="s">
        <v>195</v>
      </c>
      <c r="AS42" t="s">
        <v>211</v>
      </c>
    </row>
    <row r="43" spans="1:45" hidden="1">
      <c r="A43" s="9">
        <v>42</v>
      </c>
      <c r="B43" s="10" t="s">
        <v>212</v>
      </c>
      <c r="C43" s="10" t="s">
        <v>213</v>
      </c>
      <c r="D43" s="9">
        <v>3</v>
      </c>
      <c r="E43" s="9" t="s">
        <v>214</v>
      </c>
      <c r="F43" s="11" t="s">
        <v>214</v>
      </c>
      <c r="G43" s="7" t="s">
        <v>215</v>
      </c>
      <c r="H43" s="7" t="s">
        <v>216</v>
      </c>
      <c r="I43" s="7">
        <v>0</v>
      </c>
      <c r="J43" s="7" t="e">
        <v>#N/A</v>
      </c>
      <c r="K43" s="7" t="s">
        <v>215</v>
      </c>
      <c r="L43" s="7" t="e">
        <v>#N/A</v>
      </c>
      <c r="M43" s="10" t="str">
        <f>VLOOKUP(F43,'[3]Site List'!$I$3:$J$324,2,0)</f>
        <v>PURIBETAUTARA</v>
      </c>
      <c r="N43" s="10">
        <v>106.724344</v>
      </c>
      <c r="O43" s="10">
        <v>-6.2237330000000002</v>
      </c>
      <c r="P43" s="5" t="s">
        <v>48</v>
      </c>
      <c r="Q43" s="5" t="s">
        <v>48</v>
      </c>
      <c r="R43" s="10"/>
      <c r="S43" s="10"/>
      <c r="T43" s="9" t="s">
        <v>49</v>
      </c>
      <c r="U43" s="5" t="e">
        <v>#N/A</v>
      </c>
      <c r="V43" s="5" t="e">
        <v>#N/A</v>
      </c>
      <c r="W43" s="5"/>
      <c r="X43" s="10" t="s">
        <v>50</v>
      </c>
      <c r="Y43" s="12">
        <v>42255</v>
      </c>
      <c r="Z43" s="12">
        <v>45907</v>
      </c>
      <c r="AA43" s="12">
        <f>Z43+90</f>
        <v>45997</v>
      </c>
      <c r="AB43" s="12" t="s">
        <v>67</v>
      </c>
      <c r="AC43" s="12"/>
      <c r="AD43" s="12" t="s">
        <v>67</v>
      </c>
      <c r="AE43" s="12" t="s">
        <v>52</v>
      </c>
      <c r="AF43" s="22" t="e">
        <v>#N/A</v>
      </c>
      <c r="AG43" s="22" t="e">
        <f>VLOOKUP(F43,[2]Nasional!$F$3:$AJ$1945,30,0)</f>
        <v>#N/A</v>
      </c>
      <c r="AH43" s="22"/>
      <c r="AI43" s="22" t="s">
        <v>67</v>
      </c>
      <c r="AJ43" s="25" t="s">
        <v>67</v>
      </c>
      <c r="AK43" s="25" t="s">
        <v>67</v>
      </c>
      <c r="AM43" s="22" t="s">
        <v>67</v>
      </c>
      <c r="AN43" s="22"/>
      <c r="AO43" s="26" t="e">
        <v>#N/A</v>
      </c>
      <c r="AP43" s="26" t="e">
        <v>#N/A</v>
      </c>
      <c r="AQ43" s="26" t="e">
        <v>#N/A</v>
      </c>
    </row>
    <row r="44" spans="1:45" hidden="1">
      <c r="A44" s="5">
        <v>43</v>
      </c>
      <c r="B44" s="6" t="s">
        <v>43</v>
      </c>
      <c r="C44" s="13" t="s">
        <v>44</v>
      </c>
      <c r="D44" s="14">
        <v>1</v>
      </c>
      <c r="E44" s="14"/>
      <c r="F44" s="11" t="s">
        <v>217</v>
      </c>
      <c r="G44" s="7"/>
      <c r="H44" s="6" t="s">
        <v>44</v>
      </c>
      <c r="I44" s="7" t="e">
        <v>#N/A</v>
      </c>
      <c r="J44" s="7" t="e">
        <v>#N/A</v>
      </c>
      <c r="K44" s="7" t="s">
        <v>65</v>
      </c>
      <c r="L44" s="7" t="e">
        <v>#N/A</v>
      </c>
      <c r="M44" s="13" t="s">
        <v>218</v>
      </c>
      <c r="N44" s="10">
        <v>98.708479999999994</v>
      </c>
      <c r="O44" s="10">
        <v>3.6669299999999998</v>
      </c>
      <c r="P44" s="9" t="s">
        <v>16</v>
      </c>
      <c r="Q44" s="10" t="s">
        <v>94</v>
      </c>
      <c r="R44" s="39">
        <v>45979</v>
      </c>
      <c r="S44" s="10"/>
      <c r="T44" s="14" t="s">
        <v>49</v>
      </c>
      <c r="U44" s="5" t="e">
        <v>#N/A</v>
      </c>
      <c r="V44" s="5" t="e">
        <v>#N/A</v>
      </c>
      <c r="W44" s="5"/>
      <c r="X44" s="15" t="s">
        <v>50</v>
      </c>
      <c r="Y44" s="16">
        <v>42685</v>
      </c>
      <c r="Z44" s="16">
        <v>46336</v>
      </c>
      <c r="AA44" s="16"/>
      <c r="AB44" s="16"/>
      <c r="AC44" s="16"/>
      <c r="AD44" s="16"/>
      <c r="AE44" s="9" t="s">
        <v>96</v>
      </c>
      <c r="AF44" s="26"/>
      <c r="AG44" s="22" t="e">
        <f>VLOOKUP(F44,[2]Nasional!$F$3:$AJ$1945,30,0)</f>
        <v>#N/A</v>
      </c>
      <c r="AH44" s="22"/>
      <c r="AI44" s="22" t="s">
        <v>98</v>
      </c>
      <c r="AJ44"/>
      <c r="AK44" s="23" t="s">
        <v>99</v>
      </c>
      <c r="AL44" t="s">
        <v>144</v>
      </c>
      <c r="AN44" t="s">
        <v>101</v>
      </c>
    </row>
    <row r="45" spans="1:45" hidden="1">
      <c r="A45" s="9">
        <v>44</v>
      </c>
      <c r="B45" s="6" t="s">
        <v>43</v>
      </c>
      <c r="C45" s="10" t="s">
        <v>44</v>
      </c>
      <c r="D45" s="9">
        <v>1</v>
      </c>
      <c r="E45" s="9" t="s">
        <v>219</v>
      </c>
      <c r="F45" s="11" t="s">
        <v>219</v>
      </c>
      <c r="G45" s="7"/>
      <c r="H45" s="6" t="s">
        <v>44</v>
      </c>
      <c r="I45" s="7" t="e">
        <v>#N/A</v>
      </c>
      <c r="J45" s="7" t="e">
        <v>#N/A</v>
      </c>
      <c r="K45" s="7" t="s">
        <v>65</v>
      </c>
      <c r="L45" s="7" t="s">
        <v>220</v>
      </c>
      <c r="M45" s="10" t="s">
        <v>221</v>
      </c>
      <c r="N45" s="10">
        <v>98.686350000000004</v>
      </c>
      <c r="O45" s="10">
        <v>3.6620300000000001</v>
      </c>
      <c r="P45" s="9" t="s">
        <v>16</v>
      </c>
      <c r="Q45" s="10" t="s">
        <v>94</v>
      </c>
      <c r="R45" s="39">
        <v>45979</v>
      </c>
      <c r="S45" s="10"/>
      <c r="T45" s="9" t="s">
        <v>49</v>
      </c>
      <c r="U45" s="5" t="e">
        <v>#N/A</v>
      </c>
      <c r="V45" s="5" t="s">
        <v>159</v>
      </c>
      <c r="W45" s="5"/>
      <c r="X45" s="10" t="s">
        <v>50</v>
      </c>
      <c r="Y45" s="12">
        <v>42753</v>
      </c>
      <c r="Z45" s="12">
        <v>46404</v>
      </c>
      <c r="AA45" s="12"/>
      <c r="AB45" s="12"/>
      <c r="AC45" s="12"/>
      <c r="AD45" s="12"/>
      <c r="AE45" s="9" t="s">
        <v>96</v>
      </c>
      <c r="AF45" s="26"/>
      <c r="AG45" s="22" t="e">
        <f>VLOOKUP(F45,[2]Nasional!$F$3:$AJ$1945,30,0)</f>
        <v>#N/A</v>
      </c>
      <c r="AH45" s="22"/>
      <c r="AI45" s="22" t="s">
        <v>98</v>
      </c>
      <c r="AJ45"/>
      <c r="AK45" s="23" t="s">
        <v>99</v>
      </c>
      <c r="AL45" t="s">
        <v>112</v>
      </c>
      <c r="AN45" t="s">
        <v>113</v>
      </c>
    </row>
    <row r="46" spans="1:45" hidden="1">
      <c r="A46" s="5">
        <v>45</v>
      </c>
      <c r="B46" s="6" t="s">
        <v>43</v>
      </c>
      <c r="C46" s="10" t="s">
        <v>44</v>
      </c>
      <c r="D46" s="9">
        <v>1</v>
      </c>
      <c r="E46" s="9" t="s">
        <v>222</v>
      </c>
      <c r="F46" s="11" t="s">
        <v>222</v>
      </c>
      <c r="G46" s="7"/>
      <c r="H46" s="6" t="s">
        <v>44</v>
      </c>
      <c r="I46" s="7" t="e">
        <v>#N/A</v>
      </c>
      <c r="J46" s="7" t="e">
        <v>#N/A</v>
      </c>
      <c r="K46" s="7" t="s">
        <v>65</v>
      </c>
      <c r="L46" s="7" t="s">
        <v>223</v>
      </c>
      <c r="M46" s="10" t="s">
        <v>224</v>
      </c>
      <c r="N46" s="10">
        <v>98.679609999999997</v>
      </c>
      <c r="O46" s="10">
        <v>3.6647400000000001</v>
      </c>
      <c r="P46" s="9" t="s">
        <v>16</v>
      </c>
      <c r="Q46" s="10" t="s">
        <v>94</v>
      </c>
      <c r="R46" s="39">
        <v>45979</v>
      </c>
      <c r="S46" s="10"/>
      <c r="T46" s="9" t="s">
        <v>49</v>
      </c>
      <c r="U46" s="5" t="e">
        <v>#N/A</v>
      </c>
      <c r="V46" s="5" t="s">
        <v>159</v>
      </c>
      <c r="W46" s="5"/>
      <c r="X46" s="10" t="s">
        <v>50</v>
      </c>
      <c r="Y46" s="12">
        <v>42808</v>
      </c>
      <c r="Z46" s="12">
        <v>46459</v>
      </c>
      <c r="AA46" s="12"/>
      <c r="AB46" s="12"/>
      <c r="AC46" s="12"/>
      <c r="AD46" s="12"/>
      <c r="AE46" s="9" t="s">
        <v>96</v>
      </c>
      <c r="AF46" s="26"/>
      <c r="AG46" s="22" t="e">
        <f>VLOOKUP(F46,[2]Nasional!$F$3:$AJ$1945,30,0)</f>
        <v>#N/A</v>
      </c>
      <c r="AH46" s="22"/>
      <c r="AI46" s="22" t="s">
        <v>98</v>
      </c>
      <c r="AJ46"/>
      <c r="AK46" s="23" t="s">
        <v>99</v>
      </c>
      <c r="AL46" t="s">
        <v>100</v>
      </c>
      <c r="AN46" t="s">
        <v>101</v>
      </c>
    </row>
    <row r="47" spans="1:45" hidden="1">
      <c r="A47" s="9">
        <v>46</v>
      </c>
      <c r="B47" s="6" t="s">
        <v>43</v>
      </c>
      <c r="C47" s="10" t="s">
        <v>44</v>
      </c>
      <c r="D47" s="9">
        <v>1</v>
      </c>
      <c r="E47" s="9" t="s">
        <v>225</v>
      </c>
      <c r="F47" s="11" t="s">
        <v>225</v>
      </c>
      <c r="G47" s="7"/>
      <c r="H47" s="6" t="s">
        <v>44</v>
      </c>
      <c r="I47" s="7" t="e">
        <v>#N/A</v>
      </c>
      <c r="J47" s="7" t="e">
        <v>#N/A</v>
      </c>
      <c r="K47" s="7" t="s">
        <v>65</v>
      </c>
      <c r="L47" s="7" t="s">
        <v>226</v>
      </c>
      <c r="M47" s="10" t="s">
        <v>227</v>
      </c>
      <c r="N47" s="10">
        <v>98.68571</v>
      </c>
      <c r="O47" s="10">
        <v>3.7799800000000001</v>
      </c>
      <c r="P47" s="9" t="s">
        <v>16</v>
      </c>
      <c r="Q47" s="10" t="s">
        <v>94</v>
      </c>
      <c r="R47" s="39">
        <v>45979</v>
      </c>
      <c r="S47" s="10"/>
      <c r="T47" s="9" t="s">
        <v>49</v>
      </c>
      <c r="U47" s="5" t="e">
        <v>#N/A</v>
      </c>
      <c r="V47" s="5" t="s">
        <v>159</v>
      </c>
      <c r="W47" s="5"/>
      <c r="X47" s="10" t="s">
        <v>50</v>
      </c>
      <c r="Y47" s="12">
        <v>42975</v>
      </c>
      <c r="Z47" s="12">
        <v>46626</v>
      </c>
      <c r="AA47" s="12"/>
      <c r="AB47" s="12"/>
      <c r="AC47" s="12"/>
      <c r="AD47" s="12"/>
      <c r="AE47" s="9" t="s">
        <v>96</v>
      </c>
      <c r="AF47" s="26"/>
      <c r="AG47" s="22" t="e">
        <f>VLOOKUP(F47,[2]Nasional!$F$3:$AJ$1945,30,0)</f>
        <v>#N/A</v>
      </c>
      <c r="AH47" s="22"/>
      <c r="AI47" s="22" t="s">
        <v>98</v>
      </c>
      <c r="AJ47"/>
      <c r="AK47" s="23" t="s">
        <v>99</v>
      </c>
      <c r="AL47" t="s">
        <v>106</v>
      </c>
      <c r="AN47" t="s">
        <v>101</v>
      </c>
    </row>
    <row r="48" spans="1:45" hidden="1">
      <c r="A48" s="5">
        <v>47</v>
      </c>
      <c r="B48" s="6" t="s">
        <v>43</v>
      </c>
      <c r="C48" s="10" t="s">
        <v>44</v>
      </c>
      <c r="D48" s="9">
        <v>1</v>
      </c>
      <c r="E48" s="9" t="s">
        <v>228</v>
      </c>
      <c r="F48" s="11" t="s">
        <v>228</v>
      </c>
      <c r="G48" s="7" t="e">
        <v>#N/A</v>
      </c>
      <c r="H48" s="6" t="s">
        <v>44</v>
      </c>
      <c r="I48" s="7" t="e">
        <v>#N/A</v>
      </c>
      <c r="J48" s="7" t="e">
        <v>#N/A</v>
      </c>
      <c r="K48" s="7" t="s">
        <v>65</v>
      </c>
      <c r="L48" s="7" t="s">
        <v>229</v>
      </c>
      <c r="M48" s="10" t="s">
        <v>230</v>
      </c>
      <c r="N48" s="10">
        <v>98.635819999999995</v>
      </c>
      <c r="O48" s="10">
        <v>3.5633400000000002</v>
      </c>
      <c r="P48" s="9" t="s">
        <v>16</v>
      </c>
      <c r="Q48" s="10" t="s">
        <v>94</v>
      </c>
      <c r="R48" s="39">
        <v>45979</v>
      </c>
      <c r="S48" s="10"/>
      <c r="T48" s="9" t="s">
        <v>231</v>
      </c>
      <c r="U48" s="5" t="e">
        <v>#N/A</v>
      </c>
      <c r="V48" s="5" t="s">
        <v>232</v>
      </c>
      <c r="W48" s="5"/>
      <c r="X48" s="10" t="s">
        <v>50</v>
      </c>
      <c r="Y48" s="12">
        <v>42480</v>
      </c>
      <c r="Z48" s="12">
        <v>46131</v>
      </c>
      <c r="AA48" s="12"/>
      <c r="AB48" s="12"/>
      <c r="AC48" s="12"/>
      <c r="AD48" s="12"/>
      <c r="AE48" s="9" t="s">
        <v>96</v>
      </c>
      <c r="AF48" s="26"/>
      <c r="AG48" s="22" t="e">
        <f>VLOOKUP(F48,[2]Nasional!$F$3:$AJ$1945,30,0)</f>
        <v>#N/A</v>
      </c>
      <c r="AH48" s="22"/>
      <c r="AI48" s="22" t="s">
        <v>98</v>
      </c>
      <c r="AJ48"/>
      <c r="AK48" s="23" t="s">
        <v>99</v>
      </c>
      <c r="AL48" t="s">
        <v>100</v>
      </c>
      <c r="AN48" t="s">
        <v>101</v>
      </c>
    </row>
    <row r="49" spans="1:45" hidden="1">
      <c r="A49" s="9">
        <v>48</v>
      </c>
      <c r="B49" s="6" t="s">
        <v>43</v>
      </c>
      <c r="C49" s="10" t="s">
        <v>44</v>
      </c>
      <c r="D49" s="9">
        <v>1</v>
      </c>
      <c r="E49" s="9" t="s">
        <v>233</v>
      </c>
      <c r="F49" s="11" t="s">
        <v>233</v>
      </c>
      <c r="G49" s="7" t="e">
        <v>#N/A</v>
      </c>
      <c r="H49" s="6" t="s">
        <v>44</v>
      </c>
      <c r="I49" s="7" t="e">
        <v>#N/A</v>
      </c>
      <c r="J49" s="7" t="e">
        <v>#N/A</v>
      </c>
      <c r="K49" s="7" t="s">
        <v>65</v>
      </c>
      <c r="L49" s="7" t="s">
        <v>234</v>
      </c>
      <c r="M49" s="10" t="s">
        <v>235</v>
      </c>
      <c r="N49" s="10">
        <v>98.62921</v>
      </c>
      <c r="O49" s="10">
        <v>3.56881</v>
      </c>
      <c r="P49" s="9" t="s">
        <v>16</v>
      </c>
      <c r="Q49" s="10" t="s">
        <v>94</v>
      </c>
      <c r="R49" s="39">
        <v>45979</v>
      </c>
      <c r="S49" s="10"/>
      <c r="T49" s="9" t="s">
        <v>231</v>
      </c>
      <c r="U49" s="5" t="e">
        <v>#N/A</v>
      </c>
      <c r="V49" s="5" t="s">
        <v>232</v>
      </c>
      <c r="W49" s="5"/>
      <c r="X49" s="10" t="s">
        <v>50</v>
      </c>
      <c r="Y49" s="12">
        <v>42480</v>
      </c>
      <c r="Z49" s="12">
        <v>46131</v>
      </c>
      <c r="AA49" s="12"/>
      <c r="AB49" s="12"/>
      <c r="AC49" s="12"/>
      <c r="AD49" s="12"/>
      <c r="AE49" s="9" t="s">
        <v>96</v>
      </c>
      <c r="AF49" s="26"/>
      <c r="AG49" s="22" t="e">
        <f>VLOOKUP(F49,[2]Nasional!$F$3:$AJ$1945,30,0)</f>
        <v>#N/A</v>
      </c>
      <c r="AH49" s="22"/>
      <c r="AI49" s="22" t="s">
        <v>98</v>
      </c>
      <c r="AJ49"/>
      <c r="AK49" s="23" t="s">
        <v>99</v>
      </c>
      <c r="AL49" t="s">
        <v>100</v>
      </c>
      <c r="AN49" t="s">
        <v>101</v>
      </c>
    </row>
    <row r="50" spans="1:45" hidden="1">
      <c r="A50" s="5">
        <v>49</v>
      </c>
      <c r="B50" s="6" t="s">
        <v>43</v>
      </c>
      <c r="C50" s="10" t="s">
        <v>44</v>
      </c>
      <c r="D50" s="9">
        <v>1</v>
      </c>
      <c r="E50" s="9" t="s">
        <v>236</v>
      </c>
      <c r="F50" s="11" t="s">
        <v>236</v>
      </c>
      <c r="G50" s="7" t="e">
        <v>#N/A</v>
      </c>
      <c r="H50" s="6" t="s">
        <v>44</v>
      </c>
      <c r="I50" s="7" t="e">
        <v>#N/A</v>
      </c>
      <c r="J50" s="7" t="e">
        <v>#N/A</v>
      </c>
      <c r="K50" s="7" t="s">
        <v>65</v>
      </c>
      <c r="L50" s="7" t="s">
        <v>237</v>
      </c>
      <c r="M50" s="10" t="s">
        <v>238</v>
      </c>
      <c r="N50" s="10">
        <v>98.636390000000006</v>
      </c>
      <c r="O50" s="10">
        <v>3.5680900000000002</v>
      </c>
      <c r="P50" s="9" t="s">
        <v>16</v>
      </c>
      <c r="Q50" s="10" t="s">
        <v>94</v>
      </c>
      <c r="R50" s="39">
        <v>45979</v>
      </c>
      <c r="S50" s="10"/>
      <c r="T50" s="9" t="s">
        <v>231</v>
      </c>
      <c r="U50" s="5" t="e">
        <v>#N/A</v>
      </c>
      <c r="V50" s="5" t="s">
        <v>232</v>
      </c>
      <c r="W50" s="5"/>
      <c r="X50" s="10" t="s">
        <v>50</v>
      </c>
      <c r="Y50" s="12">
        <v>42484</v>
      </c>
      <c r="Z50" s="12">
        <v>46135</v>
      </c>
      <c r="AA50" s="12"/>
      <c r="AB50" s="12"/>
      <c r="AC50" s="12"/>
      <c r="AD50" s="12"/>
      <c r="AE50" s="9" t="s">
        <v>96</v>
      </c>
      <c r="AF50" s="26"/>
      <c r="AG50" s="22" t="e">
        <f>VLOOKUP(F50,[2]Nasional!$F$3:$AJ$1945,30,0)</f>
        <v>#N/A</v>
      </c>
      <c r="AH50" s="22"/>
      <c r="AI50" s="22" t="s">
        <v>98</v>
      </c>
      <c r="AJ50"/>
      <c r="AK50" s="23" t="s">
        <v>99</v>
      </c>
      <c r="AL50" t="s">
        <v>100</v>
      </c>
      <c r="AN50" t="s">
        <v>101</v>
      </c>
    </row>
    <row r="51" spans="1:45" hidden="1">
      <c r="A51" s="9">
        <v>50</v>
      </c>
      <c r="B51" s="6" t="s">
        <v>43</v>
      </c>
      <c r="C51" s="10" t="s">
        <v>44</v>
      </c>
      <c r="D51" s="9">
        <v>1</v>
      </c>
      <c r="E51" s="9" t="s">
        <v>239</v>
      </c>
      <c r="F51" s="11" t="s">
        <v>239</v>
      </c>
      <c r="G51" s="7" t="e">
        <v>#N/A</v>
      </c>
      <c r="H51" s="6" t="s">
        <v>44</v>
      </c>
      <c r="I51" s="7" t="e">
        <v>#N/A</v>
      </c>
      <c r="J51" s="7" t="e">
        <v>#N/A</v>
      </c>
      <c r="K51" s="7" t="s">
        <v>65</v>
      </c>
      <c r="L51" s="7" t="s">
        <v>240</v>
      </c>
      <c r="M51" s="10" t="s">
        <v>241</v>
      </c>
      <c r="N51" s="10">
        <v>98.630669999999995</v>
      </c>
      <c r="O51" s="10">
        <v>3.5647899999999999</v>
      </c>
      <c r="P51" s="9" t="s">
        <v>16</v>
      </c>
      <c r="Q51" s="10" t="s">
        <v>94</v>
      </c>
      <c r="R51" s="39">
        <v>45979</v>
      </c>
      <c r="S51" s="10"/>
      <c r="T51" s="9" t="s">
        <v>231</v>
      </c>
      <c r="U51" s="5" t="e">
        <v>#N/A</v>
      </c>
      <c r="V51" s="5" t="s">
        <v>232</v>
      </c>
      <c r="W51" s="5"/>
      <c r="X51" s="10" t="s">
        <v>50</v>
      </c>
      <c r="Y51" s="12">
        <v>42490</v>
      </c>
      <c r="Z51" s="12">
        <v>46141</v>
      </c>
      <c r="AA51" s="12"/>
      <c r="AB51" s="12"/>
      <c r="AC51" s="12"/>
      <c r="AD51" s="12"/>
      <c r="AE51" s="9" t="s">
        <v>96</v>
      </c>
      <c r="AF51" s="26"/>
      <c r="AG51" s="22" t="e">
        <f>VLOOKUP(F51,[2]Nasional!$F$3:$AJ$1945,30,0)</f>
        <v>#N/A</v>
      </c>
      <c r="AH51" s="22"/>
      <c r="AI51" s="22" t="s">
        <v>98</v>
      </c>
      <c r="AJ51"/>
      <c r="AK51" s="23" t="s">
        <v>99</v>
      </c>
      <c r="AL51" t="s">
        <v>100</v>
      </c>
      <c r="AN51" t="s">
        <v>101</v>
      </c>
    </row>
    <row r="52" spans="1:45" hidden="1">
      <c r="A52" s="5">
        <v>51</v>
      </c>
      <c r="B52" s="6" t="s">
        <v>43</v>
      </c>
      <c r="C52" s="10" t="s">
        <v>44</v>
      </c>
      <c r="D52" s="9">
        <v>1</v>
      </c>
      <c r="E52" s="9" t="s">
        <v>242</v>
      </c>
      <c r="F52" s="11" t="s">
        <v>242</v>
      </c>
      <c r="G52" s="7" t="e">
        <v>#N/A</v>
      </c>
      <c r="H52" s="6" t="s">
        <v>44</v>
      </c>
      <c r="I52" s="7" t="e">
        <v>#N/A</v>
      </c>
      <c r="J52" s="7" t="e">
        <v>#N/A</v>
      </c>
      <c r="K52" s="7" t="s">
        <v>65</v>
      </c>
      <c r="L52" s="7" t="s">
        <v>243</v>
      </c>
      <c r="M52" s="10" t="s">
        <v>244</v>
      </c>
      <c r="N52" s="10">
        <v>98.632810000000006</v>
      </c>
      <c r="O52" s="10">
        <v>3.5712100000000002</v>
      </c>
      <c r="P52" s="9" t="s">
        <v>16</v>
      </c>
      <c r="Q52" s="10" t="s">
        <v>94</v>
      </c>
      <c r="R52" s="39">
        <v>45979</v>
      </c>
      <c r="S52" s="10"/>
      <c r="T52" s="9" t="s">
        <v>231</v>
      </c>
      <c r="U52" s="5" t="e">
        <v>#N/A</v>
      </c>
      <c r="V52" s="5" t="s">
        <v>232</v>
      </c>
      <c r="W52" s="5"/>
      <c r="X52" s="10" t="s">
        <v>50</v>
      </c>
      <c r="Y52" s="12">
        <v>42490</v>
      </c>
      <c r="Z52" s="12">
        <v>46141</v>
      </c>
      <c r="AA52" s="12"/>
      <c r="AB52" s="12"/>
      <c r="AC52" s="12"/>
      <c r="AD52" s="12"/>
      <c r="AE52" s="9" t="s">
        <v>96</v>
      </c>
      <c r="AF52" s="26"/>
      <c r="AG52" s="22" t="e">
        <f>VLOOKUP(F52,[2]Nasional!$F$3:$AJ$1945,30,0)</f>
        <v>#N/A</v>
      </c>
      <c r="AH52" s="22"/>
      <c r="AI52" s="22" t="s">
        <v>98</v>
      </c>
      <c r="AJ52"/>
      <c r="AK52" s="23" t="s">
        <v>99</v>
      </c>
      <c r="AL52" t="s">
        <v>100</v>
      </c>
      <c r="AN52" t="s">
        <v>101</v>
      </c>
    </row>
    <row r="53" spans="1:45" hidden="1">
      <c r="A53" s="9">
        <v>52</v>
      </c>
      <c r="B53" s="6" t="s">
        <v>43</v>
      </c>
      <c r="C53" s="10" t="s">
        <v>192</v>
      </c>
      <c r="D53" s="9">
        <v>2</v>
      </c>
      <c r="E53" s="9" t="s">
        <v>245</v>
      </c>
      <c r="F53" s="11" t="s">
        <v>245</v>
      </c>
      <c r="G53" s="7"/>
      <c r="H53" s="10" t="s">
        <v>192</v>
      </c>
      <c r="I53" s="7">
        <v>0</v>
      </c>
      <c r="J53" s="7" t="s">
        <v>246</v>
      </c>
      <c r="K53" s="7" t="s">
        <v>246</v>
      </c>
      <c r="L53" s="7" t="e">
        <v>#N/A</v>
      </c>
      <c r="M53" s="10" t="s">
        <v>247</v>
      </c>
      <c r="N53" s="10">
        <v>104.73530100000001</v>
      </c>
      <c r="O53" s="10">
        <v>-2.9647709999999998</v>
      </c>
      <c r="P53" s="5" t="s">
        <v>48</v>
      </c>
      <c r="Q53" s="5" t="s">
        <v>48</v>
      </c>
      <c r="R53" s="10"/>
      <c r="S53" s="10"/>
      <c r="T53" s="9" t="s">
        <v>49</v>
      </c>
      <c r="U53" s="5" t="e">
        <v>#N/A</v>
      </c>
      <c r="V53" s="5" t="e">
        <v>#N/A</v>
      </c>
      <c r="W53" s="5"/>
      <c r="X53" s="10" t="s">
        <v>50</v>
      </c>
      <c r="Y53" s="12">
        <v>42054</v>
      </c>
      <c r="Z53" s="12">
        <v>45706</v>
      </c>
      <c r="AA53" s="12">
        <f t="shared" ref="AA53:AA56" si="3">Z53+90</f>
        <v>45796</v>
      </c>
      <c r="AB53" s="12" t="s">
        <v>67</v>
      </c>
      <c r="AC53" s="12"/>
      <c r="AD53" s="12" t="s">
        <v>67</v>
      </c>
      <c r="AE53" s="12" t="s">
        <v>52</v>
      </c>
      <c r="AF53" s="22" t="e">
        <v>#N/A</v>
      </c>
      <c r="AG53" s="22" t="str">
        <f>VLOOKUP(F53,[2]Nasional!$F$3:$AJ$1945,30,0)</f>
        <v>11.Hold</v>
      </c>
      <c r="AH53" s="22"/>
      <c r="AI53" s="22" t="s">
        <v>67</v>
      </c>
      <c r="AJ53" s="22" t="s">
        <v>67</v>
      </c>
      <c r="AK53" s="25" t="s">
        <v>67</v>
      </c>
      <c r="AM53" s="22" t="s">
        <v>67</v>
      </c>
      <c r="AN53" s="22"/>
      <c r="AO53" s="22"/>
      <c r="AP53" s="22"/>
      <c r="AQ53" s="22"/>
      <c r="AS53" t="s">
        <v>67</v>
      </c>
    </row>
    <row r="54" spans="1:45" hidden="1">
      <c r="A54" s="5">
        <v>53</v>
      </c>
      <c r="B54" s="6" t="s">
        <v>43</v>
      </c>
      <c r="C54" s="10" t="s">
        <v>192</v>
      </c>
      <c r="D54" s="9">
        <v>2</v>
      </c>
      <c r="E54" s="9" t="s">
        <v>248</v>
      </c>
      <c r="F54" s="11" t="s">
        <v>248</v>
      </c>
      <c r="G54" s="7" t="s">
        <v>249</v>
      </c>
      <c r="H54" s="10" t="s">
        <v>192</v>
      </c>
      <c r="I54" s="7">
        <v>0</v>
      </c>
      <c r="J54" s="7" t="s">
        <v>250</v>
      </c>
      <c r="K54" s="7" t="s">
        <v>249</v>
      </c>
      <c r="L54" s="7" t="e">
        <v>#N/A</v>
      </c>
      <c r="M54" s="10" t="s">
        <v>251</v>
      </c>
      <c r="N54" s="10">
        <v>104.73827</v>
      </c>
      <c r="O54" s="10">
        <v>-2.9784600000000001</v>
      </c>
      <c r="P54" s="5" t="s">
        <v>48</v>
      </c>
      <c r="Q54" s="5" t="s">
        <v>48</v>
      </c>
      <c r="R54" s="10"/>
      <c r="S54" s="10"/>
      <c r="T54" s="9" t="s">
        <v>49</v>
      </c>
      <c r="U54" s="5" t="e">
        <v>#N/A</v>
      </c>
      <c r="V54" s="5" t="e">
        <v>#N/A</v>
      </c>
      <c r="W54" s="5"/>
      <c r="X54" s="10" t="s">
        <v>50</v>
      </c>
      <c r="Y54" s="12">
        <v>42054</v>
      </c>
      <c r="Z54" s="12">
        <v>45706</v>
      </c>
      <c r="AA54" s="12">
        <f t="shared" si="3"/>
        <v>45796</v>
      </c>
      <c r="AB54" s="12" t="s">
        <v>67</v>
      </c>
      <c r="AC54" s="12"/>
      <c r="AD54" s="12" t="s">
        <v>67</v>
      </c>
      <c r="AE54" s="12" t="s">
        <v>52</v>
      </c>
      <c r="AF54" s="22" t="e">
        <v>#N/A</v>
      </c>
      <c r="AG54" s="22" t="str">
        <f>VLOOKUP(F54,[2]Nasional!$F$3:$AJ$1945,30,0)</f>
        <v>11.Hold</v>
      </c>
      <c r="AH54" s="22"/>
      <c r="AI54" s="22" t="s">
        <v>67</v>
      </c>
      <c r="AJ54" s="22" t="s">
        <v>67</v>
      </c>
      <c r="AK54" s="25" t="s">
        <v>67</v>
      </c>
      <c r="AM54" s="22" t="s">
        <v>67</v>
      </c>
      <c r="AN54" s="22"/>
      <c r="AO54" s="22"/>
      <c r="AP54" s="22"/>
      <c r="AQ54" s="22"/>
      <c r="AS54" t="s">
        <v>67</v>
      </c>
    </row>
    <row r="55" spans="1:45" hidden="1">
      <c r="A55" s="9">
        <v>54</v>
      </c>
      <c r="B55" s="6" t="s">
        <v>43</v>
      </c>
      <c r="C55" s="10" t="s">
        <v>192</v>
      </c>
      <c r="D55" s="9">
        <v>2</v>
      </c>
      <c r="E55" s="9" t="s">
        <v>252</v>
      </c>
      <c r="F55" s="11" t="s">
        <v>252</v>
      </c>
      <c r="G55" s="7" t="s">
        <v>253</v>
      </c>
      <c r="H55" s="10" t="s">
        <v>192</v>
      </c>
      <c r="I55" s="7">
        <v>0</v>
      </c>
      <c r="J55" s="7" t="s">
        <v>253</v>
      </c>
      <c r="K55" s="7" t="s">
        <v>253</v>
      </c>
      <c r="L55" s="7" t="e">
        <v>#N/A</v>
      </c>
      <c r="M55" s="10" t="s">
        <v>254</v>
      </c>
      <c r="N55" s="10">
        <v>104.72713</v>
      </c>
      <c r="O55" s="10">
        <v>-2.97377</v>
      </c>
      <c r="P55" s="5" t="s">
        <v>48</v>
      </c>
      <c r="Q55" s="5" t="s">
        <v>48</v>
      </c>
      <c r="R55" s="10"/>
      <c r="S55" s="10"/>
      <c r="T55" s="9" t="s">
        <v>49</v>
      </c>
      <c r="U55" s="5" t="e">
        <v>#N/A</v>
      </c>
      <c r="V55" s="5" t="e">
        <v>#N/A</v>
      </c>
      <c r="W55" s="5"/>
      <c r="X55" s="10" t="s">
        <v>50</v>
      </c>
      <c r="Y55" s="12">
        <v>42069</v>
      </c>
      <c r="Z55" s="12">
        <v>45721</v>
      </c>
      <c r="AA55" s="12">
        <f t="shared" si="3"/>
        <v>45811</v>
      </c>
      <c r="AB55" s="12" t="s">
        <v>67</v>
      </c>
      <c r="AC55" s="12"/>
      <c r="AD55" s="12" t="s">
        <v>67</v>
      </c>
      <c r="AE55" s="12" t="s">
        <v>52</v>
      </c>
      <c r="AF55" s="22" t="e">
        <v>#N/A</v>
      </c>
      <c r="AG55" s="22" t="str">
        <f>VLOOKUP(F55,[2]Nasional!$F$3:$AJ$1945,30,0)</f>
        <v>11.Hold</v>
      </c>
      <c r="AH55" s="22"/>
      <c r="AI55" s="22" t="s">
        <v>67</v>
      </c>
      <c r="AJ55" s="22" t="s">
        <v>67</v>
      </c>
      <c r="AK55" s="25" t="s">
        <v>67</v>
      </c>
      <c r="AM55" s="22" t="s">
        <v>67</v>
      </c>
      <c r="AN55" s="22"/>
      <c r="AO55" s="22"/>
      <c r="AP55" s="22"/>
      <c r="AQ55" s="22"/>
      <c r="AS55" t="s">
        <v>67</v>
      </c>
    </row>
    <row r="56" spans="1:45" hidden="1">
      <c r="A56" s="5">
        <v>55</v>
      </c>
      <c r="B56" s="6" t="s">
        <v>43</v>
      </c>
      <c r="C56" s="10" t="s">
        <v>192</v>
      </c>
      <c r="D56" s="9">
        <v>2</v>
      </c>
      <c r="E56" s="9" t="s">
        <v>255</v>
      </c>
      <c r="F56" s="11" t="s">
        <v>255</v>
      </c>
      <c r="G56" s="7" t="s">
        <v>256</v>
      </c>
      <c r="H56" s="10" t="s">
        <v>192</v>
      </c>
      <c r="I56" s="7">
        <v>0</v>
      </c>
      <c r="J56" s="7" t="s">
        <v>256</v>
      </c>
      <c r="K56" s="7" t="s">
        <v>256</v>
      </c>
      <c r="L56" s="7" t="e">
        <v>#N/A</v>
      </c>
      <c r="M56" s="10" t="s">
        <v>257</v>
      </c>
      <c r="N56" s="10">
        <v>104.771331</v>
      </c>
      <c r="O56" s="10">
        <v>-2.941821</v>
      </c>
      <c r="P56" s="5" t="s">
        <v>48</v>
      </c>
      <c r="Q56" s="5" t="s">
        <v>48</v>
      </c>
      <c r="R56" s="10"/>
      <c r="S56" s="10"/>
      <c r="T56" s="9" t="s">
        <v>49</v>
      </c>
      <c r="U56" s="5" t="e">
        <v>#N/A</v>
      </c>
      <c r="V56" s="5" t="e">
        <v>#N/A</v>
      </c>
      <c r="W56" s="5"/>
      <c r="X56" s="10" t="s">
        <v>50</v>
      </c>
      <c r="Y56" s="12">
        <v>42261</v>
      </c>
      <c r="Z56" s="12">
        <v>45913</v>
      </c>
      <c r="AA56" s="12">
        <f t="shared" si="3"/>
        <v>46003</v>
      </c>
      <c r="AB56" s="12" t="s">
        <v>67</v>
      </c>
      <c r="AC56" s="12"/>
      <c r="AD56" s="12" t="s">
        <v>67</v>
      </c>
      <c r="AE56" s="12" t="s">
        <v>52</v>
      </c>
      <c r="AF56" s="22" t="e">
        <v>#N/A</v>
      </c>
      <c r="AG56" s="22" t="str">
        <f>VLOOKUP(F56,[2]Nasional!$F$3:$AJ$1945,30,0)</f>
        <v>08.SIS</v>
      </c>
      <c r="AH56" s="22"/>
      <c r="AI56" s="22" t="s">
        <v>67</v>
      </c>
      <c r="AJ56" s="22" t="s">
        <v>67</v>
      </c>
      <c r="AK56" s="25" t="s">
        <v>67</v>
      </c>
      <c r="AM56" s="22" t="s">
        <v>67</v>
      </c>
      <c r="AN56" s="22"/>
      <c r="AO56" s="22"/>
      <c r="AP56" s="22"/>
      <c r="AQ56" s="22"/>
      <c r="AS56" t="s">
        <v>67</v>
      </c>
    </row>
    <row r="57" spans="1:45" hidden="1">
      <c r="A57" s="9">
        <v>56</v>
      </c>
      <c r="B57" s="6" t="s">
        <v>43</v>
      </c>
      <c r="C57" s="10" t="s">
        <v>192</v>
      </c>
      <c r="D57" s="9">
        <v>2</v>
      </c>
      <c r="E57" s="9" t="s">
        <v>258</v>
      </c>
      <c r="F57" s="11" t="s">
        <v>258</v>
      </c>
      <c r="G57" s="7"/>
      <c r="H57" s="10" t="s">
        <v>192</v>
      </c>
      <c r="I57" s="7" t="e">
        <v>#N/A</v>
      </c>
      <c r="J57" s="7" t="e">
        <v>#N/A</v>
      </c>
      <c r="K57" s="7" t="s">
        <v>65</v>
      </c>
      <c r="L57" s="7" t="e">
        <v>#N/A</v>
      </c>
      <c r="M57" s="10" t="s">
        <v>259</v>
      </c>
      <c r="N57" s="10">
        <v>104.649</v>
      </c>
      <c r="O57" s="10">
        <v>-3.2155100000000001</v>
      </c>
      <c r="P57" s="5" t="s">
        <v>48</v>
      </c>
      <c r="Q57" s="5" t="s">
        <v>48</v>
      </c>
      <c r="R57" s="39">
        <v>0</v>
      </c>
      <c r="S57" s="10"/>
      <c r="T57" s="9" t="s">
        <v>49</v>
      </c>
      <c r="U57" s="5" t="e">
        <v>#N/A</v>
      </c>
      <c r="V57" s="5" t="e">
        <v>#N/A</v>
      </c>
      <c r="W57" s="5"/>
      <c r="X57" s="10" t="s">
        <v>50</v>
      </c>
      <c r="Y57" s="12">
        <v>42468</v>
      </c>
      <c r="Z57" s="12">
        <v>46119</v>
      </c>
      <c r="AA57" s="12"/>
      <c r="AB57" s="12"/>
      <c r="AC57" s="12"/>
      <c r="AD57" s="12"/>
      <c r="AE57" s="9" t="s">
        <v>96</v>
      </c>
      <c r="AF57" s="26"/>
      <c r="AG57" s="22" t="e">
        <f>VLOOKUP(F57,[2]Nasional!$F$3:$AJ$1945,30,0)</f>
        <v>#N/A</v>
      </c>
      <c r="AH57" s="22"/>
      <c r="AI57" s="22" t="s">
        <v>98</v>
      </c>
      <c r="AJ57"/>
      <c r="AK57" s="23" t="s">
        <v>99</v>
      </c>
      <c r="AL57" t="s">
        <v>195</v>
      </c>
      <c r="AS57" t="s">
        <v>260</v>
      </c>
    </row>
    <row r="58" spans="1:45" hidden="1">
      <c r="A58" s="5">
        <v>57</v>
      </c>
      <c r="B58" s="6" t="s">
        <v>43</v>
      </c>
      <c r="C58" s="10" t="s">
        <v>192</v>
      </c>
      <c r="D58" s="9">
        <v>2</v>
      </c>
      <c r="E58" s="9" t="s">
        <v>261</v>
      </c>
      <c r="F58" s="11" t="s">
        <v>261</v>
      </c>
      <c r="G58" s="7"/>
      <c r="H58" s="10" t="s">
        <v>192</v>
      </c>
      <c r="I58" s="7" t="e">
        <v>#N/A</v>
      </c>
      <c r="J58" s="7" t="e">
        <v>#N/A</v>
      </c>
      <c r="K58" s="7" t="s">
        <v>65</v>
      </c>
      <c r="L58" s="7" t="e">
        <v>#N/A</v>
      </c>
      <c r="M58" s="10" t="s">
        <v>262</v>
      </c>
      <c r="N58" s="10">
        <v>104.649</v>
      </c>
      <c r="O58" s="10">
        <v>-3.2155100000000001</v>
      </c>
      <c r="P58" s="5" t="s">
        <v>48</v>
      </c>
      <c r="Q58" s="5" t="s">
        <v>48</v>
      </c>
      <c r="R58" s="39">
        <v>0</v>
      </c>
      <c r="S58" s="10"/>
      <c r="T58" s="9" t="s">
        <v>49</v>
      </c>
      <c r="U58" s="5" t="e">
        <v>#N/A</v>
      </c>
      <c r="V58" s="5" t="e">
        <v>#N/A</v>
      </c>
      <c r="W58" s="5"/>
      <c r="X58" s="10" t="s">
        <v>50</v>
      </c>
      <c r="Y58" s="12">
        <v>42468</v>
      </c>
      <c r="Z58" s="12">
        <v>46119</v>
      </c>
      <c r="AA58" s="12"/>
      <c r="AB58" s="12"/>
      <c r="AC58" s="12"/>
      <c r="AD58" s="12"/>
      <c r="AE58" s="9" t="s">
        <v>96</v>
      </c>
      <c r="AF58" s="26"/>
      <c r="AG58" s="22" t="e">
        <f>VLOOKUP(F58,[2]Nasional!$F$3:$AJ$1945,30,0)</f>
        <v>#N/A</v>
      </c>
      <c r="AH58" s="22"/>
      <c r="AI58" s="22" t="s">
        <v>98</v>
      </c>
      <c r="AJ58"/>
      <c r="AK58" s="23" t="s">
        <v>99</v>
      </c>
      <c r="AL58" t="s">
        <v>195</v>
      </c>
      <c r="AS58" s="63" t="s">
        <v>67</v>
      </c>
    </row>
    <row r="59" spans="1:45" hidden="1">
      <c r="A59" s="9">
        <v>58</v>
      </c>
      <c r="B59" s="6" t="s">
        <v>43</v>
      </c>
      <c r="C59" s="10" t="s">
        <v>192</v>
      </c>
      <c r="D59" s="9">
        <v>2</v>
      </c>
      <c r="E59" s="9" t="s">
        <v>263</v>
      </c>
      <c r="F59" s="11" t="s">
        <v>263</v>
      </c>
      <c r="G59" s="7"/>
      <c r="H59" s="10" t="s">
        <v>192</v>
      </c>
      <c r="I59" s="7">
        <v>0</v>
      </c>
      <c r="J59" s="7" t="s">
        <v>264</v>
      </c>
      <c r="K59" s="7" t="s">
        <v>264</v>
      </c>
      <c r="L59" s="7" t="e">
        <v>#N/A</v>
      </c>
      <c r="M59" s="10" t="s">
        <v>265</v>
      </c>
      <c r="N59" s="10">
        <v>104.71897</v>
      </c>
      <c r="O59" s="10">
        <v>-3.0091600000000001</v>
      </c>
      <c r="P59" s="5" t="s">
        <v>48</v>
      </c>
      <c r="Q59" s="5" t="s">
        <v>48</v>
      </c>
      <c r="R59" s="10"/>
      <c r="S59" s="10"/>
      <c r="T59" s="9" t="s">
        <v>49</v>
      </c>
      <c r="U59" s="5" t="e">
        <v>#N/A</v>
      </c>
      <c r="V59" s="5" t="e">
        <v>#N/A</v>
      </c>
      <c r="W59" s="5"/>
      <c r="X59" s="10" t="s">
        <v>50</v>
      </c>
      <c r="Y59" s="12">
        <v>42346</v>
      </c>
      <c r="Z59" s="12">
        <v>45998</v>
      </c>
      <c r="AA59" s="12">
        <f>Z59+90</f>
        <v>46088</v>
      </c>
      <c r="AB59" s="12" t="s">
        <v>67</v>
      </c>
      <c r="AC59" s="12"/>
      <c r="AD59" s="12" t="s">
        <v>67</v>
      </c>
      <c r="AE59" s="12" t="s">
        <v>52</v>
      </c>
      <c r="AF59" s="22" t="e">
        <v>#N/A</v>
      </c>
      <c r="AG59" s="22" t="str">
        <f>VLOOKUP(F59,[2]Nasional!$F$3:$AJ$1945,30,0)</f>
        <v>08.SIS</v>
      </c>
      <c r="AH59" s="22"/>
      <c r="AI59" s="22" t="s">
        <v>67</v>
      </c>
      <c r="AJ59" s="22" t="s">
        <v>67</v>
      </c>
      <c r="AK59" s="25" t="s">
        <v>67</v>
      </c>
      <c r="AM59" s="22" t="s">
        <v>67</v>
      </c>
      <c r="AN59" s="22"/>
      <c r="AO59" s="22"/>
      <c r="AP59" s="22"/>
      <c r="AQ59" s="22"/>
      <c r="AS59" t="s">
        <v>67</v>
      </c>
    </row>
    <row r="60" spans="1:45">
      <c r="A60" s="5">
        <v>59</v>
      </c>
      <c r="B60" s="10" t="s">
        <v>212</v>
      </c>
      <c r="C60" s="10" t="s">
        <v>213</v>
      </c>
      <c r="D60" s="9">
        <v>3</v>
      </c>
      <c r="E60" s="9" t="s">
        <v>266</v>
      </c>
      <c r="F60" s="11" t="s">
        <v>266</v>
      </c>
      <c r="G60" s="7"/>
      <c r="H60" s="7" t="s">
        <v>216</v>
      </c>
      <c r="I60" s="7" t="e">
        <v>#N/A</v>
      </c>
      <c r="J60" s="7" t="e">
        <v>#N/A</v>
      </c>
      <c r="K60" s="7" t="s">
        <v>65</v>
      </c>
      <c r="L60" s="7" t="s">
        <v>267</v>
      </c>
      <c r="M60" s="10" t="str">
        <f>VLOOKUP(F60,'[3]Site List'!$I$3:$J$324,2,0)</f>
        <v>PINTUUTARAGBK</v>
      </c>
      <c r="N60" s="10">
        <v>106.80190899999999</v>
      </c>
      <c r="O60" s="10">
        <v>-6.2156950000000002</v>
      </c>
      <c r="P60" s="9" t="s">
        <v>16</v>
      </c>
      <c r="Q60" s="10" t="s">
        <v>94</v>
      </c>
      <c r="R60" s="39">
        <v>45979</v>
      </c>
      <c r="S60" s="10"/>
      <c r="T60" s="9" t="s">
        <v>49</v>
      </c>
      <c r="U60" s="5" t="s">
        <v>268</v>
      </c>
      <c r="V60" s="5" t="s">
        <v>268</v>
      </c>
      <c r="W60" s="5">
        <f>COUNTIF(V60:V609,U60)</f>
        <v>13</v>
      </c>
      <c r="X60" s="10" t="s">
        <v>50</v>
      </c>
      <c r="Y60" s="12">
        <v>43126</v>
      </c>
      <c r="Z60" s="12">
        <v>46777</v>
      </c>
      <c r="AA60" s="12"/>
      <c r="AB60" s="12"/>
      <c r="AC60" s="12"/>
      <c r="AD60" s="12"/>
      <c r="AE60" s="9" t="s">
        <v>96</v>
      </c>
      <c r="AF60" s="26"/>
      <c r="AG60" s="22" t="e">
        <f>VLOOKUP(F60,[2]Nasional!$F$3:$AJ$1945,30,0)</f>
        <v>#N/A</v>
      </c>
      <c r="AH60" s="22"/>
      <c r="AI60" s="22" t="s">
        <v>98</v>
      </c>
      <c r="AJ60" s="22" t="s">
        <v>98</v>
      </c>
      <c r="AK60" s="23" t="s">
        <v>99</v>
      </c>
      <c r="AL60" t="s">
        <v>269</v>
      </c>
      <c r="AN60" t="s">
        <v>113</v>
      </c>
      <c r="AO60" s="26">
        <v>0</v>
      </c>
      <c r="AP60" s="26">
        <v>0</v>
      </c>
      <c r="AQ60" s="26">
        <v>0</v>
      </c>
      <c r="AR60" t="s">
        <v>270</v>
      </c>
    </row>
    <row r="61" spans="1:45" hidden="1">
      <c r="A61" s="9">
        <v>60</v>
      </c>
      <c r="B61" s="6" t="s">
        <v>43</v>
      </c>
      <c r="C61" s="10" t="s">
        <v>192</v>
      </c>
      <c r="D61" s="9">
        <v>2</v>
      </c>
      <c r="E61" s="9" t="s">
        <v>271</v>
      </c>
      <c r="F61" s="11" t="s">
        <v>271</v>
      </c>
      <c r="G61" s="7" t="s">
        <v>272</v>
      </c>
      <c r="H61" s="10" t="s">
        <v>192</v>
      </c>
      <c r="I61" s="7">
        <v>0</v>
      </c>
      <c r="J61" s="7" t="s">
        <v>65</v>
      </c>
      <c r="K61" s="7" t="s">
        <v>272</v>
      </c>
      <c r="L61" s="7" t="e">
        <v>#N/A</v>
      </c>
      <c r="M61" s="10" t="s">
        <v>273</v>
      </c>
      <c r="N61" s="10">
        <v>104.721</v>
      </c>
      <c r="O61" s="10">
        <v>-2.98407</v>
      </c>
      <c r="P61" s="5" t="s">
        <v>48</v>
      </c>
      <c r="Q61" s="5" t="s">
        <v>48</v>
      </c>
      <c r="R61" s="10"/>
      <c r="S61" s="10"/>
      <c r="T61" s="9" t="s">
        <v>49</v>
      </c>
      <c r="U61" s="5" t="e">
        <v>#N/A</v>
      </c>
      <c r="V61" s="5" t="e">
        <v>#N/A</v>
      </c>
      <c r="W61" s="5"/>
      <c r="X61" s="10" t="s">
        <v>50</v>
      </c>
      <c r="Y61" s="12">
        <v>41967</v>
      </c>
      <c r="Z61" s="12">
        <v>45619</v>
      </c>
      <c r="AA61" s="12">
        <f t="shared" ref="AA61:AA63" si="4">Z61+90</f>
        <v>45709</v>
      </c>
      <c r="AB61" s="12" t="s">
        <v>67</v>
      </c>
      <c r="AC61" s="12"/>
      <c r="AD61" s="12" t="s">
        <v>67</v>
      </c>
      <c r="AE61" s="12" t="s">
        <v>52</v>
      </c>
      <c r="AF61" s="22" t="e">
        <v>#N/A</v>
      </c>
      <c r="AG61" s="22" t="str">
        <f>VLOOKUP(F61,[2]Nasional!$F$3:$AJ$1945,30,0)</f>
        <v>08.SIS</v>
      </c>
      <c r="AH61" s="22"/>
      <c r="AI61" s="22" t="s">
        <v>67</v>
      </c>
      <c r="AJ61" s="22" t="s">
        <v>67</v>
      </c>
      <c r="AK61" s="25" t="s">
        <v>67</v>
      </c>
      <c r="AM61" s="22" t="s">
        <v>67</v>
      </c>
      <c r="AN61" s="22"/>
      <c r="AO61" s="22"/>
      <c r="AP61" s="22"/>
      <c r="AQ61" s="22"/>
      <c r="AS61" t="s">
        <v>67</v>
      </c>
    </row>
    <row r="62" spans="1:45" hidden="1">
      <c r="A62" s="5">
        <v>61</v>
      </c>
      <c r="B62" s="6" t="s">
        <v>43</v>
      </c>
      <c r="C62" s="10" t="s">
        <v>192</v>
      </c>
      <c r="D62" s="9">
        <v>2</v>
      </c>
      <c r="E62" s="9" t="s">
        <v>274</v>
      </c>
      <c r="F62" s="11" t="s">
        <v>274</v>
      </c>
      <c r="G62" s="7"/>
      <c r="H62" s="10" t="s">
        <v>192</v>
      </c>
      <c r="I62" s="7">
        <v>0</v>
      </c>
      <c r="J62" s="7" t="s">
        <v>65</v>
      </c>
      <c r="K62" s="7" t="s">
        <v>65</v>
      </c>
      <c r="L62" s="7" t="e">
        <v>#N/A</v>
      </c>
      <c r="M62" s="10" t="s">
        <v>275</v>
      </c>
      <c r="N62" s="10">
        <v>104.7915</v>
      </c>
      <c r="O62" s="10">
        <v>-2.92441</v>
      </c>
      <c r="P62" s="5" t="s">
        <v>48</v>
      </c>
      <c r="Q62" s="5" t="s">
        <v>48</v>
      </c>
      <c r="R62" s="10"/>
      <c r="S62" s="10"/>
      <c r="T62" s="9" t="s">
        <v>49</v>
      </c>
      <c r="U62" s="5" t="e">
        <v>#N/A</v>
      </c>
      <c r="V62" s="5" t="e">
        <v>#N/A</v>
      </c>
      <c r="W62" s="5"/>
      <c r="X62" s="10" t="s">
        <v>50</v>
      </c>
      <c r="Y62" s="12">
        <v>42261</v>
      </c>
      <c r="Z62" s="12">
        <v>45913</v>
      </c>
      <c r="AA62" s="12">
        <f t="shared" si="4"/>
        <v>46003</v>
      </c>
      <c r="AB62" s="12" t="s">
        <v>67</v>
      </c>
      <c r="AC62" s="12"/>
      <c r="AD62" s="12" t="s">
        <v>67</v>
      </c>
      <c r="AE62" s="12" t="s">
        <v>52</v>
      </c>
      <c r="AF62" s="22" t="e">
        <v>#N/A</v>
      </c>
      <c r="AG62" s="22" t="str">
        <f>VLOOKUP(F62,[2]Nasional!$F$3:$AJ$1945,30,0)</f>
        <v>08.SIS</v>
      </c>
      <c r="AH62" s="22"/>
      <c r="AI62" s="22" t="s">
        <v>67</v>
      </c>
      <c r="AJ62" s="22" t="s">
        <v>67</v>
      </c>
      <c r="AK62" s="25" t="s">
        <v>67</v>
      </c>
      <c r="AM62" s="22" t="s">
        <v>67</v>
      </c>
      <c r="AN62" s="22"/>
      <c r="AO62" s="22"/>
      <c r="AP62" s="22"/>
      <c r="AQ62" s="22"/>
      <c r="AS62" t="s">
        <v>67</v>
      </c>
    </row>
    <row r="63" spans="1:45" hidden="1">
      <c r="A63" s="9">
        <v>62</v>
      </c>
      <c r="B63" s="6" t="s">
        <v>43</v>
      </c>
      <c r="C63" s="10" t="s">
        <v>192</v>
      </c>
      <c r="D63" s="9">
        <v>2</v>
      </c>
      <c r="E63" s="9" t="s">
        <v>276</v>
      </c>
      <c r="F63" s="11" t="s">
        <v>276</v>
      </c>
      <c r="G63" s="7"/>
      <c r="H63" s="10" t="s">
        <v>192</v>
      </c>
      <c r="I63" s="7">
        <v>0</v>
      </c>
      <c r="J63" s="7" t="s">
        <v>65</v>
      </c>
      <c r="K63" s="7" t="s">
        <v>65</v>
      </c>
      <c r="L63" s="7" t="e">
        <v>#N/A</v>
      </c>
      <c r="M63" s="10" t="s">
        <v>277</v>
      </c>
      <c r="N63" s="10">
        <v>104.75584000000001</v>
      </c>
      <c r="O63" s="10">
        <v>-2.9593699999999998</v>
      </c>
      <c r="P63" s="5" t="s">
        <v>48</v>
      </c>
      <c r="Q63" s="5" t="s">
        <v>48</v>
      </c>
      <c r="R63" s="10"/>
      <c r="S63" s="10"/>
      <c r="T63" s="9" t="s">
        <v>49</v>
      </c>
      <c r="U63" s="5" t="e">
        <v>#N/A</v>
      </c>
      <c r="V63" s="5" t="e">
        <v>#N/A</v>
      </c>
      <c r="W63" s="5"/>
      <c r="X63" s="10" t="s">
        <v>50</v>
      </c>
      <c r="Y63" s="12">
        <v>42261</v>
      </c>
      <c r="Z63" s="12">
        <v>45913</v>
      </c>
      <c r="AA63" s="12">
        <f t="shared" si="4"/>
        <v>46003</v>
      </c>
      <c r="AB63" s="12" t="s">
        <v>67</v>
      </c>
      <c r="AC63" s="12"/>
      <c r="AD63" s="12" t="s">
        <v>67</v>
      </c>
      <c r="AE63" s="12" t="s">
        <v>52</v>
      </c>
      <c r="AF63" s="22" t="e">
        <v>#N/A</v>
      </c>
      <c r="AG63" s="22" t="str">
        <f>VLOOKUP(F63,[2]Nasional!$F$3:$AJ$1945,30,0)</f>
        <v>08.SIS</v>
      </c>
      <c r="AH63" s="22"/>
      <c r="AI63" s="22" t="s">
        <v>67</v>
      </c>
      <c r="AJ63" s="22" t="s">
        <v>67</v>
      </c>
      <c r="AK63" s="25" t="s">
        <v>67</v>
      </c>
      <c r="AM63" s="22" t="s">
        <v>67</v>
      </c>
      <c r="AN63" s="22"/>
      <c r="AO63" s="22"/>
      <c r="AP63" s="22"/>
      <c r="AQ63" s="22"/>
      <c r="AS63" t="s">
        <v>67</v>
      </c>
    </row>
    <row r="64" spans="1:45">
      <c r="A64" s="5">
        <v>63</v>
      </c>
      <c r="B64" s="10" t="s">
        <v>212</v>
      </c>
      <c r="C64" s="10" t="s">
        <v>213</v>
      </c>
      <c r="D64" s="9">
        <v>3</v>
      </c>
      <c r="E64" s="9" t="s">
        <v>278</v>
      </c>
      <c r="F64" s="11" t="s">
        <v>278</v>
      </c>
      <c r="G64" s="7"/>
      <c r="H64" s="7" t="s">
        <v>216</v>
      </c>
      <c r="I64" s="7" t="e">
        <v>#N/A</v>
      </c>
      <c r="J64" s="7" t="e">
        <v>#N/A</v>
      </c>
      <c r="K64" s="7" t="s">
        <v>65</v>
      </c>
      <c r="L64" s="7" t="s">
        <v>279</v>
      </c>
      <c r="M64" s="10" t="str">
        <f>VLOOKUP(F64,'[3]Site List'!$I$3:$J$324,2,0)</f>
        <v>CENDRAWASIHKEDAUNGKALIANGKEDMT</v>
      </c>
      <c r="N64" s="10">
        <v>106.72505</v>
      </c>
      <c r="O64" s="10">
        <v>-6.14527</v>
      </c>
      <c r="P64" s="9" t="s">
        <v>16</v>
      </c>
      <c r="Q64" s="10" t="s">
        <v>94</v>
      </c>
      <c r="R64" s="39">
        <v>45979</v>
      </c>
      <c r="S64" s="10"/>
      <c r="T64" s="9" t="s">
        <v>49</v>
      </c>
      <c r="U64" s="5" t="s">
        <v>280</v>
      </c>
      <c r="V64" s="5" t="s">
        <v>280</v>
      </c>
      <c r="W64" s="5">
        <f>COUNTIF(V64:V613,U64)</f>
        <v>16</v>
      </c>
      <c r="X64" s="10" t="s">
        <v>50</v>
      </c>
      <c r="Y64" s="12">
        <v>43265</v>
      </c>
      <c r="Z64" s="12">
        <v>46917</v>
      </c>
      <c r="AA64" s="12"/>
      <c r="AB64" s="12"/>
      <c r="AC64" s="12"/>
      <c r="AD64" s="12"/>
      <c r="AE64" s="9" t="s">
        <v>96</v>
      </c>
      <c r="AF64" s="26"/>
      <c r="AG64" s="22" t="e">
        <f>VLOOKUP(F64,[2]Nasional!$F$3:$AJ$1945,30,0)</f>
        <v>#N/A</v>
      </c>
      <c r="AH64" s="22"/>
      <c r="AI64" s="22" t="s">
        <v>98</v>
      </c>
      <c r="AJ64" s="22" t="s">
        <v>98</v>
      </c>
      <c r="AK64" s="23" t="s">
        <v>99</v>
      </c>
      <c r="AL64" t="s">
        <v>281</v>
      </c>
      <c r="AN64" t="s">
        <v>101</v>
      </c>
      <c r="AO64" s="26">
        <v>0</v>
      </c>
      <c r="AP64" s="26">
        <v>0</v>
      </c>
      <c r="AQ64" s="26">
        <v>0</v>
      </c>
      <c r="AR64" t="s">
        <v>282</v>
      </c>
    </row>
    <row r="65" spans="1:45" hidden="1">
      <c r="A65" s="9">
        <v>64</v>
      </c>
      <c r="B65" s="6" t="s">
        <v>43</v>
      </c>
      <c r="C65" s="10" t="s">
        <v>192</v>
      </c>
      <c r="D65" s="9">
        <v>2</v>
      </c>
      <c r="E65" s="9" t="s">
        <v>283</v>
      </c>
      <c r="F65" s="11" t="s">
        <v>283</v>
      </c>
      <c r="G65" s="7"/>
      <c r="H65" s="10" t="s">
        <v>192</v>
      </c>
      <c r="I65" s="7">
        <v>0</v>
      </c>
      <c r="J65" s="7" t="s">
        <v>65</v>
      </c>
      <c r="K65" s="7" t="s">
        <v>65</v>
      </c>
      <c r="L65" s="7" t="e">
        <v>#N/A</v>
      </c>
      <c r="M65" s="10" t="s">
        <v>284</v>
      </c>
      <c r="N65" s="10">
        <v>104.76743</v>
      </c>
      <c r="O65" s="10">
        <v>-2.9444499999999998</v>
      </c>
      <c r="P65" s="5" t="s">
        <v>48</v>
      </c>
      <c r="Q65" s="5" t="s">
        <v>48</v>
      </c>
      <c r="R65" s="10"/>
      <c r="S65" s="10"/>
      <c r="T65" s="9" t="s">
        <v>49</v>
      </c>
      <c r="U65" s="5" t="e">
        <v>#N/A</v>
      </c>
      <c r="V65" s="5" t="e">
        <v>#N/A</v>
      </c>
      <c r="W65" s="5"/>
      <c r="X65" s="10" t="s">
        <v>50</v>
      </c>
      <c r="Y65" s="12">
        <v>42318</v>
      </c>
      <c r="Z65" s="12">
        <v>45970</v>
      </c>
      <c r="AA65" s="12">
        <f t="shared" ref="AA65:AA70" si="5">Z65+90</f>
        <v>46060</v>
      </c>
      <c r="AB65" s="12" t="s">
        <v>67</v>
      </c>
      <c r="AC65" s="12"/>
      <c r="AD65" s="12" t="s">
        <v>67</v>
      </c>
      <c r="AE65" s="12" t="s">
        <v>52</v>
      </c>
      <c r="AF65" s="22" t="e">
        <v>#N/A</v>
      </c>
      <c r="AG65" s="22" t="str">
        <f>VLOOKUP(F65,[2]Nasional!$F$3:$AJ$1945,30,0)</f>
        <v>08.SIS</v>
      </c>
      <c r="AH65" s="22"/>
      <c r="AI65" s="22" t="s">
        <v>67</v>
      </c>
      <c r="AJ65" s="22" t="s">
        <v>67</v>
      </c>
      <c r="AK65" s="25" t="s">
        <v>67</v>
      </c>
      <c r="AM65" s="22" t="s">
        <v>67</v>
      </c>
      <c r="AN65" s="22"/>
      <c r="AO65" s="22"/>
      <c r="AP65" s="22"/>
      <c r="AQ65" s="22"/>
      <c r="AS65" t="s">
        <v>67</v>
      </c>
    </row>
    <row r="66" spans="1:45" hidden="1">
      <c r="A66" s="5">
        <v>65</v>
      </c>
      <c r="B66" s="10" t="s">
        <v>212</v>
      </c>
      <c r="C66" s="10" t="s">
        <v>213</v>
      </c>
      <c r="D66" s="9">
        <v>3</v>
      </c>
      <c r="E66" s="9" t="s">
        <v>285</v>
      </c>
      <c r="F66" s="11" t="s">
        <v>285</v>
      </c>
      <c r="G66" s="7" t="s">
        <v>286</v>
      </c>
      <c r="H66" s="7" t="s">
        <v>216</v>
      </c>
      <c r="I66" s="7">
        <v>0</v>
      </c>
      <c r="J66" s="7" t="e">
        <v>#N/A</v>
      </c>
      <c r="K66" s="7" t="s">
        <v>286</v>
      </c>
      <c r="L66" s="7" t="e">
        <v>#N/A</v>
      </c>
      <c r="M66" s="10" t="str">
        <f>VLOOKUP(F66,'[3]Site List'!$I$3:$J$324,2,0)</f>
        <v>BLOKBERAMASDMT</v>
      </c>
      <c r="N66" s="10">
        <v>106.94648100000001</v>
      </c>
      <c r="O66" s="10">
        <v>-6.2041709999999997</v>
      </c>
      <c r="P66" s="5" t="s">
        <v>48</v>
      </c>
      <c r="Q66" s="5" t="s">
        <v>48</v>
      </c>
      <c r="R66" s="10"/>
      <c r="S66" s="10"/>
      <c r="T66" s="9" t="s">
        <v>49</v>
      </c>
      <c r="U66" s="5" t="e">
        <v>#N/A</v>
      </c>
      <c r="V66" s="5" t="s">
        <v>287</v>
      </c>
      <c r="W66" s="5"/>
      <c r="X66" s="10" t="s">
        <v>50</v>
      </c>
      <c r="Y66" s="12">
        <v>42035</v>
      </c>
      <c r="Z66" s="12">
        <v>45687</v>
      </c>
      <c r="AA66" s="12">
        <f t="shared" si="5"/>
        <v>45777</v>
      </c>
      <c r="AB66" s="12" t="s">
        <v>67</v>
      </c>
      <c r="AC66" s="12"/>
      <c r="AD66" s="12" t="s">
        <v>67</v>
      </c>
      <c r="AE66" s="12" t="s">
        <v>52</v>
      </c>
      <c r="AF66" s="22" t="e">
        <v>#N/A</v>
      </c>
      <c r="AG66" s="22" t="e">
        <f>VLOOKUP(F66,[2]Nasional!$F$3:$AJ$1945,30,0)</f>
        <v>#N/A</v>
      </c>
      <c r="AH66" s="22"/>
      <c r="AI66" s="22" t="s">
        <v>67</v>
      </c>
      <c r="AJ66" s="25" t="s">
        <v>67</v>
      </c>
      <c r="AK66" s="25" t="s">
        <v>67</v>
      </c>
      <c r="AM66" s="22" t="s">
        <v>67</v>
      </c>
      <c r="AN66" s="22"/>
      <c r="AO66" s="26">
        <v>0</v>
      </c>
      <c r="AP66" s="26" t="s">
        <v>288</v>
      </c>
      <c r="AQ66" s="26">
        <v>32</v>
      </c>
    </row>
    <row r="67" spans="1:45" hidden="1">
      <c r="A67" s="9">
        <v>66</v>
      </c>
      <c r="B67" s="10" t="s">
        <v>212</v>
      </c>
      <c r="C67" s="10" t="s">
        <v>213</v>
      </c>
      <c r="D67" s="9">
        <v>3</v>
      </c>
      <c r="E67" s="9" t="s">
        <v>289</v>
      </c>
      <c r="F67" s="11" t="s">
        <v>289</v>
      </c>
      <c r="G67" s="7" t="s">
        <v>290</v>
      </c>
      <c r="H67" s="7" t="s">
        <v>216</v>
      </c>
      <c r="I67" s="7">
        <v>0</v>
      </c>
      <c r="J67" s="7" t="s">
        <v>291</v>
      </c>
      <c r="K67" s="7" t="s">
        <v>290</v>
      </c>
      <c r="L67" s="7" t="e">
        <v>#N/A</v>
      </c>
      <c r="M67" s="10" t="str">
        <f>VLOOKUP(F67,'[3]Site List'!$I$3:$J$324,2,0)</f>
        <v>PERUMNASSUMARNODMT</v>
      </c>
      <c r="N67" s="10">
        <v>106.95046000000001</v>
      </c>
      <c r="O67" s="10">
        <v>-6.2101240000000004</v>
      </c>
      <c r="P67" s="5" t="s">
        <v>48</v>
      </c>
      <c r="Q67" s="5" t="s">
        <v>48</v>
      </c>
      <c r="R67" s="10"/>
      <c r="S67" s="10"/>
      <c r="T67" s="9" t="s">
        <v>49</v>
      </c>
      <c r="U67" s="5" t="e">
        <v>#N/A</v>
      </c>
      <c r="V67" s="5" t="s">
        <v>292</v>
      </c>
      <c r="W67" s="5"/>
      <c r="X67" s="10" t="s">
        <v>50</v>
      </c>
      <c r="Y67" s="12">
        <v>42061</v>
      </c>
      <c r="Z67" s="12">
        <v>45713</v>
      </c>
      <c r="AA67" s="12">
        <f t="shared" si="5"/>
        <v>45803</v>
      </c>
      <c r="AB67" s="12" t="s">
        <v>67</v>
      </c>
      <c r="AC67" s="12"/>
      <c r="AD67" s="12" t="s">
        <v>67</v>
      </c>
      <c r="AE67" s="12" t="s">
        <v>52</v>
      </c>
      <c r="AF67" s="22" t="e">
        <v>#N/A</v>
      </c>
      <c r="AG67" s="22" t="str">
        <f>VLOOKUP(F67,[2]Nasional!$F$3:$AJ$1945,30,0)</f>
        <v>09.Pro.Cancel</v>
      </c>
      <c r="AH67" s="22"/>
      <c r="AI67" s="22" t="s">
        <v>67</v>
      </c>
      <c r="AJ67" s="22" t="s">
        <v>67</v>
      </c>
      <c r="AK67" s="25" t="s">
        <v>67</v>
      </c>
      <c r="AM67" s="22" t="s">
        <v>67</v>
      </c>
      <c r="AN67" s="22"/>
      <c r="AO67" s="26" t="s">
        <v>293</v>
      </c>
      <c r="AP67" s="26" t="s">
        <v>288</v>
      </c>
      <c r="AQ67" s="26">
        <v>36</v>
      </c>
    </row>
    <row r="68" spans="1:45" hidden="1">
      <c r="A68" s="5">
        <v>67</v>
      </c>
      <c r="B68" s="10" t="s">
        <v>212</v>
      </c>
      <c r="C68" s="10" t="s">
        <v>213</v>
      </c>
      <c r="D68" s="9">
        <v>3</v>
      </c>
      <c r="E68" s="9" t="s">
        <v>294</v>
      </c>
      <c r="F68" s="11" t="s">
        <v>294</v>
      </c>
      <c r="G68" s="7" t="s">
        <v>295</v>
      </c>
      <c r="H68" s="7" t="s">
        <v>216</v>
      </c>
      <c r="I68" s="7">
        <v>0</v>
      </c>
      <c r="J68" s="7" t="s">
        <v>296</v>
      </c>
      <c r="K68" s="7" t="s">
        <v>295</v>
      </c>
      <c r="L68" s="7" t="e">
        <v>#N/A</v>
      </c>
      <c r="M68" s="10" t="str">
        <f>VLOOKUP(F68,'[3]Site List'!$I$3:$J$324,2,0)</f>
        <v>TOLCAKUNGUTARADMT</v>
      </c>
      <c r="N68" s="10">
        <v>106.94255</v>
      </c>
      <c r="O68" s="10">
        <v>-6.1735540000000002</v>
      </c>
      <c r="P68" s="5" t="s">
        <v>48</v>
      </c>
      <c r="Q68" s="5" t="s">
        <v>48</v>
      </c>
      <c r="R68" s="10"/>
      <c r="S68" s="10"/>
      <c r="T68" s="9" t="s">
        <v>49</v>
      </c>
      <c r="U68" s="5" t="e">
        <v>#N/A</v>
      </c>
      <c r="V68" s="5" t="s">
        <v>292</v>
      </c>
      <c r="W68" s="5"/>
      <c r="X68" s="10" t="s">
        <v>50</v>
      </c>
      <c r="Y68" s="12">
        <v>42038</v>
      </c>
      <c r="Z68" s="12">
        <v>45690</v>
      </c>
      <c r="AA68" s="12">
        <f t="shared" si="5"/>
        <v>45780</v>
      </c>
      <c r="AB68" s="12" t="s">
        <v>67</v>
      </c>
      <c r="AC68" s="12"/>
      <c r="AD68" s="12" t="s">
        <v>67</v>
      </c>
      <c r="AE68" s="12" t="s">
        <v>52</v>
      </c>
      <c r="AF68" s="22" t="e">
        <v>#N/A</v>
      </c>
      <c r="AG68" s="22" t="str">
        <f>VLOOKUP(F68,[2]Nasional!$F$3:$AJ$1945,30,0)</f>
        <v>09.Pro.Cancel</v>
      </c>
      <c r="AH68" s="22"/>
      <c r="AI68" s="22" t="s">
        <v>67</v>
      </c>
      <c r="AJ68" s="22" t="s">
        <v>67</v>
      </c>
      <c r="AK68" s="25" t="s">
        <v>67</v>
      </c>
      <c r="AM68" s="22" t="s">
        <v>67</v>
      </c>
      <c r="AN68" s="22"/>
      <c r="AO68" s="26" t="s">
        <v>293</v>
      </c>
      <c r="AP68" s="26" t="s">
        <v>288</v>
      </c>
      <c r="AQ68" s="26">
        <v>36</v>
      </c>
    </row>
    <row r="69" spans="1:45" hidden="1">
      <c r="A69" s="9">
        <v>68</v>
      </c>
      <c r="B69" s="10" t="s">
        <v>212</v>
      </c>
      <c r="C69" s="10" t="s">
        <v>213</v>
      </c>
      <c r="D69" s="9">
        <v>3</v>
      </c>
      <c r="E69" s="9" t="s">
        <v>297</v>
      </c>
      <c r="F69" s="11" t="s">
        <v>297</v>
      </c>
      <c r="G69" s="7" t="s">
        <v>298</v>
      </c>
      <c r="H69" s="7" t="s">
        <v>216</v>
      </c>
      <c r="I69" s="7" t="s">
        <v>298</v>
      </c>
      <c r="J69" s="7" t="s">
        <v>298</v>
      </c>
      <c r="K69" s="7" t="s">
        <v>298</v>
      </c>
      <c r="L69" s="7" t="e">
        <v>#N/A</v>
      </c>
      <c r="M69" s="10" t="str">
        <f>VLOOKUP(F69,'[3]Site List'!$I$3:$J$324,2,0)</f>
        <v>ISTANAANAKTAMINIDMT</v>
      </c>
      <c r="N69" s="10">
        <v>106.89970099999999</v>
      </c>
      <c r="O69" s="10">
        <v>-6.3007710000000001</v>
      </c>
      <c r="P69" s="5" t="s">
        <v>48</v>
      </c>
      <c r="Q69" s="5" t="s">
        <v>48</v>
      </c>
      <c r="R69" s="10"/>
      <c r="S69" s="10"/>
      <c r="T69" s="9" t="s">
        <v>49</v>
      </c>
      <c r="U69" s="5" t="e">
        <v>#N/A</v>
      </c>
      <c r="V69" s="5" t="s">
        <v>299</v>
      </c>
      <c r="W69" s="5"/>
      <c r="X69" s="10" t="s">
        <v>50</v>
      </c>
      <c r="Y69" s="12">
        <v>42199</v>
      </c>
      <c r="Z69" s="12">
        <v>45851</v>
      </c>
      <c r="AA69" s="12">
        <f t="shared" si="5"/>
        <v>45941</v>
      </c>
      <c r="AB69" s="8">
        <v>45895</v>
      </c>
      <c r="AC69" s="29">
        <f>AA69-AB69</f>
        <v>46</v>
      </c>
      <c r="AD69" s="8" t="s">
        <v>51</v>
      </c>
      <c r="AE69" s="12" t="s">
        <v>52</v>
      </c>
      <c r="AF69" s="22" t="s">
        <v>300</v>
      </c>
      <c r="AG69" s="22" t="str">
        <f>VLOOKUP(F69,[2]Nasional!$F$3:$AJ$1945,30,0)</f>
        <v>03.RFI</v>
      </c>
      <c r="AH69" s="22"/>
      <c r="AI69" s="22" t="s">
        <v>26</v>
      </c>
      <c r="AJ69" s="23" t="s">
        <v>26</v>
      </c>
      <c r="AK69" s="23" t="s">
        <v>26</v>
      </c>
      <c r="AM69" s="34" t="s">
        <v>53</v>
      </c>
      <c r="AN69" s="34"/>
      <c r="AO69" s="26" t="s">
        <v>293</v>
      </c>
      <c r="AP69" s="26" t="s">
        <v>288</v>
      </c>
      <c r="AQ69" s="26">
        <v>25</v>
      </c>
    </row>
    <row r="70" spans="1:45">
      <c r="A70" s="5">
        <v>69</v>
      </c>
      <c r="B70" s="10" t="s">
        <v>212</v>
      </c>
      <c r="C70" s="10" t="s">
        <v>213</v>
      </c>
      <c r="D70" s="9">
        <v>3</v>
      </c>
      <c r="E70" s="9" t="s">
        <v>301</v>
      </c>
      <c r="F70" s="11" t="s">
        <v>301</v>
      </c>
      <c r="G70" s="7"/>
      <c r="H70" s="7" t="s">
        <v>216</v>
      </c>
      <c r="I70" s="7">
        <v>0</v>
      </c>
      <c r="J70" s="7" t="s">
        <v>302</v>
      </c>
      <c r="K70" s="7" t="s">
        <v>302</v>
      </c>
      <c r="L70" s="7" t="e">
        <v>#N/A</v>
      </c>
      <c r="M70" s="10" t="str">
        <f>VLOOKUP(F70,'[3]Site List'!$I$3:$J$324,2,0)</f>
        <v>HOTELDANAUSUNTERDMT</v>
      </c>
      <c r="N70" s="10">
        <v>106.87891</v>
      </c>
      <c r="O70" s="10">
        <v>-6.1465800000000002</v>
      </c>
      <c r="P70" s="5" t="s">
        <v>48</v>
      </c>
      <c r="Q70" s="5" t="s">
        <v>48</v>
      </c>
      <c r="R70" s="10"/>
      <c r="S70" s="10"/>
      <c r="T70" s="9" t="s">
        <v>49</v>
      </c>
      <c r="U70" s="5" t="e">
        <v>#N/A</v>
      </c>
      <c r="V70" s="5" t="s">
        <v>303</v>
      </c>
      <c r="W70" s="5"/>
      <c r="X70" s="10" t="s">
        <v>50</v>
      </c>
      <c r="Y70" s="12">
        <v>42266</v>
      </c>
      <c r="Z70" s="12">
        <v>45918</v>
      </c>
      <c r="AA70" s="12">
        <f t="shared" si="5"/>
        <v>46008</v>
      </c>
      <c r="AB70" s="12">
        <v>46053</v>
      </c>
      <c r="AC70" s="9">
        <f>AA70-AB70</f>
        <v>-45</v>
      </c>
      <c r="AD70" s="9" t="s">
        <v>58</v>
      </c>
      <c r="AE70" s="12" t="s">
        <v>52</v>
      </c>
      <c r="AF70" s="22" t="s">
        <v>304</v>
      </c>
      <c r="AG70" s="22" t="str">
        <f>VLOOKUP(F70,[2]Nasional!$F$3:$AJ$1945,30,0)</f>
        <v>08b.SIS Done</v>
      </c>
      <c r="AH70" s="22"/>
      <c r="AI70" s="22" t="s">
        <v>305</v>
      </c>
      <c r="AJ70" s="22" t="s">
        <v>306</v>
      </c>
      <c r="AK70" s="22" t="s">
        <v>99</v>
      </c>
      <c r="AL70" s="40" t="s">
        <v>307</v>
      </c>
      <c r="AM70" s="33">
        <v>46066</v>
      </c>
      <c r="AN70" s="33" t="s">
        <v>101</v>
      </c>
      <c r="AO70" s="26" t="s">
        <v>308</v>
      </c>
      <c r="AP70" s="26" t="s">
        <v>288</v>
      </c>
      <c r="AQ70" s="26">
        <v>6</v>
      </c>
    </row>
    <row r="71" spans="1:45">
      <c r="A71" s="9">
        <v>70</v>
      </c>
      <c r="B71" s="10" t="s">
        <v>212</v>
      </c>
      <c r="C71" s="10" t="s">
        <v>213</v>
      </c>
      <c r="D71" s="9">
        <v>3</v>
      </c>
      <c r="E71" s="9" t="s">
        <v>309</v>
      </c>
      <c r="F71" s="11" t="s">
        <v>309</v>
      </c>
      <c r="G71" s="7" t="s">
        <v>310</v>
      </c>
      <c r="H71" s="7"/>
      <c r="I71" s="7" t="e">
        <v>#N/A</v>
      </c>
      <c r="J71" s="7" t="e">
        <v>#N/A</v>
      </c>
      <c r="K71" s="7" t="s">
        <v>310</v>
      </c>
      <c r="L71" s="7" t="e">
        <v>#N/A</v>
      </c>
      <c r="M71" s="10" t="str">
        <f>VLOOKUP(F71,'[3]Site List'!$I$3:$J$324,2,0)</f>
        <v>MASJIDALBINAGBK</v>
      </c>
      <c r="N71" s="10">
        <v>106.802381</v>
      </c>
      <c r="O71" s="10">
        <v>-6.2221830000000002</v>
      </c>
      <c r="P71" s="5" t="s">
        <v>48</v>
      </c>
      <c r="Q71" s="5" t="s">
        <v>48</v>
      </c>
      <c r="R71" s="39">
        <v>0</v>
      </c>
      <c r="S71" s="10"/>
      <c r="T71" s="9" t="s">
        <v>49</v>
      </c>
      <c r="U71" s="5" t="e">
        <v>#N/A</v>
      </c>
      <c r="V71" s="5" t="e">
        <v>#N/A</v>
      </c>
      <c r="W71" s="5"/>
      <c r="X71" s="10" t="s">
        <v>50</v>
      </c>
      <c r="Y71" s="12">
        <v>43126</v>
      </c>
      <c r="Z71" s="12">
        <v>46777</v>
      </c>
      <c r="AA71" s="12"/>
      <c r="AB71" s="12"/>
      <c r="AC71" s="12"/>
      <c r="AD71" s="12"/>
      <c r="AE71" s="9" t="s">
        <v>96</v>
      </c>
      <c r="AF71" s="26"/>
      <c r="AG71" s="22" t="e">
        <f>VLOOKUP(F71,[2]Nasional!$F$3:$AJ$1945,30,0)</f>
        <v>#N/A</v>
      </c>
      <c r="AH71" s="22"/>
      <c r="AI71" s="22" t="s">
        <v>98</v>
      </c>
      <c r="AJ71" s="22" t="s">
        <v>98</v>
      </c>
      <c r="AK71" s="23" t="s">
        <v>99</v>
      </c>
      <c r="AL71" t="s">
        <v>195</v>
      </c>
      <c r="AO71" s="26" t="e">
        <v>#N/A</v>
      </c>
      <c r="AP71" s="26" t="e">
        <v>#N/A</v>
      </c>
      <c r="AQ71" s="26" t="e">
        <v>#N/A</v>
      </c>
    </row>
    <row r="72" spans="1:45">
      <c r="A72" s="5">
        <v>71</v>
      </c>
      <c r="B72" s="10" t="s">
        <v>212</v>
      </c>
      <c r="C72" s="10" t="s">
        <v>213</v>
      </c>
      <c r="D72" s="9">
        <v>3</v>
      </c>
      <c r="E72" s="9" t="s">
        <v>311</v>
      </c>
      <c r="F72" s="11" t="s">
        <v>311</v>
      </c>
      <c r="G72" s="7"/>
      <c r="H72" s="7" t="s">
        <v>216</v>
      </c>
      <c r="I72" s="7" t="e">
        <v>#N/A</v>
      </c>
      <c r="J72" s="7" t="e">
        <v>#N/A</v>
      </c>
      <c r="K72" s="7" t="s">
        <v>65</v>
      </c>
      <c r="L72" s="7" t="s">
        <v>312</v>
      </c>
      <c r="M72" s="10" t="str">
        <f>VLOOKUP(F72,'[3]Site List'!$I$3:$J$324,2,0)</f>
        <v>STADIONRENANGGBK</v>
      </c>
      <c r="N72" s="10">
        <v>106.805981</v>
      </c>
      <c r="O72" s="10">
        <v>-6.2158620000000004</v>
      </c>
      <c r="P72" s="9" t="s">
        <v>16</v>
      </c>
      <c r="Q72" s="10" t="s">
        <v>94</v>
      </c>
      <c r="R72" s="39">
        <v>45979</v>
      </c>
      <c r="S72" s="10"/>
      <c r="T72" s="9" t="s">
        <v>49</v>
      </c>
      <c r="U72" s="5" t="s">
        <v>268</v>
      </c>
      <c r="V72" s="5" t="s">
        <v>268</v>
      </c>
      <c r="W72" s="5">
        <f>COUNTIF(V72:V621,U72)</f>
        <v>12</v>
      </c>
      <c r="X72" s="10" t="s">
        <v>50</v>
      </c>
      <c r="Y72" s="12">
        <v>43126</v>
      </c>
      <c r="Z72" s="12">
        <v>46777</v>
      </c>
      <c r="AA72" s="12"/>
      <c r="AB72" s="12"/>
      <c r="AC72" s="12"/>
      <c r="AD72" s="12"/>
      <c r="AE72" s="9" t="s">
        <v>96</v>
      </c>
      <c r="AF72" s="26"/>
      <c r="AG72" s="22" t="e">
        <f>VLOOKUP(F72,[2]Nasional!$F$3:$AJ$1945,30,0)</f>
        <v>#N/A</v>
      </c>
      <c r="AH72" s="22"/>
      <c r="AI72" s="22" t="s">
        <v>98</v>
      </c>
      <c r="AJ72" s="22" t="s">
        <v>98</v>
      </c>
      <c r="AK72" s="23" t="s">
        <v>99</v>
      </c>
      <c r="AL72" t="s">
        <v>269</v>
      </c>
      <c r="AN72" t="s">
        <v>113</v>
      </c>
      <c r="AO72" s="26">
        <v>0</v>
      </c>
      <c r="AP72" s="26">
        <v>0</v>
      </c>
      <c r="AQ72" s="26">
        <v>0</v>
      </c>
      <c r="AR72" t="s">
        <v>270</v>
      </c>
    </row>
    <row r="73" spans="1:45" hidden="1">
      <c r="A73" s="9">
        <v>72</v>
      </c>
      <c r="B73" s="6" t="s">
        <v>43</v>
      </c>
      <c r="C73" s="10" t="s">
        <v>192</v>
      </c>
      <c r="D73" s="9">
        <v>2</v>
      </c>
      <c r="E73" s="9" t="s">
        <v>313</v>
      </c>
      <c r="F73" s="11" t="s">
        <v>313</v>
      </c>
      <c r="G73" s="7" t="s">
        <v>314</v>
      </c>
      <c r="H73" s="10" t="s">
        <v>192</v>
      </c>
      <c r="I73" s="7" t="s">
        <v>314</v>
      </c>
      <c r="J73" s="7" t="s">
        <v>314</v>
      </c>
      <c r="K73" s="7" t="s">
        <v>314</v>
      </c>
      <c r="L73" s="7" t="e">
        <v>#N/A</v>
      </c>
      <c r="M73" s="10" t="s">
        <v>315</v>
      </c>
      <c r="N73" s="10">
        <v>104.736407</v>
      </c>
      <c r="O73" s="10">
        <v>-2.9850789999999998</v>
      </c>
      <c r="P73" s="5" t="s">
        <v>48</v>
      </c>
      <c r="Q73" s="5" t="s">
        <v>48</v>
      </c>
      <c r="R73" s="10"/>
      <c r="S73" s="10"/>
      <c r="T73" s="9" t="s">
        <v>49</v>
      </c>
      <c r="U73" s="5" t="e">
        <v>#N/A</v>
      </c>
      <c r="V73" s="5" t="e">
        <v>#N/A</v>
      </c>
      <c r="W73" s="5"/>
      <c r="X73" s="10" t="s">
        <v>50</v>
      </c>
      <c r="Y73" s="12">
        <v>42054</v>
      </c>
      <c r="Z73" s="12">
        <v>45706</v>
      </c>
      <c r="AA73" s="12">
        <f>Z73+90</f>
        <v>45796</v>
      </c>
      <c r="AB73" s="12" t="s">
        <v>67</v>
      </c>
      <c r="AC73" s="12"/>
      <c r="AD73" s="12" t="s">
        <v>67</v>
      </c>
      <c r="AE73" s="12" t="s">
        <v>52</v>
      </c>
      <c r="AF73" s="22" t="e">
        <v>#N/A</v>
      </c>
      <c r="AG73" s="22" t="str">
        <f>VLOOKUP(F73,[2]Nasional!$F$3:$AJ$1945,30,0)</f>
        <v>06.SITAC</v>
      </c>
      <c r="AH73" s="22"/>
      <c r="AI73" s="22" t="s">
        <v>67</v>
      </c>
      <c r="AJ73" s="22" t="s">
        <v>67</v>
      </c>
      <c r="AK73" s="25" t="s">
        <v>67</v>
      </c>
      <c r="AL73" t="s">
        <v>316</v>
      </c>
      <c r="AM73" s="22" t="s">
        <v>67</v>
      </c>
      <c r="AN73" s="22"/>
      <c r="AO73" s="22"/>
      <c r="AP73" s="22"/>
      <c r="AQ73" s="22"/>
      <c r="AS73" t="s">
        <v>317</v>
      </c>
    </row>
    <row r="74" spans="1:45">
      <c r="A74" s="5">
        <v>73</v>
      </c>
      <c r="B74" s="10" t="s">
        <v>212</v>
      </c>
      <c r="C74" s="10" t="s">
        <v>213</v>
      </c>
      <c r="D74" s="9">
        <v>3</v>
      </c>
      <c r="E74" s="9" t="s">
        <v>318</v>
      </c>
      <c r="F74" s="11" t="s">
        <v>318</v>
      </c>
      <c r="G74" s="7"/>
      <c r="H74" s="7" t="s">
        <v>216</v>
      </c>
      <c r="I74" s="7" t="e">
        <v>#N/A</v>
      </c>
      <c r="J74" s="7" t="e">
        <v>#N/A</v>
      </c>
      <c r="K74" s="7" t="s">
        <v>65</v>
      </c>
      <c r="L74" s="7" t="s">
        <v>319</v>
      </c>
      <c r="M74" s="10" t="str">
        <f>VLOOKUP(F74,'[3]Site List'!$I$3:$J$324,2,0)</f>
        <v>MENTENGJAKPUSDMT</v>
      </c>
      <c r="N74" s="10">
        <v>106.83926</v>
      </c>
      <c r="O74" s="10">
        <v>-6.2036899999999999</v>
      </c>
      <c r="P74" s="9" t="s">
        <v>16</v>
      </c>
      <c r="Q74" s="10" t="s">
        <v>94</v>
      </c>
      <c r="R74" s="39">
        <v>45979</v>
      </c>
      <c r="S74" s="10"/>
      <c r="T74" s="9" t="s">
        <v>49</v>
      </c>
      <c r="U74" s="5" t="s">
        <v>320</v>
      </c>
      <c r="V74" s="5" t="s">
        <v>320</v>
      </c>
      <c r="W74" s="5">
        <f>COUNTIF(V74:V623,U74)</f>
        <v>13</v>
      </c>
      <c r="X74" s="10" t="s">
        <v>50</v>
      </c>
      <c r="Y74" s="12">
        <v>42948</v>
      </c>
      <c r="Z74" s="12">
        <v>46599</v>
      </c>
      <c r="AA74" s="12"/>
      <c r="AB74" s="12"/>
      <c r="AC74" s="12"/>
      <c r="AD74" s="12"/>
      <c r="AE74" s="9" t="s">
        <v>96</v>
      </c>
      <c r="AF74" s="26"/>
      <c r="AG74" s="22" t="e">
        <f>VLOOKUP(F74,[2]Nasional!$F$3:$AJ$1945,30,0)</f>
        <v>#N/A</v>
      </c>
      <c r="AH74" s="22"/>
      <c r="AI74" s="22" t="s">
        <v>98</v>
      </c>
      <c r="AJ74" s="22" t="s">
        <v>98</v>
      </c>
      <c r="AK74" s="23" t="s">
        <v>99</v>
      </c>
      <c r="AL74" t="s">
        <v>321</v>
      </c>
      <c r="AN74" t="s">
        <v>113</v>
      </c>
      <c r="AO74" s="26">
        <v>0</v>
      </c>
      <c r="AP74" s="26">
        <v>0</v>
      </c>
      <c r="AQ74" s="26">
        <v>0</v>
      </c>
      <c r="AR74" t="s">
        <v>270</v>
      </c>
    </row>
    <row r="75" spans="1:45" hidden="1">
      <c r="A75" s="9">
        <v>74</v>
      </c>
      <c r="B75" s="10" t="s">
        <v>212</v>
      </c>
      <c r="C75" s="10" t="s">
        <v>213</v>
      </c>
      <c r="D75" s="9">
        <v>3</v>
      </c>
      <c r="E75" s="9" t="s">
        <v>322</v>
      </c>
      <c r="F75" s="11" t="s">
        <v>322</v>
      </c>
      <c r="G75" s="7" t="s">
        <v>323</v>
      </c>
      <c r="H75" s="7"/>
      <c r="I75" s="7" t="e">
        <v>#N/A</v>
      </c>
      <c r="J75" s="7" t="e">
        <v>#N/A</v>
      </c>
      <c r="K75" s="7" t="s">
        <v>323</v>
      </c>
      <c r="L75" s="7" t="e">
        <v>#N/A</v>
      </c>
      <c r="M75" s="10" t="str">
        <f>VLOOKUP(F75,'[3]Site List'!$I$3:$J$324,2,0)</f>
        <v>DUKUHPINGGIR5DMT</v>
      </c>
      <c r="N75" s="10">
        <v>106.81457</v>
      </c>
      <c r="O75" s="10">
        <v>-6.1979899999999999</v>
      </c>
      <c r="P75" s="5" t="s">
        <v>48</v>
      </c>
      <c r="Q75" s="5" t="s">
        <v>48</v>
      </c>
      <c r="R75" s="39">
        <v>0</v>
      </c>
      <c r="S75" s="10"/>
      <c r="T75" s="9" t="s">
        <v>49</v>
      </c>
      <c r="U75" s="5" t="e">
        <v>#N/A</v>
      </c>
      <c r="V75" s="5" t="s">
        <v>324</v>
      </c>
      <c r="W75" s="5"/>
      <c r="X75" s="10" t="s">
        <v>50</v>
      </c>
      <c r="Y75" s="12">
        <v>42663</v>
      </c>
      <c r="Z75" s="12">
        <v>46314</v>
      </c>
      <c r="AA75" s="12"/>
      <c r="AB75" s="12"/>
      <c r="AC75" s="12"/>
      <c r="AD75" s="12"/>
      <c r="AE75" s="9" t="s">
        <v>96</v>
      </c>
      <c r="AF75" s="26"/>
      <c r="AG75" s="22" t="s">
        <v>26</v>
      </c>
      <c r="AH75" s="22"/>
      <c r="AI75" s="22" t="s">
        <v>26</v>
      </c>
      <c r="AJ75" s="22" t="s">
        <v>26</v>
      </c>
      <c r="AK75" s="22" t="s">
        <v>99</v>
      </c>
      <c r="AL75" s="22" t="s">
        <v>325</v>
      </c>
      <c r="AO75" s="26" t="e">
        <v>#N/A</v>
      </c>
      <c r="AP75" s="26" t="e">
        <v>#N/A</v>
      </c>
      <c r="AQ75" s="26" t="e">
        <v>#N/A</v>
      </c>
    </row>
    <row r="76" spans="1:45" hidden="1">
      <c r="A76" s="5">
        <v>75</v>
      </c>
      <c r="B76" s="6" t="s">
        <v>43</v>
      </c>
      <c r="C76" s="10" t="s">
        <v>192</v>
      </c>
      <c r="D76" s="9">
        <v>2</v>
      </c>
      <c r="E76" s="9" t="s">
        <v>326</v>
      </c>
      <c r="F76" s="11" t="s">
        <v>326</v>
      </c>
      <c r="G76" s="7"/>
      <c r="H76" s="10" t="s">
        <v>192</v>
      </c>
      <c r="I76" s="7" t="e">
        <v>#N/A</v>
      </c>
      <c r="J76" s="7" t="e">
        <v>#N/A</v>
      </c>
      <c r="K76" s="7" t="s">
        <v>65</v>
      </c>
      <c r="L76" s="7" t="e">
        <v>#N/A</v>
      </c>
      <c r="M76" s="10" t="s">
        <v>327</v>
      </c>
      <c r="N76" s="10">
        <v>104.77500000000001</v>
      </c>
      <c r="O76" s="10">
        <v>-2.9775100000000001</v>
      </c>
      <c r="P76" s="5" t="s">
        <v>48</v>
      </c>
      <c r="Q76" s="5" t="s">
        <v>48</v>
      </c>
      <c r="R76" s="39">
        <v>0</v>
      </c>
      <c r="S76" s="10"/>
      <c r="T76" s="9" t="s">
        <v>49</v>
      </c>
      <c r="U76" s="5" t="e">
        <v>#N/A</v>
      </c>
      <c r="V76" s="5" t="e">
        <v>#N/A</v>
      </c>
      <c r="W76" s="5"/>
      <c r="X76" s="10" t="s">
        <v>50</v>
      </c>
      <c r="Y76" s="12">
        <v>42530</v>
      </c>
      <c r="Z76" s="12">
        <v>46181</v>
      </c>
      <c r="AA76" s="12"/>
      <c r="AB76" s="12"/>
      <c r="AC76" s="12"/>
      <c r="AD76" s="12"/>
      <c r="AE76" s="9" t="s">
        <v>96</v>
      </c>
      <c r="AF76" s="26"/>
      <c r="AG76" s="22" t="e">
        <f>VLOOKUP(F76,[2]Nasional!$F$3:$AJ$1945,30,0)</f>
        <v>#N/A</v>
      </c>
      <c r="AH76" s="22"/>
      <c r="AI76" s="22" t="s">
        <v>98</v>
      </c>
      <c r="AJ76"/>
      <c r="AK76" s="23" t="s">
        <v>99</v>
      </c>
      <c r="AL76" t="s">
        <v>195</v>
      </c>
      <c r="AS76" s="63" t="s">
        <v>67</v>
      </c>
    </row>
    <row r="77" spans="1:45" hidden="1">
      <c r="A77" s="9">
        <v>76</v>
      </c>
      <c r="B77" s="6" t="s">
        <v>43</v>
      </c>
      <c r="C77" s="10" t="s">
        <v>192</v>
      </c>
      <c r="D77" s="9">
        <v>2</v>
      </c>
      <c r="E77" s="9" t="s">
        <v>328</v>
      </c>
      <c r="F77" s="11" t="s">
        <v>328</v>
      </c>
      <c r="G77" s="7" t="s">
        <v>329</v>
      </c>
      <c r="H77" s="10" t="s">
        <v>192</v>
      </c>
      <c r="I77" s="7" t="s">
        <v>329</v>
      </c>
      <c r="J77" s="7" t="s">
        <v>329</v>
      </c>
      <c r="K77" s="7" t="s">
        <v>329</v>
      </c>
      <c r="L77" s="7" t="e">
        <v>#N/A</v>
      </c>
      <c r="M77" s="10" t="s">
        <v>330</v>
      </c>
      <c r="N77" s="10">
        <v>104.72517999999999</v>
      </c>
      <c r="O77" s="10">
        <v>-2.9660600000000001</v>
      </c>
      <c r="P77" s="5" t="s">
        <v>48</v>
      </c>
      <c r="Q77" s="5" t="s">
        <v>48</v>
      </c>
      <c r="R77" s="10"/>
      <c r="S77" s="10"/>
      <c r="T77" s="9" t="s">
        <v>49</v>
      </c>
      <c r="U77" s="5" t="e">
        <v>#N/A</v>
      </c>
      <c r="V77" s="5" t="e">
        <v>#N/A</v>
      </c>
      <c r="W77" s="5"/>
      <c r="X77" s="10" t="s">
        <v>50</v>
      </c>
      <c r="Y77" s="12">
        <v>42261</v>
      </c>
      <c r="Z77" s="12">
        <v>45913</v>
      </c>
      <c r="AA77" s="12">
        <f>Z77+90</f>
        <v>46003</v>
      </c>
      <c r="AB77" s="12">
        <v>46022</v>
      </c>
      <c r="AC77" s="28">
        <f>AA77-AB77</f>
        <v>-19</v>
      </c>
      <c r="AD77" s="9" t="s">
        <v>58</v>
      </c>
      <c r="AE77" s="12" t="s">
        <v>52</v>
      </c>
      <c r="AF77" s="22" t="e">
        <v>#N/A</v>
      </c>
      <c r="AG77" s="22" t="str">
        <f>VLOOKUP(F77,[2]Nasional!$F$3:$AJ$1945,30,0)</f>
        <v>08.SIS</v>
      </c>
      <c r="AH77" s="22"/>
      <c r="AI77" s="22" t="s">
        <v>305</v>
      </c>
      <c r="AJ77" s="22" t="s">
        <v>331</v>
      </c>
      <c r="AK77" s="22" t="s">
        <v>99</v>
      </c>
      <c r="AL77" t="s">
        <v>332</v>
      </c>
      <c r="AM77" s="22">
        <v>46047</v>
      </c>
      <c r="AN77" s="22"/>
      <c r="AO77" s="22"/>
      <c r="AP77" s="22"/>
      <c r="AQ77" s="22"/>
      <c r="AS77" t="s">
        <v>270</v>
      </c>
    </row>
    <row r="78" spans="1:45">
      <c r="A78" s="5">
        <v>77</v>
      </c>
      <c r="B78" s="10" t="s">
        <v>212</v>
      </c>
      <c r="C78" s="10" t="s">
        <v>213</v>
      </c>
      <c r="D78" s="9">
        <v>3</v>
      </c>
      <c r="E78" s="9" t="s">
        <v>333</v>
      </c>
      <c r="F78" s="11" t="s">
        <v>333</v>
      </c>
      <c r="G78" s="7" t="s">
        <v>334</v>
      </c>
      <c r="H78" s="7"/>
      <c r="I78" s="7" t="e">
        <v>#N/A</v>
      </c>
      <c r="J78" s="7" t="e">
        <v>#N/A</v>
      </c>
      <c r="K78" s="7" t="s">
        <v>334</v>
      </c>
      <c r="L78" s="7" t="e">
        <v>#N/A</v>
      </c>
      <c r="M78" s="10" t="str">
        <f>VLOOKUP(F78,'[3]Site List'!$I$3:$J$324,2,0)</f>
        <v>SIMPANGSENENRAYADMT</v>
      </c>
      <c r="N78" s="10">
        <v>106.836811</v>
      </c>
      <c r="O78" s="10">
        <v>-6.171011</v>
      </c>
      <c r="P78" s="5" t="s">
        <v>48</v>
      </c>
      <c r="Q78" s="5" t="s">
        <v>48</v>
      </c>
      <c r="R78" s="39">
        <v>0</v>
      </c>
      <c r="S78" s="10"/>
      <c r="T78" s="9" t="s">
        <v>49</v>
      </c>
      <c r="U78" s="5" t="e">
        <v>#N/A</v>
      </c>
      <c r="V78" s="5" t="e">
        <v>#N/A</v>
      </c>
      <c r="W78" s="5"/>
      <c r="X78" s="10" t="s">
        <v>50</v>
      </c>
      <c r="Y78" s="12">
        <v>42548</v>
      </c>
      <c r="Z78" s="12">
        <v>46199</v>
      </c>
      <c r="AA78" s="12"/>
      <c r="AB78" s="12"/>
      <c r="AC78" s="12"/>
      <c r="AD78" s="12"/>
      <c r="AE78" s="9" t="s">
        <v>96</v>
      </c>
      <c r="AF78" s="26"/>
      <c r="AG78" s="22" t="e">
        <f>VLOOKUP(F78,[2]Nasional!$F$3:$AJ$1945,30,0)</f>
        <v>#N/A</v>
      </c>
      <c r="AH78" s="22"/>
      <c r="AI78" s="22" t="s">
        <v>98</v>
      </c>
      <c r="AJ78" s="22" t="s">
        <v>98</v>
      </c>
      <c r="AK78" s="23" t="s">
        <v>99</v>
      </c>
      <c r="AL78" t="s">
        <v>195</v>
      </c>
      <c r="AO78" s="26" t="e">
        <v>#N/A</v>
      </c>
      <c r="AP78" s="26" t="e">
        <v>#N/A</v>
      </c>
      <c r="AQ78" s="26" t="e">
        <v>#N/A</v>
      </c>
    </row>
    <row r="79" spans="1:45">
      <c r="A79" s="9">
        <v>78</v>
      </c>
      <c r="B79" s="10" t="s">
        <v>212</v>
      </c>
      <c r="C79" s="10" t="s">
        <v>213</v>
      </c>
      <c r="D79" s="9">
        <v>3</v>
      </c>
      <c r="E79" s="9" t="s">
        <v>335</v>
      </c>
      <c r="F79" s="11" t="s">
        <v>335</v>
      </c>
      <c r="G79" s="7" t="s">
        <v>336</v>
      </c>
      <c r="H79" s="7"/>
      <c r="I79" s="7" t="e">
        <v>#N/A</v>
      </c>
      <c r="J79" s="7" t="e">
        <v>#N/A</v>
      </c>
      <c r="K79" s="7" t="s">
        <v>336</v>
      </c>
      <c r="L79" s="7" t="e">
        <v>#N/A</v>
      </c>
      <c r="M79" s="10" t="str">
        <f>VLOOKUP(F79,'[3]Site List'!$I$3:$J$324,2,0)</f>
        <v>KELKARETPEDURENANDMT</v>
      </c>
      <c r="N79" s="10">
        <v>106.83302999999999</v>
      </c>
      <c r="O79" s="10">
        <v>-6.2125700000000004</v>
      </c>
      <c r="P79" s="5" t="s">
        <v>48</v>
      </c>
      <c r="Q79" s="5" t="s">
        <v>48</v>
      </c>
      <c r="R79" s="39">
        <v>0</v>
      </c>
      <c r="S79" s="10"/>
      <c r="T79" s="9" t="s">
        <v>49</v>
      </c>
      <c r="U79" s="5" t="e">
        <v>#N/A</v>
      </c>
      <c r="V79" s="5" t="e">
        <v>#N/A</v>
      </c>
      <c r="W79" s="5"/>
      <c r="X79" s="10" t="s">
        <v>50</v>
      </c>
      <c r="Y79" s="12">
        <v>42667</v>
      </c>
      <c r="Z79" s="12">
        <v>46318</v>
      </c>
      <c r="AA79" s="12"/>
      <c r="AB79" s="12"/>
      <c r="AC79" s="12"/>
      <c r="AD79" s="12"/>
      <c r="AE79" s="9" t="s">
        <v>96</v>
      </c>
      <c r="AF79" s="26"/>
      <c r="AG79" s="22" t="e">
        <f>VLOOKUP(F79,[2]Nasional!$F$3:$AJ$1945,30,0)</f>
        <v>#N/A</v>
      </c>
      <c r="AH79" s="22"/>
      <c r="AI79" s="22" t="s">
        <v>98</v>
      </c>
      <c r="AJ79" s="22" t="s">
        <v>98</v>
      </c>
      <c r="AK79" s="23" t="s">
        <v>99</v>
      </c>
      <c r="AL79" t="s">
        <v>195</v>
      </c>
      <c r="AO79" s="26" t="e">
        <v>#N/A</v>
      </c>
      <c r="AP79" s="26" t="e">
        <v>#N/A</v>
      </c>
      <c r="AQ79" s="26" t="e">
        <v>#N/A</v>
      </c>
    </row>
    <row r="80" spans="1:45" hidden="1">
      <c r="A80" s="5">
        <v>79</v>
      </c>
      <c r="B80" s="6" t="s">
        <v>43</v>
      </c>
      <c r="C80" s="10" t="s">
        <v>192</v>
      </c>
      <c r="D80" s="9">
        <v>2</v>
      </c>
      <c r="E80" s="9" t="s">
        <v>337</v>
      </c>
      <c r="F80" s="11" t="s">
        <v>337</v>
      </c>
      <c r="G80" s="7"/>
      <c r="H80" s="10" t="s">
        <v>192</v>
      </c>
      <c r="I80" s="7">
        <v>0</v>
      </c>
      <c r="J80" s="7" t="s">
        <v>65</v>
      </c>
      <c r="K80" s="7" t="s">
        <v>65</v>
      </c>
      <c r="L80" s="7" t="e">
        <v>#N/A</v>
      </c>
      <c r="M80" s="10" t="s">
        <v>338</v>
      </c>
      <c r="N80" s="10">
        <v>104.72256</v>
      </c>
      <c r="O80" s="10">
        <v>-2.9870800000000002</v>
      </c>
      <c r="P80" s="5" t="s">
        <v>48</v>
      </c>
      <c r="Q80" s="5" t="s">
        <v>48</v>
      </c>
      <c r="R80" s="10"/>
      <c r="S80" s="10"/>
      <c r="T80" s="9" t="s">
        <v>49</v>
      </c>
      <c r="U80" s="5" t="e">
        <v>#N/A</v>
      </c>
      <c r="V80" s="5" t="e">
        <v>#N/A</v>
      </c>
      <c r="W80" s="5"/>
      <c r="X80" s="10" t="s">
        <v>50</v>
      </c>
      <c r="Y80" s="12">
        <v>41927</v>
      </c>
      <c r="Z80" s="12">
        <v>45579</v>
      </c>
      <c r="AA80" s="12">
        <f t="shared" ref="AA80:AA84" si="6">Z80+90</f>
        <v>45669</v>
      </c>
      <c r="AB80" s="12" t="s">
        <v>67</v>
      </c>
      <c r="AC80" s="12"/>
      <c r="AD80" s="12" t="s">
        <v>67</v>
      </c>
      <c r="AE80" s="12" t="s">
        <v>52</v>
      </c>
      <c r="AF80" s="22" t="e">
        <v>#N/A</v>
      </c>
      <c r="AG80" s="22" t="str">
        <f>VLOOKUP(F80,[2]Nasional!$F$3:$AJ$1945,30,0)</f>
        <v>08.SIS</v>
      </c>
      <c r="AH80" s="22"/>
      <c r="AI80" s="22" t="s">
        <v>67</v>
      </c>
      <c r="AJ80" s="22" t="s">
        <v>67</v>
      </c>
      <c r="AK80" s="25" t="s">
        <v>67</v>
      </c>
      <c r="AM80" s="22" t="s">
        <v>67</v>
      </c>
      <c r="AN80" s="22"/>
      <c r="AO80" s="22"/>
      <c r="AP80" s="22"/>
      <c r="AQ80" s="22"/>
      <c r="AS80" t="s">
        <v>67</v>
      </c>
    </row>
    <row r="81" spans="1:45" hidden="1">
      <c r="A81" s="9">
        <v>80</v>
      </c>
      <c r="B81" s="6" t="s">
        <v>43</v>
      </c>
      <c r="C81" s="10" t="s">
        <v>192</v>
      </c>
      <c r="D81" s="9">
        <v>2</v>
      </c>
      <c r="E81" s="9" t="s">
        <v>339</v>
      </c>
      <c r="F81" s="11" t="s">
        <v>339</v>
      </c>
      <c r="G81" s="7"/>
      <c r="H81" s="10" t="s">
        <v>192</v>
      </c>
      <c r="I81" s="7">
        <v>0</v>
      </c>
      <c r="J81" s="7" t="s">
        <v>65</v>
      </c>
      <c r="K81" s="7" t="s">
        <v>65</v>
      </c>
      <c r="L81" s="7" t="e">
        <v>#N/A</v>
      </c>
      <c r="M81" s="10" t="s">
        <v>340</v>
      </c>
      <c r="N81" s="10">
        <v>104.72477000000001</v>
      </c>
      <c r="O81" s="10">
        <v>-2.9786299999999999</v>
      </c>
      <c r="P81" s="5" t="s">
        <v>48</v>
      </c>
      <c r="Q81" s="5" t="s">
        <v>48</v>
      </c>
      <c r="R81" s="10"/>
      <c r="S81" s="10"/>
      <c r="T81" s="9" t="s">
        <v>49</v>
      </c>
      <c r="U81" s="5" t="e">
        <v>#N/A</v>
      </c>
      <c r="V81" s="5" t="e">
        <v>#N/A</v>
      </c>
      <c r="W81" s="5"/>
      <c r="X81" s="10" t="s">
        <v>50</v>
      </c>
      <c r="Y81" s="12">
        <v>41967</v>
      </c>
      <c r="Z81" s="12">
        <v>45619</v>
      </c>
      <c r="AA81" s="12">
        <f t="shared" si="6"/>
        <v>45709</v>
      </c>
      <c r="AB81" s="12" t="s">
        <v>67</v>
      </c>
      <c r="AC81" s="12"/>
      <c r="AD81" s="12" t="s">
        <v>67</v>
      </c>
      <c r="AE81" s="12" t="s">
        <v>52</v>
      </c>
      <c r="AF81" s="22" t="e">
        <v>#N/A</v>
      </c>
      <c r="AG81" s="22" t="str">
        <f>VLOOKUP(F81,[2]Nasional!$F$3:$AJ$1945,30,0)</f>
        <v>08.SIS</v>
      </c>
      <c r="AH81" s="22"/>
      <c r="AI81" s="22" t="s">
        <v>67</v>
      </c>
      <c r="AJ81" s="22" t="s">
        <v>67</v>
      </c>
      <c r="AK81" s="25" t="s">
        <v>67</v>
      </c>
      <c r="AM81" s="22" t="s">
        <v>67</v>
      </c>
      <c r="AN81" s="22"/>
      <c r="AO81" s="22"/>
      <c r="AP81" s="22"/>
      <c r="AQ81" s="22"/>
      <c r="AS81" t="s">
        <v>67</v>
      </c>
    </row>
    <row r="82" spans="1:45" hidden="1">
      <c r="A82" s="5">
        <v>81</v>
      </c>
      <c r="B82" s="6" t="s">
        <v>43</v>
      </c>
      <c r="C82" s="10" t="s">
        <v>192</v>
      </c>
      <c r="D82" s="9">
        <v>2</v>
      </c>
      <c r="E82" s="9" t="s">
        <v>341</v>
      </c>
      <c r="F82" s="11" t="s">
        <v>341</v>
      </c>
      <c r="G82" s="7"/>
      <c r="H82" s="10" t="s">
        <v>192</v>
      </c>
      <c r="I82" s="7">
        <v>0</v>
      </c>
      <c r="J82" s="7" t="s">
        <v>65</v>
      </c>
      <c r="K82" s="7" t="s">
        <v>65</v>
      </c>
      <c r="L82" s="7" t="e">
        <v>#N/A</v>
      </c>
      <c r="M82" s="10" t="s">
        <v>342</v>
      </c>
      <c r="N82" s="10">
        <v>104.74968</v>
      </c>
      <c r="O82" s="10">
        <v>-2.95357</v>
      </c>
      <c r="P82" s="5" t="s">
        <v>48</v>
      </c>
      <c r="Q82" s="5" t="s">
        <v>48</v>
      </c>
      <c r="R82" s="10"/>
      <c r="S82" s="10"/>
      <c r="T82" s="9" t="s">
        <v>49</v>
      </c>
      <c r="U82" s="5" t="e">
        <v>#N/A</v>
      </c>
      <c r="V82" s="5" t="e">
        <v>#N/A</v>
      </c>
      <c r="W82" s="5"/>
      <c r="X82" s="10" t="s">
        <v>50</v>
      </c>
      <c r="Y82" s="12">
        <v>41967</v>
      </c>
      <c r="Z82" s="12">
        <v>45619</v>
      </c>
      <c r="AA82" s="12">
        <f t="shared" si="6"/>
        <v>45709</v>
      </c>
      <c r="AB82" s="12" t="s">
        <v>67</v>
      </c>
      <c r="AC82" s="12"/>
      <c r="AD82" s="12" t="s">
        <v>67</v>
      </c>
      <c r="AE82" s="12" t="s">
        <v>52</v>
      </c>
      <c r="AF82" s="22" t="e">
        <v>#N/A</v>
      </c>
      <c r="AG82" s="22" t="str">
        <f>VLOOKUP(F82,[2]Nasional!$F$3:$AJ$1945,30,0)</f>
        <v>08.SIS</v>
      </c>
      <c r="AH82" s="22"/>
      <c r="AI82" s="22" t="s">
        <v>67</v>
      </c>
      <c r="AJ82" s="22" t="s">
        <v>67</v>
      </c>
      <c r="AK82" s="25" t="s">
        <v>67</v>
      </c>
      <c r="AM82" s="22" t="s">
        <v>67</v>
      </c>
      <c r="AN82" s="22"/>
      <c r="AO82" s="22"/>
      <c r="AP82" s="22"/>
      <c r="AQ82" s="22"/>
      <c r="AS82" t="s">
        <v>67</v>
      </c>
    </row>
    <row r="83" spans="1:45" hidden="1">
      <c r="A83" s="9">
        <v>82</v>
      </c>
      <c r="B83" s="6" t="s">
        <v>43</v>
      </c>
      <c r="C83" s="10" t="s">
        <v>192</v>
      </c>
      <c r="D83" s="9">
        <v>2</v>
      </c>
      <c r="E83" s="9" t="s">
        <v>343</v>
      </c>
      <c r="F83" s="11" t="s">
        <v>343</v>
      </c>
      <c r="G83" s="7" t="s">
        <v>344</v>
      </c>
      <c r="H83" s="10" t="s">
        <v>192</v>
      </c>
      <c r="I83" s="7" t="s">
        <v>344</v>
      </c>
      <c r="J83" s="7" t="s">
        <v>344</v>
      </c>
      <c r="K83" s="7" t="s">
        <v>344</v>
      </c>
      <c r="L83" s="7" t="e">
        <v>#N/A</v>
      </c>
      <c r="M83" s="10" t="s">
        <v>345</v>
      </c>
      <c r="N83" s="10">
        <v>104.75569400000001</v>
      </c>
      <c r="O83" s="10">
        <v>-2.959457</v>
      </c>
      <c r="P83" s="5" t="s">
        <v>48</v>
      </c>
      <c r="Q83" s="5" t="s">
        <v>48</v>
      </c>
      <c r="R83" s="10"/>
      <c r="S83" s="10"/>
      <c r="T83" s="9" t="s">
        <v>49</v>
      </c>
      <c r="U83" s="5" t="e">
        <v>#N/A</v>
      </c>
      <c r="V83" s="5" t="e">
        <v>#N/A</v>
      </c>
      <c r="W83" s="5"/>
      <c r="X83" s="10" t="s">
        <v>50</v>
      </c>
      <c r="Y83" s="12">
        <v>41967</v>
      </c>
      <c r="Z83" s="12">
        <v>45619</v>
      </c>
      <c r="AA83" s="12">
        <f t="shared" si="6"/>
        <v>45709</v>
      </c>
      <c r="AB83" s="8">
        <v>45801</v>
      </c>
      <c r="AC83" s="29">
        <f t="shared" ref="AC83" si="7">AA83-AB83</f>
        <v>-92</v>
      </c>
      <c r="AD83" s="12" t="s">
        <v>58</v>
      </c>
      <c r="AE83" s="12" t="s">
        <v>52</v>
      </c>
      <c r="AF83" s="22" t="e">
        <v>#N/A</v>
      </c>
      <c r="AG83" s="22" t="str">
        <f>VLOOKUP(F83,[2]Nasional!$F$3:$AJ$1945,30,0)</f>
        <v>03.RFI</v>
      </c>
      <c r="AH83" s="22"/>
      <c r="AI83" s="22" t="s">
        <v>26</v>
      </c>
      <c r="AJ83" s="23" t="s">
        <v>26</v>
      </c>
      <c r="AK83" s="23" t="s">
        <v>26</v>
      </c>
      <c r="AM83" s="34" t="s">
        <v>53</v>
      </c>
      <c r="AN83" s="34"/>
      <c r="AO83" s="34"/>
      <c r="AP83" s="34"/>
      <c r="AQ83" s="34"/>
      <c r="AS83" t="s">
        <v>26</v>
      </c>
    </row>
    <row r="84" spans="1:45" hidden="1">
      <c r="A84" s="5">
        <v>83</v>
      </c>
      <c r="B84" s="6" t="s">
        <v>43</v>
      </c>
      <c r="C84" s="10" t="s">
        <v>192</v>
      </c>
      <c r="D84" s="9">
        <v>2</v>
      </c>
      <c r="E84" s="9" t="s">
        <v>346</v>
      </c>
      <c r="F84" s="11" t="s">
        <v>346</v>
      </c>
      <c r="G84" s="7" t="s">
        <v>347</v>
      </c>
      <c r="H84" s="10" t="s">
        <v>192</v>
      </c>
      <c r="I84" s="7" t="s">
        <v>347</v>
      </c>
      <c r="J84" s="7" t="s">
        <v>347</v>
      </c>
      <c r="K84" s="7" t="s">
        <v>347</v>
      </c>
      <c r="L84" s="7" t="e">
        <v>#N/A</v>
      </c>
      <c r="M84" s="10" t="s">
        <v>348</v>
      </c>
      <c r="N84" s="10">
        <v>104.73189000000001</v>
      </c>
      <c r="O84" s="10">
        <v>-2.9707699999999999</v>
      </c>
      <c r="P84" s="5" t="s">
        <v>48</v>
      </c>
      <c r="Q84" s="5" t="s">
        <v>48</v>
      </c>
      <c r="R84" s="10"/>
      <c r="S84" s="10"/>
      <c r="T84" s="9" t="s">
        <v>49</v>
      </c>
      <c r="U84" s="5" t="e">
        <v>#N/A</v>
      </c>
      <c r="V84" s="5" t="e">
        <v>#N/A</v>
      </c>
      <c r="W84" s="5"/>
      <c r="X84" s="10" t="s">
        <v>50</v>
      </c>
      <c r="Y84" s="12">
        <v>41967</v>
      </c>
      <c r="Z84" s="12">
        <v>45619</v>
      </c>
      <c r="AA84" s="12">
        <f t="shared" si="6"/>
        <v>45709</v>
      </c>
      <c r="AB84" s="8" t="s">
        <v>195</v>
      </c>
      <c r="AC84" s="29"/>
      <c r="AD84" s="9" t="s">
        <v>58</v>
      </c>
      <c r="AE84" s="12" t="s">
        <v>52</v>
      </c>
      <c r="AF84" s="22" t="e">
        <v>#N/A</v>
      </c>
      <c r="AG84" s="22" t="str">
        <f>VLOOKUP(F84,[2]Nasional!$F$3:$AJ$1945,30,0)</f>
        <v>06.SITAC</v>
      </c>
      <c r="AH84" s="22"/>
      <c r="AI84" s="22" t="s">
        <v>26</v>
      </c>
      <c r="AJ84" s="22" t="s">
        <v>26</v>
      </c>
      <c r="AK84" s="23" t="s">
        <v>26</v>
      </c>
      <c r="AL84" s="22" t="s">
        <v>349</v>
      </c>
      <c r="AM84" s="34" t="s">
        <v>53</v>
      </c>
      <c r="AN84" s="34"/>
      <c r="AO84" s="34"/>
      <c r="AP84" s="34"/>
      <c r="AQ84" s="34"/>
      <c r="AS84" t="s">
        <v>350</v>
      </c>
    </row>
    <row r="85" spans="1:45" hidden="1">
      <c r="A85" s="9">
        <v>84</v>
      </c>
      <c r="B85" s="6" t="s">
        <v>43</v>
      </c>
      <c r="C85" s="10" t="s">
        <v>192</v>
      </c>
      <c r="D85" s="9">
        <v>2</v>
      </c>
      <c r="E85" s="9" t="s">
        <v>351</v>
      </c>
      <c r="F85" s="11" t="s">
        <v>351</v>
      </c>
      <c r="G85" s="7"/>
      <c r="H85" s="10" t="s">
        <v>192</v>
      </c>
      <c r="I85" s="7" t="e">
        <v>#N/A</v>
      </c>
      <c r="J85" s="7" t="e">
        <v>#N/A</v>
      </c>
      <c r="K85" s="7" t="s">
        <v>65</v>
      </c>
      <c r="L85" s="7" t="e">
        <v>#N/A</v>
      </c>
      <c r="M85" s="10" t="s">
        <v>352</v>
      </c>
      <c r="N85" s="10">
        <v>104.78949</v>
      </c>
      <c r="O85" s="10">
        <v>-2.9250500000000001</v>
      </c>
      <c r="P85" s="5" t="s">
        <v>48</v>
      </c>
      <c r="Q85" s="5" t="s">
        <v>48</v>
      </c>
      <c r="R85" s="39">
        <v>0</v>
      </c>
      <c r="S85" s="10"/>
      <c r="T85" s="9" t="s">
        <v>49</v>
      </c>
      <c r="U85" s="5" t="e">
        <v>#N/A</v>
      </c>
      <c r="V85" s="5" t="e">
        <v>#N/A</v>
      </c>
      <c r="W85" s="5"/>
      <c r="X85" s="10" t="s">
        <v>50</v>
      </c>
      <c r="Y85" s="12">
        <v>42381</v>
      </c>
      <c r="Z85" s="12">
        <v>46033</v>
      </c>
      <c r="AA85" s="12"/>
      <c r="AB85" s="12"/>
      <c r="AC85" s="12"/>
      <c r="AD85" s="12"/>
      <c r="AE85" s="9" t="s">
        <v>96</v>
      </c>
      <c r="AF85" s="26"/>
      <c r="AG85" s="22" t="e">
        <f>VLOOKUP(F85,[2]Nasional!$F$3:$AJ$1945,30,0)</f>
        <v>#N/A</v>
      </c>
      <c r="AH85" s="22"/>
      <c r="AI85" s="22" t="s">
        <v>98</v>
      </c>
      <c r="AJ85"/>
      <c r="AK85" s="23" t="s">
        <v>99</v>
      </c>
      <c r="AL85" t="s">
        <v>195</v>
      </c>
      <c r="AS85" t="s">
        <v>260</v>
      </c>
    </row>
    <row r="86" spans="1:45">
      <c r="A86" s="5">
        <v>85</v>
      </c>
      <c r="B86" s="10" t="s">
        <v>212</v>
      </c>
      <c r="C86" s="10" t="s">
        <v>213</v>
      </c>
      <c r="D86" s="9">
        <v>3</v>
      </c>
      <c r="E86" s="9" t="s">
        <v>353</v>
      </c>
      <c r="F86" s="11" t="s">
        <v>353</v>
      </c>
      <c r="G86" s="7" t="s">
        <v>354</v>
      </c>
      <c r="H86" s="7" t="s">
        <v>216</v>
      </c>
      <c r="I86" s="7" t="e">
        <v>#N/A</v>
      </c>
      <c r="J86" s="7" t="e">
        <v>#N/A</v>
      </c>
      <c r="K86" s="7" t="s">
        <v>354</v>
      </c>
      <c r="L86" s="7" t="s">
        <v>355</v>
      </c>
      <c r="M86" s="10" t="str">
        <f>VLOOKUP(F86,'[3]Site List'!$I$3:$J$324,2,0)</f>
        <v>MAKASARMAKASAR12DMT</v>
      </c>
      <c r="N86" s="10">
        <v>106.89023</v>
      </c>
      <c r="O86" s="10">
        <v>-6.3006000000000002</v>
      </c>
      <c r="P86" s="9" t="s">
        <v>16</v>
      </c>
      <c r="Q86" s="10" t="s">
        <v>94</v>
      </c>
      <c r="R86" s="39">
        <v>45979</v>
      </c>
      <c r="S86" s="10"/>
      <c r="T86" s="9" t="s">
        <v>49</v>
      </c>
      <c r="U86" s="62" t="s">
        <v>356</v>
      </c>
      <c r="V86" s="5" t="s">
        <v>357</v>
      </c>
      <c r="W86" s="5">
        <f>COUNTIF(V86:V635,U86)</f>
        <v>3</v>
      </c>
      <c r="X86" s="10" t="s">
        <v>50</v>
      </c>
      <c r="Y86" s="12">
        <v>42521</v>
      </c>
      <c r="Z86" s="12">
        <v>46172</v>
      </c>
      <c r="AA86" s="12"/>
      <c r="AB86" s="12"/>
      <c r="AC86" s="12"/>
      <c r="AD86" s="12"/>
      <c r="AE86" s="9" t="s">
        <v>96</v>
      </c>
      <c r="AF86" s="26"/>
      <c r="AG86" s="22" t="e">
        <f>VLOOKUP(F86,[2]Nasional!$F$3:$AJ$1945,30,0)</f>
        <v>#N/A</v>
      </c>
      <c r="AH86" s="22"/>
      <c r="AI86" s="22" t="s">
        <v>98</v>
      </c>
      <c r="AJ86" s="22" t="s">
        <v>98</v>
      </c>
      <c r="AK86" s="23" t="s">
        <v>99</v>
      </c>
      <c r="AL86" t="s">
        <v>358</v>
      </c>
      <c r="AN86" t="s">
        <v>101</v>
      </c>
      <c r="AO86" s="26">
        <v>0</v>
      </c>
      <c r="AP86" s="26">
        <v>0</v>
      </c>
      <c r="AQ86" s="26">
        <v>0</v>
      </c>
      <c r="AR86" t="s">
        <v>101</v>
      </c>
    </row>
    <row r="87" spans="1:45">
      <c r="A87" s="9">
        <v>86</v>
      </c>
      <c r="B87" s="10" t="s">
        <v>212</v>
      </c>
      <c r="C87" s="10" t="s">
        <v>213</v>
      </c>
      <c r="D87" s="9">
        <v>3</v>
      </c>
      <c r="E87" s="9" t="s">
        <v>359</v>
      </c>
      <c r="F87" s="11" t="s">
        <v>359</v>
      </c>
      <c r="G87" s="7"/>
      <c r="H87" s="7"/>
      <c r="I87" s="7" t="e">
        <v>#N/A</v>
      </c>
      <c r="J87" s="7" t="e">
        <v>#N/A</v>
      </c>
      <c r="K87" s="7" t="s">
        <v>65</v>
      </c>
      <c r="L87" s="7" t="e">
        <v>#N/A</v>
      </c>
      <c r="M87" s="10" t="str">
        <f>VLOOKUP(F87,'[3]Site List'!$I$3:$J$324,2,0)</f>
        <v>MULIAPERDANA2DMT</v>
      </c>
      <c r="N87" s="10">
        <v>106.75581</v>
      </c>
      <c r="O87" s="10">
        <v>-6.2435499999999999</v>
      </c>
      <c r="P87" s="5" t="s">
        <v>48</v>
      </c>
      <c r="Q87" s="5" t="s">
        <v>48</v>
      </c>
      <c r="R87" s="39">
        <v>0</v>
      </c>
      <c r="S87" s="10"/>
      <c r="T87" s="9" t="s">
        <v>49</v>
      </c>
      <c r="U87" s="5" t="e">
        <v>#N/A</v>
      </c>
      <c r="V87" s="5" t="e">
        <v>#N/A</v>
      </c>
      <c r="W87" s="5"/>
      <c r="X87" s="10" t="s">
        <v>50</v>
      </c>
      <c r="Y87" s="12">
        <v>42375</v>
      </c>
      <c r="Z87" s="12">
        <v>46027</v>
      </c>
      <c r="AA87" s="12"/>
      <c r="AB87" s="12"/>
      <c r="AC87" s="12"/>
      <c r="AD87" s="12"/>
      <c r="AE87" s="9" t="s">
        <v>96</v>
      </c>
      <c r="AF87" s="26"/>
      <c r="AG87" s="22" t="e">
        <f>VLOOKUP(F87,[2]Nasional!$F$3:$AJ$1945,30,0)</f>
        <v>#N/A</v>
      </c>
      <c r="AH87" s="22"/>
      <c r="AI87" s="22" t="s">
        <v>98</v>
      </c>
      <c r="AJ87" s="22" t="s">
        <v>98</v>
      </c>
      <c r="AK87" s="23" t="s">
        <v>99</v>
      </c>
      <c r="AL87" t="s">
        <v>195</v>
      </c>
      <c r="AO87" s="26" t="e">
        <v>#N/A</v>
      </c>
      <c r="AP87" s="26" t="e">
        <v>#N/A</v>
      </c>
      <c r="AQ87" s="26" t="e">
        <v>#N/A</v>
      </c>
    </row>
    <row r="88" spans="1:45">
      <c r="A88" s="5">
        <v>87</v>
      </c>
      <c r="B88" s="10" t="s">
        <v>212</v>
      </c>
      <c r="C88" s="10" t="s">
        <v>213</v>
      </c>
      <c r="D88" s="9">
        <v>3</v>
      </c>
      <c r="E88" s="9" t="s">
        <v>360</v>
      </c>
      <c r="F88" s="11" t="s">
        <v>360</v>
      </c>
      <c r="G88" s="7" t="s">
        <v>361</v>
      </c>
      <c r="H88" s="7" t="s">
        <v>216</v>
      </c>
      <c r="I88" s="7" t="e">
        <v>#N/A</v>
      </c>
      <c r="J88" s="7" t="e">
        <v>#N/A</v>
      </c>
      <c r="K88" s="7" t="s">
        <v>361</v>
      </c>
      <c r="L88" s="7" t="s">
        <v>362</v>
      </c>
      <c r="M88" s="10" t="str">
        <f>VLOOKUP(F88,'[3]Site List'!$I$3:$J$324,2,0)</f>
        <v>MANUNGGALCPMELAYUMAKASSARDMT</v>
      </c>
      <c r="N88" s="10">
        <v>106.920041</v>
      </c>
      <c r="O88" s="10">
        <v>-6.249701</v>
      </c>
      <c r="P88" s="9" t="s">
        <v>16</v>
      </c>
      <c r="Q88" s="10" t="s">
        <v>94</v>
      </c>
      <c r="R88" s="39">
        <v>45979</v>
      </c>
      <c r="S88" s="10"/>
      <c r="T88" s="9" t="s">
        <v>49</v>
      </c>
      <c r="U88" s="5" t="s">
        <v>356</v>
      </c>
      <c r="V88" s="5" t="s">
        <v>356</v>
      </c>
      <c r="W88" s="5">
        <f>COUNTIF(V88:V637,U88)</f>
        <v>3</v>
      </c>
      <c r="X88" s="10" t="s">
        <v>50</v>
      </c>
      <c r="Y88" s="12">
        <v>42595</v>
      </c>
      <c r="Z88" s="12">
        <v>46246</v>
      </c>
      <c r="AA88" s="12"/>
      <c r="AB88" s="12"/>
      <c r="AC88" s="12"/>
      <c r="AD88" s="12"/>
      <c r="AE88" s="9" t="s">
        <v>96</v>
      </c>
      <c r="AF88" s="26"/>
      <c r="AG88" s="22" t="e">
        <f>VLOOKUP(F88,[2]Nasional!$F$3:$AJ$1945,30,0)</f>
        <v>#N/A</v>
      </c>
      <c r="AH88" s="22"/>
      <c r="AI88" s="22" t="s">
        <v>98</v>
      </c>
      <c r="AJ88" s="22" t="s">
        <v>98</v>
      </c>
      <c r="AK88" s="23" t="s">
        <v>99</v>
      </c>
      <c r="AL88" t="s">
        <v>363</v>
      </c>
      <c r="AN88" t="s">
        <v>101</v>
      </c>
      <c r="AO88" s="26">
        <v>0</v>
      </c>
      <c r="AP88" s="26">
        <v>0</v>
      </c>
      <c r="AQ88" s="26">
        <v>0</v>
      </c>
      <c r="AR88" t="s">
        <v>101</v>
      </c>
    </row>
    <row r="89" spans="1:45" hidden="1">
      <c r="A89" s="9">
        <v>88</v>
      </c>
      <c r="B89" s="6" t="s">
        <v>43</v>
      </c>
      <c r="C89" s="10" t="s">
        <v>192</v>
      </c>
      <c r="D89" s="9">
        <v>2</v>
      </c>
      <c r="E89" s="9" t="s">
        <v>364</v>
      </c>
      <c r="F89" s="11" t="s">
        <v>364</v>
      </c>
      <c r="G89" s="7" t="s">
        <v>365</v>
      </c>
      <c r="H89" s="10" t="s">
        <v>192</v>
      </c>
      <c r="I89" s="7">
        <v>0</v>
      </c>
      <c r="J89" s="7" t="s">
        <v>365</v>
      </c>
      <c r="K89" s="7" t="s">
        <v>365</v>
      </c>
      <c r="L89" s="7" t="e">
        <v>#N/A</v>
      </c>
      <c r="M89" s="10" t="s">
        <v>366</v>
      </c>
      <c r="N89" s="10">
        <v>104.75281</v>
      </c>
      <c r="O89" s="10">
        <v>-2.9481600000000001</v>
      </c>
      <c r="P89" s="5" t="s">
        <v>48</v>
      </c>
      <c r="Q89" s="5" t="s">
        <v>48</v>
      </c>
      <c r="R89" s="10"/>
      <c r="S89" s="10"/>
      <c r="T89" s="9" t="s">
        <v>49</v>
      </c>
      <c r="U89" s="5" t="e">
        <v>#N/A</v>
      </c>
      <c r="V89" s="5" t="e">
        <v>#N/A</v>
      </c>
      <c r="W89" s="5"/>
      <c r="X89" s="10" t="s">
        <v>50</v>
      </c>
      <c r="Y89" s="12">
        <v>41967</v>
      </c>
      <c r="Z89" s="12">
        <v>45619</v>
      </c>
      <c r="AA89" s="12">
        <f>Z89+90</f>
        <v>45709</v>
      </c>
      <c r="AB89" s="12" t="s">
        <v>67</v>
      </c>
      <c r="AC89" s="12"/>
      <c r="AD89" s="12" t="s">
        <v>67</v>
      </c>
      <c r="AE89" s="12" t="s">
        <v>52</v>
      </c>
      <c r="AF89" s="22" t="e">
        <v>#N/A</v>
      </c>
      <c r="AG89" s="22" t="str">
        <f>VLOOKUP(F89,[2]Nasional!$F$3:$AJ$1945,30,0)</f>
        <v>09.Pro.Cancel</v>
      </c>
      <c r="AH89" s="22"/>
      <c r="AI89" s="22" t="s">
        <v>67</v>
      </c>
      <c r="AJ89" s="22" t="s">
        <v>67</v>
      </c>
      <c r="AK89" s="25" t="s">
        <v>67</v>
      </c>
      <c r="AM89" s="22" t="s">
        <v>67</v>
      </c>
      <c r="AN89" s="22"/>
      <c r="AO89" s="22"/>
      <c r="AP89" s="22"/>
      <c r="AQ89" s="22"/>
      <c r="AS89" t="s">
        <v>67</v>
      </c>
    </row>
    <row r="90" spans="1:45">
      <c r="A90" s="5">
        <v>89</v>
      </c>
      <c r="B90" s="10" t="s">
        <v>212</v>
      </c>
      <c r="C90" s="10" t="s">
        <v>213</v>
      </c>
      <c r="D90" s="9">
        <v>3</v>
      </c>
      <c r="E90" s="9" t="s">
        <v>367</v>
      </c>
      <c r="F90" s="11" t="s">
        <v>367</v>
      </c>
      <c r="G90" s="7"/>
      <c r="H90" s="7" t="s">
        <v>216</v>
      </c>
      <c r="I90" s="7" t="e">
        <v>#N/A</v>
      </c>
      <c r="J90" s="7" t="e">
        <v>#N/A</v>
      </c>
      <c r="K90" s="7" t="s">
        <v>65</v>
      </c>
      <c r="L90" s="7" t="s">
        <v>368</v>
      </c>
      <c r="M90" s="10" t="str">
        <f>VLOOKUP(F90,'[3]Site List'!$I$3:$J$324,2,0)</f>
        <v>TMII6DMT</v>
      </c>
      <c r="N90" s="10">
        <v>106.90197000000001</v>
      </c>
      <c r="O90" s="10">
        <v>-6.3031800000000002</v>
      </c>
      <c r="P90" s="9" t="s">
        <v>16</v>
      </c>
      <c r="Q90" s="10" t="s">
        <v>94</v>
      </c>
      <c r="R90" s="39">
        <v>45979</v>
      </c>
      <c r="S90" s="10"/>
      <c r="T90" s="9" t="s">
        <v>49</v>
      </c>
      <c r="U90" s="62" t="s">
        <v>369</v>
      </c>
      <c r="V90" s="5" t="s">
        <v>370</v>
      </c>
      <c r="W90" s="5">
        <f>COUNTIF(V90:V639,U90)</f>
        <v>3</v>
      </c>
      <c r="X90" s="10" t="s">
        <v>50</v>
      </c>
      <c r="Y90" s="12">
        <v>42867</v>
      </c>
      <c r="Z90" s="12">
        <v>46518</v>
      </c>
      <c r="AA90" s="12"/>
      <c r="AB90" s="12"/>
      <c r="AC90" s="12"/>
      <c r="AD90" s="12"/>
      <c r="AE90" s="9" t="s">
        <v>96</v>
      </c>
      <c r="AF90" s="26"/>
      <c r="AG90" s="22" t="e">
        <f>VLOOKUP(F90,[2]Nasional!$F$3:$AJ$1945,30,0)</f>
        <v>#N/A</v>
      </c>
      <c r="AH90" s="22"/>
      <c r="AI90" s="22" t="s">
        <v>98</v>
      </c>
      <c r="AJ90" s="22" t="s">
        <v>98</v>
      </c>
      <c r="AK90" s="23" t="s">
        <v>99</v>
      </c>
      <c r="AL90" t="s">
        <v>358</v>
      </c>
      <c r="AN90" t="s">
        <v>101</v>
      </c>
      <c r="AO90" s="26">
        <v>0</v>
      </c>
      <c r="AP90" s="26">
        <v>0</v>
      </c>
      <c r="AQ90" s="26">
        <v>0</v>
      </c>
      <c r="AR90" t="s">
        <v>371</v>
      </c>
    </row>
    <row r="91" spans="1:45" hidden="1">
      <c r="A91" s="9">
        <v>90</v>
      </c>
      <c r="B91" s="10" t="s">
        <v>212</v>
      </c>
      <c r="C91" s="10" t="s">
        <v>372</v>
      </c>
      <c r="D91" s="9">
        <v>4</v>
      </c>
      <c r="E91" s="9" t="s">
        <v>373</v>
      </c>
      <c r="F91" s="11" t="s">
        <v>373</v>
      </c>
      <c r="G91" s="7"/>
      <c r="H91" s="10" t="s">
        <v>372</v>
      </c>
      <c r="I91" s="7">
        <v>0</v>
      </c>
      <c r="J91" s="7" t="e">
        <v>#N/A</v>
      </c>
      <c r="K91" s="7" t="s">
        <v>65</v>
      </c>
      <c r="L91" s="7" t="e">
        <v>#N/A</v>
      </c>
      <c r="M91" s="10" t="s">
        <v>374</v>
      </c>
      <c r="N91" s="10">
        <v>107.66258000000001</v>
      </c>
      <c r="O91" s="10">
        <v>-6.9348700000000001</v>
      </c>
      <c r="P91" s="5" t="s">
        <v>48</v>
      </c>
      <c r="Q91" s="5" t="s">
        <v>48</v>
      </c>
      <c r="R91" s="10"/>
      <c r="S91" s="10"/>
      <c r="T91" s="9" t="s">
        <v>49</v>
      </c>
      <c r="U91" s="5" t="e">
        <v>#N/A</v>
      </c>
      <c r="V91" s="5" t="e">
        <v>#N/A</v>
      </c>
      <c r="W91" s="5"/>
      <c r="X91" s="10" t="s">
        <v>50</v>
      </c>
      <c r="Y91" s="12">
        <v>42238</v>
      </c>
      <c r="Z91" s="12">
        <v>45890</v>
      </c>
      <c r="AA91" s="12">
        <f>Z91+90</f>
        <v>45980</v>
      </c>
      <c r="AB91" s="12" t="s">
        <v>67</v>
      </c>
      <c r="AC91" s="12"/>
      <c r="AD91" s="12" t="s">
        <v>67</v>
      </c>
      <c r="AE91" s="12" t="s">
        <v>52</v>
      </c>
      <c r="AF91" s="22" t="e">
        <v>#N/A</v>
      </c>
      <c r="AG91" s="22" t="e">
        <f>VLOOKUP(F91,[2]Nasional!$F$3:$AJ$1945,30,0)</f>
        <v>#N/A</v>
      </c>
      <c r="AH91" s="22"/>
      <c r="AI91" s="22" t="s">
        <v>67</v>
      </c>
      <c r="AJ91" s="25" t="s">
        <v>67</v>
      </c>
      <c r="AK91" s="25" t="s">
        <v>67</v>
      </c>
      <c r="AM91" s="22" t="s">
        <v>67</v>
      </c>
      <c r="AN91" s="22"/>
      <c r="AO91" s="22"/>
      <c r="AP91" s="22"/>
      <c r="AQ91" s="22"/>
    </row>
    <row r="92" spans="1:45">
      <c r="A92" s="5">
        <v>91</v>
      </c>
      <c r="B92" s="10" t="s">
        <v>212</v>
      </c>
      <c r="C92" s="10" t="s">
        <v>213</v>
      </c>
      <c r="D92" s="9">
        <v>3</v>
      </c>
      <c r="E92" s="9" t="s">
        <v>375</v>
      </c>
      <c r="F92" s="11" t="s">
        <v>375</v>
      </c>
      <c r="G92" s="7"/>
      <c r="H92" s="7" t="s">
        <v>216</v>
      </c>
      <c r="I92" s="7" t="e">
        <v>#N/A</v>
      </c>
      <c r="J92" s="7" t="e">
        <v>#N/A</v>
      </c>
      <c r="K92" s="7" t="s">
        <v>65</v>
      </c>
      <c r="L92" s="7" t="s">
        <v>376</v>
      </c>
      <c r="M92" s="10" t="str">
        <f>VLOOKUP(F92,'[3]Site List'!$I$3:$J$324,2,0)</f>
        <v>PASARBARUTIMURSAHARIDMT</v>
      </c>
      <c r="N92" s="10">
        <v>106.83795000000001</v>
      </c>
      <c r="O92" s="10">
        <v>-6.16221</v>
      </c>
      <c r="P92" s="9" t="s">
        <v>16</v>
      </c>
      <c r="Q92" s="10" t="s">
        <v>94</v>
      </c>
      <c r="R92" s="39">
        <v>45979</v>
      </c>
      <c r="S92" s="10"/>
      <c r="T92" s="9" t="s">
        <v>49</v>
      </c>
      <c r="U92" s="5" t="s">
        <v>320</v>
      </c>
      <c r="V92" s="5" t="s">
        <v>320</v>
      </c>
      <c r="W92" s="5">
        <f>COUNTIF(V92:V641,U92)</f>
        <v>12</v>
      </c>
      <c r="X92" s="10" t="s">
        <v>50</v>
      </c>
      <c r="Y92" s="12">
        <v>42521</v>
      </c>
      <c r="Z92" s="12">
        <v>46172</v>
      </c>
      <c r="AA92" s="12"/>
      <c r="AB92" s="12"/>
      <c r="AC92" s="12"/>
      <c r="AD92" s="12"/>
      <c r="AE92" s="9" t="s">
        <v>96</v>
      </c>
      <c r="AF92" s="26"/>
      <c r="AG92" s="22" t="e">
        <f>VLOOKUP(F92,[2]Nasional!$F$3:$AJ$1945,30,0)</f>
        <v>#N/A</v>
      </c>
      <c r="AH92" s="22"/>
      <c r="AI92" s="22" t="s">
        <v>98</v>
      </c>
      <c r="AJ92" s="22" t="s">
        <v>98</v>
      </c>
      <c r="AK92" s="23" t="s">
        <v>99</v>
      </c>
      <c r="AL92" t="s">
        <v>358</v>
      </c>
      <c r="AN92" t="s">
        <v>377</v>
      </c>
      <c r="AO92" s="26">
        <v>0</v>
      </c>
      <c r="AP92" s="26">
        <v>0</v>
      </c>
      <c r="AQ92" s="26">
        <v>0</v>
      </c>
      <c r="AR92" t="s">
        <v>378</v>
      </c>
    </row>
    <row r="93" spans="1:45" hidden="1">
      <c r="A93" s="9">
        <v>92</v>
      </c>
      <c r="B93" s="6" t="s">
        <v>43</v>
      </c>
      <c r="C93" s="10" t="s">
        <v>192</v>
      </c>
      <c r="D93" s="9">
        <v>2</v>
      </c>
      <c r="E93" s="9" t="s">
        <v>379</v>
      </c>
      <c r="F93" s="11" t="s">
        <v>379</v>
      </c>
      <c r="G93" s="7"/>
      <c r="H93" s="10" t="s">
        <v>192</v>
      </c>
      <c r="I93" s="7" t="e">
        <v>#N/A</v>
      </c>
      <c r="J93" s="7" t="e">
        <v>#N/A</v>
      </c>
      <c r="K93" s="7" t="s">
        <v>65</v>
      </c>
      <c r="L93" s="7" t="e">
        <v>#N/A</v>
      </c>
      <c r="M93" s="10" t="s">
        <v>380</v>
      </c>
      <c r="N93" s="10">
        <v>104.69673</v>
      </c>
      <c r="O93" s="10">
        <v>-2.9283399999999999</v>
      </c>
      <c r="P93" s="5" t="s">
        <v>48</v>
      </c>
      <c r="Q93" s="5" t="s">
        <v>48</v>
      </c>
      <c r="R93" s="39">
        <v>0</v>
      </c>
      <c r="S93" s="10"/>
      <c r="T93" s="9" t="s">
        <v>49</v>
      </c>
      <c r="U93" s="5" t="e">
        <v>#N/A</v>
      </c>
      <c r="V93" s="5" t="e">
        <v>#N/A</v>
      </c>
      <c r="W93" s="5"/>
      <c r="X93" s="10" t="s">
        <v>50</v>
      </c>
      <c r="Y93" s="12">
        <v>42562</v>
      </c>
      <c r="Z93" s="12">
        <v>46213</v>
      </c>
      <c r="AA93" s="12"/>
      <c r="AB93" s="12"/>
      <c r="AC93" s="12"/>
      <c r="AD93" s="12"/>
      <c r="AE93" s="9" t="s">
        <v>96</v>
      </c>
      <c r="AF93" s="26"/>
      <c r="AG93" s="22" t="e">
        <f>VLOOKUP(F93,[2]Nasional!$F$3:$AJ$1945,30,0)</f>
        <v>#N/A</v>
      </c>
      <c r="AH93" s="22"/>
      <c r="AI93" s="22" t="s">
        <v>98</v>
      </c>
      <c r="AJ93"/>
      <c r="AK93" s="23" t="s">
        <v>99</v>
      </c>
      <c r="AL93" t="s">
        <v>195</v>
      </c>
      <c r="AS93" t="s">
        <v>260</v>
      </c>
    </row>
    <row r="94" spans="1:45" hidden="1">
      <c r="A94" s="5">
        <v>93</v>
      </c>
      <c r="B94" s="6" t="s">
        <v>43</v>
      </c>
      <c r="C94" s="10" t="s">
        <v>192</v>
      </c>
      <c r="D94" s="9">
        <v>2</v>
      </c>
      <c r="E94" s="9" t="s">
        <v>381</v>
      </c>
      <c r="F94" s="11" t="s">
        <v>381</v>
      </c>
      <c r="G94" s="7"/>
      <c r="H94" s="10" t="s">
        <v>192</v>
      </c>
      <c r="I94" s="7" t="e">
        <v>#N/A</v>
      </c>
      <c r="J94" s="7" t="e">
        <v>#N/A</v>
      </c>
      <c r="K94" s="7" t="s">
        <v>65</v>
      </c>
      <c r="L94" s="7" t="e">
        <v>#N/A</v>
      </c>
      <c r="M94" s="10" t="s">
        <v>382</v>
      </c>
      <c r="N94" s="10">
        <v>105.24250000000001</v>
      </c>
      <c r="O94" s="10">
        <v>-5.36395</v>
      </c>
      <c r="P94" s="5" t="s">
        <v>48</v>
      </c>
      <c r="Q94" s="5" t="s">
        <v>48</v>
      </c>
      <c r="R94" s="39">
        <v>0</v>
      </c>
      <c r="S94" s="10"/>
      <c r="T94" s="9" t="s">
        <v>49</v>
      </c>
      <c r="U94" s="5" t="e">
        <v>#N/A</v>
      </c>
      <c r="V94" s="5" t="e">
        <v>#N/A</v>
      </c>
      <c r="W94" s="5"/>
      <c r="X94" s="10" t="s">
        <v>50</v>
      </c>
      <c r="Y94" s="12">
        <v>42612</v>
      </c>
      <c r="Z94" s="12">
        <v>46263</v>
      </c>
      <c r="AA94" s="12"/>
      <c r="AB94" s="12"/>
      <c r="AC94" s="12"/>
      <c r="AD94" s="12"/>
      <c r="AE94" s="9" t="s">
        <v>96</v>
      </c>
      <c r="AF94" s="26"/>
      <c r="AG94" s="22" t="e">
        <f>VLOOKUP(F94,[2]Nasional!$F$3:$AJ$1945,30,0)</f>
        <v>#N/A</v>
      </c>
      <c r="AH94" s="22"/>
      <c r="AI94" s="22" t="s">
        <v>98</v>
      </c>
      <c r="AJ94"/>
      <c r="AK94" s="23" t="s">
        <v>99</v>
      </c>
      <c r="AL94" t="s">
        <v>195</v>
      </c>
      <c r="AS94" t="s">
        <v>211</v>
      </c>
    </row>
    <row r="95" spans="1:45">
      <c r="A95" s="9">
        <v>94</v>
      </c>
      <c r="B95" s="10" t="s">
        <v>212</v>
      </c>
      <c r="C95" s="10" t="s">
        <v>213</v>
      </c>
      <c r="D95" s="9">
        <v>3</v>
      </c>
      <c r="E95" s="9" t="s">
        <v>383</v>
      </c>
      <c r="F95" s="11" t="s">
        <v>383</v>
      </c>
      <c r="G95" s="7"/>
      <c r="H95" s="7"/>
      <c r="I95" s="7" t="e">
        <v>#N/A</v>
      </c>
      <c r="J95" s="7" t="e">
        <v>#N/A</v>
      </c>
      <c r="K95" s="7" t="s">
        <v>65</v>
      </c>
      <c r="L95" s="7" t="e">
        <v>#N/A</v>
      </c>
      <c r="M95" s="10" t="str">
        <f>VLOOKUP(F95,'[3]Site List'!$I$3:$J$324,2,0)</f>
        <v>DURISELATANTAMBORA3DMT</v>
      </c>
      <c r="N95" s="10">
        <v>106.7953</v>
      </c>
      <c r="O95" s="10">
        <v>-6.1520799999999998</v>
      </c>
      <c r="P95" s="5" t="s">
        <v>48</v>
      </c>
      <c r="Q95" s="5" t="s">
        <v>48</v>
      </c>
      <c r="R95" s="39">
        <v>0</v>
      </c>
      <c r="S95" s="10"/>
      <c r="T95" s="9" t="s">
        <v>49</v>
      </c>
      <c r="U95" s="5" t="e">
        <v>#N/A</v>
      </c>
      <c r="V95" s="5" t="e">
        <v>#N/A</v>
      </c>
      <c r="W95" s="5"/>
      <c r="X95" s="10" t="s">
        <v>50</v>
      </c>
      <c r="Y95" s="12">
        <v>42532</v>
      </c>
      <c r="Z95" s="12">
        <v>46183</v>
      </c>
      <c r="AA95" s="12"/>
      <c r="AB95" s="12"/>
      <c r="AC95" s="12"/>
      <c r="AD95" s="12"/>
      <c r="AE95" s="9" t="s">
        <v>96</v>
      </c>
      <c r="AF95" s="26"/>
      <c r="AG95" s="22" t="e">
        <f>VLOOKUP(F95,[2]Nasional!$F$3:$AJ$1945,30,0)</f>
        <v>#N/A</v>
      </c>
      <c r="AH95" s="22"/>
      <c r="AI95" s="22" t="s">
        <v>98</v>
      </c>
      <c r="AJ95" s="22" t="s">
        <v>98</v>
      </c>
      <c r="AK95" s="23" t="s">
        <v>99</v>
      </c>
      <c r="AL95" t="s">
        <v>195</v>
      </c>
      <c r="AO95" s="26" t="e">
        <v>#N/A</v>
      </c>
      <c r="AP95" s="26" t="e">
        <v>#N/A</v>
      </c>
      <c r="AQ95" s="26" t="e">
        <v>#N/A</v>
      </c>
    </row>
    <row r="96" spans="1:45">
      <c r="A96" s="5">
        <v>95</v>
      </c>
      <c r="B96" s="10" t="s">
        <v>212</v>
      </c>
      <c r="C96" s="10" t="s">
        <v>384</v>
      </c>
      <c r="D96" s="9">
        <v>12</v>
      </c>
      <c r="E96" s="9" t="s">
        <v>385</v>
      </c>
      <c r="F96" s="11" t="s">
        <v>385</v>
      </c>
      <c r="G96" s="7" t="s">
        <v>386</v>
      </c>
      <c r="H96" s="7" t="s">
        <v>387</v>
      </c>
      <c r="I96" s="7" t="e">
        <v>#N/A</v>
      </c>
      <c r="J96" s="7" t="e">
        <v>#N/A</v>
      </c>
      <c r="K96" s="7" t="s">
        <v>386</v>
      </c>
      <c r="L96" s="7" t="e">
        <v>#N/A</v>
      </c>
      <c r="M96" s="10" t="str">
        <f>VLOOKUP(F96,'[3]Site List'!$I$3:$J$324,2,0)</f>
        <v>KIS6DMT</v>
      </c>
      <c r="N96" s="10">
        <v>107.32316</v>
      </c>
      <c r="O96" s="10">
        <v>-6.38734</v>
      </c>
      <c r="P96" s="9" t="s">
        <v>16</v>
      </c>
      <c r="Q96" s="10" t="s">
        <v>94</v>
      </c>
      <c r="R96" s="39">
        <v>45979</v>
      </c>
      <c r="S96" s="10"/>
      <c r="T96" s="9" t="s">
        <v>49</v>
      </c>
      <c r="U96" s="5" t="e">
        <v>#N/A</v>
      </c>
      <c r="V96" s="5" t="s">
        <v>388</v>
      </c>
      <c r="W96" s="5"/>
      <c r="X96" s="10" t="s">
        <v>50</v>
      </c>
      <c r="Y96" s="12">
        <v>42543</v>
      </c>
      <c r="Z96" s="12">
        <v>46194</v>
      </c>
      <c r="AA96" s="12"/>
      <c r="AB96" s="12"/>
      <c r="AC96" s="12"/>
      <c r="AD96" s="12"/>
      <c r="AE96" s="9" t="s">
        <v>96</v>
      </c>
      <c r="AF96" s="26"/>
      <c r="AG96" s="22" t="str">
        <f>VLOOKUP(F96,[2]Nasional!$F$3:$AJ$1945,30,0)</f>
        <v>08.SIS</v>
      </c>
      <c r="AH96" s="22"/>
      <c r="AI96" s="22" t="s">
        <v>389</v>
      </c>
      <c r="AJ96" s="22" t="s">
        <v>306</v>
      </c>
      <c r="AK96" s="22" t="s">
        <v>99</v>
      </c>
      <c r="AL96" t="s">
        <v>390</v>
      </c>
      <c r="AN96" t="s">
        <v>101</v>
      </c>
      <c r="AO96" s="26" t="s">
        <v>293</v>
      </c>
      <c r="AP96" s="26" t="s">
        <v>391</v>
      </c>
      <c r="AQ96" s="26">
        <v>42</v>
      </c>
    </row>
    <row r="97" spans="1:45" hidden="1">
      <c r="A97" s="9">
        <v>96</v>
      </c>
      <c r="B97" s="10" t="s">
        <v>212</v>
      </c>
      <c r="C97" s="10" t="s">
        <v>213</v>
      </c>
      <c r="D97" s="9">
        <v>3</v>
      </c>
      <c r="E97" s="9" t="s">
        <v>392</v>
      </c>
      <c r="F97" s="11" t="s">
        <v>392</v>
      </c>
      <c r="G97" s="7" t="s">
        <v>393</v>
      </c>
      <c r="H97" s="7" t="s">
        <v>216</v>
      </c>
      <c r="I97" s="7" t="s">
        <v>393</v>
      </c>
      <c r="J97" s="7" t="s">
        <v>393</v>
      </c>
      <c r="K97" s="7" t="s">
        <v>393</v>
      </c>
      <c r="L97" s="7" t="e">
        <v>#N/A</v>
      </c>
      <c r="M97" s="10" t="str">
        <f>VLOOKUP(F97,'[3]Site List'!$I$3:$J$324,2,0)</f>
        <v>RSISLAMPDKOPIDMT</v>
      </c>
      <c r="N97" s="10">
        <v>106.94171</v>
      </c>
      <c r="O97" s="10">
        <v>-6.2214299999999998</v>
      </c>
      <c r="P97" s="5" t="s">
        <v>48</v>
      </c>
      <c r="Q97" s="5" t="s">
        <v>48</v>
      </c>
      <c r="R97" s="10"/>
      <c r="S97" s="10"/>
      <c r="T97" s="9" t="s">
        <v>49</v>
      </c>
      <c r="U97" s="5" t="e">
        <v>#N/A</v>
      </c>
      <c r="V97" s="5" t="s">
        <v>299</v>
      </c>
      <c r="W97" s="5"/>
      <c r="X97" s="10" t="s">
        <v>50</v>
      </c>
      <c r="Y97" s="12">
        <v>42030</v>
      </c>
      <c r="Z97" s="12">
        <v>45682</v>
      </c>
      <c r="AA97" s="12">
        <f t="shared" ref="AA97:AA100" si="8">Z97+90</f>
        <v>45772</v>
      </c>
      <c r="AB97" s="12">
        <v>46053</v>
      </c>
      <c r="AC97" s="9">
        <f t="shared" ref="AC97:AC99" si="9">AA97-AB97</f>
        <v>-281</v>
      </c>
      <c r="AD97" s="9" t="s">
        <v>58</v>
      </c>
      <c r="AE97" s="12" t="s">
        <v>52</v>
      </c>
      <c r="AF97" s="22" t="e">
        <v>#N/A</v>
      </c>
      <c r="AG97" s="22" t="str">
        <f>VLOOKUP(F97,[2]Nasional!$F$3:$AJ$1945,30,0)</f>
        <v>08b.SIS Done</v>
      </c>
      <c r="AH97" s="22"/>
      <c r="AI97" s="22" t="s">
        <v>394</v>
      </c>
      <c r="AJ97" s="41" t="s">
        <v>395</v>
      </c>
      <c r="AK97" s="53" t="s">
        <v>394</v>
      </c>
      <c r="AL97" s="42" t="s">
        <v>396</v>
      </c>
      <c r="AM97" s="33">
        <v>46066</v>
      </c>
      <c r="AN97" s="33" t="s">
        <v>101</v>
      </c>
      <c r="AO97" s="26" t="s">
        <v>293</v>
      </c>
      <c r="AP97" s="26" t="s">
        <v>288</v>
      </c>
      <c r="AQ97" s="26">
        <v>32</v>
      </c>
    </row>
    <row r="98" spans="1:45">
      <c r="A98" s="5">
        <v>97</v>
      </c>
      <c r="B98" s="10" t="s">
        <v>212</v>
      </c>
      <c r="C98" s="10" t="s">
        <v>213</v>
      </c>
      <c r="D98" s="9">
        <v>3</v>
      </c>
      <c r="E98" s="9" t="s">
        <v>397</v>
      </c>
      <c r="F98" s="11" t="s">
        <v>397</v>
      </c>
      <c r="G98" s="7" t="s">
        <v>398</v>
      </c>
      <c r="H98" s="7" t="s">
        <v>216</v>
      </c>
      <c r="I98" s="7" t="s">
        <v>399</v>
      </c>
      <c r="J98" s="7" t="s">
        <v>399</v>
      </c>
      <c r="K98" s="7" t="s">
        <v>398</v>
      </c>
      <c r="L98" s="7" t="e">
        <v>#N/A</v>
      </c>
      <c r="M98" s="10" t="str">
        <f>VLOOKUP(F98,'[3]Site List'!$I$3:$J$324,2,0)</f>
        <v>MSJDTAUBAHKOMPSNDNGDMT</v>
      </c>
      <c r="N98" s="10">
        <v>106.91001</v>
      </c>
      <c r="O98" s="10">
        <v>-6.2141500000000001</v>
      </c>
      <c r="P98" s="5" t="s">
        <v>48</v>
      </c>
      <c r="Q98" s="5" t="s">
        <v>48</v>
      </c>
      <c r="R98" s="10"/>
      <c r="S98" s="10"/>
      <c r="T98" s="9" t="s">
        <v>49</v>
      </c>
      <c r="U98" s="5" t="e">
        <v>#N/A</v>
      </c>
      <c r="V98" s="5" t="s">
        <v>299</v>
      </c>
      <c r="W98" s="5"/>
      <c r="X98" s="10" t="s">
        <v>50</v>
      </c>
      <c r="Y98" s="12">
        <v>42033</v>
      </c>
      <c r="Z98" s="12">
        <v>45685</v>
      </c>
      <c r="AA98" s="12">
        <f t="shared" si="8"/>
        <v>45775</v>
      </c>
      <c r="AB98" s="12">
        <v>46053</v>
      </c>
      <c r="AC98" s="9">
        <f t="shared" si="9"/>
        <v>-278</v>
      </c>
      <c r="AD98" s="9" t="s">
        <v>58</v>
      </c>
      <c r="AE98" s="12" t="s">
        <v>52</v>
      </c>
      <c r="AF98" s="22" t="s">
        <v>304</v>
      </c>
      <c r="AG98" s="22" t="str">
        <f>VLOOKUP(F98,[2]Nasional!$F$3:$AJ$1945,30,0)</f>
        <v>06.SITAC</v>
      </c>
      <c r="AH98" s="22"/>
      <c r="AI98" s="22" t="s">
        <v>305</v>
      </c>
      <c r="AJ98" s="22" t="s">
        <v>306</v>
      </c>
      <c r="AK98" s="22" t="s">
        <v>99</v>
      </c>
      <c r="AL98" s="40" t="s">
        <v>400</v>
      </c>
      <c r="AM98" s="33">
        <v>46079</v>
      </c>
      <c r="AN98" s="33" t="s">
        <v>113</v>
      </c>
      <c r="AO98" s="26" t="s">
        <v>293</v>
      </c>
      <c r="AP98" s="26" t="s">
        <v>288</v>
      </c>
      <c r="AQ98" s="26">
        <v>32</v>
      </c>
      <c r="AR98" t="s">
        <v>401</v>
      </c>
    </row>
    <row r="99" spans="1:45">
      <c r="A99" s="9">
        <v>98</v>
      </c>
      <c r="B99" s="10" t="s">
        <v>212</v>
      </c>
      <c r="C99" s="10" t="s">
        <v>213</v>
      </c>
      <c r="D99" s="9">
        <v>3</v>
      </c>
      <c r="E99" s="9" t="s">
        <v>402</v>
      </c>
      <c r="F99" s="11" t="s">
        <v>402</v>
      </c>
      <c r="G99" s="7" t="s">
        <v>403</v>
      </c>
      <c r="H99" s="7" t="s">
        <v>216</v>
      </c>
      <c r="I99" s="7" t="s">
        <v>404</v>
      </c>
      <c r="J99" s="7" t="s">
        <v>404</v>
      </c>
      <c r="K99" s="7" t="s">
        <v>403</v>
      </c>
      <c r="L99" s="7" t="e">
        <v>#N/A</v>
      </c>
      <c r="M99" s="10" t="str">
        <f>VLOOKUP(F99,'[3]Site List'!$I$3:$J$324,2,0)</f>
        <v>PSRKLENDERNGURAHRAIDMT</v>
      </c>
      <c r="N99" s="10">
        <v>106.905028</v>
      </c>
      <c r="O99" s="10">
        <v>-6.2133669999999999</v>
      </c>
      <c r="P99" s="5" t="s">
        <v>48</v>
      </c>
      <c r="Q99" s="5" t="s">
        <v>48</v>
      </c>
      <c r="R99" s="10"/>
      <c r="S99" s="10"/>
      <c r="T99" s="9" t="s">
        <v>49</v>
      </c>
      <c r="U99" s="5" t="e">
        <v>#N/A</v>
      </c>
      <c r="V99" s="5" t="s">
        <v>299</v>
      </c>
      <c r="W99" s="5"/>
      <c r="X99" s="10" t="s">
        <v>50</v>
      </c>
      <c r="Y99" s="12">
        <v>42034</v>
      </c>
      <c r="Z99" s="12">
        <v>45686</v>
      </c>
      <c r="AA99" s="12">
        <f t="shared" si="8"/>
        <v>45776</v>
      </c>
      <c r="AB99" s="12">
        <v>46053</v>
      </c>
      <c r="AC99" s="9">
        <f t="shared" si="9"/>
        <v>-277</v>
      </c>
      <c r="AD99" s="9" t="s">
        <v>58</v>
      </c>
      <c r="AE99" s="12" t="s">
        <v>52</v>
      </c>
      <c r="AF99" s="22" t="s">
        <v>405</v>
      </c>
      <c r="AG99" s="22" t="str">
        <f>VLOOKUP(F99,[2]Nasional!$F$3:$AJ$1945,30,0)</f>
        <v>06.SITAC</v>
      </c>
      <c r="AH99" s="22"/>
      <c r="AI99" s="22" t="s">
        <v>305</v>
      </c>
      <c r="AJ99" s="22" t="s">
        <v>331</v>
      </c>
      <c r="AK99" s="22" t="s">
        <v>99</v>
      </c>
      <c r="AL99" t="s">
        <v>406</v>
      </c>
      <c r="AM99" s="33">
        <v>46075</v>
      </c>
      <c r="AN99" s="33" t="s">
        <v>101</v>
      </c>
      <c r="AO99" s="26" t="s">
        <v>293</v>
      </c>
      <c r="AP99" s="26" t="s">
        <v>288</v>
      </c>
      <c r="AQ99" s="26">
        <v>30</v>
      </c>
    </row>
    <row r="100" spans="1:45" hidden="1">
      <c r="A100" s="5">
        <v>99</v>
      </c>
      <c r="B100" s="10" t="s">
        <v>212</v>
      </c>
      <c r="C100" s="10" t="s">
        <v>213</v>
      </c>
      <c r="D100" s="9">
        <v>3</v>
      </c>
      <c r="E100" s="9" t="s">
        <v>407</v>
      </c>
      <c r="F100" s="11" t="s">
        <v>407</v>
      </c>
      <c r="G100" s="7" t="s">
        <v>408</v>
      </c>
      <c r="H100" s="7" t="s">
        <v>216</v>
      </c>
      <c r="I100" s="7">
        <v>0</v>
      </c>
      <c r="J100" s="7" t="s">
        <v>408</v>
      </c>
      <c r="K100" s="7" t="s">
        <v>408</v>
      </c>
      <c r="L100" s="7" t="e">
        <v>#N/A</v>
      </c>
      <c r="M100" s="10" t="str">
        <f>VLOOKUP(F100,'[3]Site List'!$I$3:$J$324,2,0)</f>
        <v>INSPEKSIKALIMALANGDMT</v>
      </c>
      <c r="N100" s="10">
        <v>106.89870999999999</v>
      </c>
      <c r="O100" s="10">
        <v>-6.2436499999999997</v>
      </c>
      <c r="P100" s="5" t="s">
        <v>48</v>
      </c>
      <c r="Q100" s="5" t="s">
        <v>48</v>
      </c>
      <c r="R100" s="10"/>
      <c r="S100" s="10"/>
      <c r="T100" s="9" t="s">
        <v>49</v>
      </c>
      <c r="U100" s="5" t="e">
        <v>#N/A</v>
      </c>
      <c r="V100" s="5" t="s">
        <v>292</v>
      </c>
      <c r="W100" s="5"/>
      <c r="X100" s="10" t="s">
        <v>50</v>
      </c>
      <c r="Y100" s="12">
        <v>42038</v>
      </c>
      <c r="Z100" s="12">
        <v>45690</v>
      </c>
      <c r="AA100" s="12">
        <f t="shared" si="8"/>
        <v>45780</v>
      </c>
      <c r="AB100" s="8">
        <v>45732</v>
      </c>
      <c r="AC100" s="29">
        <f>AA100-AB100</f>
        <v>48</v>
      </c>
      <c r="AD100" s="8" t="s">
        <v>51</v>
      </c>
      <c r="AE100" s="12" t="s">
        <v>52</v>
      </c>
      <c r="AF100" s="22" t="s">
        <v>300</v>
      </c>
      <c r="AG100" s="22" t="str">
        <f>VLOOKUP(F100,[2]Nasional!$F$3:$AJ$1945,30,0)</f>
        <v>03.RFI</v>
      </c>
      <c r="AH100" s="22"/>
      <c r="AI100" s="22" t="s">
        <v>26</v>
      </c>
      <c r="AJ100" s="23" t="s">
        <v>26</v>
      </c>
      <c r="AK100" s="23" t="s">
        <v>26</v>
      </c>
      <c r="AM100" s="34" t="s">
        <v>53</v>
      </c>
      <c r="AN100" s="34"/>
      <c r="AO100" s="26" t="s">
        <v>293</v>
      </c>
      <c r="AP100" s="26" t="s">
        <v>288</v>
      </c>
      <c r="AQ100" s="26">
        <v>32</v>
      </c>
    </row>
    <row r="101" spans="1:45">
      <c r="A101" s="9">
        <v>100</v>
      </c>
      <c r="B101" s="10" t="s">
        <v>212</v>
      </c>
      <c r="C101" s="10" t="s">
        <v>213</v>
      </c>
      <c r="D101" s="9">
        <v>3</v>
      </c>
      <c r="E101" s="9" t="s">
        <v>409</v>
      </c>
      <c r="F101" s="11" t="s">
        <v>409</v>
      </c>
      <c r="G101" s="7"/>
      <c r="H101" s="7"/>
      <c r="I101" s="7" t="e">
        <v>#N/A</v>
      </c>
      <c r="J101" s="7" t="e">
        <v>#N/A</v>
      </c>
      <c r="K101" s="7" t="s">
        <v>65</v>
      </c>
      <c r="L101" s="7" t="e">
        <v>#N/A</v>
      </c>
      <c r="M101" s="10" t="str">
        <f>VLOOKUP(F101,'[3]Site List'!$I$3:$J$324,2,0)</f>
        <v>JLNASIONALDMT</v>
      </c>
      <c r="N101" s="10">
        <v>106.79633</v>
      </c>
      <c r="O101" s="10">
        <v>-6.2103599999999997</v>
      </c>
      <c r="P101" s="5" t="s">
        <v>48</v>
      </c>
      <c r="Q101" s="5" t="s">
        <v>48</v>
      </c>
      <c r="R101" s="39">
        <v>0</v>
      </c>
      <c r="S101" s="10"/>
      <c r="T101" s="9" t="s">
        <v>49</v>
      </c>
      <c r="U101" s="5" t="e">
        <v>#N/A</v>
      </c>
      <c r="V101" s="5" t="e">
        <v>#N/A</v>
      </c>
      <c r="W101" s="5"/>
      <c r="X101" s="10" t="s">
        <v>50</v>
      </c>
      <c r="Y101" s="12">
        <v>42899</v>
      </c>
      <c r="Z101" s="12">
        <v>46550</v>
      </c>
      <c r="AA101" s="12"/>
      <c r="AB101" s="12"/>
      <c r="AC101" s="12"/>
      <c r="AD101" s="12"/>
      <c r="AE101" s="9" t="s">
        <v>96</v>
      </c>
      <c r="AF101" s="26"/>
      <c r="AG101" s="22" t="e">
        <f>VLOOKUP(F101,[2]Nasional!$F$3:$AJ$1945,30,0)</f>
        <v>#N/A</v>
      </c>
      <c r="AH101" s="22"/>
      <c r="AI101" s="22" t="s">
        <v>98</v>
      </c>
      <c r="AJ101" s="22" t="s">
        <v>98</v>
      </c>
      <c r="AK101" s="23" t="s">
        <v>99</v>
      </c>
      <c r="AL101" t="s">
        <v>195</v>
      </c>
      <c r="AO101" s="26" t="e">
        <v>#N/A</v>
      </c>
      <c r="AP101" s="26" t="e">
        <v>#N/A</v>
      </c>
      <c r="AQ101" s="26" t="e">
        <v>#N/A</v>
      </c>
    </row>
    <row r="102" spans="1:45" hidden="1">
      <c r="A102" s="5">
        <v>101</v>
      </c>
      <c r="B102" s="10" t="s">
        <v>212</v>
      </c>
      <c r="C102" s="10" t="s">
        <v>213</v>
      </c>
      <c r="D102" s="9">
        <v>3</v>
      </c>
      <c r="E102" s="9" t="s">
        <v>410</v>
      </c>
      <c r="F102" s="11" t="s">
        <v>410</v>
      </c>
      <c r="G102" s="7" t="s">
        <v>411</v>
      </c>
      <c r="H102" s="7" t="s">
        <v>216</v>
      </c>
      <c r="I102" s="7" t="s">
        <v>411</v>
      </c>
      <c r="J102" s="7" t="s">
        <v>411</v>
      </c>
      <c r="K102" s="7" t="s">
        <v>411</v>
      </c>
      <c r="L102" s="7" t="e">
        <v>#N/A</v>
      </c>
      <c r="M102" s="10" t="str">
        <f>VLOOKUP(F102,'[3]Site List'!$I$3:$J$324,2,0)</f>
        <v>PLUITUTARARAYADMT</v>
      </c>
      <c r="N102" s="10">
        <v>106.792097</v>
      </c>
      <c r="O102" s="10">
        <v>-6.1122180000000004</v>
      </c>
      <c r="P102" s="5" t="s">
        <v>48</v>
      </c>
      <c r="Q102" s="5" t="s">
        <v>48</v>
      </c>
      <c r="R102" s="10"/>
      <c r="S102" s="10"/>
      <c r="T102" s="9" t="s">
        <v>49</v>
      </c>
      <c r="U102" s="5" t="e">
        <v>#N/A</v>
      </c>
      <c r="V102" s="5" t="s">
        <v>412</v>
      </c>
      <c r="W102" s="5"/>
      <c r="X102" s="10" t="s">
        <v>50</v>
      </c>
      <c r="Y102" s="12">
        <v>42045</v>
      </c>
      <c r="Z102" s="12">
        <v>45697</v>
      </c>
      <c r="AA102" s="12">
        <f t="shared" ref="AA102:AA106" si="10">Z102+90</f>
        <v>45787</v>
      </c>
      <c r="AB102" s="12" t="s">
        <v>67</v>
      </c>
      <c r="AC102" s="12"/>
      <c r="AD102" s="12" t="s">
        <v>67</v>
      </c>
      <c r="AE102" s="12" t="s">
        <v>52</v>
      </c>
      <c r="AF102" s="22" t="e">
        <v>#N/A</v>
      </c>
      <c r="AG102" s="22" t="str">
        <f>VLOOKUP(F102,[2]Nasional!$F$3:$AJ$1945,30,0)</f>
        <v>09.Pro.Cancel</v>
      </c>
      <c r="AH102" s="22"/>
      <c r="AI102" s="22" t="s">
        <v>67</v>
      </c>
      <c r="AJ102" s="22" t="s">
        <v>67</v>
      </c>
      <c r="AK102" s="25" t="s">
        <v>67</v>
      </c>
      <c r="AL102" s="22" t="s">
        <v>413</v>
      </c>
      <c r="AM102" s="22" t="s">
        <v>67</v>
      </c>
      <c r="AN102" s="22"/>
      <c r="AO102" s="26" t="s">
        <v>293</v>
      </c>
      <c r="AP102" s="26" t="s">
        <v>288</v>
      </c>
      <c r="AQ102" s="26">
        <v>32</v>
      </c>
    </row>
    <row r="103" spans="1:45">
      <c r="A103" s="9">
        <v>102</v>
      </c>
      <c r="B103" s="10" t="s">
        <v>212</v>
      </c>
      <c r="C103" s="10" t="s">
        <v>213</v>
      </c>
      <c r="D103" s="9">
        <v>3</v>
      </c>
      <c r="E103" s="9" t="s">
        <v>414</v>
      </c>
      <c r="F103" s="11" t="s">
        <v>414</v>
      </c>
      <c r="G103" s="7" t="s">
        <v>415</v>
      </c>
      <c r="H103" s="7" t="s">
        <v>216</v>
      </c>
      <c r="I103" s="7" t="s">
        <v>415</v>
      </c>
      <c r="J103" s="7" t="s">
        <v>415</v>
      </c>
      <c r="K103" s="7" t="s">
        <v>415</v>
      </c>
      <c r="L103" s="7" t="e">
        <v>#N/A</v>
      </c>
      <c r="M103" s="10" t="str">
        <f>VLOOKUP(F103,'[3]Site List'!$I$3:$J$324,2,0)</f>
        <v>PLUITTIMURBARUDMT</v>
      </c>
      <c r="N103" s="10">
        <v>106.79416999999999</v>
      </c>
      <c r="O103" s="10">
        <v>-6.1206699999999996</v>
      </c>
      <c r="P103" s="5" t="s">
        <v>48</v>
      </c>
      <c r="Q103" s="5" t="s">
        <v>48</v>
      </c>
      <c r="R103" s="10"/>
      <c r="S103" s="10"/>
      <c r="T103" s="9" t="s">
        <v>49</v>
      </c>
      <c r="U103" s="5" t="e">
        <v>#N/A</v>
      </c>
      <c r="V103" s="5" t="s">
        <v>303</v>
      </c>
      <c r="W103" s="5"/>
      <c r="X103" s="10" t="s">
        <v>50</v>
      </c>
      <c r="Y103" s="12">
        <v>42045</v>
      </c>
      <c r="Z103" s="12">
        <v>45697</v>
      </c>
      <c r="AA103" s="12">
        <f t="shared" si="10"/>
        <v>45787</v>
      </c>
      <c r="AB103" s="12">
        <v>46053</v>
      </c>
      <c r="AC103" s="9">
        <f t="shared" ref="AC103:AC104" si="11">AA103-AB103</f>
        <v>-266</v>
      </c>
      <c r="AD103" s="9" t="s">
        <v>58</v>
      </c>
      <c r="AE103" s="12" t="s">
        <v>52</v>
      </c>
      <c r="AF103" s="22" t="e">
        <v>#N/A</v>
      </c>
      <c r="AG103" s="22" t="str">
        <f>VLOOKUP(F103,[2]Nasional!$F$3:$AJ$1945,30,0)</f>
        <v>08.SIS</v>
      </c>
      <c r="AH103" s="22"/>
      <c r="AI103" s="22" t="s">
        <v>416</v>
      </c>
      <c r="AJ103" s="22" t="s">
        <v>416</v>
      </c>
      <c r="AK103" s="22" t="s">
        <v>99</v>
      </c>
      <c r="AL103" s="40" t="s">
        <v>417</v>
      </c>
      <c r="AM103" s="33">
        <v>46019</v>
      </c>
      <c r="AN103" s="33" t="s">
        <v>113</v>
      </c>
      <c r="AO103" s="26" t="s">
        <v>293</v>
      </c>
      <c r="AP103" s="26" t="s">
        <v>288</v>
      </c>
      <c r="AQ103" s="26">
        <v>30</v>
      </c>
      <c r="AR103" s="22" t="s">
        <v>401</v>
      </c>
      <c r="AS103" t="s">
        <v>418</v>
      </c>
    </row>
    <row r="104" spans="1:45">
      <c r="A104" s="5">
        <v>103</v>
      </c>
      <c r="B104" s="10" t="s">
        <v>212</v>
      </c>
      <c r="C104" s="10" t="s">
        <v>213</v>
      </c>
      <c r="D104" s="9">
        <v>3</v>
      </c>
      <c r="E104" s="9" t="s">
        <v>419</v>
      </c>
      <c r="F104" s="11" t="s">
        <v>419</v>
      </c>
      <c r="G104" s="7" t="s">
        <v>420</v>
      </c>
      <c r="H104" s="7" t="s">
        <v>216</v>
      </c>
      <c r="I104" s="7" t="s">
        <v>420</v>
      </c>
      <c r="J104" s="7" t="s">
        <v>420</v>
      </c>
      <c r="K104" s="7" t="s">
        <v>420</v>
      </c>
      <c r="L104" s="7" t="e">
        <v>#N/A</v>
      </c>
      <c r="M104" s="10" t="str">
        <f>VLOOKUP(F104,'[3]Site List'!$I$3:$J$324,2,0)</f>
        <v>PLUITKARANGBARATDMT</v>
      </c>
      <c r="N104" s="10">
        <v>106.776794</v>
      </c>
      <c r="O104" s="10">
        <v>-6.113918</v>
      </c>
      <c r="P104" s="5" t="s">
        <v>48</v>
      </c>
      <c r="Q104" s="5" t="s">
        <v>48</v>
      </c>
      <c r="R104" s="10"/>
      <c r="S104" s="10"/>
      <c r="T104" s="9" t="s">
        <v>49</v>
      </c>
      <c r="U104" s="5" t="e">
        <v>#N/A</v>
      </c>
      <c r="V104" s="5" t="s">
        <v>303</v>
      </c>
      <c r="W104" s="5"/>
      <c r="X104" s="10" t="s">
        <v>50</v>
      </c>
      <c r="Y104" s="12">
        <v>42045</v>
      </c>
      <c r="Z104" s="12">
        <v>45697</v>
      </c>
      <c r="AA104" s="12">
        <f t="shared" si="10"/>
        <v>45787</v>
      </c>
      <c r="AB104" s="12">
        <v>46053</v>
      </c>
      <c r="AC104" s="9">
        <f t="shared" si="11"/>
        <v>-266</v>
      </c>
      <c r="AD104" s="9" t="s">
        <v>58</v>
      </c>
      <c r="AE104" s="12" t="s">
        <v>52</v>
      </c>
      <c r="AF104" s="22" t="s">
        <v>304</v>
      </c>
      <c r="AG104" s="22" t="str">
        <f>VLOOKUP(F104,[2]Nasional!$F$3:$AJ$1945,30,0)</f>
        <v>08.SIS</v>
      </c>
      <c r="AH104" s="22"/>
      <c r="AI104" s="22" t="s">
        <v>416</v>
      </c>
      <c r="AJ104" s="22" t="s">
        <v>416</v>
      </c>
      <c r="AK104" s="22" t="s">
        <v>99</v>
      </c>
      <c r="AL104" s="40" t="s">
        <v>421</v>
      </c>
      <c r="AM104" s="33">
        <v>46019</v>
      </c>
      <c r="AN104" s="33" t="s">
        <v>113</v>
      </c>
      <c r="AO104" s="26" t="s">
        <v>293</v>
      </c>
      <c r="AP104" s="26" t="s">
        <v>288</v>
      </c>
      <c r="AQ104" s="26">
        <v>32</v>
      </c>
    </row>
    <row r="105" spans="1:45" hidden="1">
      <c r="A105" s="9">
        <v>104</v>
      </c>
      <c r="B105" s="10" t="s">
        <v>212</v>
      </c>
      <c r="C105" s="10" t="s">
        <v>213</v>
      </c>
      <c r="D105" s="9">
        <v>3</v>
      </c>
      <c r="E105" s="9" t="s">
        <v>422</v>
      </c>
      <c r="F105" s="11" t="s">
        <v>422</v>
      </c>
      <c r="G105" s="7" t="s">
        <v>423</v>
      </c>
      <c r="H105" s="7" t="s">
        <v>216</v>
      </c>
      <c r="I105" s="7" t="s">
        <v>424</v>
      </c>
      <c r="J105" s="7" t="s">
        <v>424</v>
      </c>
      <c r="K105" s="7" t="s">
        <v>423</v>
      </c>
      <c r="L105" s="7" t="e">
        <v>#N/A</v>
      </c>
      <c r="M105" s="10" t="str">
        <f>VLOOKUP(F105,'[3]Site List'!$I$3:$J$324,2,0)</f>
        <v>PERCETAKAN2DMT</v>
      </c>
      <c r="N105" s="10">
        <v>106.79418</v>
      </c>
      <c r="O105" s="10">
        <v>-6.2482899999999999</v>
      </c>
      <c r="P105" s="5" t="s">
        <v>48</v>
      </c>
      <c r="Q105" s="5" t="s">
        <v>48</v>
      </c>
      <c r="R105" s="10"/>
      <c r="S105" s="10"/>
      <c r="T105" s="9" t="s">
        <v>49</v>
      </c>
      <c r="U105" s="5" t="e">
        <v>#N/A</v>
      </c>
      <c r="V105" s="5" t="s">
        <v>425</v>
      </c>
      <c r="W105" s="5"/>
      <c r="X105" s="10" t="s">
        <v>50</v>
      </c>
      <c r="Y105" s="12">
        <v>42045</v>
      </c>
      <c r="Z105" s="12">
        <v>45697</v>
      </c>
      <c r="AA105" s="12">
        <f t="shared" si="10"/>
        <v>45787</v>
      </c>
      <c r="AB105" s="12" t="s">
        <v>67</v>
      </c>
      <c r="AC105" s="12"/>
      <c r="AD105" s="12" t="s">
        <v>67</v>
      </c>
      <c r="AE105" s="12" t="s">
        <v>52</v>
      </c>
      <c r="AF105" s="22" t="e">
        <v>#N/A</v>
      </c>
      <c r="AG105" s="22" t="str">
        <f>VLOOKUP(F105,[2]Nasional!$F$3:$AJ$1945,30,0)</f>
        <v>10.Cancel</v>
      </c>
      <c r="AH105" s="22"/>
      <c r="AI105" s="22" t="s">
        <v>67</v>
      </c>
      <c r="AJ105" s="22" t="s">
        <v>67</v>
      </c>
      <c r="AK105" s="25" t="s">
        <v>67</v>
      </c>
      <c r="AM105" s="22" t="s">
        <v>67</v>
      </c>
      <c r="AN105" s="22"/>
      <c r="AO105" s="26" t="s">
        <v>293</v>
      </c>
      <c r="AP105" s="26" t="s">
        <v>288</v>
      </c>
      <c r="AQ105" s="26">
        <v>30</v>
      </c>
    </row>
    <row r="106" spans="1:45" hidden="1">
      <c r="A106" s="5">
        <v>105</v>
      </c>
      <c r="B106" s="10" t="s">
        <v>212</v>
      </c>
      <c r="C106" s="10" t="s">
        <v>213</v>
      </c>
      <c r="D106" s="9">
        <v>3</v>
      </c>
      <c r="E106" s="9" t="s">
        <v>426</v>
      </c>
      <c r="F106" s="11" t="s">
        <v>426</v>
      </c>
      <c r="G106" s="7" t="s">
        <v>427</v>
      </c>
      <c r="H106" s="7" t="s">
        <v>216</v>
      </c>
      <c r="I106" s="7" t="s">
        <v>428</v>
      </c>
      <c r="J106" s="7" t="s">
        <v>428</v>
      </c>
      <c r="K106" s="7" t="s">
        <v>427</v>
      </c>
      <c r="L106" s="7" t="e">
        <v>#N/A</v>
      </c>
      <c r="M106" s="10" t="str">
        <f>VLOOKUP(F106,'[3]Site List'!$I$3:$J$324,2,0)</f>
        <v>CAMATKEBAYORANLAMADMT</v>
      </c>
      <c r="N106" s="10">
        <v>106.778311</v>
      </c>
      <c r="O106" s="10">
        <v>-6.2487810000000001</v>
      </c>
      <c r="P106" s="5" t="s">
        <v>48</v>
      </c>
      <c r="Q106" s="5" t="s">
        <v>48</v>
      </c>
      <c r="R106" s="10"/>
      <c r="S106" s="10"/>
      <c r="T106" s="9" t="s">
        <v>49</v>
      </c>
      <c r="U106" s="5" t="e">
        <v>#N/A</v>
      </c>
      <c r="V106" s="5" t="s">
        <v>425</v>
      </c>
      <c r="W106" s="5"/>
      <c r="X106" s="10" t="s">
        <v>50</v>
      </c>
      <c r="Y106" s="12">
        <v>42062</v>
      </c>
      <c r="Z106" s="12">
        <v>45714</v>
      </c>
      <c r="AA106" s="12">
        <f t="shared" si="10"/>
        <v>45804</v>
      </c>
      <c r="AB106" s="12" t="s">
        <v>67</v>
      </c>
      <c r="AC106" s="12"/>
      <c r="AD106" s="12" t="s">
        <v>67</v>
      </c>
      <c r="AE106" s="12" t="s">
        <v>52</v>
      </c>
      <c r="AF106" s="22" t="e">
        <v>#N/A</v>
      </c>
      <c r="AG106" s="22" t="str">
        <f>VLOOKUP(F106,[2]Nasional!$F$3:$AJ$1945,30,0)</f>
        <v>09.Pro.Cancel</v>
      </c>
      <c r="AH106" s="22"/>
      <c r="AI106" s="22" t="s">
        <v>67</v>
      </c>
      <c r="AJ106" s="22" t="s">
        <v>67</v>
      </c>
      <c r="AK106" s="25" t="s">
        <v>67</v>
      </c>
      <c r="AM106" s="22" t="s">
        <v>67</v>
      </c>
      <c r="AN106" s="22"/>
      <c r="AO106" s="26" t="s">
        <v>293</v>
      </c>
      <c r="AP106" s="26" t="s">
        <v>288</v>
      </c>
      <c r="AQ106" s="26">
        <v>30</v>
      </c>
    </row>
    <row r="107" spans="1:45">
      <c r="A107" s="9">
        <v>106</v>
      </c>
      <c r="B107" s="10" t="s">
        <v>212</v>
      </c>
      <c r="C107" s="10" t="s">
        <v>213</v>
      </c>
      <c r="D107" s="9">
        <v>3</v>
      </c>
      <c r="E107" s="9" t="s">
        <v>429</v>
      </c>
      <c r="F107" s="11" t="s">
        <v>429</v>
      </c>
      <c r="G107" s="7" t="s">
        <v>430</v>
      </c>
      <c r="H107" s="7" t="s">
        <v>216</v>
      </c>
      <c r="I107" s="7" t="e">
        <v>#N/A</v>
      </c>
      <c r="J107" s="7" t="e">
        <v>#N/A</v>
      </c>
      <c r="K107" s="7" t="s">
        <v>430</v>
      </c>
      <c r="L107" s="7" t="e">
        <v>#N/A</v>
      </c>
      <c r="M107" s="10" t="str">
        <f>VLOOKUP(F107,'[3]Site List'!$I$3:$J$324,2,0)</f>
        <v>RELOCDANAMONDMT</v>
      </c>
      <c r="N107" s="10">
        <v>106.797741</v>
      </c>
      <c r="O107" s="10">
        <v>-6.2482810000000004</v>
      </c>
      <c r="P107" s="5" t="s">
        <v>48</v>
      </c>
      <c r="Q107" s="5" t="s">
        <v>48</v>
      </c>
      <c r="R107" s="39">
        <v>0</v>
      </c>
      <c r="S107" s="10"/>
      <c r="T107" s="9" t="s">
        <v>49</v>
      </c>
      <c r="U107" s="5" t="e">
        <v>#N/A</v>
      </c>
      <c r="V107" s="5" t="s">
        <v>292</v>
      </c>
      <c r="W107" s="5"/>
      <c r="X107" s="10" t="s">
        <v>50</v>
      </c>
      <c r="Y107" s="12">
        <v>42626</v>
      </c>
      <c r="Z107" s="12">
        <v>46277</v>
      </c>
      <c r="AA107" s="12"/>
      <c r="AB107" s="12"/>
      <c r="AC107" s="12"/>
      <c r="AD107" s="12"/>
      <c r="AE107" s="9" t="s">
        <v>96</v>
      </c>
      <c r="AF107" s="26"/>
      <c r="AG107" s="22" t="str">
        <f>VLOOKUP(F107,[2]Nasional!$F$3:$AJ$1945,30,0)</f>
        <v>10.Cancel</v>
      </c>
      <c r="AH107" s="22"/>
      <c r="AI107" s="22" t="s">
        <v>98</v>
      </c>
      <c r="AJ107" s="22" t="s">
        <v>98</v>
      </c>
      <c r="AK107" s="23" t="s">
        <v>99</v>
      </c>
      <c r="AL107" t="s">
        <v>195</v>
      </c>
      <c r="AO107" s="26" t="s">
        <v>293</v>
      </c>
      <c r="AP107" s="26" t="s">
        <v>288</v>
      </c>
      <c r="AQ107" s="26">
        <v>32</v>
      </c>
    </row>
    <row r="108" spans="1:45" hidden="1">
      <c r="A108" s="5">
        <v>107</v>
      </c>
      <c r="B108" s="10" t="s">
        <v>212</v>
      </c>
      <c r="C108" s="10" t="s">
        <v>213</v>
      </c>
      <c r="D108" s="9">
        <v>3</v>
      </c>
      <c r="E108" s="9" t="s">
        <v>431</v>
      </c>
      <c r="F108" s="11" t="s">
        <v>431</v>
      </c>
      <c r="G108" s="7"/>
      <c r="H108" s="7" t="s">
        <v>216</v>
      </c>
      <c r="I108" s="7" t="s">
        <v>432</v>
      </c>
      <c r="J108" s="7" t="s">
        <v>432</v>
      </c>
      <c r="K108" s="7" t="s">
        <v>432</v>
      </c>
      <c r="L108" s="7" t="e">
        <v>#N/A</v>
      </c>
      <c r="M108" s="10" t="str">
        <f>VLOOKUP(F108,'[3]Site List'!$I$3:$J$324,2,0)</f>
        <v>TELUKNIBUNGDMT</v>
      </c>
      <c r="N108" s="10">
        <v>106.77471</v>
      </c>
      <c r="O108" s="10">
        <v>-6.1274100000000002</v>
      </c>
      <c r="P108" s="5" t="s">
        <v>48</v>
      </c>
      <c r="Q108" s="5" t="s">
        <v>48</v>
      </c>
      <c r="R108" s="10"/>
      <c r="S108" s="10"/>
      <c r="T108" s="9" t="s">
        <v>49</v>
      </c>
      <c r="U108" s="5" t="e">
        <v>#N/A</v>
      </c>
      <c r="V108" s="5" t="s">
        <v>412</v>
      </c>
      <c r="W108" s="5"/>
      <c r="X108" s="10" t="s">
        <v>50</v>
      </c>
      <c r="Y108" s="12">
        <v>42118</v>
      </c>
      <c r="Z108" s="12">
        <v>45770</v>
      </c>
      <c r="AA108" s="12">
        <f>Z108+90</f>
        <v>45860</v>
      </c>
      <c r="AB108" s="12" t="s">
        <v>67</v>
      </c>
      <c r="AC108" s="12"/>
      <c r="AD108" s="12" t="s">
        <v>67</v>
      </c>
      <c r="AE108" s="12" t="s">
        <v>52</v>
      </c>
      <c r="AF108" s="22" t="e">
        <v>#N/A</v>
      </c>
      <c r="AG108" s="22" t="str">
        <f>VLOOKUP(F108,[2]Nasional!$F$3:$AJ$1945,30,0)</f>
        <v>04.CME</v>
      </c>
      <c r="AH108" s="22"/>
      <c r="AI108" s="22" t="s">
        <v>67</v>
      </c>
      <c r="AJ108" s="22" t="s">
        <v>67</v>
      </c>
      <c r="AK108" s="25" t="s">
        <v>67</v>
      </c>
      <c r="AM108" s="22" t="s">
        <v>67</v>
      </c>
      <c r="AN108" s="22"/>
      <c r="AO108" s="26" t="s">
        <v>293</v>
      </c>
      <c r="AP108" s="26" t="s">
        <v>288</v>
      </c>
      <c r="AQ108" s="26">
        <v>32</v>
      </c>
    </row>
    <row r="109" spans="1:45">
      <c r="A109" s="9">
        <v>108</v>
      </c>
      <c r="B109" s="10" t="s">
        <v>212</v>
      </c>
      <c r="C109" s="10" t="s">
        <v>213</v>
      </c>
      <c r="D109" s="14">
        <v>3</v>
      </c>
      <c r="E109" s="14"/>
      <c r="F109" s="11" t="s">
        <v>433</v>
      </c>
      <c r="G109" s="7"/>
      <c r="H109" s="7" t="s">
        <v>216</v>
      </c>
      <c r="I109" s="7" t="e">
        <v>#N/A</v>
      </c>
      <c r="J109" s="7" t="e">
        <v>#N/A</v>
      </c>
      <c r="K109" s="7" t="s">
        <v>65</v>
      </c>
      <c r="L109" s="7" t="e">
        <v>#N/A</v>
      </c>
      <c r="M109" s="10" t="str">
        <f>VLOOKUP(F109,'[3]Site List'!$I$3:$J$324,2,0)</f>
        <v>JENGKIKEBONPALA</v>
      </c>
      <c r="N109" s="10">
        <v>106.882161</v>
      </c>
      <c r="O109" s="10">
        <v>-6.2573109999999996</v>
      </c>
      <c r="P109" s="9" t="s">
        <v>16</v>
      </c>
      <c r="Q109" s="10" t="s">
        <v>94</v>
      </c>
      <c r="R109" s="39">
        <v>45979</v>
      </c>
      <c r="S109" s="10"/>
      <c r="T109" s="14" t="s">
        <v>49</v>
      </c>
      <c r="U109" s="5" t="s">
        <v>434</v>
      </c>
      <c r="V109" s="5">
        <v>0</v>
      </c>
      <c r="W109" s="5">
        <f>COUNTIF(V109:V658,U109)</f>
        <v>10</v>
      </c>
      <c r="X109" s="15" t="s">
        <v>50</v>
      </c>
      <c r="Y109" s="16">
        <v>43489</v>
      </c>
      <c r="Z109" s="16">
        <v>47141</v>
      </c>
      <c r="AA109" s="16"/>
      <c r="AB109" s="16"/>
      <c r="AC109" s="16"/>
      <c r="AD109" s="16"/>
      <c r="AE109" s="9" t="s">
        <v>96</v>
      </c>
      <c r="AF109" s="26"/>
      <c r="AG109" s="22" t="e">
        <f>VLOOKUP(F109,[2]Nasional!$F$3:$AJ$1945,30,0)</f>
        <v>#N/A</v>
      </c>
      <c r="AH109" s="22"/>
      <c r="AI109" s="22" t="s">
        <v>98</v>
      </c>
      <c r="AJ109" s="22" t="s">
        <v>98</v>
      </c>
      <c r="AK109" s="23" t="s">
        <v>99</v>
      </c>
      <c r="AL109" t="s">
        <v>281</v>
      </c>
      <c r="AN109" t="s">
        <v>101</v>
      </c>
      <c r="AO109" s="26">
        <v>0</v>
      </c>
      <c r="AP109" s="26">
        <v>0</v>
      </c>
      <c r="AQ109" s="26">
        <v>0</v>
      </c>
      <c r="AR109" t="s">
        <v>435</v>
      </c>
    </row>
    <row r="110" spans="1:45">
      <c r="A110" s="5">
        <v>109</v>
      </c>
      <c r="B110" s="10" t="s">
        <v>212</v>
      </c>
      <c r="C110" s="10" t="s">
        <v>213</v>
      </c>
      <c r="D110" s="9">
        <v>3</v>
      </c>
      <c r="E110" s="9" t="s">
        <v>436</v>
      </c>
      <c r="F110" s="11" t="s">
        <v>436</v>
      </c>
      <c r="G110" s="7" t="s">
        <v>437</v>
      </c>
      <c r="H110" s="7"/>
      <c r="I110" s="7" t="e">
        <v>#N/A</v>
      </c>
      <c r="J110" s="7" t="e">
        <v>#N/A</v>
      </c>
      <c r="K110" s="7" t="s">
        <v>437</v>
      </c>
      <c r="L110" s="7" t="e">
        <v>#N/A</v>
      </c>
      <c r="M110" s="10" t="str">
        <f>VLOOKUP(F110,'[3]Site List'!$I$3:$J$324,2,0)</f>
        <v>JLNPANGERANANTASARIDMT</v>
      </c>
      <c r="N110" s="10">
        <v>106.80728999999999</v>
      </c>
      <c r="O110" s="10">
        <v>-6.2829899999999999</v>
      </c>
      <c r="P110" s="5" t="s">
        <v>48</v>
      </c>
      <c r="Q110" s="5" t="s">
        <v>48</v>
      </c>
      <c r="R110" s="39">
        <v>0</v>
      </c>
      <c r="S110" s="10"/>
      <c r="T110" s="9" t="s">
        <v>49</v>
      </c>
      <c r="U110" s="5" t="e">
        <v>#N/A</v>
      </c>
      <c r="V110" s="5" t="e">
        <v>#N/A</v>
      </c>
      <c r="W110" s="5"/>
      <c r="X110" s="10" t="s">
        <v>50</v>
      </c>
      <c r="Y110" s="12">
        <v>42681</v>
      </c>
      <c r="Z110" s="12">
        <v>46332</v>
      </c>
      <c r="AA110" s="12"/>
      <c r="AB110" s="12"/>
      <c r="AC110" s="12"/>
      <c r="AD110" s="12"/>
      <c r="AE110" s="9" t="s">
        <v>96</v>
      </c>
      <c r="AF110" s="26"/>
      <c r="AG110" s="22" t="e">
        <f>VLOOKUP(F110,[2]Nasional!$F$3:$AJ$1945,30,0)</f>
        <v>#N/A</v>
      </c>
      <c r="AH110" s="22"/>
      <c r="AI110" s="22" t="s">
        <v>98</v>
      </c>
      <c r="AJ110" s="22" t="s">
        <v>98</v>
      </c>
      <c r="AK110" s="23" t="s">
        <v>99</v>
      </c>
      <c r="AL110" t="s">
        <v>195</v>
      </c>
      <c r="AO110" s="26" t="e">
        <v>#N/A</v>
      </c>
      <c r="AP110" s="26" t="e">
        <v>#N/A</v>
      </c>
      <c r="AQ110" s="26" t="e">
        <v>#N/A</v>
      </c>
    </row>
    <row r="111" spans="1:45" hidden="1">
      <c r="A111" s="9">
        <v>110</v>
      </c>
      <c r="B111" s="10" t="s">
        <v>212</v>
      </c>
      <c r="C111" s="10" t="s">
        <v>213</v>
      </c>
      <c r="D111" s="9">
        <v>3</v>
      </c>
      <c r="E111" s="9" t="s">
        <v>438</v>
      </c>
      <c r="F111" s="11" t="s">
        <v>438</v>
      </c>
      <c r="G111" s="7"/>
      <c r="H111" s="7" t="s">
        <v>216</v>
      </c>
      <c r="I111" s="7" t="s">
        <v>439</v>
      </c>
      <c r="J111" s="7" t="s">
        <v>439</v>
      </c>
      <c r="K111" s="7" t="s">
        <v>439</v>
      </c>
      <c r="L111" s="7" t="e">
        <v>#N/A</v>
      </c>
      <c r="M111" s="10" t="str">
        <f>VLOOKUP(F111,'[3]Site List'!$I$3:$J$324,2,0)</f>
        <v>PASARIKANMUARAANGKEDMT</v>
      </c>
      <c r="N111" s="10">
        <v>106.774601</v>
      </c>
      <c r="O111" s="10">
        <v>-6.1060109999999996</v>
      </c>
      <c r="P111" s="5" t="s">
        <v>48</v>
      </c>
      <c r="Q111" s="5" t="s">
        <v>48</v>
      </c>
      <c r="R111" s="10"/>
      <c r="S111" s="10"/>
      <c r="T111" s="9" t="s">
        <v>49</v>
      </c>
      <c r="U111" s="5" t="e">
        <v>#N/A</v>
      </c>
      <c r="V111" s="5" t="s">
        <v>440</v>
      </c>
      <c r="W111" s="5"/>
      <c r="X111" s="10" t="s">
        <v>50</v>
      </c>
      <c r="Y111" s="12">
        <v>42200</v>
      </c>
      <c r="Z111" s="12">
        <v>45852</v>
      </c>
      <c r="AA111" s="12">
        <f t="shared" ref="AA111:AA119" si="12">Z111+90</f>
        <v>45942</v>
      </c>
      <c r="AB111" s="8">
        <v>45801</v>
      </c>
      <c r="AC111" s="29">
        <f>AA111-AB111</f>
        <v>141</v>
      </c>
      <c r="AD111" s="8" t="s">
        <v>51</v>
      </c>
      <c r="AE111" s="12" t="s">
        <v>52</v>
      </c>
      <c r="AF111" s="22" t="s">
        <v>300</v>
      </c>
      <c r="AG111" s="22" t="str">
        <f>VLOOKUP(F111,[2]Nasional!$F$3:$AJ$1945,30,0)</f>
        <v>03.RFI</v>
      </c>
      <c r="AH111" s="22"/>
      <c r="AI111" s="22" t="s">
        <v>26</v>
      </c>
      <c r="AJ111" s="23" t="s">
        <v>26</v>
      </c>
      <c r="AK111" s="23" t="s">
        <v>26</v>
      </c>
      <c r="AM111" s="34" t="s">
        <v>53</v>
      </c>
      <c r="AN111" s="34"/>
      <c r="AO111" s="26" t="s">
        <v>308</v>
      </c>
      <c r="AP111" s="26" t="s">
        <v>441</v>
      </c>
      <c r="AQ111" s="26">
        <v>34</v>
      </c>
    </row>
    <row r="112" spans="1:45" hidden="1">
      <c r="A112" s="5">
        <v>111</v>
      </c>
      <c r="B112" s="10" t="s">
        <v>212</v>
      </c>
      <c r="C112" s="10" t="s">
        <v>213</v>
      </c>
      <c r="D112" s="9">
        <v>3</v>
      </c>
      <c r="E112" s="9" t="s">
        <v>442</v>
      </c>
      <c r="F112" s="11" t="s">
        <v>442</v>
      </c>
      <c r="G112" s="7"/>
      <c r="H112" s="7" t="s">
        <v>216</v>
      </c>
      <c r="I112" s="7" t="s">
        <v>443</v>
      </c>
      <c r="J112" s="7" t="s">
        <v>443</v>
      </c>
      <c r="K112" s="7" t="s">
        <v>443</v>
      </c>
      <c r="L112" s="7" t="e">
        <v>#N/A</v>
      </c>
      <c r="M112" s="10" t="str">
        <f>VLOOKUP(F112,'[3]Site List'!$I$3:$J$324,2,0)</f>
        <v>PERUMMUARAANGKEDMT</v>
      </c>
      <c r="N112" s="10">
        <v>106.768</v>
      </c>
      <c r="O112" s="10">
        <v>-6.1070000000000002</v>
      </c>
      <c r="P112" s="5" t="s">
        <v>48</v>
      </c>
      <c r="Q112" s="5" t="s">
        <v>48</v>
      </c>
      <c r="R112" s="10"/>
      <c r="S112" s="10"/>
      <c r="T112" s="9" t="s">
        <v>49</v>
      </c>
      <c r="U112" s="5" t="e">
        <v>#N/A</v>
      </c>
      <c r="V112" s="5" t="s">
        <v>440</v>
      </c>
      <c r="W112" s="5"/>
      <c r="X112" s="10" t="s">
        <v>50</v>
      </c>
      <c r="Y112" s="12">
        <v>42208</v>
      </c>
      <c r="Z112" s="12">
        <v>45860</v>
      </c>
      <c r="AA112" s="12">
        <f t="shared" si="12"/>
        <v>45950</v>
      </c>
      <c r="AB112" s="12">
        <v>46053</v>
      </c>
      <c r="AC112" s="9">
        <f t="shared" ref="AC112:AC119" si="13">AA112-AB112</f>
        <v>-103</v>
      </c>
      <c r="AD112" s="9" t="s">
        <v>58</v>
      </c>
      <c r="AE112" s="12" t="s">
        <v>52</v>
      </c>
      <c r="AF112" s="22" t="s">
        <v>444</v>
      </c>
      <c r="AG112" s="22" t="str">
        <f>VLOOKUP(F112,[2]Nasional!$F$3:$AJ$1945,30,0)</f>
        <v>08b.SIS Done</v>
      </c>
      <c r="AH112" s="22"/>
      <c r="AI112" s="22" t="s">
        <v>394</v>
      </c>
      <c r="AJ112" s="41" t="s">
        <v>395</v>
      </c>
      <c r="AK112" s="22" t="s">
        <v>394</v>
      </c>
      <c r="AL112" s="45" t="s">
        <v>445</v>
      </c>
      <c r="AM112" s="33">
        <v>46066</v>
      </c>
      <c r="AN112" s="33" t="s">
        <v>101</v>
      </c>
      <c r="AO112" s="26" t="s">
        <v>293</v>
      </c>
      <c r="AP112" s="26" t="s">
        <v>288</v>
      </c>
      <c r="AQ112" s="26">
        <v>32</v>
      </c>
    </row>
    <row r="113" spans="1:43" hidden="1">
      <c r="A113" s="9">
        <v>112</v>
      </c>
      <c r="B113" s="10" t="s">
        <v>212</v>
      </c>
      <c r="C113" s="10" t="s">
        <v>213</v>
      </c>
      <c r="D113" s="9">
        <v>3</v>
      </c>
      <c r="E113" s="9" t="s">
        <v>446</v>
      </c>
      <c r="F113" s="11" t="s">
        <v>446</v>
      </c>
      <c r="G113" s="7"/>
      <c r="H113" s="7" t="s">
        <v>216</v>
      </c>
      <c r="I113" s="7" t="s">
        <v>447</v>
      </c>
      <c r="J113" s="7" t="s">
        <v>447</v>
      </c>
      <c r="K113" s="7" t="s">
        <v>447</v>
      </c>
      <c r="L113" s="7" t="e">
        <v>#N/A</v>
      </c>
      <c r="M113" s="10" t="str">
        <f>VLOOKUP(F113,'[3]Site List'!$I$3:$J$324,2,0)</f>
        <v>MESJIDPONDOKINDAHDMT</v>
      </c>
      <c r="N113" s="10">
        <v>106.783</v>
      </c>
      <c r="O113" s="10">
        <v>-6.2621799999999999</v>
      </c>
      <c r="P113" s="5" t="s">
        <v>48</v>
      </c>
      <c r="Q113" s="5" t="s">
        <v>48</v>
      </c>
      <c r="R113" s="10"/>
      <c r="S113" s="10"/>
      <c r="T113" s="9" t="s">
        <v>49</v>
      </c>
      <c r="U113" s="5" t="e">
        <v>#N/A</v>
      </c>
      <c r="V113" s="5" t="s">
        <v>448</v>
      </c>
      <c r="W113" s="5"/>
      <c r="X113" s="10" t="s">
        <v>50</v>
      </c>
      <c r="Y113" s="12">
        <v>42208</v>
      </c>
      <c r="Z113" s="12">
        <v>45860</v>
      </c>
      <c r="AA113" s="12">
        <f t="shared" si="12"/>
        <v>45950</v>
      </c>
      <c r="AB113" s="12">
        <v>46053</v>
      </c>
      <c r="AC113" s="9">
        <f t="shared" si="13"/>
        <v>-103</v>
      </c>
      <c r="AD113" s="9" t="s">
        <v>58</v>
      </c>
      <c r="AE113" s="12" t="s">
        <v>52</v>
      </c>
      <c r="AF113" s="22" t="s">
        <v>449</v>
      </c>
      <c r="AG113" s="22" t="str">
        <f>VLOOKUP(F113,[2]Nasional!$F$3:$AJ$1945,30,0)</f>
        <v>06.SITAC</v>
      </c>
      <c r="AH113" s="22"/>
      <c r="AI113" s="22" t="s">
        <v>394</v>
      </c>
      <c r="AJ113" s="41" t="s">
        <v>395</v>
      </c>
      <c r="AK113" s="22" t="s">
        <v>394</v>
      </c>
      <c r="AL113" s="42" t="s">
        <v>396</v>
      </c>
      <c r="AM113" s="33">
        <v>46066</v>
      </c>
      <c r="AN113" s="33" t="s">
        <v>101</v>
      </c>
      <c r="AO113" s="26" t="s">
        <v>293</v>
      </c>
      <c r="AP113" s="26" t="s">
        <v>288</v>
      </c>
      <c r="AQ113" s="26">
        <v>32</v>
      </c>
    </row>
    <row r="114" spans="1:43">
      <c r="A114" s="5">
        <v>113</v>
      </c>
      <c r="B114" s="10" t="s">
        <v>212</v>
      </c>
      <c r="C114" s="10" t="s">
        <v>213</v>
      </c>
      <c r="D114" s="9">
        <v>3</v>
      </c>
      <c r="E114" s="9" t="s">
        <v>450</v>
      </c>
      <c r="F114" s="11" t="s">
        <v>450</v>
      </c>
      <c r="G114" s="7" t="s">
        <v>451</v>
      </c>
      <c r="H114" s="7" t="s">
        <v>216</v>
      </c>
      <c r="I114" s="7" t="s">
        <v>452</v>
      </c>
      <c r="J114" s="7" t="s">
        <v>452</v>
      </c>
      <c r="K114" s="7" t="s">
        <v>451</v>
      </c>
      <c r="L114" s="7" t="e">
        <v>#N/A</v>
      </c>
      <c r="M114" s="10" t="str">
        <f>VLOOKUP(F114,'[3]Site List'!$I$3:$J$324,2,0)</f>
        <v>KAIBALAIYASAMANGGARAIDMT</v>
      </c>
      <c r="N114" s="10">
        <v>106.85231</v>
      </c>
      <c r="O114" s="10">
        <v>-6.2152700000000003</v>
      </c>
      <c r="P114" s="5" t="s">
        <v>48</v>
      </c>
      <c r="Q114" s="5" t="s">
        <v>48</v>
      </c>
      <c r="R114" s="10"/>
      <c r="S114" s="10"/>
      <c r="T114" s="9" t="s">
        <v>49</v>
      </c>
      <c r="U114" s="5" t="e">
        <v>#N/A</v>
      </c>
      <c r="V114" s="5" t="s">
        <v>448</v>
      </c>
      <c r="W114" s="5"/>
      <c r="X114" s="10" t="s">
        <v>50</v>
      </c>
      <c r="Y114" s="12">
        <v>42208</v>
      </c>
      <c r="Z114" s="12">
        <v>45860</v>
      </c>
      <c r="AA114" s="12">
        <f t="shared" si="12"/>
        <v>45950</v>
      </c>
      <c r="AB114" s="12">
        <v>46053</v>
      </c>
      <c r="AC114" s="9">
        <f t="shared" si="13"/>
        <v>-103</v>
      </c>
      <c r="AD114" s="9" t="s">
        <v>58</v>
      </c>
      <c r="AE114" s="12" t="s">
        <v>52</v>
      </c>
      <c r="AF114" s="22" t="s">
        <v>304</v>
      </c>
      <c r="AG114" s="22" t="str">
        <f>VLOOKUP(F114,[2]Nasional!$F$3:$AJ$1945,30,0)</f>
        <v>06.SITAC</v>
      </c>
      <c r="AH114" s="22"/>
      <c r="AI114" s="22" t="s">
        <v>305</v>
      </c>
      <c r="AJ114" s="22" t="s">
        <v>331</v>
      </c>
      <c r="AK114" s="22" t="s">
        <v>99</v>
      </c>
      <c r="AL114" s="40" t="s">
        <v>453</v>
      </c>
      <c r="AM114" s="33">
        <v>46067</v>
      </c>
      <c r="AN114" s="33" t="s">
        <v>101</v>
      </c>
      <c r="AO114" s="26" t="s">
        <v>293</v>
      </c>
      <c r="AP114" s="26" t="s">
        <v>288</v>
      </c>
      <c r="AQ114" s="26">
        <v>32</v>
      </c>
    </row>
    <row r="115" spans="1:43" hidden="1">
      <c r="A115" s="9">
        <v>114</v>
      </c>
      <c r="B115" s="10" t="s">
        <v>212</v>
      </c>
      <c r="C115" s="10" t="s">
        <v>213</v>
      </c>
      <c r="D115" s="9">
        <v>3</v>
      </c>
      <c r="E115" s="9" t="s">
        <v>454</v>
      </c>
      <c r="F115" s="11" t="s">
        <v>454</v>
      </c>
      <c r="G115" s="7" t="s">
        <v>455</v>
      </c>
      <c r="H115" s="7" t="s">
        <v>216</v>
      </c>
      <c r="I115" s="7" t="s">
        <v>456</v>
      </c>
      <c r="J115" s="7" t="s">
        <v>456</v>
      </c>
      <c r="K115" s="7" t="s">
        <v>455</v>
      </c>
      <c r="L115" s="7" t="e">
        <v>#N/A</v>
      </c>
      <c r="M115" s="10" t="str">
        <f>VLOOKUP(F115,'[3]Site List'!$I$3:$J$324,2,0)</f>
        <v>MENARAMITRABAHARIDMT</v>
      </c>
      <c r="N115" s="10">
        <v>106.806811</v>
      </c>
      <c r="O115" s="10">
        <v>-6.1280809999999999</v>
      </c>
      <c r="P115" s="5" t="s">
        <v>48</v>
      </c>
      <c r="Q115" s="5" t="s">
        <v>48</v>
      </c>
      <c r="R115" s="10"/>
      <c r="S115" s="10"/>
      <c r="T115" s="9" t="s">
        <v>49</v>
      </c>
      <c r="U115" s="5" t="e">
        <v>#N/A</v>
      </c>
      <c r="V115" s="5" t="s">
        <v>440</v>
      </c>
      <c r="W115" s="5"/>
      <c r="X115" s="10" t="s">
        <v>50</v>
      </c>
      <c r="Y115" s="12">
        <v>42208</v>
      </c>
      <c r="Z115" s="12">
        <v>45860</v>
      </c>
      <c r="AA115" s="12">
        <f t="shared" si="12"/>
        <v>45950</v>
      </c>
      <c r="AB115" s="12">
        <v>46053</v>
      </c>
      <c r="AC115" s="9">
        <f t="shared" si="13"/>
        <v>-103</v>
      </c>
      <c r="AD115" s="9" t="s">
        <v>58</v>
      </c>
      <c r="AE115" s="12" t="s">
        <v>52</v>
      </c>
      <c r="AF115" s="22" t="e">
        <v>#N/A</v>
      </c>
      <c r="AG115" s="22" t="str">
        <f>VLOOKUP(F115,[2]Nasional!$F$3:$AJ$1945,30,0)</f>
        <v>06.SITAC</v>
      </c>
      <c r="AH115" s="22"/>
      <c r="AI115" s="22" t="s">
        <v>394</v>
      </c>
      <c r="AJ115" s="41" t="s">
        <v>395</v>
      </c>
      <c r="AK115" s="22" t="s">
        <v>394</v>
      </c>
      <c r="AL115" s="42" t="s">
        <v>396</v>
      </c>
      <c r="AM115" s="33">
        <v>46066</v>
      </c>
      <c r="AN115" s="33" t="s">
        <v>101</v>
      </c>
      <c r="AO115" s="26" t="s">
        <v>293</v>
      </c>
      <c r="AP115" s="26" t="s">
        <v>288</v>
      </c>
      <c r="AQ115" s="26">
        <v>32</v>
      </c>
    </row>
    <row r="116" spans="1:43" hidden="1">
      <c r="A116" s="5">
        <v>115</v>
      </c>
      <c r="B116" s="10" t="s">
        <v>212</v>
      </c>
      <c r="C116" s="10" t="s">
        <v>213</v>
      </c>
      <c r="D116" s="9">
        <v>3</v>
      </c>
      <c r="E116" s="9" t="s">
        <v>457</v>
      </c>
      <c r="F116" s="11" t="s">
        <v>457</v>
      </c>
      <c r="G116" s="7"/>
      <c r="H116" s="7" t="s">
        <v>216</v>
      </c>
      <c r="I116" s="7" t="s">
        <v>458</v>
      </c>
      <c r="J116" s="7" t="s">
        <v>458</v>
      </c>
      <c r="K116" s="7" t="s">
        <v>458</v>
      </c>
      <c r="L116" s="7" t="e">
        <v>#N/A</v>
      </c>
      <c r="M116" s="10" t="str">
        <f>VLOOKUP(F116,'[3]Site List'!$I$3:$J$324,2,0)</f>
        <v>KOMPLEKMIGASDMT</v>
      </c>
      <c r="N116" s="10">
        <v>106.76945000000001</v>
      </c>
      <c r="O116" s="10">
        <v>-6.20275</v>
      </c>
      <c r="P116" s="5" t="s">
        <v>48</v>
      </c>
      <c r="Q116" s="5" t="s">
        <v>48</v>
      </c>
      <c r="R116" s="10"/>
      <c r="S116" s="10"/>
      <c r="T116" s="9" t="s">
        <v>49</v>
      </c>
      <c r="U116" s="5" t="e">
        <v>#N/A</v>
      </c>
      <c r="V116" s="5" t="s">
        <v>280</v>
      </c>
      <c r="W116" s="5"/>
      <c r="X116" s="10" t="s">
        <v>50</v>
      </c>
      <c r="Y116" s="12">
        <v>42209</v>
      </c>
      <c r="Z116" s="12">
        <v>45861</v>
      </c>
      <c r="AA116" s="12">
        <f t="shared" si="12"/>
        <v>45951</v>
      </c>
      <c r="AB116" s="12">
        <v>46053</v>
      </c>
      <c r="AC116" s="9">
        <f t="shared" si="13"/>
        <v>-102</v>
      </c>
      <c r="AD116" s="9" t="s">
        <v>58</v>
      </c>
      <c r="AE116" s="12" t="s">
        <v>52</v>
      </c>
      <c r="AF116" s="22" t="s">
        <v>449</v>
      </c>
      <c r="AG116" s="22" t="str">
        <f>VLOOKUP(F116,[2]Nasional!$F$3:$AJ$1945,30,0)</f>
        <v>06.SITAC</v>
      </c>
      <c r="AH116" s="22"/>
      <c r="AI116" s="22" t="s">
        <v>394</v>
      </c>
      <c r="AJ116" s="41" t="s">
        <v>395</v>
      </c>
      <c r="AK116" s="22" t="s">
        <v>394</v>
      </c>
      <c r="AL116" s="42" t="s">
        <v>396</v>
      </c>
      <c r="AM116" s="33">
        <v>46067</v>
      </c>
      <c r="AN116" s="33" t="s">
        <v>101</v>
      </c>
      <c r="AO116" s="26" t="s">
        <v>293</v>
      </c>
      <c r="AP116" s="26" t="s">
        <v>288</v>
      </c>
      <c r="AQ116" s="26">
        <v>32</v>
      </c>
    </row>
    <row r="117" spans="1:43">
      <c r="A117" s="9">
        <v>116</v>
      </c>
      <c r="B117" s="10" t="s">
        <v>212</v>
      </c>
      <c r="C117" s="10" t="s">
        <v>213</v>
      </c>
      <c r="D117" s="9">
        <v>3</v>
      </c>
      <c r="E117" s="9" t="s">
        <v>459</v>
      </c>
      <c r="F117" s="11" t="s">
        <v>459</v>
      </c>
      <c r="G117" s="7" t="s">
        <v>460</v>
      </c>
      <c r="H117" s="7" t="s">
        <v>216</v>
      </c>
      <c r="I117" s="7" t="s">
        <v>460</v>
      </c>
      <c r="J117" s="7" t="s">
        <v>460</v>
      </c>
      <c r="K117" s="7" t="s">
        <v>460</v>
      </c>
      <c r="L117" s="7" t="e">
        <v>#N/A</v>
      </c>
      <c r="M117" s="10" t="str">
        <f>VLOOKUP(F117,'[3]Site List'!$I$3:$J$324,2,0)</f>
        <v>KEBONKACANG4DMT</v>
      </c>
      <c r="N117" s="10">
        <v>106.81741100000001</v>
      </c>
      <c r="O117" s="10">
        <v>-6.1891109999999996</v>
      </c>
      <c r="P117" s="5" t="s">
        <v>48</v>
      </c>
      <c r="Q117" s="5" t="s">
        <v>48</v>
      </c>
      <c r="R117" s="10"/>
      <c r="S117" s="10"/>
      <c r="T117" s="9" t="s">
        <v>49</v>
      </c>
      <c r="U117" s="5" t="e">
        <v>#N/A</v>
      </c>
      <c r="V117" s="5" t="s">
        <v>268</v>
      </c>
      <c r="W117" s="5"/>
      <c r="X117" s="10" t="s">
        <v>50</v>
      </c>
      <c r="Y117" s="12">
        <v>42209</v>
      </c>
      <c r="Z117" s="12">
        <v>45861</v>
      </c>
      <c r="AA117" s="12">
        <f t="shared" si="12"/>
        <v>45951</v>
      </c>
      <c r="AB117" s="12">
        <v>46053</v>
      </c>
      <c r="AC117" s="9">
        <f t="shared" si="13"/>
        <v>-102</v>
      </c>
      <c r="AD117" s="9" t="s">
        <v>58</v>
      </c>
      <c r="AE117" s="12" t="s">
        <v>52</v>
      </c>
      <c r="AF117" s="22" t="s">
        <v>304</v>
      </c>
      <c r="AG117" s="22" t="str">
        <f>VLOOKUP(F117,[2]Nasional!$F$3:$AJ$1945,30,0)</f>
        <v>06.SITAC</v>
      </c>
      <c r="AH117" s="53"/>
      <c r="AI117" s="22" t="s">
        <v>461</v>
      </c>
      <c r="AJ117" s="22" t="s">
        <v>462</v>
      </c>
      <c r="AK117" s="22" t="s">
        <v>99</v>
      </c>
      <c r="AL117" s="42" t="s">
        <v>463</v>
      </c>
      <c r="AM117" s="33">
        <v>46005</v>
      </c>
      <c r="AN117" s="33" t="s">
        <v>113</v>
      </c>
      <c r="AO117" s="26" t="s">
        <v>308</v>
      </c>
      <c r="AP117" s="26" t="s">
        <v>288</v>
      </c>
      <c r="AQ117" s="26">
        <v>32</v>
      </c>
    </row>
    <row r="118" spans="1:43">
      <c r="A118" s="5">
        <v>117</v>
      </c>
      <c r="B118" s="10" t="s">
        <v>212</v>
      </c>
      <c r="C118" s="10" t="s">
        <v>213</v>
      </c>
      <c r="D118" s="9">
        <v>3</v>
      </c>
      <c r="E118" s="9" t="s">
        <v>464</v>
      </c>
      <c r="F118" s="11" t="s">
        <v>464</v>
      </c>
      <c r="G118" s="7" t="s">
        <v>465</v>
      </c>
      <c r="H118" s="7" t="s">
        <v>216</v>
      </c>
      <c r="I118" s="7" t="s">
        <v>465</v>
      </c>
      <c r="J118" s="7" t="s">
        <v>465</v>
      </c>
      <c r="K118" s="7" t="s">
        <v>465</v>
      </c>
      <c r="L118" s="7" t="e">
        <v>#N/A</v>
      </c>
      <c r="M118" s="10" t="str">
        <f>VLOOKUP(F118,'[3]Site List'!$I$3:$J$324,2,0)</f>
        <v>JALANCISADANECIKINIDMT</v>
      </c>
      <c r="N118" s="10">
        <v>106.84272</v>
      </c>
      <c r="O118" s="10">
        <v>-6.1944600000000003</v>
      </c>
      <c r="P118" s="5" t="s">
        <v>48</v>
      </c>
      <c r="Q118" s="5" t="s">
        <v>48</v>
      </c>
      <c r="R118" s="10"/>
      <c r="S118" s="10"/>
      <c r="T118" s="9" t="s">
        <v>49</v>
      </c>
      <c r="U118" s="5" t="e">
        <v>#N/A</v>
      </c>
      <c r="V118" s="5" t="s">
        <v>268</v>
      </c>
      <c r="W118" s="5"/>
      <c r="X118" s="10" t="s">
        <v>50</v>
      </c>
      <c r="Y118" s="12">
        <v>42209</v>
      </c>
      <c r="Z118" s="12">
        <v>45861</v>
      </c>
      <c r="AA118" s="12">
        <f t="shared" si="12"/>
        <v>45951</v>
      </c>
      <c r="AB118" s="12">
        <v>46053</v>
      </c>
      <c r="AC118" s="9">
        <f t="shared" si="13"/>
        <v>-102</v>
      </c>
      <c r="AD118" s="9" t="s">
        <v>58</v>
      </c>
      <c r="AE118" s="12" t="s">
        <v>52</v>
      </c>
      <c r="AF118" s="22" t="s">
        <v>304</v>
      </c>
      <c r="AG118" s="22" t="str">
        <f>VLOOKUP(F118,[2]Nasional!$F$3:$AJ$1945,30,0)</f>
        <v>08b.SIS Done</v>
      </c>
      <c r="AH118" s="53"/>
      <c r="AI118" s="22" t="s">
        <v>416</v>
      </c>
      <c r="AJ118" s="22" t="s">
        <v>416</v>
      </c>
      <c r="AK118" s="22" t="s">
        <v>99</v>
      </c>
      <c r="AL118" s="42" t="s">
        <v>466</v>
      </c>
      <c r="AM118" s="33">
        <v>46019</v>
      </c>
      <c r="AN118" s="33" t="s">
        <v>113</v>
      </c>
      <c r="AO118" s="26" t="s">
        <v>293</v>
      </c>
      <c r="AP118" s="26" t="s">
        <v>288</v>
      </c>
      <c r="AQ118" s="26">
        <v>32</v>
      </c>
    </row>
    <row r="119" spans="1:43">
      <c r="A119" s="9">
        <v>118</v>
      </c>
      <c r="B119" s="10" t="s">
        <v>212</v>
      </c>
      <c r="C119" s="10" t="s">
        <v>213</v>
      </c>
      <c r="D119" s="9">
        <v>3</v>
      </c>
      <c r="E119" s="9" t="s">
        <v>467</v>
      </c>
      <c r="F119" s="11" t="s">
        <v>467</v>
      </c>
      <c r="G119" s="7" t="s">
        <v>468</v>
      </c>
      <c r="H119" s="7" t="s">
        <v>216</v>
      </c>
      <c r="I119" s="7" t="s">
        <v>468</v>
      </c>
      <c r="J119" s="7" t="s">
        <v>468</v>
      </c>
      <c r="K119" s="7" t="s">
        <v>468</v>
      </c>
      <c r="L119" s="7" t="e">
        <v>#N/A</v>
      </c>
      <c r="M119" s="10" t="str">
        <f>VLOOKUP(F119,'[3]Site List'!$I$3:$J$324,2,0)</f>
        <v>KOMPLEKDEPSOSPDKINDHDMT</v>
      </c>
      <c r="N119" s="10">
        <v>106.78790100000001</v>
      </c>
      <c r="O119" s="10">
        <v>-6.2657509999999998</v>
      </c>
      <c r="P119" s="5" t="s">
        <v>48</v>
      </c>
      <c r="Q119" s="5" t="s">
        <v>48</v>
      </c>
      <c r="R119" s="10"/>
      <c r="S119" s="10"/>
      <c r="T119" s="9" t="s">
        <v>49</v>
      </c>
      <c r="U119" s="5" t="e">
        <v>#N/A</v>
      </c>
      <c r="V119" s="5" t="s">
        <v>448</v>
      </c>
      <c r="W119" s="5"/>
      <c r="X119" s="10" t="s">
        <v>50</v>
      </c>
      <c r="Y119" s="12">
        <v>42209</v>
      </c>
      <c r="Z119" s="12">
        <v>45861</v>
      </c>
      <c r="AA119" s="12">
        <f t="shared" si="12"/>
        <v>45951</v>
      </c>
      <c r="AB119" s="12">
        <v>46053</v>
      </c>
      <c r="AC119" s="9">
        <f t="shared" si="13"/>
        <v>-102</v>
      </c>
      <c r="AD119" s="9" t="s">
        <v>58</v>
      </c>
      <c r="AE119" s="12" t="s">
        <v>52</v>
      </c>
      <c r="AF119" s="22" t="s">
        <v>444</v>
      </c>
      <c r="AG119" s="22" t="str">
        <f>VLOOKUP(F119,[2]Nasional!$F$3:$AJ$1945,30,0)</f>
        <v>06.SITAC</v>
      </c>
      <c r="AH119" s="53"/>
      <c r="AI119" s="22" t="s">
        <v>416</v>
      </c>
      <c r="AJ119" s="22" t="s">
        <v>416</v>
      </c>
      <c r="AK119" s="22" t="s">
        <v>99</v>
      </c>
      <c r="AL119" s="42" t="s">
        <v>466</v>
      </c>
      <c r="AM119" s="33">
        <v>46019</v>
      </c>
      <c r="AN119" s="33" t="s">
        <v>113</v>
      </c>
      <c r="AO119" s="26" t="s">
        <v>293</v>
      </c>
      <c r="AP119" s="26" t="s">
        <v>288</v>
      </c>
      <c r="AQ119" s="26">
        <v>32</v>
      </c>
    </row>
    <row r="120" spans="1:43">
      <c r="A120" s="5">
        <v>119</v>
      </c>
      <c r="B120" s="10" t="s">
        <v>212</v>
      </c>
      <c r="C120" s="10" t="s">
        <v>213</v>
      </c>
      <c r="D120" s="9">
        <v>3</v>
      </c>
      <c r="E120" s="9" t="s">
        <v>469</v>
      </c>
      <c r="F120" s="11" t="s">
        <v>469</v>
      </c>
      <c r="G120" s="7"/>
      <c r="H120" s="7"/>
      <c r="I120" s="7" t="e">
        <v>#N/A</v>
      </c>
      <c r="J120" s="7" t="e">
        <v>#N/A</v>
      </c>
      <c r="K120" s="7" t="s">
        <v>65</v>
      </c>
      <c r="L120" s="7" t="e">
        <v>#N/A</v>
      </c>
      <c r="M120" s="10" t="str">
        <f>VLOOKUP(F120,'[3]Site List'!$I$3:$J$324,2,0)</f>
        <v>JLNANGKEJAYA10DMT</v>
      </c>
      <c r="N120" s="10">
        <v>106.79391099999999</v>
      </c>
      <c r="O120" s="10">
        <v>-6.1479109999999997</v>
      </c>
      <c r="P120" s="5" t="s">
        <v>48</v>
      </c>
      <c r="Q120" s="5" t="s">
        <v>48</v>
      </c>
      <c r="R120" s="39">
        <v>0</v>
      </c>
      <c r="S120" s="10"/>
      <c r="T120" s="9" t="s">
        <v>49</v>
      </c>
      <c r="U120" s="5" t="e">
        <v>#N/A</v>
      </c>
      <c r="V120" s="5" t="e">
        <v>#N/A</v>
      </c>
      <c r="W120" s="5"/>
      <c r="X120" s="10" t="s">
        <v>50</v>
      </c>
      <c r="Y120" s="12">
        <v>42704</v>
      </c>
      <c r="Z120" s="12">
        <v>46355</v>
      </c>
      <c r="AA120" s="12"/>
      <c r="AB120" s="12"/>
      <c r="AC120" s="12"/>
      <c r="AD120" s="12"/>
      <c r="AE120" s="9" t="s">
        <v>96</v>
      </c>
      <c r="AF120" s="26"/>
      <c r="AG120" s="22" t="e">
        <f>VLOOKUP(F120,[2]Nasional!$F$3:$AJ$1945,30,0)</f>
        <v>#N/A</v>
      </c>
      <c r="AH120" s="22"/>
      <c r="AI120" s="22" t="s">
        <v>98</v>
      </c>
      <c r="AJ120" s="22" t="s">
        <v>98</v>
      </c>
      <c r="AK120" s="23" t="s">
        <v>99</v>
      </c>
      <c r="AL120" t="s">
        <v>195</v>
      </c>
      <c r="AO120" s="26" t="e">
        <v>#N/A</v>
      </c>
      <c r="AP120" s="26" t="e">
        <v>#N/A</v>
      </c>
      <c r="AQ120" s="26" t="e">
        <v>#N/A</v>
      </c>
    </row>
    <row r="121" spans="1:43">
      <c r="A121" s="9">
        <v>120</v>
      </c>
      <c r="B121" s="10" t="s">
        <v>212</v>
      </c>
      <c r="C121" s="10" t="s">
        <v>213</v>
      </c>
      <c r="D121" s="9">
        <v>3</v>
      </c>
      <c r="E121" s="9" t="s">
        <v>470</v>
      </c>
      <c r="F121" s="11" t="s">
        <v>470</v>
      </c>
      <c r="G121" s="7" t="s">
        <v>471</v>
      </c>
      <c r="H121" s="7" t="s">
        <v>216</v>
      </c>
      <c r="I121" s="7" t="s">
        <v>471</v>
      </c>
      <c r="J121" s="7" t="s">
        <v>471</v>
      </c>
      <c r="K121" s="7" t="s">
        <v>471</v>
      </c>
      <c r="L121" s="7" t="e">
        <v>#N/A</v>
      </c>
      <c r="M121" s="10" t="str">
        <f>VLOOKUP(F121,'[3]Site List'!$I$3:$J$324,2,0)</f>
        <v>TANAHTINGGIDMT</v>
      </c>
      <c r="N121" s="10">
        <v>106.84621</v>
      </c>
      <c r="O121" s="10">
        <v>-6.1789699999999996</v>
      </c>
      <c r="P121" s="5" t="s">
        <v>48</v>
      </c>
      <c r="Q121" s="5" t="s">
        <v>48</v>
      </c>
      <c r="R121" s="10"/>
      <c r="S121" s="10"/>
      <c r="T121" s="9" t="s">
        <v>49</v>
      </c>
      <c r="U121" s="5" t="e">
        <v>#N/A</v>
      </c>
      <c r="V121" s="5" t="s">
        <v>268</v>
      </c>
      <c r="W121" s="5"/>
      <c r="X121" s="10" t="s">
        <v>50</v>
      </c>
      <c r="Y121" s="12">
        <v>42209</v>
      </c>
      <c r="Z121" s="12">
        <v>45861</v>
      </c>
      <c r="AA121" s="12">
        <f t="shared" ref="AA121:AA135" si="14">Z121+90</f>
        <v>45951</v>
      </c>
      <c r="AB121" s="12">
        <v>46053</v>
      </c>
      <c r="AC121" s="9">
        <f>AA121-AB121</f>
        <v>-102</v>
      </c>
      <c r="AD121" s="9" t="s">
        <v>58</v>
      </c>
      <c r="AE121" s="12" t="s">
        <v>52</v>
      </c>
      <c r="AF121" s="22" t="s">
        <v>472</v>
      </c>
      <c r="AG121" s="22" t="str">
        <f>VLOOKUP(F121,[2]Nasional!$F$3:$AJ$1945,30,0)</f>
        <v>08b.SIS Done</v>
      </c>
      <c r="AH121" s="53"/>
      <c r="AI121" s="22" t="s">
        <v>416</v>
      </c>
      <c r="AJ121" s="22" t="s">
        <v>416</v>
      </c>
      <c r="AK121" s="22" t="s">
        <v>99</v>
      </c>
      <c r="AL121" s="42" t="s">
        <v>473</v>
      </c>
      <c r="AM121" s="33">
        <v>46005</v>
      </c>
      <c r="AN121" s="33" t="s">
        <v>113</v>
      </c>
      <c r="AO121" s="26" t="s">
        <v>308</v>
      </c>
      <c r="AP121" s="26" t="s">
        <v>288</v>
      </c>
      <c r="AQ121" s="26">
        <v>32</v>
      </c>
    </row>
    <row r="122" spans="1:43" hidden="1">
      <c r="A122" s="5">
        <v>121</v>
      </c>
      <c r="B122" s="10" t="s">
        <v>212</v>
      </c>
      <c r="C122" s="10" t="s">
        <v>213</v>
      </c>
      <c r="D122" s="9">
        <v>3</v>
      </c>
      <c r="E122" s="9" t="s">
        <v>474</v>
      </c>
      <c r="F122" s="11" t="s">
        <v>474</v>
      </c>
      <c r="G122" s="7" t="s">
        <v>475</v>
      </c>
      <c r="H122" s="7" t="s">
        <v>216</v>
      </c>
      <c r="I122" s="7" t="s">
        <v>475</v>
      </c>
      <c r="J122" s="7" t="s">
        <v>475</v>
      </c>
      <c r="K122" s="7" t="s">
        <v>475</v>
      </c>
      <c r="L122" s="7" t="e">
        <v>#N/A</v>
      </c>
      <c r="M122" s="10" t="str">
        <f>VLOOKUP(F122,'[3]Site List'!$I$3:$J$324,2,0)</f>
        <v>GRAHAWIDYAPATRADMT</v>
      </c>
      <c r="N122" s="10">
        <v>106.90588</v>
      </c>
      <c r="O122" s="10">
        <v>-6.3007900000000001</v>
      </c>
      <c r="P122" s="5" t="s">
        <v>48</v>
      </c>
      <c r="Q122" s="5" t="s">
        <v>48</v>
      </c>
      <c r="R122" s="10"/>
      <c r="S122" s="10"/>
      <c r="T122" s="9" t="s">
        <v>49</v>
      </c>
      <c r="U122" s="5" t="e">
        <v>#N/A</v>
      </c>
      <c r="V122" s="5" t="s">
        <v>299</v>
      </c>
      <c r="W122" s="5"/>
      <c r="X122" s="10" t="s">
        <v>50</v>
      </c>
      <c r="Y122" s="12">
        <v>42213</v>
      </c>
      <c r="Z122" s="12">
        <v>45865</v>
      </c>
      <c r="AA122" s="12">
        <f t="shared" si="14"/>
        <v>45955</v>
      </c>
      <c r="AB122" s="8">
        <v>45895</v>
      </c>
      <c r="AC122" s="29">
        <f>AA122-AB122</f>
        <v>60</v>
      </c>
      <c r="AD122" s="8" t="s">
        <v>51</v>
      </c>
      <c r="AE122" s="12" t="s">
        <v>52</v>
      </c>
      <c r="AF122" s="22" t="s">
        <v>300</v>
      </c>
      <c r="AG122" s="22" t="str">
        <f>VLOOKUP(F122,[2]Nasional!$F$3:$AJ$1945,30,0)</f>
        <v>04.CME</v>
      </c>
      <c r="AH122" s="22"/>
      <c r="AI122" s="22" t="s">
        <v>26</v>
      </c>
      <c r="AJ122" s="22" t="s">
        <v>26</v>
      </c>
      <c r="AK122" s="23" t="s">
        <v>26</v>
      </c>
      <c r="AM122" s="34" t="s">
        <v>53</v>
      </c>
      <c r="AN122" s="34"/>
      <c r="AO122" s="26" t="s">
        <v>293</v>
      </c>
      <c r="AP122" s="26" t="s">
        <v>288</v>
      </c>
      <c r="AQ122" s="26">
        <v>25</v>
      </c>
    </row>
    <row r="123" spans="1:43" hidden="1">
      <c r="A123" s="9">
        <v>122</v>
      </c>
      <c r="B123" s="10" t="s">
        <v>212</v>
      </c>
      <c r="C123" s="10" t="s">
        <v>213</v>
      </c>
      <c r="D123" s="9">
        <v>3</v>
      </c>
      <c r="E123" s="9" t="s">
        <v>476</v>
      </c>
      <c r="F123" s="11" t="s">
        <v>476</v>
      </c>
      <c r="G123" s="7" t="s">
        <v>477</v>
      </c>
      <c r="H123" s="7" t="s">
        <v>216</v>
      </c>
      <c r="I123" s="7" t="s">
        <v>477</v>
      </c>
      <c r="J123" s="7" t="s">
        <v>477</v>
      </c>
      <c r="K123" s="7" t="s">
        <v>477</v>
      </c>
      <c r="L123" s="7" t="e">
        <v>#N/A</v>
      </c>
      <c r="M123" s="10" t="str">
        <f>VLOOKUP(F123,'[3]Site List'!$I$3:$J$324,2,0)</f>
        <v>PRISMARAYADMT</v>
      </c>
      <c r="N123" s="10">
        <v>106.75840100000001</v>
      </c>
      <c r="O123" s="10">
        <v>-6.1938409999999999</v>
      </c>
      <c r="P123" s="5" t="s">
        <v>48</v>
      </c>
      <c r="Q123" s="5" t="s">
        <v>48</v>
      </c>
      <c r="R123" s="10"/>
      <c r="S123" s="10"/>
      <c r="T123" s="9" t="s">
        <v>49</v>
      </c>
      <c r="U123" s="5" t="e">
        <v>#N/A</v>
      </c>
      <c r="V123" s="5" t="s">
        <v>280</v>
      </c>
      <c r="W123" s="5"/>
      <c r="X123" s="10" t="s">
        <v>50</v>
      </c>
      <c r="Y123" s="12">
        <v>42216</v>
      </c>
      <c r="Z123" s="12">
        <v>45868</v>
      </c>
      <c r="AA123" s="12">
        <f t="shared" si="14"/>
        <v>45958</v>
      </c>
      <c r="AB123" s="12">
        <v>46053</v>
      </c>
      <c r="AC123" s="9">
        <f t="shared" ref="AC123:AC127" si="15">AA123-AB123</f>
        <v>-95</v>
      </c>
      <c r="AD123" s="9" t="s">
        <v>58</v>
      </c>
      <c r="AE123" s="12" t="s">
        <v>52</v>
      </c>
      <c r="AF123" s="22" t="s">
        <v>472</v>
      </c>
      <c r="AG123" s="22" t="str">
        <f>VLOOKUP(F123,[2]Nasional!$F$3:$AJ$1945,30,0)</f>
        <v>08b.SIS Done</v>
      </c>
      <c r="AH123" s="53"/>
      <c r="AI123" s="22" t="s">
        <v>394</v>
      </c>
      <c r="AJ123" s="43" t="s">
        <v>394</v>
      </c>
      <c r="AK123" s="22" t="s">
        <v>394</v>
      </c>
      <c r="AL123" s="44" t="s">
        <v>478</v>
      </c>
      <c r="AM123" s="33">
        <v>46067</v>
      </c>
      <c r="AN123" s="33" t="s">
        <v>113</v>
      </c>
      <c r="AO123" s="26" t="s">
        <v>293</v>
      </c>
      <c r="AP123" s="26" t="s">
        <v>288</v>
      </c>
      <c r="AQ123" s="26">
        <v>32</v>
      </c>
    </row>
    <row r="124" spans="1:43" hidden="1">
      <c r="A124" s="5">
        <v>123</v>
      </c>
      <c r="B124" s="10" t="s">
        <v>212</v>
      </c>
      <c r="C124" s="10" t="s">
        <v>213</v>
      </c>
      <c r="D124" s="9">
        <v>3</v>
      </c>
      <c r="E124" s="9" t="s">
        <v>479</v>
      </c>
      <c r="F124" s="11" t="s">
        <v>479</v>
      </c>
      <c r="G124" s="7"/>
      <c r="H124" s="7" t="s">
        <v>216</v>
      </c>
      <c r="I124" s="7" t="s">
        <v>480</v>
      </c>
      <c r="J124" s="7" t="s">
        <v>480</v>
      </c>
      <c r="K124" s="7" t="s">
        <v>480</v>
      </c>
      <c r="L124" s="7" t="e">
        <v>#N/A</v>
      </c>
      <c r="M124" s="10" t="str">
        <f>VLOOKUP(F124,'[3]Site List'!$I$3:$J$324,2,0)</f>
        <v>KEMBANGANBARUDMT</v>
      </c>
      <c r="N124" s="10">
        <v>106.7501</v>
      </c>
      <c r="O124" s="10">
        <v>-6.1804100000000002</v>
      </c>
      <c r="P124" s="5" t="s">
        <v>48</v>
      </c>
      <c r="Q124" s="5" t="s">
        <v>48</v>
      </c>
      <c r="R124" s="10"/>
      <c r="S124" s="10"/>
      <c r="T124" s="9" t="s">
        <v>49</v>
      </c>
      <c r="U124" s="5" t="e">
        <v>#N/A</v>
      </c>
      <c r="V124" s="5" t="s">
        <v>280</v>
      </c>
      <c r="W124" s="5"/>
      <c r="X124" s="10" t="s">
        <v>50</v>
      </c>
      <c r="Y124" s="12">
        <v>42229</v>
      </c>
      <c r="Z124" s="12">
        <v>45881</v>
      </c>
      <c r="AA124" s="12">
        <f t="shared" si="14"/>
        <v>45971</v>
      </c>
      <c r="AB124" s="12">
        <v>46053</v>
      </c>
      <c r="AC124" s="9">
        <f t="shared" si="15"/>
        <v>-82</v>
      </c>
      <c r="AD124" s="9" t="s">
        <v>58</v>
      </c>
      <c r="AE124" s="12" t="s">
        <v>52</v>
      </c>
      <c r="AF124" s="22" t="s">
        <v>449</v>
      </c>
      <c r="AG124" s="22" t="str">
        <f>VLOOKUP(F124,[2]Nasional!$F$3:$AJ$1945,30,0)</f>
        <v>08b.SIS Done</v>
      </c>
      <c r="AH124" s="22"/>
      <c r="AI124" s="22" t="s">
        <v>394</v>
      </c>
      <c r="AJ124" s="41" t="s">
        <v>395</v>
      </c>
      <c r="AK124" s="22" t="s">
        <v>394</v>
      </c>
      <c r="AL124" s="42" t="s">
        <v>396</v>
      </c>
      <c r="AM124" s="33">
        <v>46066</v>
      </c>
      <c r="AN124" s="33" t="s">
        <v>101</v>
      </c>
      <c r="AO124" s="26" t="s">
        <v>293</v>
      </c>
      <c r="AP124" s="26" t="s">
        <v>288</v>
      </c>
      <c r="AQ124" s="26">
        <v>32</v>
      </c>
    </row>
    <row r="125" spans="1:43">
      <c r="A125" s="9">
        <v>124</v>
      </c>
      <c r="B125" s="10" t="s">
        <v>212</v>
      </c>
      <c r="C125" s="10" t="s">
        <v>213</v>
      </c>
      <c r="D125" s="9">
        <v>3</v>
      </c>
      <c r="E125" s="9" t="s">
        <v>481</v>
      </c>
      <c r="F125" s="11" t="s">
        <v>481</v>
      </c>
      <c r="G125" s="7" t="s">
        <v>482</v>
      </c>
      <c r="H125" s="7" t="s">
        <v>216</v>
      </c>
      <c r="I125" s="7" t="s">
        <v>483</v>
      </c>
      <c r="J125" s="7" t="s">
        <v>483</v>
      </c>
      <c r="K125" s="7" t="s">
        <v>482</v>
      </c>
      <c r="L125" s="7" t="e">
        <v>#N/A</v>
      </c>
      <c r="M125" s="10" t="str">
        <f>VLOOKUP(F125,'[3]Site List'!$I$3:$J$324,2,0)</f>
        <v>GLOBALNUSANTARASCHOOLDMT</v>
      </c>
      <c r="N125" s="10">
        <v>106.739001</v>
      </c>
      <c r="O125" s="10">
        <v>-6.1919009999999997</v>
      </c>
      <c r="P125" s="5" t="s">
        <v>48</v>
      </c>
      <c r="Q125" s="5" t="s">
        <v>48</v>
      </c>
      <c r="R125" s="10"/>
      <c r="S125" s="10"/>
      <c r="T125" s="9" t="s">
        <v>49</v>
      </c>
      <c r="U125" s="5" t="e">
        <v>#N/A</v>
      </c>
      <c r="V125" s="5" t="s">
        <v>280</v>
      </c>
      <c r="W125" s="5"/>
      <c r="X125" s="10" t="s">
        <v>50</v>
      </c>
      <c r="Y125" s="12">
        <v>42233</v>
      </c>
      <c r="Z125" s="12">
        <v>45885</v>
      </c>
      <c r="AA125" s="12">
        <f t="shared" si="14"/>
        <v>45975</v>
      </c>
      <c r="AB125" s="12">
        <v>46053</v>
      </c>
      <c r="AC125" s="9">
        <f t="shared" si="15"/>
        <v>-78</v>
      </c>
      <c r="AD125" s="9" t="s">
        <v>58</v>
      </c>
      <c r="AE125" s="12" t="s">
        <v>52</v>
      </c>
      <c r="AF125" s="22" t="s">
        <v>472</v>
      </c>
      <c r="AG125" s="22" t="str">
        <f>VLOOKUP(F125,[2]Nasional!$F$3:$AJ$1945,30,0)</f>
        <v>06.SITAC</v>
      </c>
      <c r="AH125" s="53"/>
      <c r="AI125" s="22" t="s">
        <v>416</v>
      </c>
      <c r="AJ125" s="22" t="s">
        <v>416</v>
      </c>
      <c r="AK125" s="22" t="s">
        <v>99</v>
      </c>
      <c r="AL125" s="42" t="s">
        <v>484</v>
      </c>
      <c r="AM125" s="33">
        <v>46032</v>
      </c>
      <c r="AN125" s="33" t="s">
        <v>113</v>
      </c>
      <c r="AO125" s="26" t="s">
        <v>293</v>
      </c>
      <c r="AP125" s="26" t="s">
        <v>288</v>
      </c>
      <c r="AQ125" s="26">
        <v>32</v>
      </c>
    </row>
    <row r="126" spans="1:43" hidden="1">
      <c r="A126" s="5">
        <v>125</v>
      </c>
      <c r="B126" s="10" t="s">
        <v>212</v>
      </c>
      <c r="C126" s="10" t="s">
        <v>213</v>
      </c>
      <c r="D126" s="9">
        <v>3</v>
      </c>
      <c r="E126" s="9" t="s">
        <v>485</v>
      </c>
      <c r="F126" s="11" t="s">
        <v>485</v>
      </c>
      <c r="G126" s="7"/>
      <c r="H126" s="7" t="s">
        <v>216</v>
      </c>
      <c r="I126" s="7" t="s">
        <v>486</v>
      </c>
      <c r="J126" s="7" t="s">
        <v>486</v>
      </c>
      <c r="K126" s="7" t="s">
        <v>486</v>
      </c>
      <c r="L126" s="7" t="e">
        <v>#N/A</v>
      </c>
      <c r="M126" s="10" t="str">
        <f>VLOOKUP(F126,'[3]Site List'!$I$3:$J$324,2,0)</f>
        <v>KEMAJUANMULIA2DMT</v>
      </c>
      <c r="N126" s="10">
        <v>106.754</v>
      </c>
      <c r="O126" s="10">
        <v>-6.2391500000000004</v>
      </c>
      <c r="P126" s="5" t="s">
        <v>48</v>
      </c>
      <c r="Q126" s="5" t="s">
        <v>48</v>
      </c>
      <c r="R126" s="10"/>
      <c r="S126" s="10"/>
      <c r="T126" s="9" t="s">
        <v>49</v>
      </c>
      <c r="U126" s="5" t="e">
        <v>#N/A</v>
      </c>
      <c r="V126" s="5" t="s">
        <v>425</v>
      </c>
      <c r="W126" s="5"/>
      <c r="X126" s="10" t="s">
        <v>50</v>
      </c>
      <c r="Y126" s="12">
        <v>42244</v>
      </c>
      <c r="Z126" s="12">
        <v>45896</v>
      </c>
      <c r="AA126" s="12">
        <f t="shared" si="14"/>
        <v>45986</v>
      </c>
      <c r="AB126" s="12">
        <v>46053</v>
      </c>
      <c r="AC126" s="9">
        <f t="shared" si="15"/>
        <v>-67</v>
      </c>
      <c r="AD126" s="9" t="s">
        <v>58</v>
      </c>
      <c r="AE126" s="12" t="s">
        <v>52</v>
      </c>
      <c r="AF126" s="22" t="s">
        <v>449</v>
      </c>
      <c r="AG126" s="22" t="str">
        <f>VLOOKUP(F126,[2]Nasional!$F$3:$AJ$1945,30,0)</f>
        <v>06.SITAC</v>
      </c>
      <c r="AH126" s="22"/>
      <c r="AI126" s="22" t="s">
        <v>394</v>
      </c>
      <c r="AJ126" s="41" t="s">
        <v>395</v>
      </c>
      <c r="AK126" s="22" t="s">
        <v>394</v>
      </c>
      <c r="AL126" s="42" t="s">
        <v>396</v>
      </c>
      <c r="AM126" s="33">
        <v>46066</v>
      </c>
      <c r="AN126" s="33" t="s">
        <v>101</v>
      </c>
      <c r="AO126" s="26" t="s">
        <v>293</v>
      </c>
      <c r="AP126" s="26" t="s">
        <v>288</v>
      </c>
      <c r="AQ126" s="26">
        <v>32</v>
      </c>
    </row>
    <row r="127" spans="1:43" hidden="1">
      <c r="A127" s="9">
        <v>126</v>
      </c>
      <c r="B127" s="10" t="s">
        <v>212</v>
      </c>
      <c r="C127" s="10" t="s">
        <v>213</v>
      </c>
      <c r="D127" s="9">
        <v>3</v>
      </c>
      <c r="E127" s="9" t="s">
        <v>487</v>
      </c>
      <c r="F127" s="11" t="s">
        <v>487</v>
      </c>
      <c r="G127" s="7"/>
      <c r="H127" s="7" t="s">
        <v>216</v>
      </c>
      <c r="I127" s="7" t="s">
        <v>488</v>
      </c>
      <c r="J127" s="7" t="s">
        <v>488</v>
      </c>
      <c r="K127" s="7" t="s">
        <v>488</v>
      </c>
      <c r="L127" s="7" t="e">
        <v>#N/A</v>
      </c>
      <c r="M127" s="10" t="str">
        <f>VLOOKUP(F127,'[3]Site List'!$I$3:$J$324,2,0)</f>
        <v>JALANBAKTIDMT</v>
      </c>
      <c r="N127" s="10">
        <v>106.80631</v>
      </c>
      <c r="O127" s="10">
        <v>-6.2012900000000002</v>
      </c>
      <c r="P127" s="5" t="s">
        <v>48</v>
      </c>
      <c r="Q127" s="5" t="s">
        <v>48</v>
      </c>
      <c r="R127" s="10"/>
      <c r="S127" s="10"/>
      <c r="T127" s="9" t="s">
        <v>49</v>
      </c>
      <c r="U127" s="5" t="e">
        <v>#N/A</v>
      </c>
      <c r="V127" s="5" t="s">
        <v>268</v>
      </c>
      <c r="W127" s="5"/>
      <c r="X127" s="10" t="s">
        <v>50</v>
      </c>
      <c r="Y127" s="12">
        <v>42247</v>
      </c>
      <c r="Z127" s="12">
        <v>45899</v>
      </c>
      <c r="AA127" s="12">
        <f t="shared" si="14"/>
        <v>45989</v>
      </c>
      <c r="AB127" s="12">
        <v>46053</v>
      </c>
      <c r="AC127" s="9">
        <f t="shared" si="15"/>
        <v>-64</v>
      </c>
      <c r="AD127" s="9" t="s">
        <v>58</v>
      </c>
      <c r="AE127" s="12" t="s">
        <v>52</v>
      </c>
      <c r="AF127" s="22" t="s">
        <v>449</v>
      </c>
      <c r="AG127" s="22" t="str">
        <f>VLOOKUP(F127,[2]Nasional!$F$3:$AJ$1945,30,0)</f>
        <v>08b.SIS Done</v>
      </c>
      <c r="AH127" s="22"/>
      <c r="AI127" s="22" t="s">
        <v>394</v>
      </c>
      <c r="AJ127" s="41" t="s">
        <v>395</v>
      </c>
      <c r="AK127" s="22" t="s">
        <v>394</v>
      </c>
      <c r="AL127" s="42" t="s">
        <v>396</v>
      </c>
      <c r="AM127" s="33">
        <v>46066</v>
      </c>
      <c r="AN127" s="33" t="s">
        <v>101</v>
      </c>
      <c r="AO127" s="26" t="s">
        <v>293</v>
      </c>
      <c r="AP127" s="26" t="s">
        <v>288</v>
      </c>
      <c r="AQ127" s="26">
        <v>30</v>
      </c>
    </row>
    <row r="128" spans="1:43" hidden="1">
      <c r="A128" s="5">
        <v>127</v>
      </c>
      <c r="B128" s="10" t="s">
        <v>212</v>
      </c>
      <c r="C128" s="10" t="s">
        <v>213</v>
      </c>
      <c r="D128" s="9">
        <v>3</v>
      </c>
      <c r="E128" s="9" t="s">
        <v>489</v>
      </c>
      <c r="F128" s="11" t="s">
        <v>489</v>
      </c>
      <c r="G128" s="7" t="s">
        <v>490</v>
      </c>
      <c r="H128" s="7" t="s">
        <v>216</v>
      </c>
      <c r="I128" s="7" t="s">
        <v>490</v>
      </c>
      <c r="J128" s="7" t="s">
        <v>490</v>
      </c>
      <c r="K128" s="7" t="s">
        <v>490</v>
      </c>
      <c r="L128" s="7" t="e">
        <v>#N/A</v>
      </c>
      <c r="M128" s="10" t="str">
        <f>VLOOKUP(F128,'[3]Site List'!$I$3:$J$324,2,0)</f>
        <v>KEMANDORANPLUIS1DMT</v>
      </c>
      <c r="N128" s="10">
        <v>106.79258</v>
      </c>
      <c r="O128" s="10">
        <v>-6.2109399999999999</v>
      </c>
      <c r="P128" s="5" t="s">
        <v>48</v>
      </c>
      <c r="Q128" s="5" t="s">
        <v>48</v>
      </c>
      <c r="R128" s="10"/>
      <c r="S128" s="10"/>
      <c r="T128" s="9" t="s">
        <v>49</v>
      </c>
      <c r="U128" s="5" t="e">
        <v>#N/A</v>
      </c>
      <c r="V128" s="5" t="s">
        <v>448</v>
      </c>
      <c r="W128" s="5"/>
      <c r="X128" s="10" t="s">
        <v>50</v>
      </c>
      <c r="Y128" s="12">
        <v>42252</v>
      </c>
      <c r="Z128" s="12">
        <v>45904</v>
      </c>
      <c r="AA128" s="12">
        <f t="shared" si="14"/>
        <v>45994</v>
      </c>
      <c r="AB128" s="12">
        <v>46022</v>
      </c>
      <c r="AC128" s="28">
        <f>AA128-AB128</f>
        <v>-28</v>
      </c>
      <c r="AD128" s="9" t="s">
        <v>58</v>
      </c>
      <c r="AE128" s="12" t="s">
        <v>52</v>
      </c>
      <c r="AF128" s="22" t="s">
        <v>304</v>
      </c>
      <c r="AG128" s="22" t="str">
        <f>VLOOKUP(F128,[2]Nasional!$F$3:$AJ$1945,30,0)</f>
        <v>06.SITAC</v>
      </c>
      <c r="AH128" s="22"/>
      <c r="AI128" s="22" t="s">
        <v>26</v>
      </c>
      <c r="AJ128" s="22" t="s">
        <v>26</v>
      </c>
      <c r="AK128" s="23" t="s">
        <v>26</v>
      </c>
      <c r="AL128" s="22" t="s">
        <v>491</v>
      </c>
      <c r="AM128" s="33" t="s">
        <v>26</v>
      </c>
      <c r="AN128" s="33"/>
      <c r="AO128" s="26" t="s">
        <v>293</v>
      </c>
      <c r="AP128" s="26" t="s">
        <v>288</v>
      </c>
      <c r="AQ128" s="26">
        <v>32</v>
      </c>
    </row>
    <row r="129" spans="1:44" hidden="1">
      <c r="A129" s="9">
        <v>128</v>
      </c>
      <c r="B129" s="10" t="s">
        <v>492</v>
      </c>
      <c r="C129" s="10" t="s">
        <v>493</v>
      </c>
      <c r="D129" s="9">
        <v>8</v>
      </c>
      <c r="E129" s="9" t="s">
        <v>494</v>
      </c>
      <c r="F129" s="11" t="s">
        <v>494</v>
      </c>
      <c r="G129" s="7"/>
      <c r="H129" s="10" t="s">
        <v>493</v>
      </c>
      <c r="I129" s="7">
        <v>0</v>
      </c>
      <c r="J129" s="7" t="s">
        <v>495</v>
      </c>
      <c r="K129" s="7" t="s">
        <v>495</v>
      </c>
      <c r="L129" s="7" t="e">
        <v>#N/A</v>
      </c>
      <c r="M129" s="10" t="s">
        <v>496</v>
      </c>
      <c r="N129" s="10">
        <v>117.1543193</v>
      </c>
      <c r="O129" s="10">
        <v>-0.47070622400000001</v>
      </c>
      <c r="P129" s="5" t="s">
        <v>48</v>
      </c>
      <c r="Q129" s="5" t="s">
        <v>48</v>
      </c>
      <c r="R129" s="10"/>
      <c r="S129" s="10"/>
      <c r="T129" s="9" t="s">
        <v>49</v>
      </c>
      <c r="U129" s="5" t="e">
        <v>#N/A</v>
      </c>
      <c r="V129" s="5" t="e">
        <v>#N/A</v>
      </c>
      <c r="W129" s="5"/>
      <c r="X129" s="10" t="s">
        <v>50</v>
      </c>
      <c r="Y129" s="12">
        <v>42235</v>
      </c>
      <c r="Z129" s="12">
        <v>45887</v>
      </c>
      <c r="AA129" s="12">
        <f t="shared" si="14"/>
        <v>45977</v>
      </c>
      <c r="AB129" s="12" t="s">
        <v>67</v>
      </c>
      <c r="AC129" s="12"/>
      <c r="AD129" s="12" t="s">
        <v>67</v>
      </c>
      <c r="AE129" s="12" t="s">
        <v>52</v>
      </c>
      <c r="AF129" s="22" t="e">
        <v>#N/A</v>
      </c>
      <c r="AG129" s="22" t="e">
        <f>VLOOKUP(F129,[2]Nasional!$F$3:$AJ$1945,30,0)</f>
        <v>#N/A</v>
      </c>
      <c r="AH129" s="22"/>
      <c r="AI129" s="22" t="s">
        <v>67</v>
      </c>
      <c r="AJ129" s="25" t="s">
        <v>67</v>
      </c>
      <c r="AK129" s="25" t="s">
        <v>67</v>
      </c>
      <c r="AM129" s="22" t="s">
        <v>67</v>
      </c>
      <c r="AN129" s="22"/>
      <c r="AO129" s="22"/>
      <c r="AP129" s="22"/>
      <c r="AQ129" s="22"/>
    </row>
    <row r="130" spans="1:44">
      <c r="A130" s="5">
        <v>129</v>
      </c>
      <c r="B130" s="10" t="s">
        <v>212</v>
      </c>
      <c r="C130" s="10" t="s">
        <v>213</v>
      </c>
      <c r="D130" s="9">
        <v>3</v>
      </c>
      <c r="E130" s="9" t="s">
        <v>497</v>
      </c>
      <c r="F130" s="11" t="s">
        <v>497</v>
      </c>
      <c r="G130" s="7" t="s">
        <v>498</v>
      </c>
      <c r="H130" s="7" t="s">
        <v>216</v>
      </c>
      <c r="I130" s="7" t="s">
        <v>498</v>
      </c>
      <c r="J130" s="7" t="s">
        <v>498</v>
      </c>
      <c r="K130" s="7" t="s">
        <v>498</v>
      </c>
      <c r="L130" s="7" t="e">
        <v>#N/A</v>
      </c>
      <c r="M130" s="10" t="str">
        <f>VLOOKUP(F130,'[3]Site List'!$I$3:$J$324,2,0)</f>
        <v>KOTABAMBUSELATANDMT</v>
      </c>
      <c r="N130" s="10">
        <v>106.80214100000001</v>
      </c>
      <c r="O130" s="10">
        <v>-6.1868910000000001</v>
      </c>
      <c r="P130" s="5" t="s">
        <v>48</v>
      </c>
      <c r="Q130" s="5" t="s">
        <v>48</v>
      </c>
      <c r="R130" s="10"/>
      <c r="S130" s="10"/>
      <c r="T130" s="9" t="s">
        <v>49</v>
      </c>
      <c r="U130" s="5" t="e">
        <v>#N/A</v>
      </c>
      <c r="V130" s="5" t="s">
        <v>280</v>
      </c>
      <c r="W130" s="5"/>
      <c r="X130" s="10" t="s">
        <v>50</v>
      </c>
      <c r="Y130" s="12">
        <v>42255</v>
      </c>
      <c r="Z130" s="12">
        <v>45907</v>
      </c>
      <c r="AA130" s="12">
        <f t="shared" si="14"/>
        <v>45997</v>
      </c>
      <c r="AB130" s="12">
        <v>46022</v>
      </c>
      <c r="AC130" s="28">
        <f>AA130-AB130</f>
        <v>-25</v>
      </c>
      <c r="AD130" s="9" t="s">
        <v>58</v>
      </c>
      <c r="AE130" s="12" t="s">
        <v>52</v>
      </c>
      <c r="AF130" s="22" t="s">
        <v>405</v>
      </c>
      <c r="AG130" s="22" t="str">
        <f>VLOOKUP(F130,[2]Nasional!$F$3:$AJ$1945,30,0)</f>
        <v>06.SITAC</v>
      </c>
      <c r="AH130" s="53"/>
      <c r="AI130" s="22" t="s">
        <v>461</v>
      </c>
      <c r="AJ130" s="22" t="s">
        <v>499</v>
      </c>
      <c r="AK130" s="22" t="s">
        <v>99</v>
      </c>
      <c r="AL130" s="40" t="s">
        <v>500</v>
      </c>
      <c r="AM130" s="33">
        <v>46012</v>
      </c>
      <c r="AN130" s="33" t="s">
        <v>101</v>
      </c>
      <c r="AO130" s="26" t="s">
        <v>293</v>
      </c>
      <c r="AP130" s="26" t="s">
        <v>288</v>
      </c>
      <c r="AQ130" s="26">
        <v>32</v>
      </c>
    </row>
    <row r="131" spans="1:44" hidden="1">
      <c r="A131" s="9">
        <v>130</v>
      </c>
      <c r="B131" s="10" t="s">
        <v>212</v>
      </c>
      <c r="C131" s="10" t="s">
        <v>213</v>
      </c>
      <c r="D131" s="9">
        <v>3</v>
      </c>
      <c r="E131" s="9" t="s">
        <v>501</v>
      </c>
      <c r="F131" s="11" t="s">
        <v>501</v>
      </c>
      <c r="G131" s="7" t="s">
        <v>502</v>
      </c>
      <c r="H131" s="7" t="s">
        <v>216</v>
      </c>
      <c r="I131" s="7" t="s">
        <v>502</v>
      </c>
      <c r="J131" s="7" t="s">
        <v>502</v>
      </c>
      <c r="K131" s="7" t="s">
        <v>502</v>
      </c>
      <c r="L131" s="7" t="e">
        <v>#N/A</v>
      </c>
      <c r="M131" s="10" t="str">
        <f>VLOOKUP(F131,'[3]Site List'!$I$3:$J$324,2,0)</f>
        <v>KARETGUSURANDMT</v>
      </c>
      <c r="N131" s="10">
        <v>106.82292099999999</v>
      </c>
      <c r="O131" s="10">
        <v>-6.2140110000000002</v>
      </c>
      <c r="P131" s="5" t="s">
        <v>48</v>
      </c>
      <c r="Q131" s="5" t="s">
        <v>48</v>
      </c>
      <c r="R131" s="10"/>
      <c r="S131" s="10"/>
      <c r="T131" s="9" t="s">
        <v>49</v>
      </c>
      <c r="U131" s="5" t="e">
        <v>#N/A</v>
      </c>
      <c r="V131" s="5" t="s">
        <v>448</v>
      </c>
      <c r="W131" s="5"/>
      <c r="X131" s="10" t="s">
        <v>50</v>
      </c>
      <c r="Y131" s="12">
        <v>42263</v>
      </c>
      <c r="Z131" s="12">
        <v>45915</v>
      </c>
      <c r="AA131" s="12">
        <f t="shared" si="14"/>
        <v>46005</v>
      </c>
      <c r="AB131" s="12" t="s">
        <v>67</v>
      </c>
      <c r="AC131" s="12"/>
      <c r="AD131" s="12" t="s">
        <v>67</v>
      </c>
      <c r="AE131" s="12" t="s">
        <v>52</v>
      </c>
      <c r="AF131" s="22" t="e">
        <v>#N/A</v>
      </c>
      <c r="AG131" s="22" t="str">
        <f>VLOOKUP(F131,[2]Nasional!$F$3:$AJ$1945,30,0)</f>
        <v>08b.SIS Done</v>
      </c>
      <c r="AH131" s="22"/>
      <c r="AI131" s="22" t="s">
        <v>67</v>
      </c>
      <c r="AJ131" s="22" t="s">
        <v>67</v>
      </c>
      <c r="AK131" s="25" t="s">
        <v>67</v>
      </c>
      <c r="AM131" s="22" t="s">
        <v>67</v>
      </c>
      <c r="AN131" s="22"/>
      <c r="AO131" s="26" t="s">
        <v>293</v>
      </c>
      <c r="AP131" s="26" t="s">
        <v>288</v>
      </c>
      <c r="AQ131" s="26">
        <v>32</v>
      </c>
    </row>
    <row r="132" spans="1:44" hidden="1">
      <c r="A132" s="5">
        <v>131</v>
      </c>
      <c r="B132" s="10" t="s">
        <v>212</v>
      </c>
      <c r="C132" s="10" t="s">
        <v>213</v>
      </c>
      <c r="D132" s="9">
        <v>3</v>
      </c>
      <c r="E132" s="9" t="s">
        <v>503</v>
      </c>
      <c r="F132" s="11" t="s">
        <v>503</v>
      </c>
      <c r="G132" s="7" t="s">
        <v>504</v>
      </c>
      <c r="H132" s="7" t="s">
        <v>216</v>
      </c>
      <c r="I132" s="7" t="s">
        <v>505</v>
      </c>
      <c r="J132" s="7" t="s">
        <v>505</v>
      </c>
      <c r="K132" s="7" t="s">
        <v>504</v>
      </c>
      <c r="L132" s="7" t="e">
        <v>#N/A</v>
      </c>
      <c r="M132" s="10" t="str">
        <f>VLOOKUP(F132,'[3]Site List'!$I$3:$J$324,2,0)</f>
        <v>ARTABOGAPALMERAHDMT</v>
      </c>
      <c r="N132" s="10">
        <v>106.790701</v>
      </c>
      <c r="O132" s="10">
        <v>-6.2039609999999996</v>
      </c>
      <c r="P132" s="5" t="s">
        <v>48</v>
      </c>
      <c r="Q132" s="5" t="s">
        <v>48</v>
      </c>
      <c r="R132" s="10"/>
      <c r="S132" s="10"/>
      <c r="T132" s="9" t="s">
        <v>49</v>
      </c>
      <c r="U132" s="5" t="e">
        <v>#N/A</v>
      </c>
      <c r="V132" s="5" t="s">
        <v>280</v>
      </c>
      <c r="W132" s="5"/>
      <c r="X132" s="10" t="s">
        <v>50</v>
      </c>
      <c r="Y132" s="12">
        <v>42264</v>
      </c>
      <c r="Z132" s="12">
        <v>45916</v>
      </c>
      <c r="AA132" s="12">
        <f t="shared" si="14"/>
        <v>46006</v>
      </c>
      <c r="AB132" s="12">
        <v>46053</v>
      </c>
      <c r="AC132" s="9">
        <f>AA132-AB132</f>
        <v>-47</v>
      </c>
      <c r="AD132" s="9" t="s">
        <v>58</v>
      </c>
      <c r="AE132" s="12" t="s">
        <v>52</v>
      </c>
      <c r="AF132" s="22" t="s">
        <v>304</v>
      </c>
      <c r="AG132" s="22" t="str">
        <f>VLOOKUP(F132,[2]Nasional!$F$3:$AJ$1945,30,0)</f>
        <v>06.SITAC</v>
      </c>
      <c r="AH132" s="22"/>
      <c r="AI132" s="22" t="s">
        <v>394</v>
      </c>
      <c r="AJ132" s="41" t="s">
        <v>395</v>
      </c>
      <c r="AK132" s="22" t="s">
        <v>394</v>
      </c>
      <c r="AL132" s="42" t="s">
        <v>396</v>
      </c>
      <c r="AM132" s="33">
        <v>46067</v>
      </c>
      <c r="AN132" s="33" t="s">
        <v>101</v>
      </c>
      <c r="AO132" s="26" t="s">
        <v>293</v>
      </c>
      <c r="AP132" s="26" t="s">
        <v>288</v>
      </c>
      <c r="AQ132" s="26">
        <v>32</v>
      </c>
    </row>
    <row r="133" spans="1:44" hidden="1">
      <c r="A133" s="9">
        <v>132</v>
      </c>
      <c r="B133" s="10" t="s">
        <v>492</v>
      </c>
      <c r="C133" s="10" t="s">
        <v>493</v>
      </c>
      <c r="D133" s="9">
        <v>8</v>
      </c>
      <c r="E133" s="9" t="s">
        <v>506</v>
      </c>
      <c r="F133" s="11" t="s">
        <v>506</v>
      </c>
      <c r="G133" s="7"/>
      <c r="H133" s="10" t="s">
        <v>493</v>
      </c>
      <c r="I133" s="7">
        <v>0</v>
      </c>
      <c r="J133" s="7" t="s">
        <v>507</v>
      </c>
      <c r="K133" s="7" t="s">
        <v>507</v>
      </c>
      <c r="L133" s="7" t="e">
        <v>#N/A</v>
      </c>
      <c r="M133" s="10" t="s">
        <v>508</v>
      </c>
      <c r="N133" s="10">
        <v>114.58866</v>
      </c>
      <c r="O133" s="10">
        <v>-3.2980800000000001</v>
      </c>
      <c r="P133" s="5" t="s">
        <v>48</v>
      </c>
      <c r="Q133" s="5" t="s">
        <v>48</v>
      </c>
      <c r="R133" s="10"/>
      <c r="S133" s="10"/>
      <c r="T133" s="9" t="s">
        <v>49</v>
      </c>
      <c r="U133" s="5" t="e">
        <v>#N/A</v>
      </c>
      <c r="V133" s="5" t="e">
        <v>#N/A</v>
      </c>
      <c r="W133" s="5"/>
      <c r="X133" s="10" t="s">
        <v>50</v>
      </c>
      <c r="Y133" s="12">
        <v>42235</v>
      </c>
      <c r="Z133" s="12">
        <v>45887</v>
      </c>
      <c r="AA133" s="12">
        <f t="shared" si="14"/>
        <v>45977</v>
      </c>
      <c r="AB133" s="12" t="s">
        <v>67</v>
      </c>
      <c r="AC133" s="12"/>
      <c r="AD133" s="12" t="s">
        <v>67</v>
      </c>
      <c r="AE133" s="12" t="s">
        <v>52</v>
      </c>
      <c r="AF133" s="22" t="e">
        <v>#N/A</v>
      </c>
      <c r="AG133" s="22" t="e">
        <f>VLOOKUP(F133,[2]Nasional!$F$3:$AJ$1945,30,0)</f>
        <v>#N/A</v>
      </c>
      <c r="AH133" s="22"/>
      <c r="AI133" s="22" t="s">
        <v>67</v>
      </c>
      <c r="AJ133" s="25" t="s">
        <v>67</v>
      </c>
      <c r="AK133" s="25" t="s">
        <v>67</v>
      </c>
      <c r="AM133" s="22" t="s">
        <v>67</v>
      </c>
      <c r="AN133" s="22"/>
      <c r="AO133" s="22"/>
      <c r="AP133" s="22"/>
      <c r="AQ133" s="22"/>
    </row>
    <row r="134" spans="1:44" hidden="1">
      <c r="A134" s="5">
        <v>133</v>
      </c>
      <c r="B134" s="10" t="s">
        <v>212</v>
      </c>
      <c r="C134" s="10" t="s">
        <v>213</v>
      </c>
      <c r="D134" s="9">
        <v>3</v>
      </c>
      <c r="E134" s="9" t="s">
        <v>509</v>
      </c>
      <c r="F134" s="11" t="s">
        <v>509</v>
      </c>
      <c r="G134" s="7" t="s">
        <v>510</v>
      </c>
      <c r="H134" s="7" t="s">
        <v>216</v>
      </c>
      <c r="I134" s="7" t="s">
        <v>510</v>
      </c>
      <c r="J134" s="7" t="s">
        <v>510</v>
      </c>
      <c r="K134" s="7" t="s">
        <v>510</v>
      </c>
      <c r="L134" s="7" t="e">
        <v>#N/A</v>
      </c>
      <c r="M134" s="10" t="str">
        <f>VLOOKUP(F134,'[3]Site List'!$I$3:$J$324,2,0)</f>
        <v>BANGKA11DMT</v>
      </c>
      <c r="N134" s="10">
        <v>106.81925099999999</v>
      </c>
      <c r="O134" s="10">
        <v>-6.2544310000000003</v>
      </c>
      <c r="P134" s="5" t="s">
        <v>48</v>
      </c>
      <c r="Q134" s="5" t="s">
        <v>48</v>
      </c>
      <c r="R134" s="10"/>
      <c r="S134" s="10"/>
      <c r="T134" s="9" t="s">
        <v>49</v>
      </c>
      <c r="U134" s="5" t="e">
        <v>#N/A</v>
      </c>
      <c r="V134" s="5" t="s">
        <v>448</v>
      </c>
      <c r="W134" s="5"/>
      <c r="X134" s="10" t="s">
        <v>50</v>
      </c>
      <c r="Y134" s="12">
        <v>42287</v>
      </c>
      <c r="Z134" s="12">
        <v>45939</v>
      </c>
      <c r="AA134" s="12">
        <f t="shared" si="14"/>
        <v>46029</v>
      </c>
      <c r="AB134" s="12">
        <v>46053</v>
      </c>
      <c r="AC134" s="9">
        <f>AA134-AB134</f>
        <v>-24</v>
      </c>
      <c r="AD134" s="9" t="s">
        <v>58</v>
      </c>
      <c r="AE134" s="12" t="s">
        <v>52</v>
      </c>
      <c r="AF134" s="22" t="e">
        <v>#N/A</v>
      </c>
      <c r="AG134" s="22" t="str">
        <f>VLOOKUP(F134,[2]Nasional!$F$3:$AJ$1945,30,0)</f>
        <v>06.SITAC</v>
      </c>
      <c r="AH134" s="22"/>
      <c r="AI134" s="22" t="s">
        <v>394</v>
      </c>
      <c r="AJ134" s="41" t="s">
        <v>395</v>
      </c>
      <c r="AK134" s="22" t="s">
        <v>394</v>
      </c>
      <c r="AL134" s="42" t="s">
        <v>396</v>
      </c>
      <c r="AM134" s="33">
        <v>46067</v>
      </c>
      <c r="AN134" s="33" t="s">
        <v>101</v>
      </c>
      <c r="AO134" s="26" t="s">
        <v>293</v>
      </c>
      <c r="AP134" s="26" t="s">
        <v>288</v>
      </c>
      <c r="AQ134" s="26">
        <v>32</v>
      </c>
    </row>
    <row r="135" spans="1:44" hidden="1">
      <c r="A135" s="9">
        <v>134</v>
      </c>
      <c r="B135" s="10" t="s">
        <v>492</v>
      </c>
      <c r="C135" s="10" t="s">
        <v>493</v>
      </c>
      <c r="D135" s="9">
        <v>8</v>
      </c>
      <c r="E135" s="9" t="s">
        <v>511</v>
      </c>
      <c r="F135" s="11" t="s">
        <v>511</v>
      </c>
      <c r="G135" s="7"/>
      <c r="H135" s="10" t="s">
        <v>493</v>
      </c>
      <c r="I135" s="7">
        <v>0</v>
      </c>
      <c r="J135" s="7" t="s">
        <v>512</v>
      </c>
      <c r="K135" s="7" t="s">
        <v>512</v>
      </c>
      <c r="L135" s="7" t="e">
        <v>#N/A</v>
      </c>
      <c r="M135" s="10" t="s">
        <v>513</v>
      </c>
      <c r="N135" s="10">
        <v>117.15698</v>
      </c>
      <c r="O135" s="10">
        <v>-0.46951532400000001</v>
      </c>
      <c r="P135" s="5" t="s">
        <v>48</v>
      </c>
      <c r="Q135" s="5" t="s">
        <v>48</v>
      </c>
      <c r="R135" s="10"/>
      <c r="S135" s="10"/>
      <c r="T135" s="9" t="s">
        <v>49</v>
      </c>
      <c r="U135" s="5" t="e">
        <v>#N/A</v>
      </c>
      <c r="V135" s="5" t="e">
        <v>#N/A</v>
      </c>
      <c r="W135" s="5"/>
      <c r="X135" s="10" t="s">
        <v>50</v>
      </c>
      <c r="Y135" s="12">
        <v>42235</v>
      </c>
      <c r="Z135" s="12">
        <v>45887</v>
      </c>
      <c r="AA135" s="12">
        <f t="shared" si="14"/>
        <v>45977</v>
      </c>
      <c r="AB135" s="12" t="s">
        <v>67</v>
      </c>
      <c r="AC135" s="12"/>
      <c r="AD135" s="12" t="s">
        <v>67</v>
      </c>
      <c r="AE135" s="12" t="s">
        <v>52</v>
      </c>
      <c r="AF135" s="22" t="e">
        <v>#N/A</v>
      </c>
      <c r="AG135" s="22" t="e">
        <f>VLOOKUP(F135,[2]Nasional!$F$3:$AJ$1945,30,0)</f>
        <v>#N/A</v>
      </c>
      <c r="AH135" s="22"/>
      <c r="AI135" s="22" t="s">
        <v>67</v>
      </c>
      <c r="AJ135" s="25" t="s">
        <v>67</v>
      </c>
      <c r="AK135" s="25" t="s">
        <v>67</v>
      </c>
      <c r="AM135" s="22" t="s">
        <v>67</v>
      </c>
      <c r="AN135" s="22"/>
      <c r="AO135" s="22"/>
      <c r="AP135" s="22"/>
      <c r="AQ135" s="22"/>
    </row>
    <row r="136" spans="1:44">
      <c r="A136" s="5">
        <v>135</v>
      </c>
      <c r="B136" s="10" t="s">
        <v>212</v>
      </c>
      <c r="C136" s="10" t="s">
        <v>213</v>
      </c>
      <c r="D136" s="9">
        <v>3</v>
      </c>
      <c r="E136" s="9" t="s">
        <v>514</v>
      </c>
      <c r="F136" s="11" t="s">
        <v>514</v>
      </c>
      <c r="G136" s="7"/>
      <c r="H136" s="7"/>
      <c r="I136" s="7" t="e">
        <v>#N/A</v>
      </c>
      <c r="J136" s="7" t="e">
        <v>#N/A</v>
      </c>
      <c r="K136" s="7" t="s">
        <v>65</v>
      </c>
      <c r="L136" s="7" t="e">
        <v>#N/A</v>
      </c>
      <c r="M136" s="10" t="str">
        <f>VLOOKUP(F136,'[3]Site List'!$I$3:$J$324,2,0)</f>
        <v>HONDAPECENONGANDALAMDMT</v>
      </c>
      <c r="N136" s="10">
        <v>106.82487</v>
      </c>
      <c r="O136" s="10">
        <v>-6.1610500000000004</v>
      </c>
      <c r="P136" s="5" t="s">
        <v>48</v>
      </c>
      <c r="Q136" s="5" t="s">
        <v>48</v>
      </c>
      <c r="R136" s="39">
        <v>0</v>
      </c>
      <c r="S136" s="10"/>
      <c r="T136" s="9" t="s">
        <v>49</v>
      </c>
      <c r="U136" s="5" t="e">
        <v>#N/A</v>
      </c>
      <c r="V136" s="5" t="e">
        <v>#N/A</v>
      </c>
      <c r="W136" s="5"/>
      <c r="X136" s="10" t="s">
        <v>50</v>
      </c>
      <c r="Y136" s="12">
        <v>42908</v>
      </c>
      <c r="Z136" s="12">
        <v>46559</v>
      </c>
      <c r="AA136" s="12"/>
      <c r="AB136" s="12"/>
      <c r="AC136" s="12"/>
      <c r="AD136" s="12"/>
      <c r="AE136" s="9" t="s">
        <v>96</v>
      </c>
      <c r="AF136" s="26"/>
      <c r="AG136" s="22" t="e">
        <f>VLOOKUP(F136,[2]Nasional!$F$3:$AJ$1945,30,0)</f>
        <v>#N/A</v>
      </c>
      <c r="AH136" s="22"/>
      <c r="AI136" s="22" t="s">
        <v>98</v>
      </c>
      <c r="AJ136" s="22" t="s">
        <v>98</v>
      </c>
      <c r="AK136" s="23" t="s">
        <v>99</v>
      </c>
      <c r="AL136" t="s">
        <v>195</v>
      </c>
      <c r="AO136" s="26" t="e">
        <v>#N/A</v>
      </c>
      <c r="AP136" s="26" t="e">
        <v>#N/A</v>
      </c>
      <c r="AQ136" s="26" t="e">
        <v>#N/A</v>
      </c>
    </row>
    <row r="137" spans="1:44" hidden="1">
      <c r="A137" s="9">
        <v>136</v>
      </c>
      <c r="B137" s="10" t="s">
        <v>212</v>
      </c>
      <c r="C137" s="10" t="s">
        <v>213</v>
      </c>
      <c r="D137" s="9">
        <v>3</v>
      </c>
      <c r="E137" s="9" t="s">
        <v>515</v>
      </c>
      <c r="F137" s="11" t="s">
        <v>515</v>
      </c>
      <c r="G137" s="7" t="s">
        <v>516</v>
      </c>
      <c r="H137" s="7" t="s">
        <v>216</v>
      </c>
      <c r="I137" s="7" t="s">
        <v>517</v>
      </c>
      <c r="J137" s="7" t="s">
        <v>517</v>
      </c>
      <c r="K137" s="7" t="s">
        <v>516</v>
      </c>
      <c r="L137" s="7" t="e">
        <v>#N/A</v>
      </c>
      <c r="M137" s="10" t="str">
        <f>VLOOKUP(F137,'[3]Site List'!$I$3:$J$324,2,0)</f>
        <v>SALEMBARESIDENCEDMT</v>
      </c>
      <c r="N137" s="10">
        <v>106.8544</v>
      </c>
      <c r="O137" s="10">
        <v>-6.1959600000000004</v>
      </c>
      <c r="P137" s="5" t="s">
        <v>48</v>
      </c>
      <c r="Q137" s="5" t="s">
        <v>48</v>
      </c>
      <c r="R137" s="10"/>
      <c r="S137" s="10"/>
      <c r="T137" s="9" t="s">
        <v>49</v>
      </c>
      <c r="U137" s="5" t="e">
        <v>#N/A</v>
      </c>
      <c r="V137" s="5" t="s">
        <v>268</v>
      </c>
      <c r="W137" s="5"/>
      <c r="X137" s="10" t="s">
        <v>50</v>
      </c>
      <c r="Y137" s="12">
        <v>42306</v>
      </c>
      <c r="Z137" s="12">
        <v>45958</v>
      </c>
      <c r="AA137" s="12">
        <f t="shared" ref="AA137:AA162" si="16">Z137+90</f>
        <v>46048</v>
      </c>
      <c r="AB137" s="8" t="s">
        <v>195</v>
      </c>
      <c r="AC137" s="29"/>
      <c r="AD137" s="9" t="s">
        <v>58</v>
      </c>
      <c r="AE137" s="12" t="s">
        <v>52</v>
      </c>
      <c r="AF137" s="22" t="s">
        <v>300</v>
      </c>
      <c r="AG137" s="22" t="str">
        <f>VLOOKUP(F137,[2]Nasional!$F$3:$AJ$1945,30,0)</f>
        <v>08b.SIS Done</v>
      </c>
      <c r="AH137" s="22"/>
      <c r="AI137" s="22" t="s">
        <v>394</v>
      </c>
      <c r="AJ137" s="22" t="s">
        <v>394</v>
      </c>
      <c r="AK137" s="23" t="s">
        <v>394</v>
      </c>
      <c r="AL137" s="22" t="s">
        <v>518</v>
      </c>
      <c r="AM137" s="34" t="s">
        <v>53</v>
      </c>
      <c r="AN137" s="34"/>
      <c r="AO137" s="26" t="s">
        <v>293</v>
      </c>
      <c r="AP137" s="26" t="s">
        <v>288</v>
      </c>
      <c r="AQ137" s="26">
        <v>30</v>
      </c>
      <c r="AR137" t="s">
        <v>519</v>
      </c>
    </row>
    <row r="138" spans="1:44" hidden="1">
      <c r="A138" s="5">
        <v>137</v>
      </c>
      <c r="B138" s="10" t="s">
        <v>212</v>
      </c>
      <c r="C138" s="10" t="s">
        <v>213</v>
      </c>
      <c r="D138" s="9">
        <v>3</v>
      </c>
      <c r="E138" s="9" t="s">
        <v>520</v>
      </c>
      <c r="F138" s="11" t="s">
        <v>520</v>
      </c>
      <c r="G138" s="7" t="s">
        <v>521</v>
      </c>
      <c r="H138" s="7" t="s">
        <v>216</v>
      </c>
      <c r="I138" s="7" t="s">
        <v>521</v>
      </c>
      <c r="J138" s="7" t="s">
        <v>521</v>
      </c>
      <c r="K138" s="7" t="s">
        <v>521</v>
      </c>
      <c r="L138" s="7" t="e">
        <v>#N/A</v>
      </c>
      <c r="M138" s="10" t="str">
        <f>VLOOKUP(F138,'[3]Site List'!$I$3:$J$324,2,0)</f>
        <v>KEBONSAYURMELATIDMT</v>
      </c>
      <c r="N138" s="10">
        <v>106.81868</v>
      </c>
      <c r="O138" s="10">
        <v>-6.20059</v>
      </c>
      <c r="P138" s="5" t="s">
        <v>48</v>
      </c>
      <c r="Q138" s="5" t="s">
        <v>48</v>
      </c>
      <c r="R138" s="10"/>
      <c r="S138" s="10"/>
      <c r="T138" s="9" t="s">
        <v>49</v>
      </c>
      <c r="U138" s="5" t="e">
        <v>#N/A</v>
      </c>
      <c r="V138" s="5" t="s">
        <v>268</v>
      </c>
      <c r="W138" s="5"/>
      <c r="X138" s="10" t="s">
        <v>50</v>
      </c>
      <c r="Y138" s="12">
        <v>42308</v>
      </c>
      <c r="Z138" s="12">
        <v>45960</v>
      </c>
      <c r="AA138" s="12">
        <f t="shared" si="16"/>
        <v>46050</v>
      </c>
      <c r="AB138" s="12">
        <v>46053</v>
      </c>
      <c r="AC138" s="9">
        <f t="shared" ref="AC138:AC140" si="17">AA138-AB138</f>
        <v>-3</v>
      </c>
      <c r="AD138" s="9" t="s">
        <v>58</v>
      </c>
      <c r="AE138" s="12" t="s">
        <v>52</v>
      </c>
      <c r="AF138" s="22" t="s">
        <v>449</v>
      </c>
      <c r="AG138" s="22" t="str">
        <f>VLOOKUP(F138,[2]Nasional!$F$3:$AJ$1945,30,0)</f>
        <v>06.SITAC</v>
      </c>
      <c r="AH138" s="22"/>
      <c r="AI138" s="22" t="s">
        <v>394</v>
      </c>
      <c r="AJ138" s="41" t="s">
        <v>395</v>
      </c>
      <c r="AK138" s="22" t="s">
        <v>394</v>
      </c>
      <c r="AL138" s="42" t="s">
        <v>396</v>
      </c>
      <c r="AM138" s="33">
        <v>46066</v>
      </c>
      <c r="AN138" s="33" t="s">
        <v>101</v>
      </c>
      <c r="AO138" s="26" t="s">
        <v>293</v>
      </c>
      <c r="AP138" s="26" t="s">
        <v>288</v>
      </c>
      <c r="AQ138" s="26">
        <v>30</v>
      </c>
    </row>
    <row r="139" spans="1:44">
      <c r="A139" s="9">
        <v>138</v>
      </c>
      <c r="B139" s="10" t="s">
        <v>212</v>
      </c>
      <c r="C139" s="10" t="s">
        <v>213</v>
      </c>
      <c r="D139" s="9">
        <v>3</v>
      </c>
      <c r="E139" s="9" t="s">
        <v>522</v>
      </c>
      <c r="F139" s="11" t="s">
        <v>522</v>
      </c>
      <c r="G139" s="7" t="s">
        <v>523</v>
      </c>
      <c r="H139" s="7" t="s">
        <v>216</v>
      </c>
      <c r="I139" s="7" t="s">
        <v>523</v>
      </c>
      <c r="J139" s="7" t="s">
        <v>523</v>
      </c>
      <c r="K139" s="7" t="s">
        <v>523</v>
      </c>
      <c r="L139" s="7" t="e">
        <v>#N/A</v>
      </c>
      <c r="M139" s="10" t="str">
        <f>VLOOKUP(F139,'[3]Site List'!$I$3:$J$324,2,0)</f>
        <v>KEBONKACANG9DMT</v>
      </c>
      <c r="N139" s="10">
        <v>106.81874000000001</v>
      </c>
      <c r="O139" s="10">
        <v>-6.1921400000000002</v>
      </c>
      <c r="P139" s="5" t="s">
        <v>48</v>
      </c>
      <c r="Q139" s="5" t="s">
        <v>48</v>
      </c>
      <c r="R139" s="10"/>
      <c r="S139" s="10"/>
      <c r="T139" s="9" t="s">
        <v>49</v>
      </c>
      <c r="U139" s="5" t="e">
        <v>#N/A</v>
      </c>
      <c r="V139" s="5" t="s">
        <v>268</v>
      </c>
      <c r="W139" s="5"/>
      <c r="X139" s="10" t="s">
        <v>50</v>
      </c>
      <c r="Y139" s="12">
        <v>42308</v>
      </c>
      <c r="Z139" s="12">
        <v>45960</v>
      </c>
      <c r="AA139" s="12">
        <f t="shared" si="16"/>
        <v>46050</v>
      </c>
      <c r="AB139" s="12">
        <v>46053</v>
      </c>
      <c r="AC139" s="9">
        <f t="shared" si="17"/>
        <v>-3</v>
      </c>
      <c r="AD139" s="9" t="s">
        <v>58</v>
      </c>
      <c r="AE139" s="12" t="s">
        <v>52</v>
      </c>
      <c r="AF139" s="22" t="s">
        <v>449</v>
      </c>
      <c r="AG139" s="22" t="str">
        <f>VLOOKUP(F139,[2]Nasional!$F$3:$AJ$1945,30,0)</f>
        <v>08b.SIS Done</v>
      </c>
      <c r="AH139" s="22"/>
      <c r="AI139" s="22" t="s">
        <v>305</v>
      </c>
      <c r="AJ139" s="22" t="s">
        <v>306</v>
      </c>
      <c r="AK139" s="22" t="s">
        <v>99</v>
      </c>
      <c r="AL139" s="42" t="s">
        <v>524</v>
      </c>
      <c r="AM139" s="33">
        <v>46067</v>
      </c>
      <c r="AN139" s="33" t="s">
        <v>101</v>
      </c>
      <c r="AO139" s="26" t="s">
        <v>293</v>
      </c>
      <c r="AP139" s="26" t="s">
        <v>288</v>
      </c>
      <c r="AQ139" s="26">
        <v>30</v>
      </c>
    </row>
    <row r="140" spans="1:44" ht="39.6">
      <c r="A140" s="5">
        <v>139</v>
      </c>
      <c r="B140" s="10" t="s">
        <v>212</v>
      </c>
      <c r="C140" s="10" t="s">
        <v>213</v>
      </c>
      <c r="D140" s="9">
        <v>3</v>
      </c>
      <c r="E140" s="9" t="s">
        <v>525</v>
      </c>
      <c r="F140" s="11" t="s">
        <v>525</v>
      </c>
      <c r="G140" s="7" t="s">
        <v>526</v>
      </c>
      <c r="H140" s="7" t="s">
        <v>216</v>
      </c>
      <c r="I140" s="7" t="s">
        <v>526</v>
      </c>
      <c r="J140" s="7" t="s">
        <v>526</v>
      </c>
      <c r="K140" s="7" t="s">
        <v>526</v>
      </c>
      <c r="L140" s="7" t="e">
        <v>#N/A</v>
      </c>
      <c r="M140" s="10" t="str">
        <f>VLOOKUP(F140,'[3]Site List'!$I$3:$J$324,2,0)</f>
        <v>JALANHDAUDDMT</v>
      </c>
      <c r="N140" s="10">
        <v>106.775831</v>
      </c>
      <c r="O140" s="10">
        <v>-6.2052209999999999</v>
      </c>
      <c r="P140" s="5" t="s">
        <v>48</v>
      </c>
      <c r="Q140" s="5" t="s">
        <v>48</v>
      </c>
      <c r="R140" s="10"/>
      <c r="S140" s="10"/>
      <c r="T140" s="9" t="s">
        <v>49</v>
      </c>
      <c r="U140" s="5" t="e">
        <v>#N/A</v>
      </c>
      <c r="V140" s="5" t="s">
        <v>280</v>
      </c>
      <c r="W140" s="5"/>
      <c r="X140" s="10" t="s">
        <v>50</v>
      </c>
      <c r="Y140" s="12">
        <v>42322</v>
      </c>
      <c r="Z140" s="12">
        <v>45974</v>
      </c>
      <c r="AA140" s="12">
        <f t="shared" si="16"/>
        <v>46064</v>
      </c>
      <c r="AB140" s="12">
        <v>46053</v>
      </c>
      <c r="AC140" s="9">
        <f t="shared" si="17"/>
        <v>11</v>
      </c>
      <c r="AD140" s="9" t="s">
        <v>51</v>
      </c>
      <c r="AE140" s="12" t="s">
        <v>52</v>
      </c>
      <c r="AF140" s="22" t="s">
        <v>444</v>
      </c>
      <c r="AG140" s="22" t="str">
        <f>VLOOKUP(F140,[2]Nasional!$F$3:$AJ$1945,30,0)</f>
        <v>06.SITAC</v>
      </c>
      <c r="AH140" s="53"/>
      <c r="AI140" s="22" t="s">
        <v>305</v>
      </c>
      <c r="AJ140" s="22" t="s">
        <v>331</v>
      </c>
      <c r="AK140" s="22" t="s">
        <v>99</v>
      </c>
      <c r="AL140" s="61" t="s">
        <v>527</v>
      </c>
      <c r="AM140" s="33">
        <v>46066</v>
      </c>
      <c r="AN140" s="33" t="s">
        <v>101</v>
      </c>
      <c r="AO140" s="26" t="s">
        <v>293</v>
      </c>
      <c r="AP140" s="26" t="s">
        <v>288</v>
      </c>
      <c r="AQ140" s="26">
        <v>32</v>
      </c>
      <c r="AR140" t="s">
        <v>528</v>
      </c>
    </row>
    <row r="141" spans="1:44">
      <c r="A141" s="9">
        <v>140</v>
      </c>
      <c r="B141" s="10" t="s">
        <v>212</v>
      </c>
      <c r="C141" s="10" t="s">
        <v>213</v>
      </c>
      <c r="D141" s="9">
        <v>3</v>
      </c>
      <c r="E141" s="9" t="s">
        <v>529</v>
      </c>
      <c r="F141" s="11" t="s">
        <v>529</v>
      </c>
      <c r="G141" s="7" t="s">
        <v>530</v>
      </c>
      <c r="H141" s="7" t="s">
        <v>216</v>
      </c>
      <c r="I141" s="7" t="s">
        <v>530</v>
      </c>
      <c r="J141" s="7" t="s">
        <v>530</v>
      </c>
      <c r="K141" s="7" t="s">
        <v>530</v>
      </c>
      <c r="L141" s="7" t="e">
        <v>#N/A</v>
      </c>
      <c r="M141" s="10" t="str">
        <f>VLOOKUP(F141,'[3]Site List'!$I$3:$J$324,2,0)</f>
        <v>SWASEMBADATIMUR21DMT</v>
      </c>
      <c r="N141" s="10">
        <v>106.88773</v>
      </c>
      <c r="O141" s="10">
        <v>-6.1188200000000004</v>
      </c>
      <c r="P141" s="5" t="s">
        <v>48</v>
      </c>
      <c r="Q141" s="5" t="s">
        <v>48</v>
      </c>
      <c r="R141" s="10"/>
      <c r="S141" s="10"/>
      <c r="T141" s="9" t="s">
        <v>49</v>
      </c>
      <c r="U141" s="5" t="e">
        <v>#N/A</v>
      </c>
      <c r="V141" s="5" t="s">
        <v>440</v>
      </c>
      <c r="W141" s="5"/>
      <c r="X141" s="10" t="s">
        <v>50</v>
      </c>
      <c r="Y141" s="12">
        <v>42329</v>
      </c>
      <c r="Z141" s="12">
        <v>45981</v>
      </c>
      <c r="AA141" s="12">
        <f t="shared" si="16"/>
        <v>46071</v>
      </c>
      <c r="AB141" s="12">
        <v>46022</v>
      </c>
      <c r="AC141" s="28">
        <f>AA141-AB141</f>
        <v>49</v>
      </c>
      <c r="AD141" s="9" t="s">
        <v>51</v>
      </c>
      <c r="AE141" s="12" t="s">
        <v>52</v>
      </c>
      <c r="AF141" s="22" t="s">
        <v>304</v>
      </c>
      <c r="AG141" s="22" t="str">
        <f>VLOOKUP(F141,[2]Nasional!$F$3:$AJ$1945,30,0)</f>
        <v>08b.SIS Done</v>
      </c>
      <c r="AH141" s="53"/>
      <c r="AI141" s="22" t="s">
        <v>305</v>
      </c>
      <c r="AJ141" s="22" t="s">
        <v>531</v>
      </c>
      <c r="AK141" s="22" t="s">
        <v>99</v>
      </c>
      <c r="AL141" s="40" t="s">
        <v>532</v>
      </c>
      <c r="AM141" s="33">
        <v>46075</v>
      </c>
      <c r="AN141" s="33" t="s">
        <v>101</v>
      </c>
      <c r="AO141" s="26" t="s">
        <v>293</v>
      </c>
      <c r="AP141" s="26" t="s">
        <v>288</v>
      </c>
      <c r="AQ141" s="26">
        <v>32</v>
      </c>
    </row>
    <row r="142" spans="1:44">
      <c r="A142" s="5">
        <v>141</v>
      </c>
      <c r="B142" s="10" t="s">
        <v>212</v>
      </c>
      <c r="C142" s="10" t="s">
        <v>213</v>
      </c>
      <c r="D142" s="9">
        <v>3</v>
      </c>
      <c r="E142" s="9" t="s">
        <v>533</v>
      </c>
      <c r="F142" s="11" t="s">
        <v>533</v>
      </c>
      <c r="G142" s="7" t="s">
        <v>534</v>
      </c>
      <c r="H142" s="7" t="s">
        <v>216</v>
      </c>
      <c r="I142" s="7" t="s">
        <v>534</v>
      </c>
      <c r="J142" s="7" t="s">
        <v>534</v>
      </c>
      <c r="K142" s="7" t="s">
        <v>534</v>
      </c>
      <c r="L142" s="7" t="e">
        <v>#N/A</v>
      </c>
      <c r="M142" s="10" t="str">
        <f>VLOOKUP(F142,'[3]Site List'!$I$3:$J$324,2,0)</f>
        <v>MESJIDPUSKESMASSUNTERDMT</v>
      </c>
      <c r="N142" s="10">
        <v>106.860911</v>
      </c>
      <c r="O142" s="10">
        <v>-6.1417210000000004</v>
      </c>
      <c r="P142" s="5" t="s">
        <v>48</v>
      </c>
      <c r="Q142" s="5" t="s">
        <v>48</v>
      </c>
      <c r="R142" s="10"/>
      <c r="S142" s="10"/>
      <c r="T142" s="9" t="s">
        <v>49</v>
      </c>
      <c r="U142" s="5" t="e">
        <v>#N/A</v>
      </c>
      <c r="V142" s="5" t="s">
        <v>535</v>
      </c>
      <c r="W142" s="5"/>
      <c r="X142" s="10" t="s">
        <v>50</v>
      </c>
      <c r="Y142" s="12">
        <v>42331</v>
      </c>
      <c r="Z142" s="12">
        <v>45983</v>
      </c>
      <c r="AA142" s="12">
        <f t="shared" si="16"/>
        <v>46073</v>
      </c>
      <c r="AB142" s="12">
        <v>46053</v>
      </c>
      <c r="AC142" s="9">
        <f t="shared" ref="AC142:AC147" si="18">AA142-AB142</f>
        <v>20</v>
      </c>
      <c r="AD142" s="9" t="s">
        <v>51</v>
      </c>
      <c r="AE142" s="12" t="s">
        <v>52</v>
      </c>
      <c r="AF142" s="22" t="s">
        <v>304</v>
      </c>
      <c r="AG142" s="22" t="str">
        <f>VLOOKUP(F142,[2]Nasional!$F$3:$AJ$1945,30,0)</f>
        <v>06.SITAC</v>
      </c>
      <c r="AH142" s="53"/>
      <c r="AI142" s="22" t="s">
        <v>461</v>
      </c>
      <c r="AJ142" s="22" t="s">
        <v>536</v>
      </c>
      <c r="AK142" s="22" t="s">
        <v>99</v>
      </c>
      <c r="AL142" s="42" t="s">
        <v>537</v>
      </c>
      <c r="AM142" s="33">
        <v>46005</v>
      </c>
      <c r="AN142" s="33" t="s">
        <v>101</v>
      </c>
      <c r="AO142" s="26" t="s">
        <v>293</v>
      </c>
      <c r="AP142" s="26" t="s">
        <v>288</v>
      </c>
      <c r="AQ142" s="26">
        <v>42</v>
      </c>
    </row>
    <row r="143" spans="1:44">
      <c r="A143" s="9">
        <v>142</v>
      </c>
      <c r="B143" s="10" t="s">
        <v>212</v>
      </c>
      <c r="C143" s="10" t="s">
        <v>213</v>
      </c>
      <c r="D143" s="9">
        <v>3</v>
      </c>
      <c r="E143" s="9" t="s">
        <v>538</v>
      </c>
      <c r="F143" s="11" t="s">
        <v>538</v>
      </c>
      <c r="G143" s="7" t="s">
        <v>539</v>
      </c>
      <c r="H143" s="7" t="s">
        <v>216</v>
      </c>
      <c r="I143" s="7" t="s">
        <v>539</v>
      </c>
      <c r="J143" s="7" t="s">
        <v>539</v>
      </c>
      <c r="K143" s="7" t="s">
        <v>539</v>
      </c>
      <c r="L143" s="7" t="e">
        <v>#N/A</v>
      </c>
      <c r="M143" s="10" t="str">
        <f>VLOOKUP(F143,'[3]Site List'!$I$3:$J$324,2,0)</f>
        <v>RAYAPENGGILINGANDMT</v>
      </c>
      <c r="N143" s="10">
        <v>106.93541999999999</v>
      </c>
      <c r="O143" s="10">
        <v>-6.2028100000000004</v>
      </c>
      <c r="P143" s="5" t="s">
        <v>48</v>
      </c>
      <c r="Q143" s="5" t="s">
        <v>48</v>
      </c>
      <c r="R143" s="10"/>
      <c r="S143" s="10"/>
      <c r="T143" s="9" t="s">
        <v>49</v>
      </c>
      <c r="U143" s="5" t="e">
        <v>#N/A</v>
      </c>
      <c r="V143" s="5" t="s">
        <v>299</v>
      </c>
      <c r="W143" s="5"/>
      <c r="X143" s="10" t="s">
        <v>50</v>
      </c>
      <c r="Y143" s="12">
        <v>42332</v>
      </c>
      <c r="Z143" s="12">
        <v>45984</v>
      </c>
      <c r="AA143" s="12">
        <f t="shared" si="16"/>
        <v>46074</v>
      </c>
      <c r="AB143" s="12">
        <v>46053</v>
      </c>
      <c r="AC143" s="9">
        <f t="shared" si="18"/>
        <v>21</v>
      </c>
      <c r="AD143" s="9" t="s">
        <v>51</v>
      </c>
      <c r="AE143" s="12" t="s">
        <v>52</v>
      </c>
      <c r="AF143" s="22" t="s">
        <v>304</v>
      </c>
      <c r="AG143" s="22" t="str">
        <f>VLOOKUP(F143,[2]Nasional!$F$3:$AJ$1945,30,0)</f>
        <v>08b.SIS Done</v>
      </c>
      <c r="AH143" s="22"/>
      <c r="AI143" s="22" t="s">
        <v>305</v>
      </c>
      <c r="AJ143" s="22" t="s">
        <v>306</v>
      </c>
      <c r="AK143" s="22" t="s">
        <v>99</v>
      </c>
      <c r="AL143" s="42" t="s">
        <v>540</v>
      </c>
      <c r="AM143" s="33">
        <v>46067</v>
      </c>
      <c r="AN143" s="33" t="s">
        <v>101</v>
      </c>
      <c r="AO143" s="26" t="s">
        <v>293</v>
      </c>
      <c r="AP143" s="26" t="s">
        <v>288</v>
      </c>
      <c r="AQ143" s="26">
        <v>32</v>
      </c>
    </row>
    <row r="144" spans="1:44">
      <c r="A144" s="5">
        <v>143</v>
      </c>
      <c r="B144" s="10" t="s">
        <v>212</v>
      </c>
      <c r="C144" s="10" t="s">
        <v>213</v>
      </c>
      <c r="D144" s="9">
        <v>3</v>
      </c>
      <c r="E144" s="9" t="s">
        <v>541</v>
      </c>
      <c r="F144" s="11" t="s">
        <v>541</v>
      </c>
      <c r="G144" s="7" t="s">
        <v>542</v>
      </c>
      <c r="H144" s="7" t="s">
        <v>216</v>
      </c>
      <c r="I144" s="7" t="s">
        <v>543</v>
      </c>
      <c r="J144" s="7" t="s">
        <v>543</v>
      </c>
      <c r="K144" s="7" t="s">
        <v>542</v>
      </c>
      <c r="L144" s="7" t="e">
        <v>#N/A</v>
      </c>
      <c r="M144" s="10" t="str">
        <f>VLOOKUP(F144,'[3]Site List'!$I$3:$J$324,2,0)</f>
        <v>DEPSOS11DMT</v>
      </c>
      <c r="N144" s="10">
        <v>106.76527</v>
      </c>
      <c r="O144" s="10">
        <v>-6.2678799999999999</v>
      </c>
      <c r="P144" s="5" t="s">
        <v>48</v>
      </c>
      <c r="Q144" s="5" t="s">
        <v>48</v>
      </c>
      <c r="R144" s="10"/>
      <c r="S144" s="10"/>
      <c r="T144" s="9" t="s">
        <v>49</v>
      </c>
      <c r="U144" s="5" t="e">
        <v>#N/A</v>
      </c>
      <c r="V144" s="5" t="s">
        <v>425</v>
      </c>
      <c r="W144" s="5"/>
      <c r="X144" s="10" t="s">
        <v>50</v>
      </c>
      <c r="Y144" s="12">
        <v>42337</v>
      </c>
      <c r="Z144" s="12">
        <v>45989</v>
      </c>
      <c r="AA144" s="12">
        <f t="shared" si="16"/>
        <v>46079</v>
      </c>
      <c r="AB144" s="12">
        <v>46053</v>
      </c>
      <c r="AC144" s="9">
        <f t="shared" si="18"/>
        <v>26</v>
      </c>
      <c r="AD144" s="9" t="s">
        <v>51</v>
      </c>
      <c r="AE144" s="12" t="s">
        <v>52</v>
      </c>
      <c r="AF144" s="22" t="s">
        <v>472</v>
      </c>
      <c r="AG144" s="22" t="str">
        <f>VLOOKUP(F144,[2]Nasional!$F$3:$AJ$1945,30,0)</f>
        <v>08b.SIS Done</v>
      </c>
      <c r="AH144" s="53"/>
      <c r="AI144" s="22" t="s">
        <v>544</v>
      </c>
      <c r="AJ144" s="22" t="s">
        <v>331</v>
      </c>
      <c r="AK144" s="22" t="s">
        <v>99</v>
      </c>
      <c r="AL144" s="42" t="s">
        <v>545</v>
      </c>
      <c r="AM144" s="33">
        <v>46032</v>
      </c>
      <c r="AN144" s="33" t="s">
        <v>101</v>
      </c>
      <c r="AO144" s="26" t="s">
        <v>293</v>
      </c>
      <c r="AP144" s="26" t="s">
        <v>288</v>
      </c>
      <c r="AQ144" s="26">
        <v>32</v>
      </c>
    </row>
    <row r="145" spans="1:44" hidden="1">
      <c r="A145" s="9">
        <v>144</v>
      </c>
      <c r="B145" s="10" t="s">
        <v>212</v>
      </c>
      <c r="C145" s="10" t="s">
        <v>213</v>
      </c>
      <c r="D145" s="9">
        <v>3</v>
      </c>
      <c r="E145" s="9" t="s">
        <v>546</v>
      </c>
      <c r="F145" s="11" t="s">
        <v>546</v>
      </c>
      <c r="G145" s="7" t="s">
        <v>547</v>
      </c>
      <c r="H145" s="7" t="s">
        <v>216</v>
      </c>
      <c r="I145" s="7" t="s">
        <v>548</v>
      </c>
      <c r="J145" s="7" t="s">
        <v>548</v>
      </c>
      <c r="K145" s="7" t="s">
        <v>547</v>
      </c>
      <c r="L145" s="7" t="e">
        <v>#N/A</v>
      </c>
      <c r="M145" s="10" t="str">
        <f>VLOOKUP(F145,'[3]Site List'!$I$3:$J$324,2,0)</f>
        <v>SUNTERJAYATIMURDMT</v>
      </c>
      <c r="N145" s="10">
        <v>106.87782</v>
      </c>
      <c r="O145" s="10">
        <v>-6.1571600000000002</v>
      </c>
      <c r="P145" s="5" t="s">
        <v>48</v>
      </c>
      <c r="Q145" s="5" t="s">
        <v>48</v>
      </c>
      <c r="R145" s="10"/>
      <c r="S145" s="10"/>
      <c r="T145" s="9" t="s">
        <v>49</v>
      </c>
      <c r="U145" s="5" t="e">
        <v>#N/A</v>
      </c>
      <c r="V145" s="5" t="s">
        <v>535</v>
      </c>
      <c r="W145" s="5"/>
      <c r="X145" s="10" t="s">
        <v>50</v>
      </c>
      <c r="Y145" s="12">
        <v>42338</v>
      </c>
      <c r="Z145" s="12">
        <v>45990</v>
      </c>
      <c r="AA145" s="12">
        <f t="shared" si="16"/>
        <v>46080</v>
      </c>
      <c r="AB145" s="12">
        <v>46053</v>
      </c>
      <c r="AC145" s="9">
        <f t="shared" si="18"/>
        <v>27</v>
      </c>
      <c r="AD145" s="9" t="s">
        <v>51</v>
      </c>
      <c r="AE145" s="12" t="s">
        <v>52</v>
      </c>
      <c r="AF145" s="22" t="e">
        <v>#N/A</v>
      </c>
      <c r="AG145" s="22" t="str">
        <f>VLOOKUP(F145,[2]Nasional!$F$3:$AJ$1945,30,0)</f>
        <v>06.SITAC</v>
      </c>
      <c r="AH145" s="22"/>
      <c r="AI145" s="22" t="s">
        <v>394</v>
      </c>
      <c r="AJ145" s="22" t="s">
        <v>394</v>
      </c>
      <c r="AK145" s="53" t="s">
        <v>394</v>
      </c>
      <c r="AL145" s="42" t="s">
        <v>549</v>
      </c>
      <c r="AM145" s="33">
        <v>46075</v>
      </c>
      <c r="AN145" s="33" t="s">
        <v>101</v>
      </c>
      <c r="AO145" s="26" t="s">
        <v>293</v>
      </c>
      <c r="AP145" s="26" t="s">
        <v>288</v>
      </c>
      <c r="AQ145" s="26">
        <v>32</v>
      </c>
      <c r="AR145" t="s">
        <v>550</v>
      </c>
    </row>
    <row r="146" spans="1:44" hidden="1">
      <c r="A146" s="5">
        <v>145</v>
      </c>
      <c r="B146" s="10" t="s">
        <v>212</v>
      </c>
      <c r="C146" s="10" t="s">
        <v>213</v>
      </c>
      <c r="D146" s="9">
        <v>3</v>
      </c>
      <c r="E146" s="9" t="s">
        <v>551</v>
      </c>
      <c r="F146" s="11" t="s">
        <v>551</v>
      </c>
      <c r="G146" s="7" t="s">
        <v>552</v>
      </c>
      <c r="H146" s="7" t="s">
        <v>216</v>
      </c>
      <c r="I146" s="7" t="s">
        <v>553</v>
      </c>
      <c r="J146" s="7" t="s">
        <v>553</v>
      </c>
      <c r="K146" s="7" t="s">
        <v>552</v>
      </c>
      <c r="L146" s="7" t="e">
        <v>#N/A</v>
      </c>
      <c r="M146" s="10" t="str">
        <f>VLOOKUP(F146,'[3]Site List'!$I$3:$J$324,2,0)</f>
        <v>BENHIL15</v>
      </c>
      <c r="N146" s="10">
        <v>106.811691</v>
      </c>
      <c r="O146" s="10">
        <v>-6.2144110000000001</v>
      </c>
      <c r="P146" s="5" t="s">
        <v>48</v>
      </c>
      <c r="Q146" s="5" t="s">
        <v>48</v>
      </c>
      <c r="R146" s="10"/>
      <c r="S146" s="10"/>
      <c r="T146" s="9" t="s">
        <v>49</v>
      </c>
      <c r="U146" s="5" t="e">
        <v>#N/A</v>
      </c>
      <c r="V146" s="5" t="s">
        <v>268</v>
      </c>
      <c r="W146" s="5"/>
      <c r="X146" s="10" t="s">
        <v>50</v>
      </c>
      <c r="Y146" s="12">
        <v>42349</v>
      </c>
      <c r="Z146" s="12">
        <v>46001</v>
      </c>
      <c r="AA146" s="12">
        <f t="shared" si="16"/>
        <v>46091</v>
      </c>
      <c r="AB146" s="12">
        <v>46053</v>
      </c>
      <c r="AC146" s="9">
        <f t="shared" si="18"/>
        <v>38</v>
      </c>
      <c r="AD146" s="9" t="s">
        <v>51</v>
      </c>
      <c r="AE146" s="12" t="s">
        <v>52</v>
      </c>
      <c r="AF146" s="22" t="s">
        <v>449</v>
      </c>
      <c r="AG146" s="22" t="str">
        <f>VLOOKUP(F146,[2]Nasional!$F$3:$AJ$1945,30,0)</f>
        <v>08b.SIS Done</v>
      </c>
      <c r="AH146" s="53"/>
      <c r="AI146" s="22" t="s">
        <v>394</v>
      </c>
      <c r="AJ146" s="22" t="s">
        <v>394</v>
      </c>
      <c r="AK146" s="22" t="s">
        <v>394</v>
      </c>
      <c r="AL146" s="42" t="s">
        <v>453</v>
      </c>
      <c r="AM146" s="33">
        <v>46066</v>
      </c>
      <c r="AN146" s="33" t="s">
        <v>101</v>
      </c>
      <c r="AO146" s="26" t="s">
        <v>308</v>
      </c>
      <c r="AP146" s="26" t="s">
        <v>288</v>
      </c>
      <c r="AQ146" s="26">
        <v>32</v>
      </c>
    </row>
    <row r="147" spans="1:44" hidden="1">
      <c r="A147" s="9">
        <v>146</v>
      </c>
      <c r="B147" s="10" t="s">
        <v>212</v>
      </c>
      <c r="C147" s="10" t="s">
        <v>213</v>
      </c>
      <c r="D147" s="9">
        <v>3</v>
      </c>
      <c r="E147" s="9" t="s">
        <v>554</v>
      </c>
      <c r="F147" s="11" t="s">
        <v>554</v>
      </c>
      <c r="G147" s="7" t="s">
        <v>555</v>
      </c>
      <c r="H147" s="7" t="s">
        <v>216</v>
      </c>
      <c r="I147" s="7" t="s">
        <v>555</v>
      </c>
      <c r="J147" s="7" t="s">
        <v>555</v>
      </c>
      <c r="K147" s="7" t="s">
        <v>555</v>
      </c>
      <c r="L147" s="7" t="e">
        <v>#N/A</v>
      </c>
      <c r="M147" s="10" t="str">
        <f>VLOOKUP(F147,'[3]Site List'!$I$3:$J$324,2,0)</f>
        <v>PINANGSUASA3DMT</v>
      </c>
      <c r="N147" s="10">
        <v>106.77985099999999</v>
      </c>
      <c r="O147" s="10">
        <v>-6.2626710000000001</v>
      </c>
      <c r="P147" s="5" t="s">
        <v>48</v>
      </c>
      <c r="Q147" s="5" t="s">
        <v>48</v>
      </c>
      <c r="R147" s="10"/>
      <c r="S147" s="10"/>
      <c r="T147" s="9" t="s">
        <v>49</v>
      </c>
      <c r="U147" s="5" t="e">
        <v>#N/A</v>
      </c>
      <c r="V147" s="5" t="s">
        <v>448</v>
      </c>
      <c r="W147" s="5"/>
      <c r="X147" s="10" t="s">
        <v>50</v>
      </c>
      <c r="Y147" s="12">
        <v>42359</v>
      </c>
      <c r="Z147" s="12">
        <v>46011</v>
      </c>
      <c r="AA147" s="12">
        <f t="shared" si="16"/>
        <v>46101</v>
      </c>
      <c r="AB147" s="12">
        <v>46053</v>
      </c>
      <c r="AC147" s="9">
        <f t="shared" si="18"/>
        <v>48</v>
      </c>
      <c r="AD147" s="9" t="s">
        <v>51</v>
      </c>
      <c r="AE147" s="12" t="s">
        <v>52</v>
      </c>
      <c r="AF147" s="22" t="s">
        <v>304</v>
      </c>
      <c r="AG147" s="22" t="str">
        <f>VLOOKUP(F147,[2]Nasional!$F$3:$AJ$1945,30,0)</f>
        <v>06.SITAC</v>
      </c>
      <c r="AH147" s="53"/>
      <c r="AI147" s="22" t="s">
        <v>394</v>
      </c>
      <c r="AJ147" s="22" t="s">
        <v>394</v>
      </c>
      <c r="AK147" s="22" t="s">
        <v>394</v>
      </c>
      <c r="AL147" s="44" t="s">
        <v>556</v>
      </c>
      <c r="AM147" s="33">
        <v>46067</v>
      </c>
      <c r="AN147" s="33" t="s">
        <v>101</v>
      </c>
      <c r="AO147" s="26" t="s">
        <v>293</v>
      </c>
      <c r="AP147" s="26" t="s">
        <v>288</v>
      </c>
      <c r="AQ147" s="26">
        <v>32</v>
      </c>
    </row>
    <row r="148" spans="1:44" hidden="1">
      <c r="A148" s="5">
        <v>147</v>
      </c>
      <c r="B148" s="10" t="s">
        <v>212</v>
      </c>
      <c r="C148" s="10" t="s">
        <v>213</v>
      </c>
      <c r="D148" s="9">
        <v>3</v>
      </c>
      <c r="E148" s="9" t="s">
        <v>557</v>
      </c>
      <c r="F148" s="11" t="s">
        <v>557</v>
      </c>
      <c r="G148" s="7"/>
      <c r="H148" s="7" t="s">
        <v>216</v>
      </c>
      <c r="I148" s="7" t="s">
        <v>558</v>
      </c>
      <c r="J148" s="7" t="s">
        <v>558</v>
      </c>
      <c r="K148" s="7" t="s">
        <v>558</v>
      </c>
      <c r="L148" s="7" t="e">
        <v>#N/A</v>
      </c>
      <c r="M148" s="10" t="str">
        <f>VLOOKUP(F148,'[3]Site List'!$I$3:$J$324,2,0)</f>
        <v>GANGSADARDMT</v>
      </c>
      <c r="N148" s="10">
        <v>106.93980999999999</v>
      </c>
      <c r="O148" s="10">
        <v>-6.2123900000000001</v>
      </c>
      <c r="P148" s="5" t="s">
        <v>48</v>
      </c>
      <c r="Q148" s="5" t="s">
        <v>48</v>
      </c>
      <c r="R148" s="10"/>
      <c r="S148" s="10"/>
      <c r="T148" s="9" t="s">
        <v>49</v>
      </c>
      <c r="U148" s="5" t="e">
        <v>#N/A</v>
      </c>
      <c r="V148" s="5" t="s">
        <v>292</v>
      </c>
      <c r="W148" s="5"/>
      <c r="X148" s="10" t="s">
        <v>50</v>
      </c>
      <c r="Y148" s="12">
        <v>41680</v>
      </c>
      <c r="Z148" s="12">
        <v>45331</v>
      </c>
      <c r="AA148" s="12">
        <f t="shared" si="16"/>
        <v>45421</v>
      </c>
      <c r="AB148" s="12" t="s">
        <v>67</v>
      </c>
      <c r="AC148" s="12"/>
      <c r="AD148" s="12" t="s">
        <v>67</v>
      </c>
      <c r="AE148" s="12" t="s">
        <v>52</v>
      </c>
      <c r="AF148" s="22" t="e">
        <v>#N/A</v>
      </c>
      <c r="AG148" s="22" t="str">
        <f>VLOOKUP(F148,[2]Nasional!$F$3:$AJ$1945,30,0)</f>
        <v>09.Pro.Cancel</v>
      </c>
      <c r="AH148" s="22"/>
      <c r="AI148" s="22" t="s">
        <v>67</v>
      </c>
      <c r="AJ148" s="22" t="s">
        <v>67</v>
      </c>
      <c r="AK148" s="25" t="s">
        <v>67</v>
      </c>
      <c r="AM148" s="22" t="s">
        <v>67</v>
      </c>
      <c r="AN148" s="22"/>
      <c r="AO148" s="26" t="s">
        <v>293</v>
      </c>
      <c r="AP148" s="26" t="s">
        <v>288</v>
      </c>
      <c r="AQ148" s="26">
        <v>32</v>
      </c>
    </row>
    <row r="149" spans="1:44" hidden="1">
      <c r="A149" s="9">
        <v>148</v>
      </c>
      <c r="B149" s="10" t="s">
        <v>212</v>
      </c>
      <c r="C149" s="10" t="s">
        <v>213</v>
      </c>
      <c r="D149" s="9">
        <v>3</v>
      </c>
      <c r="E149" s="9" t="s">
        <v>559</v>
      </c>
      <c r="F149" s="11" t="s">
        <v>559</v>
      </c>
      <c r="G149" s="7" t="s">
        <v>560</v>
      </c>
      <c r="H149" s="7" t="s">
        <v>216</v>
      </c>
      <c r="I149" s="7">
        <v>0</v>
      </c>
      <c r="J149" s="7" t="e">
        <v>#N/A</v>
      </c>
      <c r="K149" s="7" t="s">
        <v>560</v>
      </c>
      <c r="L149" s="7" t="e">
        <v>#N/A</v>
      </c>
      <c r="M149" s="10" t="str">
        <f>VLOOKUP(F149,'[3]Site List'!$I$3:$J$324,2,0)</f>
        <v>INTERSECTIONPSANGGRAHANDMT</v>
      </c>
      <c r="N149" s="10">
        <v>106.75599099999999</v>
      </c>
      <c r="O149" s="10">
        <v>-6.1903509999999997</v>
      </c>
      <c r="P149" s="5" t="s">
        <v>48</v>
      </c>
      <c r="Q149" s="5" t="s">
        <v>48</v>
      </c>
      <c r="R149" s="10"/>
      <c r="S149" s="10"/>
      <c r="T149" s="9" t="s">
        <v>49</v>
      </c>
      <c r="U149" s="5" t="e">
        <v>#N/A</v>
      </c>
      <c r="V149" s="5" t="e">
        <v>#N/A</v>
      </c>
      <c r="W149" s="5"/>
      <c r="X149" s="10" t="s">
        <v>50</v>
      </c>
      <c r="Y149" s="12">
        <v>41680</v>
      </c>
      <c r="Z149" s="12">
        <v>45331</v>
      </c>
      <c r="AA149" s="12">
        <f t="shared" si="16"/>
        <v>45421</v>
      </c>
      <c r="AB149" s="12" t="s">
        <v>67</v>
      </c>
      <c r="AC149" s="12"/>
      <c r="AD149" s="12" t="s">
        <v>67</v>
      </c>
      <c r="AE149" s="12" t="s">
        <v>52</v>
      </c>
      <c r="AF149" s="22" t="e">
        <v>#N/A</v>
      </c>
      <c r="AG149" s="22" t="e">
        <f>VLOOKUP(F149,[2]Nasional!$F$3:$AJ$1945,30,0)</f>
        <v>#N/A</v>
      </c>
      <c r="AH149" s="22"/>
      <c r="AI149" s="22" t="s">
        <v>67</v>
      </c>
      <c r="AJ149" s="25" t="s">
        <v>67</v>
      </c>
      <c r="AK149" s="25" t="s">
        <v>67</v>
      </c>
      <c r="AM149" s="22" t="s">
        <v>67</v>
      </c>
      <c r="AN149" s="22"/>
      <c r="AO149" s="26" t="e">
        <v>#N/A</v>
      </c>
      <c r="AP149" s="26" t="e">
        <v>#N/A</v>
      </c>
      <c r="AQ149" s="26" t="e">
        <v>#N/A</v>
      </c>
    </row>
    <row r="150" spans="1:44" hidden="1">
      <c r="A150" s="5">
        <v>149</v>
      </c>
      <c r="B150" s="10" t="s">
        <v>212</v>
      </c>
      <c r="C150" s="10" t="s">
        <v>213</v>
      </c>
      <c r="D150" s="9">
        <v>3</v>
      </c>
      <c r="E150" s="9" t="s">
        <v>561</v>
      </c>
      <c r="F150" s="11" t="s">
        <v>561</v>
      </c>
      <c r="G150" s="7" t="s">
        <v>562</v>
      </c>
      <c r="H150" s="7" t="s">
        <v>216</v>
      </c>
      <c r="I150" s="7" t="s">
        <v>562</v>
      </c>
      <c r="J150" s="7" t="s">
        <v>562</v>
      </c>
      <c r="K150" s="7" t="s">
        <v>562</v>
      </c>
      <c r="L150" s="7" t="e">
        <v>#N/A</v>
      </c>
      <c r="M150" s="10" t="str">
        <f>VLOOKUP(F150,'[3]Site List'!$I$3:$J$324,2,0)</f>
        <v>JALANTEUKUUMARDMT</v>
      </c>
      <c r="N150" s="10">
        <v>106.83313</v>
      </c>
      <c r="O150" s="10">
        <v>-6.1898</v>
      </c>
      <c r="P150" s="5" t="s">
        <v>48</v>
      </c>
      <c r="Q150" s="5" t="s">
        <v>48</v>
      </c>
      <c r="R150" s="10"/>
      <c r="S150" s="10"/>
      <c r="T150" s="9" t="s">
        <v>49</v>
      </c>
      <c r="U150" s="5" t="e">
        <v>#N/A</v>
      </c>
      <c r="V150" s="5" t="s">
        <v>563</v>
      </c>
      <c r="W150" s="5"/>
      <c r="X150" s="10" t="s">
        <v>50</v>
      </c>
      <c r="Y150" s="12">
        <v>41391</v>
      </c>
      <c r="Z150" s="12">
        <v>45042</v>
      </c>
      <c r="AA150" s="12">
        <f t="shared" si="16"/>
        <v>45132</v>
      </c>
      <c r="AB150" s="8">
        <v>45944</v>
      </c>
      <c r="AC150" s="29">
        <f t="shared" ref="AC150:AC152" si="19">AA150-AB150</f>
        <v>-812</v>
      </c>
      <c r="AD150" s="12" t="s">
        <v>58</v>
      </c>
      <c r="AE150" s="12" t="s">
        <v>52</v>
      </c>
      <c r="AF150" s="22" t="s">
        <v>564</v>
      </c>
      <c r="AG150" s="22" t="str">
        <f>VLOOKUP(F150,[2]Nasional!$F$3:$AJ$1945,30,0)</f>
        <v>08b.SIS Done</v>
      </c>
      <c r="AH150" s="22"/>
      <c r="AI150" s="22" t="s">
        <v>26</v>
      </c>
      <c r="AJ150" s="22" t="s">
        <v>26</v>
      </c>
      <c r="AK150" s="23" t="s">
        <v>26</v>
      </c>
      <c r="AM150" s="34" t="s">
        <v>53</v>
      </c>
      <c r="AN150" s="34"/>
      <c r="AO150" s="26" t="s">
        <v>293</v>
      </c>
      <c r="AP150" s="26" t="s">
        <v>288</v>
      </c>
      <c r="AQ150" s="26">
        <v>23</v>
      </c>
    </row>
    <row r="151" spans="1:44" hidden="1">
      <c r="A151" s="9">
        <v>150</v>
      </c>
      <c r="B151" s="10" t="s">
        <v>212</v>
      </c>
      <c r="C151" s="10" t="s">
        <v>213</v>
      </c>
      <c r="D151" s="9">
        <v>3</v>
      </c>
      <c r="E151" s="9" t="s">
        <v>565</v>
      </c>
      <c r="F151" s="11" t="s">
        <v>565</v>
      </c>
      <c r="G151" s="7"/>
      <c r="H151" s="7" t="s">
        <v>216</v>
      </c>
      <c r="I151" s="7">
        <v>0</v>
      </c>
      <c r="J151" s="7" t="s">
        <v>566</v>
      </c>
      <c r="K151" s="7" t="s">
        <v>566</v>
      </c>
      <c r="L151" s="7" t="e">
        <v>#N/A</v>
      </c>
      <c r="M151" s="10" t="str">
        <f>VLOOKUP(F151,'[3]Site List'!$I$3:$J$324,2,0)</f>
        <v>HALTESALEMBAUIDMT</v>
      </c>
      <c r="N151" s="10">
        <v>106.82505</v>
      </c>
      <c r="O151" s="10">
        <v>-6.1832399999999996</v>
      </c>
      <c r="P151" s="5" t="s">
        <v>48</v>
      </c>
      <c r="Q151" s="5" t="s">
        <v>48</v>
      </c>
      <c r="R151" s="10"/>
      <c r="S151" s="10"/>
      <c r="T151" s="9" t="s">
        <v>49</v>
      </c>
      <c r="U151" s="5" t="e">
        <v>#N/A</v>
      </c>
      <c r="V151" s="5" t="s">
        <v>563</v>
      </c>
      <c r="W151" s="5"/>
      <c r="X151" s="10" t="s">
        <v>50</v>
      </c>
      <c r="Y151" s="12">
        <v>41394</v>
      </c>
      <c r="Z151" s="12">
        <v>45045</v>
      </c>
      <c r="AA151" s="12">
        <f t="shared" si="16"/>
        <v>45135</v>
      </c>
      <c r="AB151" s="8">
        <v>45646</v>
      </c>
      <c r="AC151" s="29">
        <f t="shared" si="19"/>
        <v>-511</v>
      </c>
      <c r="AD151" s="12" t="s">
        <v>58</v>
      </c>
      <c r="AE151" s="12" t="s">
        <v>52</v>
      </c>
      <c r="AF151" s="22" t="s">
        <v>300</v>
      </c>
      <c r="AG151" s="22" t="e">
        <f>VLOOKUP(F151,[2]Nasional!$F$3:$AJ$1945,30,0)</f>
        <v>#N/A</v>
      </c>
      <c r="AH151" s="22"/>
      <c r="AI151" s="22" t="s">
        <v>26</v>
      </c>
      <c r="AJ151" s="22" t="s">
        <v>26</v>
      </c>
      <c r="AK151" s="23" t="s">
        <v>26</v>
      </c>
      <c r="AM151" s="34" t="s">
        <v>53</v>
      </c>
      <c r="AN151" s="34"/>
      <c r="AO151" s="26" t="s">
        <v>293</v>
      </c>
      <c r="AP151" s="26" t="s">
        <v>288</v>
      </c>
      <c r="AQ151" s="26">
        <v>18</v>
      </c>
    </row>
    <row r="152" spans="1:44" hidden="1">
      <c r="A152" s="5">
        <v>151</v>
      </c>
      <c r="B152" s="10" t="s">
        <v>212</v>
      </c>
      <c r="C152" s="10" t="s">
        <v>213</v>
      </c>
      <c r="D152" s="9">
        <v>3</v>
      </c>
      <c r="E152" s="9" t="s">
        <v>567</v>
      </c>
      <c r="F152" s="11" t="s">
        <v>567</v>
      </c>
      <c r="G152" s="7"/>
      <c r="H152" s="7" t="s">
        <v>216</v>
      </c>
      <c r="I152" s="7">
        <v>0</v>
      </c>
      <c r="J152" s="7" t="s">
        <v>568</v>
      </c>
      <c r="K152" s="7" t="s">
        <v>568</v>
      </c>
      <c r="L152" s="7" t="e">
        <v>#N/A</v>
      </c>
      <c r="M152" s="10" t="str">
        <f>VLOOKUP(F152,'[3]Site List'!$I$3:$J$324,2,0)</f>
        <v>CITIWALKSUDIRMANDMT</v>
      </c>
      <c r="N152" s="10">
        <v>106.8176</v>
      </c>
      <c r="O152" s="10">
        <v>-6.20906</v>
      </c>
      <c r="P152" s="5" t="s">
        <v>48</v>
      </c>
      <c r="Q152" s="5" t="s">
        <v>48</v>
      </c>
      <c r="R152" s="10"/>
      <c r="S152" s="10"/>
      <c r="T152" s="9" t="s">
        <v>49</v>
      </c>
      <c r="U152" s="5" t="e">
        <v>#N/A</v>
      </c>
      <c r="V152" s="5" t="s">
        <v>569</v>
      </c>
      <c r="W152" s="5"/>
      <c r="X152" s="10" t="s">
        <v>50</v>
      </c>
      <c r="Y152" s="12">
        <v>41398</v>
      </c>
      <c r="Z152" s="12">
        <v>45049</v>
      </c>
      <c r="AA152" s="12">
        <f t="shared" si="16"/>
        <v>45139</v>
      </c>
      <c r="AB152" s="8">
        <v>45446</v>
      </c>
      <c r="AC152" s="29">
        <f t="shared" si="19"/>
        <v>-307</v>
      </c>
      <c r="AD152" s="12" t="s">
        <v>58</v>
      </c>
      <c r="AE152" s="12" t="s">
        <v>52</v>
      </c>
      <c r="AF152" s="22" t="s">
        <v>300</v>
      </c>
      <c r="AG152" s="22" t="e">
        <f>VLOOKUP(F152,[2]Nasional!$F$3:$AJ$1945,30,0)</f>
        <v>#N/A</v>
      </c>
      <c r="AH152" s="22"/>
      <c r="AI152" s="22" t="s">
        <v>26</v>
      </c>
      <c r="AJ152" s="22" t="s">
        <v>26</v>
      </c>
      <c r="AK152" s="23" t="s">
        <v>26</v>
      </c>
      <c r="AM152" s="34" t="s">
        <v>53</v>
      </c>
      <c r="AN152" s="34"/>
      <c r="AO152" s="26" t="s">
        <v>293</v>
      </c>
      <c r="AP152" s="26" t="s">
        <v>288</v>
      </c>
      <c r="AQ152" s="26">
        <v>23</v>
      </c>
    </row>
    <row r="153" spans="1:44" hidden="1">
      <c r="A153" s="9">
        <v>152</v>
      </c>
      <c r="B153" s="10" t="s">
        <v>212</v>
      </c>
      <c r="C153" s="10" t="s">
        <v>213</v>
      </c>
      <c r="D153" s="9">
        <v>3</v>
      </c>
      <c r="E153" s="9" t="s">
        <v>570</v>
      </c>
      <c r="F153" s="11" t="s">
        <v>570</v>
      </c>
      <c r="G153" s="7"/>
      <c r="H153" s="7" t="s">
        <v>216</v>
      </c>
      <c r="I153" s="7">
        <v>0</v>
      </c>
      <c r="J153" s="7" t="e">
        <v>#N/A</v>
      </c>
      <c r="K153" s="7" t="s">
        <v>65</v>
      </c>
      <c r="L153" s="7" t="e">
        <v>#N/A</v>
      </c>
      <c r="M153" s="10" t="str">
        <f>VLOOKUP(F153,'[3]Site List'!$I$3:$J$324,2,0)</f>
        <v>TAMANSUROPATIDMT</v>
      </c>
      <c r="N153" s="10">
        <v>106.83274</v>
      </c>
      <c r="O153" s="10">
        <v>-6.19841</v>
      </c>
      <c r="P153" s="5" t="s">
        <v>48</v>
      </c>
      <c r="Q153" s="5" t="s">
        <v>48</v>
      </c>
      <c r="R153" s="10"/>
      <c r="S153" s="10"/>
      <c r="T153" s="9" t="s">
        <v>49</v>
      </c>
      <c r="U153" s="5" t="e">
        <v>#N/A</v>
      </c>
      <c r="V153" s="5" t="e">
        <v>#N/A</v>
      </c>
      <c r="W153" s="5"/>
      <c r="X153" s="10" t="s">
        <v>50</v>
      </c>
      <c r="Y153" s="12">
        <v>41401</v>
      </c>
      <c r="Z153" s="12">
        <v>45052</v>
      </c>
      <c r="AA153" s="12">
        <f t="shared" si="16"/>
        <v>45142</v>
      </c>
      <c r="AB153" s="12" t="s">
        <v>67</v>
      </c>
      <c r="AC153" s="12"/>
      <c r="AD153" s="12" t="s">
        <v>67</v>
      </c>
      <c r="AE153" s="12" t="s">
        <v>52</v>
      </c>
      <c r="AF153" s="22" t="e">
        <v>#N/A</v>
      </c>
      <c r="AG153" s="22" t="e">
        <f>VLOOKUP(F153,[2]Nasional!$F$3:$AJ$1945,30,0)</f>
        <v>#N/A</v>
      </c>
      <c r="AH153" s="22"/>
      <c r="AI153" s="22" t="s">
        <v>67</v>
      </c>
      <c r="AJ153" s="25" t="s">
        <v>67</v>
      </c>
      <c r="AK153" s="25" t="s">
        <v>67</v>
      </c>
      <c r="AM153" s="22" t="s">
        <v>67</v>
      </c>
      <c r="AN153" s="22"/>
      <c r="AO153" s="26" t="e">
        <v>#N/A</v>
      </c>
      <c r="AP153" s="26" t="e">
        <v>#N/A</v>
      </c>
      <c r="AQ153" s="26" t="e">
        <v>#N/A</v>
      </c>
    </row>
    <row r="154" spans="1:44" hidden="1">
      <c r="A154" s="5">
        <v>153</v>
      </c>
      <c r="B154" s="10" t="s">
        <v>212</v>
      </c>
      <c r="C154" s="10" t="s">
        <v>213</v>
      </c>
      <c r="D154" s="9">
        <v>3</v>
      </c>
      <c r="E154" s="9" t="s">
        <v>571</v>
      </c>
      <c r="F154" s="11" t="s">
        <v>571</v>
      </c>
      <c r="G154" s="7" t="s">
        <v>572</v>
      </c>
      <c r="H154" s="7" t="s">
        <v>216</v>
      </c>
      <c r="I154" s="7">
        <v>0</v>
      </c>
      <c r="J154" s="7" t="s">
        <v>573</v>
      </c>
      <c r="K154" s="7" t="s">
        <v>572</v>
      </c>
      <c r="L154" s="7" t="e">
        <v>#N/A</v>
      </c>
      <c r="M154" s="10" t="str">
        <f>VLOOKUP(F154,'[3]Site List'!$I$3:$J$324,2,0)</f>
        <v>PENJERNIHANMAKRODMT</v>
      </c>
      <c r="N154" s="10">
        <v>106.80519</v>
      </c>
      <c r="O154" s="10">
        <v>-6.2039900000000001</v>
      </c>
      <c r="P154" s="5" t="s">
        <v>48</v>
      </c>
      <c r="Q154" s="5" t="s">
        <v>48</v>
      </c>
      <c r="R154" s="10"/>
      <c r="S154" s="10"/>
      <c r="T154" s="9" t="s">
        <v>49</v>
      </c>
      <c r="U154" s="5" t="e">
        <v>#N/A</v>
      </c>
      <c r="V154" s="5" t="s">
        <v>563</v>
      </c>
      <c r="W154" s="5"/>
      <c r="X154" s="10" t="s">
        <v>50</v>
      </c>
      <c r="Y154" s="12">
        <v>41448</v>
      </c>
      <c r="Z154" s="12">
        <v>45099</v>
      </c>
      <c r="AA154" s="12">
        <f t="shared" si="16"/>
        <v>45189</v>
      </c>
      <c r="AB154" s="8">
        <v>45646</v>
      </c>
      <c r="AC154" s="29">
        <f t="shared" ref="AC154:AC158" si="20">AA154-AB154</f>
        <v>-457</v>
      </c>
      <c r="AD154" s="12" t="s">
        <v>58</v>
      </c>
      <c r="AE154" s="12" t="s">
        <v>52</v>
      </c>
      <c r="AF154" s="22" t="s">
        <v>300</v>
      </c>
      <c r="AG154" s="22" t="e">
        <f>VLOOKUP(F154,[2]Nasional!$F$3:$AJ$1945,30,0)</f>
        <v>#N/A</v>
      </c>
      <c r="AH154" s="22"/>
      <c r="AI154" s="22" t="s">
        <v>26</v>
      </c>
      <c r="AJ154" s="22" t="s">
        <v>26</v>
      </c>
      <c r="AK154" s="23" t="s">
        <v>26</v>
      </c>
      <c r="AM154" s="34" t="s">
        <v>53</v>
      </c>
      <c r="AN154" s="34"/>
      <c r="AO154" s="26" t="s">
        <v>293</v>
      </c>
      <c r="AP154" s="26" t="s">
        <v>288</v>
      </c>
      <c r="AQ154" s="26">
        <v>25</v>
      </c>
    </row>
    <row r="155" spans="1:44" hidden="1">
      <c r="A155" s="9">
        <v>154</v>
      </c>
      <c r="B155" s="10" t="s">
        <v>212</v>
      </c>
      <c r="C155" s="10" t="s">
        <v>213</v>
      </c>
      <c r="D155" s="9">
        <v>3</v>
      </c>
      <c r="E155" s="9" t="s">
        <v>574</v>
      </c>
      <c r="F155" s="11" t="s">
        <v>574</v>
      </c>
      <c r="G155" s="7"/>
      <c r="H155" s="7" t="s">
        <v>216</v>
      </c>
      <c r="I155" s="7">
        <v>0</v>
      </c>
      <c r="J155" s="7" t="s">
        <v>575</v>
      </c>
      <c r="K155" s="7" t="s">
        <v>575</v>
      </c>
      <c r="L155" s="7" t="e">
        <v>#N/A</v>
      </c>
      <c r="M155" s="10" t="str">
        <f>VLOOKUP(F155,'[3]Site List'!$I$3:$J$324,2,0)</f>
        <v>KNGNPRSDASPRBLOCKDMT</v>
      </c>
      <c r="N155" s="10">
        <v>106.83343000000001</v>
      </c>
      <c r="O155" s="10">
        <v>-6.2097340000000001</v>
      </c>
      <c r="P155" s="5" t="s">
        <v>48</v>
      </c>
      <c r="Q155" s="5" t="s">
        <v>48</v>
      </c>
      <c r="R155" s="10"/>
      <c r="S155" s="10"/>
      <c r="T155" s="9" t="s">
        <v>49</v>
      </c>
      <c r="U155" s="5" t="e">
        <v>#N/A</v>
      </c>
      <c r="V155" s="5" t="s">
        <v>576</v>
      </c>
      <c r="W155" s="5"/>
      <c r="X155" s="10" t="s">
        <v>50</v>
      </c>
      <c r="Y155" s="12">
        <v>41462</v>
      </c>
      <c r="Z155" s="12">
        <v>45113</v>
      </c>
      <c r="AA155" s="12">
        <f t="shared" si="16"/>
        <v>45203</v>
      </c>
      <c r="AB155" s="8">
        <v>45646</v>
      </c>
      <c r="AC155" s="29">
        <f t="shared" si="20"/>
        <v>-443</v>
      </c>
      <c r="AD155" s="12" t="s">
        <v>58</v>
      </c>
      <c r="AE155" s="12" t="s">
        <v>52</v>
      </c>
      <c r="AF155" s="22" t="s">
        <v>300</v>
      </c>
      <c r="AG155" s="22" t="e">
        <f>VLOOKUP(F155,[2]Nasional!$F$3:$AJ$1945,30,0)</f>
        <v>#N/A</v>
      </c>
      <c r="AH155" s="22"/>
      <c r="AI155" s="22" t="s">
        <v>26</v>
      </c>
      <c r="AJ155" s="22" t="s">
        <v>26</v>
      </c>
      <c r="AK155" s="23" t="s">
        <v>26</v>
      </c>
      <c r="AM155" s="34" t="s">
        <v>53</v>
      </c>
      <c r="AN155" s="34"/>
      <c r="AO155" s="26" t="s">
        <v>293</v>
      </c>
      <c r="AP155" s="26" t="s">
        <v>288</v>
      </c>
      <c r="AQ155" s="26">
        <v>25</v>
      </c>
    </row>
    <row r="156" spans="1:44" hidden="1">
      <c r="A156" s="5">
        <v>155</v>
      </c>
      <c r="B156" s="10" t="s">
        <v>212</v>
      </c>
      <c r="C156" s="10" t="s">
        <v>213</v>
      </c>
      <c r="D156" s="9">
        <v>3</v>
      </c>
      <c r="E156" s="9" t="s">
        <v>577</v>
      </c>
      <c r="F156" s="11" t="s">
        <v>577</v>
      </c>
      <c r="G156" s="7" t="s">
        <v>578</v>
      </c>
      <c r="H156" s="7" t="s">
        <v>216</v>
      </c>
      <c r="I156" s="7">
        <v>0</v>
      </c>
      <c r="J156" s="7" t="s">
        <v>578</v>
      </c>
      <c r="K156" s="7" t="s">
        <v>578</v>
      </c>
      <c r="L156" s="7" t="e">
        <v>#N/A</v>
      </c>
      <c r="M156" s="10" t="str">
        <f>VLOOKUP(F156,'[3]Site List'!$I$3:$J$324,2,0)</f>
        <v>DIPONEGOROMENTENGDMT</v>
      </c>
      <c r="N156" s="10">
        <v>106.8413</v>
      </c>
      <c r="O156" s="10">
        <v>-6.2016299999999998</v>
      </c>
      <c r="P156" s="5" t="s">
        <v>48</v>
      </c>
      <c r="Q156" s="5" t="s">
        <v>48</v>
      </c>
      <c r="R156" s="10"/>
      <c r="S156" s="10"/>
      <c r="T156" s="9" t="s">
        <v>49</v>
      </c>
      <c r="U156" s="5" t="e">
        <v>#N/A</v>
      </c>
      <c r="V156" s="5" t="s">
        <v>576</v>
      </c>
      <c r="W156" s="5"/>
      <c r="X156" s="10" t="s">
        <v>50</v>
      </c>
      <c r="Y156" s="12">
        <v>41468</v>
      </c>
      <c r="Z156" s="12">
        <v>45119</v>
      </c>
      <c r="AA156" s="12">
        <f t="shared" si="16"/>
        <v>45209</v>
      </c>
      <c r="AB156" s="8">
        <v>45801</v>
      </c>
      <c r="AC156" s="29">
        <f t="shared" si="20"/>
        <v>-592</v>
      </c>
      <c r="AD156" s="12" t="s">
        <v>58</v>
      </c>
      <c r="AE156" s="12" t="s">
        <v>52</v>
      </c>
      <c r="AF156" s="22" t="s">
        <v>300</v>
      </c>
      <c r="AG156" s="22" t="str">
        <f>VLOOKUP(F156,[2]Nasional!$F$3:$AJ$1945,30,0)</f>
        <v>03.RFI</v>
      </c>
      <c r="AH156" s="22"/>
      <c r="AI156" s="22" t="s">
        <v>26</v>
      </c>
      <c r="AJ156" s="23" t="s">
        <v>26</v>
      </c>
      <c r="AK156" s="23" t="s">
        <v>26</v>
      </c>
      <c r="AM156" s="34" t="s">
        <v>53</v>
      </c>
      <c r="AN156" s="34"/>
      <c r="AO156" s="26" t="s">
        <v>293</v>
      </c>
      <c r="AP156" s="26" t="s">
        <v>288</v>
      </c>
      <c r="AQ156" s="26">
        <v>21</v>
      </c>
    </row>
    <row r="157" spans="1:44" hidden="1">
      <c r="A157" s="9">
        <v>156</v>
      </c>
      <c r="B157" s="10" t="s">
        <v>212</v>
      </c>
      <c r="C157" s="10" t="s">
        <v>213</v>
      </c>
      <c r="D157" s="9">
        <v>3</v>
      </c>
      <c r="E157" s="9" t="s">
        <v>579</v>
      </c>
      <c r="F157" s="11" t="s">
        <v>579</v>
      </c>
      <c r="G157" s="7" t="s">
        <v>580</v>
      </c>
      <c r="H157" s="7" t="s">
        <v>216</v>
      </c>
      <c r="I157" s="7">
        <v>0</v>
      </c>
      <c r="J157" s="7" t="s">
        <v>581</v>
      </c>
      <c r="K157" s="7" t="s">
        <v>580</v>
      </c>
      <c r="L157" s="7" t="e">
        <v>#N/A</v>
      </c>
      <c r="M157" s="10" t="str">
        <f>VLOOKUP(F157,'[3]Site List'!$I$3:$J$324,2,0)</f>
        <v>GARUTMENTENGDMT</v>
      </c>
      <c r="N157" s="10">
        <v>106.84126000000001</v>
      </c>
      <c r="O157" s="10">
        <v>-6.2048699999999997</v>
      </c>
      <c r="P157" s="5" t="s">
        <v>48</v>
      </c>
      <c r="Q157" s="5" t="s">
        <v>48</v>
      </c>
      <c r="R157" s="10"/>
      <c r="S157" s="10"/>
      <c r="T157" s="9" t="s">
        <v>49</v>
      </c>
      <c r="U157" s="5" t="e">
        <v>#N/A</v>
      </c>
      <c r="V157" s="5" t="s">
        <v>576</v>
      </c>
      <c r="W157" s="5"/>
      <c r="X157" s="10" t="s">
        <v>50</v>
      </c>
      <c r="Y157" s="12">
        <v>41468</v>
      </c>
      <c r="Z157" s="12">
        <v>45119</v>
      </c>
      <c r="AA157" s="12">
        <f t="shared" si="16"/>
        <v>45209</v>
      </c>
      <c r="AB157" s="8">
        <v>45646</v>
      </c>
      <c r="AC157" s="29">
        <f t="shared" si="20"/>
        <v>-437</v>
      </c>
      <c r="AD157" s="12" t="s">
        <v>58</v>
      </c>
      <c r="AE157" s="12" t="s">
        <v>52</v>
      </c>
      <c r="AF157" s="22" t="s">
        <v>300</v>
      </c>
      <c r="AG157" s="22" t="e">
        <f>VLOOKUP(F157,[2]Nasional!$F$3:$AJ$1945,30,0)</f>
        <v>#N/A</v>
      </c>
      <c r="AH157" s="22"/>
      <c r="AI157" s="22" t="s">
        <v>26</v>
      </c>
      <c r="AJ157" s="22" t="s">
        <v>26</v>
      </c>
      <c r="AK157" s="23" t="s">
        <v>26</v>
      </c>
      <c r="AM157" s="34" t="s">
        <v>53</v>
      </c>
      <c r="AN157" s="34"/>
      <c r="AO157" s="26" t="s">
        <v>293</v>
      </c>
      <c r="AP157" s="26" t="s">
        <v>288</v>
      </c>
      <c r="AQ157" s="26">
        <v>20</v>
      </c>
    </row>
    <row r="158" spans="1:44" hidden="1">
      <c r="A158" s="5">
        <v>157</v>
      </c>
      <c r="B158" s="10" t="s">
        <v>212</v>
      </c>
      <c r="C158" s="10" t="s">
        <v>213</v>
      </c>
      <c r="D158" s="9">
        <v>3</v>
      </c>
      <c r="E158" s="9" t="s">
        <v>582</v>
      </c>
      <c r="F158" s="11" t="s">
        <v>582</v>
      </c>
      <c r="G158" s="7"/>
      <c r="H158" s="7" t="s">
        <v>216</v>
      </c>
      <c r="I158" s="7">
        <v>0</v>
      </c>
      <c r="J158" s="7" t="s">
        <v>583</v>
      </c>
      <c r="K158" s="7" t="s">
        <v>583</v>
      </c>
      <c r="L158" s="7" t="e">
        <v>#N/A</v>
      </c>
      <c r="M158" s="10" t="str">
        <f>VLOOKUP(F158,'[3]Site List'!$I$3:$J$324,2,0)</f>
        <v>SIRIHRAYARAVINDOEMAC</v>
      </c>
      <c r="N158" s="10">
        <v>106.82505</v>
      </c>
      <c r="O158" s="10">
        <v>-6.1832399999999996</v>
      </c>
      <c r="P158" s="5" t="s">
        <v>48</v>
      </c>
      <c r="Q158" s="5" t="s">
        <v>48</v>
      </c>
      <c r="R158" s="10"/>
      <c r="S158" s="10"/>
      <c r="T158" s="9" t="s">
        <v>49</v>
      </c>
      <c r="U158" s="5" t="e">
        <v>#N/A</v>
      </c>
      <c r="V158" s="5" t="s">
        <v>563</v>
      </c>
      <c r="W158" s="5"/>
      <c r="X158" s="10" t="s">
        <v>50</v>
      </c>
      <c r="Y158" s="12">
        <v>41472</v>
      </c>
      <c r="Z158" s="12">
        <v>45123</v>
      </c>
      <c r="AA158" s="12">
        <f t="shared" si="16"/>
        <v>45213</v>
      </c>
      <c r="AB158" s="8">
        <v>45646</v>
      </c>
      <c r="AC158" s="29">
        <f t="shared" si="20"/>
        <v>-433</v>
      </c>
      <c r="AD158" s="12" t="s">
        <v>58</v>
      </c>
      <c r="AE158" s="12" t="s">
        <v>52</v>
      </c>
      <c r="AF158" s="22" t="s">
        <v>300</v>
      </c>
      <c r="AG158" s="22" t="e">
        <f>VLOOKUP(F158,[2]Nasional!$F$3:$AJ$1945,30,0)</f>
        <v>#N/A</v>
      </c>
      <c r="AH158" s="22"/>
      <c r="AI158" s="22" t="s">
        <v>26</v>
      </c>
      <c r="AJ158" s="22" t="s">
        <v>26</v>
      </c>
      <c r="AK158" s="23" t="s">
        <v>26</v>
      </c>
      <c r="AM158" s="34" t="s">
        <v>53</v>
      </c>
      <c r="AN158" s="34"/>
      <c r="AO158" s="26" t="s">
        <v>293</v>
      </c>
      <c r="AP158" s="26" t="s">
        <v>288</v>
      </c>
      <c r="AQ158" s="26">
        <v>18</v>
      </c>
    </row>
    <row r="159" spans="1:44" hidden="1">
      <c r="A159" s="9">
        <v>158</v>
      </c>
      <c r="B159" s="10" t="s">
        <v>212</v>
      </c>
      <c r="C159" s="10" t="s">
        <v>213</v>
      </c>
      <c r="D159" s="9">
        <v>3</v>
      </c>
      <c r="E159" s="9" t="s">
        <v>584</v>
      </c>
      <c r="F159" s="11" t="s">
        <v>584</v>
      </c>
      <c r="G159" s="7"/>
      <c r="H159" s="7" t="s">
        <v>216</v>
      </c>
      <c r="I159" s="7">
        <v>0</v>
      </c>
      <c r="J159" s="7" t="e">
        <v>#N/A</v>
      </c>
      <c r="K159" s="7" t="s">
        <v>65</v>
      </c>
      <c r="L159" s="7" t="e">
        <v>#N/A</v>
      </c>
      <c r="M159" s="10" t="str">
        <f>VLOOKUP(F159,'[3]Site List'!$I$3:$J$324,2,0)</f>
        <v>SIMPANGCIDENGTIMURDMT</v>
      </c>
      <c r="N159" s="10">
        <v>106.8121</v>
      </c>
      <c r="O159" s="10">
        <v>-6.1757499999999999</v>
      </c>
      <c r="P159" s="5" t="s">
        <v>48</v>
      </c>
      <c r="Q159" s="5" t="s">
        <v>48</v>
      </c>
      <c r="R159" s="10"/>
      <c r="S159" s="10"/>
      <c r="T159" s="9" t="s">
        <v>49</v>
      </c>
      <c r="U159" s="5" t="e">
        <v>#N/A</v>
      </c>
      <c r="V159" s="5" t="e">
        <v>#N/A</v>
      </c>
      <c r="W159" s="5"/>
      <c r="X159" s="10" t="s">
        <v>50</v>
      </c>
      <c r="Y159" s="12">
        <v>41482</v>
      </c>
      <c r="Z159" s="12">
        <v>45133</v>
      </c>
      <c r="AA159" s="12">
        <f t="shared" si="16"/>
        <v>45223</v>
      </c>
      <c r="AB159" s="12" t="s">
        <v>67</v>
      </c>
      <c r="AC159" s="12"/>
      <c r="AD159" s="12" t="s">
        <v>67</v>
      </c>
      <c r="AE159" s="12" t="s">
        <v>52</v>
      </c>
      <c r="AF159" s="22" t="e">
        <v>#N/A</v>
      </c>
      <c r="AG159" s="22" t="e">
        <f>VLOOKUP(F159,[2]Nasional!$F$3:$AJ$1945,30,0)</f>
        <v>#N/A</v>
      </c>
      <c r="AH159" s="22"/>
      <c r="AI159" s="22" t="s">
        <v>67</v>
      </c>
      <c r="AJ159" s="25" t="s">
        <v>67</v>
      </c>
      <c r="AK159" s="25" t="s">
        <v>67</v>
      </c>
      <c r="AM159" s="22" t="s">
        <v>67</v>
      </c>
      <c r="AN159" s="22"/>
      <c r="AO159" s="26" t="e">
        <v>#N/A</v>
      </c>
      <c r="AP159" s="26" t="e">
        <v>#N/A</v>
      </c>
      <c r="AQ159" s="26" t="e">
        <v>#N/A</v>
      </c>
    </row>
    <row r="160" spans="1:44" hidden="1">
      <c r="A160" s="5">
        <v>159</v>
      </c>
      <c r="B160" s="10" t="s">
        <v>212</v>
      </c>
      <c r="C160" s="10" t="s">
        <v>213</v>
      </c>
      <c r="D160" s="9">
        <v>3</v>
      </c>
      <c r="E160" s="9" t="s">
        <v>585</v>
      </c>
      <c r="F160" s="11" t="s">
        <v>585</v>
      </c>
      <c r="G160" s="7" t="s">
        <v>586</v>
      </c>
      <c r="H160" s="7" t="s">
        <v>216</v>
      </c>
      <c r="I160" s="7">
        <v>0</v>
      </c>
      <c r="J160" s="7" t="s">
        <v>587</v>
      </c>
      <c r="K160" s="7" t="s">
        <v>586</v>
      </c>
      <c r="L160" s="7" t="e">
        <v>#N/A</v>
      </c>
      <c r="M160" s="10" t="str">
        <f>VLOOKUP(F160,'[3]Site List'!$I$3:$J$324,2,0)</f>
        <v>FACHERUDINDMT</v>
      </c>
      <c r="N160" s="10">
        <v>106.81506</v>
      </c>
      <c r="O160" s="10">
        <v>-6.1847899999999996</v>
      </c>
      <c r="P160" s="5" t="s">
        <v>48</v>
      </c>
      <c r="Q160" s="5" t="s">
        <v>48</v>
      </c>
      <c r="R160" s="10"/>
      <c r="S160" s="10"/>
      <c r="T160" s="9" t="s">
        <v>49</v>
      </c>
      <c r="U160" s="5" t="e">
        <v>#N/A</v>
      </c>
      <c r="V160" s="5" t="s">
        <v>569</v>
      </c>
      <c r="W160" s="5"/>
      <c r="X160" s="10" t="s">
        <v>50</v>
      </c>
      <c r="Y160" s="12">
        <v>41578</v>
      </c>
      <c r="Z160" s="12">
        <v>45229</v>
      </c>
      <c r="AA160" s="12">
        <f t="shared" si="16"/>
        <v>45319</v>
      </c>
      <c r="AB160" s="8">
        <v>45646</v>
      </c>
      <c r="AC160" s="29">
        <f>AA160-AB160</f>
        <v>-327</v>
      </c>
      <c r="AD160" s="12" t="s">
        <v>58</v>
      </c>
      <c r="AE160" s="12" t="s">
        <v>52</v>
      </c>
      <c r="AF160" s="22" t="s">
        <v>300</v>
      </c>
      <c r="AG160" s="22" t="e">
        <f>VLOOKUP(F160,[2]Nasional!$F$3:$AJ$1945,30,0)</f>
        <v>#N/A</v>
      </c>
      <c r="AH160" s="22"/>
      <c r="AI160" s="22" t="s">
        <v>26</v>
      </c>
      <c r="AJ160" s="22" t="s">
        <v>26</v>
      </c>
      <c r="AK160" s="23" t="s">
        <v>26</v>
      </c>
      <c r="AM160" s="34" t="s">
        <v>53</v>
      </c>
      <c r="AN160" s="34"/>
      <c r="AO160" s="26" t="s">
        <v>293</v>
      </c>
      <c r="AP160" s="26" t="s">
        <v>288</v>
      </c>
      <c r="AQ160" s="26">
        <v>20</v>
      </c>
    </row>
    <row r="161" spans="1:44" hidden="1">
      <c r="A161" s="9">
        <v>160</v>
      </c>
      <c r="B161" s="10" t="s">
        <v>212</v>
      </c>
      <c r="C161" s="10" t="s">
        <v>213</v>
      </c>
      <c r="D161" s="9">
        <v>3</v>
      </c>
      <c r="E161" s="9" t="s">
        <v>588</v>
      </c>
      <c r="F161" s="11" t="s">
        <v>588</v>
      </c>
      <c r="G161" s="7" t="s">
        <v>589</v>
      </c>
      <c r="H161" s="7" t="s">
        <v>216</v>
      </c>
      <c r="I161" s="7">
        <v>0</v>
      </c>
      <c r="J161" s="7" t="s">
        <v>589</v>
      </c>
      <c r="K161" s="7" t="s">
        <v>589</v>
      </c>
      <c r="L161" s="7" t="e">
        <v>#N/A</v>
      </c>
      <c r="M161" s="10" t="str">
        <f>VLOOKUP(F161,'[3]Site List'!$I$3:$J$324,2,0)</f>
        <v>PLUITSAMUDRA1DMT</v>
      </c>
      <c r="N161" s="10">
        <v>106.79631999999999</v>
      </c>
      <c r="O161" s="10">
        <v>-6.1088800000000001</v>
      </c>
      <c r="P161" s="5" t="s">
        <v>48</v>
      </c>
      <c r="Q161" s="5" t="s">
        <v>48</v>
      </c>
      <c r="R161" s="10"/>
      <c r="S161" s="10"/>
      <c r="T161" s="9" t="s">
        <v>49</v>
      </c>
      <c r="U161" s="5" t="e">
        <v>#N/A</v>
      </c>
      <c r="V161" s="5" t="s">
        <v>440</v>
      </c>
      <c r="W161" s="5"/>
      <c r="X161" s="10" t="s">
        <v>50</v>
      </c>
      <c r="Y161" s="12">
        <v>42200</v>
      </c>
      <c r="Z161" s="12">
        <v>45852</v>
      </c>
      <c r="AA161" s="12">
        <f t="shared" si="16"/>
        <v>45942</v>
      </c>
      <c r="AB161" s="12" t="s">
        <v>67</v>
      </c>
      <c r="AC161" s="12"/>
      <c r="AD161" s="12" t="s">
        <v>67</v>
      </c>
      <c r="AE161" s="12" t="s">
        <v>52</v>
      </c>
      <c r="AF161" s="22" t="e">
        <v>#N/A</v>
      </c>
      <c r="AG161" s="22" t="str">
        <f>VLOOKUP(F161,[2]Nasional!$F$3:$AJ$1945,30,0)</f>
        <v>08.SIS</v>
      </c>
      <c r="AH161" s="22"/>
      <c r="AI161" s="22" t="s">
        <v>67</v>
      </c>
      <c r="AJ161" s="22" t="s">
        <v>67</v>
      </c>
      <c r="AK161" s="25" t="s">
        <v>67</v>
      </c>
      <c r="AM161" s="22" t="s">
        <v>67</v>
      </c>
      <c r="AN161" s="22"/>
      <c r="AO161" s="26" t="s">
        <v>293</v>
      </c>
      <c r="AP161" s="26" t="s">
        <v>288</v>
      </c>
      <c r="AQ161" s="26">
        <v>32</v>
      </c>
    </row>
    <row r="162" spans="1:44" hidden="1">
      <c r="A162" s="5">
        <v>161</v>
      </c>
      <c r="B162" s="10" t="s">
        <v>212</v>
      </c>
      <c r="C162" s="10" t="s">
        <v>213</v>
      </c>
      <c r="D162" s="9">
        <v>3</v>
      </c>
      <c r="E162" s="9" t="s">
        <v>590</v>
      </c>
      <c r="F162" s="11" t="s">
        <v>590</v>
      </c>
      <c r="G162" s="7" t="s">
        <v>591</v>
      </c>
      <c r="H162" s="7" t="s">
        <v>216</v>
      </c>
      <c r="I162" s="7">
        <v>0</v>
      </c>
      <c r="J162" s="7" t="e">
        <v>#N/A</v>
      </c>
      <c r="K162" s="7" t="s">
        <v>591</v>
      </c>
      <c r="L162" s="7" t="e">
        <v>#N/A</v>
      </c>
      <c r="M162" s="10" t="str">
        <f>VLOOKUP(F162,'[3]Site List'!$I$3:$J$324,2,0)</f>
        <v>JALANARJUNAUTARADMT</v>
      </c>
      <c r="N162" s="10">
        <v>106.783131</v>
      </c>
      <c r="O162" s="10">
        <v>-6.1855510000000002</v>
      </c>
      <c r="P162" s="5" t="s">
        <v>48</v>
      </c>
      <c r="Q162" s="5" t="s">
        <v>48</v>
      </c>
      <c r="R162" s="10"/>
      <c r="S162" s="10"/>
      <c r="T162" s="9" t="s">
        <v>49</v>
      </c>
      <c r="U162" s="5" t="e">
        <v>#N/A</v>
      </c>
      <c r="V162" s="5" t="e">
        <v>#N/A</v>
      </c>
      <c r="W162" s="5"/>
      <c r="X162" s="10" t="s">
        <v>50</v>
      </c>
      <c r="Y162" s="12">
        <v>41591</v>
      </c>
      <c r="Z162" s="12">
        <v>45242</v>
      </c>
      <c r="AA162" s="12">
        <f t="shared" si="16"/>
        <v>45332</v>
      </c>
      <c r="AB162" s="12" t="s">
        <v>67</v>
      </c>
      <c r="AC162" s="12"/>
      <c r="AD162" s="12" t="s">
        <v>67</v>
      </c>
      <c r="AE162" s="12" t="s">
        <v>52</v>
      </c>
      <c r="AF162" s="22" t="e">
        <v>#N/A</v>
      </c>
      <c r="AG162" s="22" t="e">
        <f>VLOOKUP(F162,[2]Nasional!$F$3:$AJ$1945,30,0)</f>
        <v>#N/A</v>
      </c>
      <c r="AH162" s="22"/>
      <c r="AI162" s="22" t="s">
        <v>67</v>
      </c>
      <c r="AJ162" s="25" t="s">
        <v>67</v>
      </c>
      <c r="AK162" s="25" t="s">
        <v>67</v>
      </c>
      <c r="AM162" s="22" t="s">
        <v>67</v>
      </c>
      <c r="AN162" s="22"/>
      <c r="AO162" s="26" t="e">
        <v>#N/A</v>
      </c>
      <c r="AP162" s="26" t="e">
        <v>#N/A</v>
      </c>
      <c r="AQ162" s="26" t="e">
        <v>#N/A</v>
      </c>
    </row>
    <row r="163" spans="1:44" hidden="1">
      <c r="A163" s="9">
        <v>162</v>
      </c>
      <c r="B163" s="6" t="s">
        <v>43</v>
      </c>
      <c r="C163" s="13" t="s">
        <v>44</v>
      </c>
      <c r="D163" s="14">
        <v>1</v>
      </c>
      <c r="E163" s="14"/>
      <c r="F163" s="11" t="s">
        <v>592</v>
      </c>
      <c r="G163" s="7"/>
      <c r="H163" s="6" t="s">
        <v>44</v>
      </c>
      <c r="I163" s="7" t="e">
        <v>#N/A</v>
      </c>
      <c r="J163" s="7" t="e">
        <v>#N/A</v>
      </c>
      <c r="K163" s="7" t="s">
        <v>65</v>
      </c>
      <c r="L163" s="7" t="s">
        <v>593</v>
      </c>
      <c r="M163" s="13" t="s">
        <v>594</v>
      </c>
      <c r="N163" s="10">
        <v>98.702489999999997</v>
      </c>
      <c r="O163" s="10">
        <v>3.67774</v>
      </c>
      <c r="P163" s="9" t="s">
        <v>16</v>
      </c>
      <c r="Q163" s="10" t="s">
        <v>94</v>
      </c>
      <c r="R163" s="39">
        <v>45979</v>
      </c>
      <c r="S163" s="10"/>
      <c r="T163" s="14" t="s">
        <v>49</v>
      </c>
      <c r="U163" s="5" t="e">
        <v>#N/A</v>
      </c>
      <c r="V163" s="5" t="s">
        <v>152</v>
      </c>
      <c r="W163" s="5"/>
      <c r="X163" s="15" t="s">
        <v>50</v>
      </c>
      <c r="Y163" s="16">
        <v>42685</v>
      </c>
      <c r="Z163" s="16">
        <v>46336</v>
      </c>
      <c r="AA163" s="16"/>
      <c r="AB163" s="16"/>
      <c r="AC163" s="16"/>
      <c r="AD163" s="16"/>
      <c r="AE163" s="9" t="s">
        <v>96</v>
      </c>
      <c r="AF163" s="26"/>
      <c r="AG163" s="22" t="e">
        <f>VLOOKUP(F163,[2]Nasional!$F$3:$AJ$1945,30,0)</f>
        <v>#N/A</v>
      </c>
      <c r="AH163" s="22"/>
      <c r="AI163" s="22" t="s">
        <v>98</v>
      </c>
      <c r="AJ163"/>
      <c r="AK163" s="23" t="s">
        <v>99</v>
      </c>
      <c r="AL163" t="s">
        <v>100</v>
      </c>
      <c r="AN163" t="s">
        <v>101</v>
      </c>
    </row>
    <row r="164" spans="1:44">
      <c r="A164" s="5">
        <v>163</v>
      </c>
      <c r="B164" s="10" t="s">
        <v>212</v>
      </c>
      <c r="C164" s="10" t="s">
        <v>213</v>
      </c>
      <c r="D164" s="9">
        <v>3</v>
      </c>
      <c r="E164" s="9" t="s">
        <v>595</v>
      </c>
      <c r="F164" s="11" t="s">
        <v>595</v>
      </c>
      <c r="G164" s="7" t="s">
        <v>596</v>
      </c>
      <c r="H164" s="7" t="s">
        <v>216</v>
      </c>
      <c r="I164" s="7" t="e">
        <v>#N/A</v>
      </c>
      <c r="J164" s="7" t="e">
        <v>#N/A</v>
      </c>
      <c r="K164" s="7" t="s">
        <v>596</v>
      </c>
      <c r="L164" s="7" t="s">
        <v>597</v>
      </c>
      <c r="M164" s="10" t="str">
        <f>VLOOKUP(F164,'[3]Site List'!$I$3:$J$324,2,0)</f>
        <v>KAVALERICIPINANGDMT</v>
      </c>
      <c r="N164" s="10">
        <v>106.9152</v>
      </c>
      <c r="O164" s="10">
        <v>-6.2482300000000004</v>
      </c>
      <c r="P164" s="9" t="s">
        <v>16</v>
      </c>
      <c r="Q164" s="10" t="s">
        <v>94</v>
      </c>
      <c r="R164" s="39">
        <v>45979</v>
      </c>
      <c r="S164" s="10"/>
      <c r="T164" s="9" t="s">
        <v>49</v>
      </c>
      <c r="U164" s="5" t="s">
        <v>299</v>
      </c>
      <c r="V164" s="5" t="s">
        <v>299</v>
      </c>
      <c r="W164" s="5">
        <f t="shared" ref="W164:W167" si="21">COUNTIF(V164:V713,U164)</f>
        <v>5</v>
      </c>
      <c r="X164" s="10" t="s">
        <v>50</v>
      </c>
      <c r="Y164" s="12">
        <v>42385</v>
      </c>
      <c r="Z164" s="12">
        <v>46037</v>
      </c>
      <c r="AA164" s="12"/>
      <c r="AB164" s="12"/>
      <c r="AC164" s="12"/>
      <c r="AD164" s="12"/>
      <c r="AE164" s="9" t="s">
        <v>96</v>
      </c>
      <c r="AF164" s="26"/>
      <c r="AG164" s="22" t="e">
        <f>VLOOKUP(F164,[2]Nasional!$F$3:$AJ$1945,30,0)</f>
        <v>#N/A</v>
      </c>
      <c r="AH164" s="22"/>
      <c r="AI164" s="22" t="s">
        <v>98</v>
      </c>
      <c r="AJ164" s="22" t="s">
        <v>98</v>
      </c>
      <c r="AK164" s="23" t="s">
        <v>99</v>
      </c>
      <c r="AL164" t="s">
        <v>598</v>
      </c>
      <c r="AN164" t="s">
        <v>599</v>
      </c>
      <c r="AO164" s="26">
        <v>0</v>
      </c>
      <c r="AP164" s="26">
        <v>0</v>
      </c>
      <c r="AQ164" s="26">
        <v>0</v>
      </c>
      <c r="AR164" t="s">
        <v>600</v>
      </c>
    </row>
    <row r="165" spans="1:44">
      <c r="A165" s="9">
        <v>164</v>
      </c>
      <c r="B165" s="10" t="s">
        <v>212</v>
      </c>
      <c r="C165" s="10" t="s">
        <v>213</v>
      </c>
      <c r="D165" s="9">
        <v>3</v>
      </c>
      <c r="E165" s="9" t="s">
        <v>601</v>
      </c>
      <c r="F165" s="11" t="s">
        <v>601</v>
      </c>
      <c r="G165" s="7"/>
      <c r="H165" s="7" t="s">
        <v>216</v>
      </c>
      <c r="I165" s="7" t="e">
        <v>#N/A</v>
      </c>
      <c r="J165" s="7" t="e">
        <v>#N/A</v>
      </c>
      <c r="K165" s="7" t="s">
        <v>65</v>
      </c>
      <c r="L165" s="7" t="s">
        <v>602</v>
      </c>
      <c r="M165" s="10" t="str">
        <f>VLOOKUP(F165,'[3]Site List'!$I$3:$J$324,2,0)</f>
        <v>INSPEKSIKAYUTINGGIDMT</v>
      </c>
      <c r="N165" s="10">
        <v>106.94456</v>
      </c>
      <c r="O165" s="10">
        <v>-6.18025</v>
      </c>
      <c r="P165" s="9" t="s">
        <v>16</v>
      </c>
      <c r="Q165" s="10" t="s">
        <v>94</v>
      </c>
      <c r="R165" s="39">
        <v>45979</v>
      </c>
      <c r="S165" s="10"/>
      <c r="T165" s="9" t="s">
        <v>49</v>
      </c>
      <c r="U165" s="5" t="s">
        <v>299</v>
      </c>
      <c r="V165" s="5" t="s">
        <v>299</v>
      </c>
      <c r="W165" s="5">
        <f t="shared" si="21"/>
        <v>4</v>
      </c>
      <c r="X165" s="10" t="s">
        <v>50</v>
      </c>
      <c r="Y165" s="12">
        <v>42387</v>
      </c>
      <c r="Z165" s="12">
        <v>46039</v>
      </c>
      <c r="AA165" s="12"/>
      <c r="AB165" s="12"/>
      <c r="AC165" s="12"/>
      <c r="AD165" s="12"/>
      <c r="AE165" s="9" t="s">
        <v>96</v>
      </c>
      <c r="AF165" s="26"/>
      <c r="AG165" s="22" t="e">
        <f>VLOOKUP(F165,[2]Nasional!$F$3:$AJ$1945,30,0)</f>
        <v>#N/A</v>
      </c>
      <c r="AH165" s="22"/>
      <c r="AI165" s="22" t="s">
        <v>98</v>
      </c>
      <c r="AJ165" s="22" t="s">
        <v>98</v>
      </c>
      <c r="AK165" s="23" t="s">
        <v>99</v>
      </c>
      <c r="AL165" t="s">
        <v>603</v>
      </c>
      <c r="AN165" t="s">
        <v>599</v>
      </c>
      <c r="AO165" s="26">
        <v>0</v>
      </c>
      <c r="AP165" s="26">
        <v>0</v>
      </c>
      <c r="AQ165" s="26">
        <v>0</v>
      </c>
      <c r="AR165" t="s">
        <v>604</v>
      </c>
    </row>
    <row r="166" spans="1:44">
      <c r="A166" s="5">
        <v>165</v>
      </c>
      <c r="B166" s="10" t="s">
        <v>212</v>
      </c>
      <c r="C166" s="10" t="s">
        <v>213</v>
      </c>
      <c r="D166" s="9">
        <v>3</v>
      </c>
      <c r="E166" s="9" t="s">
        <v>605</v>
      </c>
      <c r="F166" s="11" t="s">
        <v>605</v>
      </c>
      <c r="G166" s="7"/>
      <c r="H166" s="7" t="s">
        <v>216</v>
      </c>
      <c r="I166" s="7" t="e">
        <v>#N/A</v>
      </c>
      <c r="J166" s="7" t="e">
        <v>#N/A</v>
      </c>
      <c r="K166" s="7" t="s">
        <v>65</v>
      </c>
      <c r="L166" s="7" t="s">
        <v>606</v>
      </c>
      <c r="M166" s="10" t="str">
        <f>VLOOKUP(F166,'[3]Site List'!$I$3:$J$324,2,0)</f>
        <v>SQUADRONHALIM3DMT</v>
      </c>
      <c r="N166" s="10">
        <v>106.88611</v>
      </c>
      <c r="O166" s="10">
        <v>-6.2755599999999996</v>
      </c>
      <c r="P166" s="9" t="s">
        <v>16</v>
      </c>
      <c r="Q166" s="10" t="s">
        <v>94</v>
      </c>
      <c r="R166" s="39">
        <v>45979</v>
      </c>
      <c r="S166" s="10"/>
      <c r="T166" s="9" t="s">
        <v>49</v>
      </c>
      <c r="U166" s="62" t="s">
        <v>607</v>
      </c>
      <c r="V166" s="5" t="s">
        <v>370</v>
      </c>
      <c r="W166" s="5">
        <f t="shared" si="21"/>
        <v>0</v>
      </c>
      <c r="X166" s="10" t="s">
        <v>50</v>
      </c>
      <c r="Y166" s="12">
        <v>42396</v>
      </c>
      <c r="Z166" s="12">
        <v>46048</v>
      </c>
      <c r="AA166" s="12"/>
      <c r="AB166" s="12"/>
      <c r="AC166" s="12"/>
      <c r="AD166" s="12"/>
      <c r="AE166" s="9" t="s">
        <v>96</v>
      </c>
      <c r="AF166" s="26"/>
      <c r="AG166" s="22" t="e">
        <f>VLOOKUP(F166,[2]Nasional!$F$3:$AJ$1945,30,0)</f>
        <v>#N/A</v>
      </c>
      <c r="AH166" s="22"/>
      <c r="AI166" s="22" t="s">
        <v>98</v>
      </c>
      <c r="AJ166" s="22" t="s">
        <v>98</v>
      </c>
      <c r="AK166" s="23" t="s">
        <v>99</v>
      </c>
      <c r="AL166" t="s">
        <v>608</v>
      </c>
      <c r="AN166" t="s">
        <v>113</v>
      </c>
      <c r="AO166" s="26">
        <v>0</v>
      </c>
      <c r="AP166" s="26">
        <v>0</v>
      </c>
      <c r="AQ166" s="26">
        <v>0</v>
      </c>
      <c r="AR166" t="s">
        <v>609</v>
      </c>
    </row>
    <row r="167" spans="1:44">
      <c r="A167" s="9">
        <v>166</v>
      </c>
      <c r="B167" s="10" t="s">
        <v>212</v>
      </c>
      <c r="C167" s="10" t="s">
        <v>213</v>
      </c>
      <c r="D167" s="9">
        <v>3</v>
      </c>
      <c r="E167" s="9" t="s">
        <v>610</v>
      </c>
      <c r="F167" s="11" t="s">
        <v>610</v>
      </c>
      <c r="G167" s="7"/>
      <c r="H167" s="7" t="s">
        <v>216</v>
      </c>
      <c r="I167" s="7" t="e">
        <v>#N/A</v>
      </c>
      <c r="J167" s="7" t="e">
        <v>#N/A</v>
      </c>
      <c r="K167" s="7" t="s">
        <v>65</v>
      </c>
      <c r="L167" s="7" t="s">
        <v>611</v>
      </c>
      <c r="M167" s="10" t="str">
        <f>VLOOKUP(F167,'[3]Site List'!$I$3:$J$324,2,0)</f>
        <v>TAMANBINTAROCEMPAKA4DMT</v>
      </c>
      <c r="N167" s="10">
        <v>106.75964</v>
      </c>
      <c r="O167" s="10">
        <v>-6.2741899999999999</v>
      </c>
      <c r="P167" s="9" t="s">
        <v>16</v>
      </c>
      <c r="Q167" s="10" t="s">
        <v>94</v>
      </c>
      <c r="R167" s="39">
        <v>45979</v>
      </c>
      <c r="S167" s="10"/>
      <c r="T167" s="9" t="s">
        <v>49</v>
      </c>
      <c r="U167" s="62" t="s">
        <v>448</v>
      </c>
      <c r="V167" s="5" t="s">
        <v>612</v>
      </c>
      <c r="W167" s="5">
        <f t="shared" si="21"/>
        <v>16</v>
      </c>
      <c r="X167" s="10" t="s">
        <v>50</v>
      </c>
      <c r="Y167" s="12">
        <v>42400</v>
      </c>
      <c r="Z167" s="12">
        <v>46052</v>
      </c>
      <c r="AA167" s="12"/>
      <c r="AB167" s="12"/>
      <c r="AC167" s="12"/>
      <c r="AD167" s="12"/>
      <c r="AE167" s="9" t="s">
        <v>96</v>
      </c>
      <c r="AF167" s="26"/>
      <c r="AG167" s="22" t="e">
        <f>VLOOKUP(F167,[2]Nasional!$F$3:$AJ$1945,30,0)</f>
        <v>#N/A</v>
      </c>
      <c r="AH167" s="22"/>
      <c r="AI167" s="22" t="s">
        <v>98</v>
      </c>
      <c r="AJ167" s="22" t="s">
        <v>98</v>
      </c>
      <c r="AK167" s="23" t="s">
        <v>99</v>
      </c>
      <c r="AL167" t="s">
        <v>358</v>
      </c>
      <c r="AN167" t="s">
        <v>101</v>
      </c>
      <c r="AO167" s="26">
        <v>0</v>
      </c>
      <c r="AP167" s="26">
        <v>0</v>
      </c>
      <c r="AQ167" s="26">
        <v>0</v>
      </c>
      <c r="AR167" t="s">
        <v>613</v>
      </c>
    </row>
    <row r="168" spans="1:44">
      <c r="A168" s="5">
        <v>167</v>
      </c>
      <c r="B168" s="10" t="s">
        <v>212</v>
      </c>
      <c r="C168" s="10" t="s">
        <v>213</v>
      </c>
      <c r="D168" s="9">
        <v>3</v>
      </c>
      <c r="E168" s="9" t="s">
        <v>614</v>
      </c>
      <c r="F168" s="11" t="s">
        <v>614</v>
      </c>
      <c r="G168" s="7"/>
      <c r="H168" s="7"/>
      <c r="I168" s="7" t="e">
        <v>#N/A</v>
      </c>
      <c r="J168" s="7" t="e">
        <v>#N/A</v>
      </c>
      <c r="K168" s="7" t="s">
        <v>65</v>
      </c>
      <c r="L168" s="7" t="e">
        <v>#N/A</v>
      </c>
      <c r="M168" s="10" t="str">
        <f>VLOOKUP(F168,'[3]Site List'!$I$3:$J$324,2,0)</f>
        <v>PENINGGARANTIMUR1DMT</v>
      </c>
      <c r="N168" s="10">
        <v>106.77799</v>
      </c>
      <c r="O168" s="10">
        <v>-6.2430000000000003</v>
      </c>
      <c r="P168" s="5" t="s">
        <v>48</v>
      </c>
      <c r="Q168" s="5" t="s">
        <v>48</v>
      </c>
      <c r="R168" s="39">
        <v>0</v>
      </c>
      <c r="S168" s="10"/>
      <c r="T168" s="9" t="s">
        <v>49</v>
      </c>
      <c r="U168" s="5" t="e">
        <v>#N/A</v>
      </c>
      <c r="V168" s="5" t="e">
        <v>#N/A</v>
      </c>
      <c r="W168" s="5"/>
      <c r="X168" s="10" t="s">
        <v>50</v>
      </c>
      <c r="Y168" s="12">
        <v>42400</v>
      </c>
      <c r="Z168" s="12">
        <v>46052</v>
      </c>
      <c r="AA168" s="12"/>
      <c r="AB168" s="12"/>
      <c r="AC168" s="12"/>
      <c r="AD168" s="12"/>
      <c r="AE168" s="9" t="s">
        <v>96</v>
      </c>
      <c r="AF168" s="26"/>
      <c r="AG168" s="22" t="e">
        <f>VLOOKUP(F168,[2]Nasional!$F$3:$AJ$1945,30,0)</f>
        <v>#N/A</v>
      </c>
      <c r="AH168" s="22"/>
      <c r="AI168" s="22" t="s">
        <v>98</v>
      </c>
      <c r="AJ168" s="22" t="s">
        <v>98</v>
      </c>
      <c r="AK168" s="23" t="s">
        <v>99</v>
      </c>
      <c r="AL168" t="s">
        <v>195</v>
      </c>
      <c r="AO168" s="26" t="e">
        <v>#N/A</v>
      </c>
      <c r="AP168" s="26" t="e">
        <v>#N/A</v>
      </c>
      <c r="AQ168" s="26" t="e">
        <v>#N/A</v>
      </c>
    </row>
    <row r="169" spans="1:44">
      <c r="A169" s="9">
        <v>168</v>
      </c>
      <c r="B169" s="10" t="s">
        <v>212</v>
      </c>
      <c r="C169" s="10" t="s">
        <v>213</v>
      </c>
      <c r="D169" s="9">
        <v>3</v>
      </c>
      <c r="E169" s="9" t="s">
        <v>615</v>
      </c>
      <c r="F169" s="11" t="s">
        <v>615</v>
      </c>
      <c r="G169" s="7"/>
      <c r="H169" s="7"/>
      <c r="I169" s="7" t="e">
        <v>#N/A</v>
      </c>
      <c r="J169" s="7" t="e">
        <v>#N/A</v>
      </c>
      <c r="K169" s="7" t="s">
        <v>65</v>
      </c>
      <c r="L169" s="7" t="e">
        <v>#N/A</v>
      </c>
      <c r="M169" s="10" t="str">
        <f>VLOOKUP(F169,'[3]Site List'!$I$3:$J$324,2,0)</f>
        <v>STALENTENGAGUNGDMT</v>
      </c>
      <c r="N169" s="10">
        <v>106.83548</v>
      </c>
      <c r="O169" s="10">
        <v>-6.3313899999999999</v>
      </c>
      <c r="P169" s="5" t="s">
        <v>48</v>
      </c>
      <c r="Q169" s="5" t="s">
        <v>48</v>
      </c>
      <c r="R169" s="39">
        <v>0</v>
      </c>
      <c r="S169" s="10"/>
      <c r="T169" s="9" t="s">
        <v>49</v>
      </c>
      <c r="U169" s="5" t="e">
        <v>#N/A</v>
      </c>
      <c r="V169" s="5" t="e">
        <v>#N/A</v>
      </c>
      <c r="W169" s="5"/>
      <c r="X169" s="10" t="s">
        <v>50</v>
      </c>
      <c r="Y169" s="12">
        <v>42405</v>
      </c>
      <c r="Z169" s="12">
        <v>46057</v>
      </c>
      <c r="AA169" s="12"/>
      <c r="AB169" s="12"/>
      <c r="AC169" s="12"/>
      <c r="AD169" s="12"/>
      <c r="AE169" s="9" t="s">
        <v>96</v>
      </c>
      <c r="AF169" s="26"/>
      <c r="AG169" s="22" t="e">
        <f>VLOOKUP(F169,[2]Nasional!$F$3:$AJ$1945,30,0)</f>
        <v>#N/A</v>
      </c>
      <c r="AH169" s="22"/>
      <c r="AI169" s="22" t="s">
        <v>98</v>
      </c>
      <c r="AJ169" s="22" t="s">
        <v>98</v>
      </c>
      <c r="AK169" s="23" t="s">
        <v>99</v>
      </c>
      <c r="AL169" t="s">
        <v>195</v>
      </c>
      <c r="AO169" s="26" t="e">
        <v>#N/A</v>
      </c>
      <c r="AP169" s="26" t="e">
        <v>#N/A</v>
      </c>
      <c r="AQ169" s="26" t="e">
        <v>#N/A</v>
      </c>
    </row>
    <row r="170" spans="1:44">
      <c r="A170" s="5">
        <v>169</v>
      </c>
      <c r="B170" s="10" t="s">
        <v>212</v>
      </c>
      <c r="C170" s="10" t="s">
        <v>213</v>
      </c>
      <c r="D170" s="9">
        <v>3</v>
      </c>
      <c r="E170" s="9" t="s">
        <v>616</v>
      </c>
      <c r="F170" s="11" t="s">
        <v>616</v>
      </c>
      <c r="G170" s="7"/>
      <c r="H170" s="7" t="s">
        <v>216</v>
      </c>
      <c r="I170" s="7" t="e">
        <v>#N/A</v>
      </c>
      <c r="J170" s="7" t="e">
        <v>#N/A</v>
      </c>
      <c r="K170" s="7" t="s">
        <v>65</v>
      </c>
      <c r="L170" s="7" t="s">
        <v>617</v>
      </c>
      <c r="M170" s="10" t="str">
        <f>VLOOKUP(F170,'[3]Site List'!$I$3:$J$324,2,0)</f>
        <v>TELUKGONGSELATANFAJARDMT</v>
      </c>
      <c r="N170" s="10">
        <v>106.78307</v>
      </c>
      <c r="O170" s="10">
        <v>-6.1413700000000002</v>
      </c>
      <c r="P170" s="9" t="s">
        <v>16</v>
      </c>
      <c r="Q170" s="10" t="s">
        <v>94</v>
      </c>
      <c r="R170" s="39">
        <v>45979</v>
      </c>
      <c r="S170" s="10"/>
      <c r="T170" s="9" t="s">
        <v>49</v>
      </c>
      <c r="U170" s="5" t="s">
        <v>448</v>
      </c>
      <c r="V170" s="5" t="s">
        <v>448</v>
      </c>
      <c r="W170" s="5">
        <f>COUNTIF(V170:V719,U170)</f>
        <v>16</v>
      </c>
      <c r="X170" s="10" t="s">
        <v>50</v>
      </c>
      <c r="Y170" s="12">
        <v>42468</v>
      </c>
      <c r="Z170" s="12">
        <v>46119</v>
      </c>
      <c r="AA170" s="12"/>
      <c r="AB170" s="12"/>
      <c r="AC170" s="12"/>
      <c r="AD170" s="12"/>
      <c r="AE170" s="9" t="s">
        <v>96</v>
      </c>
      <c r="AF170" s="26"/>
      <c r="AG170" s="22" t="e">
        <f>VLOOKUP(F170,[2]Nasional!$F$3:$AJ$1945,30,0)</f>
        <v>#N/A</v>
      </c>
      <c r="AH170" s="22"/>
      <c r="AI170" s="22" t="s">
        <v>98</v>
      </c>
      <c r="AJ170" s="22" t="s">
        <v>98</v>
      </c>
      <c r="AK170" s="23" t="s">
        <v>99</v>
      </c>
      <c r="AL170" t="s">
        <v>603</v>
      </c>
      <c r="AN170" t="s">
        <v>101</v>
      </c>
      <c r="AO170" s="26">
        <v>0</v>
      </c>
      <c r="AP170" s="26">
        <v>0</v>
      </c>
      <c r="AQ170" s="26">
        <v>0</v>
      </c>
      <c r="AR170" t="s">
        <v>101</v>
      </c>
    </row>
    <row r="171" spans="1:44" hidden="1">
      <c r="A171" s="9">
        <v>170</v>
      </c>
      <c r="B171" s="10" t="s">
        <v>212</v>
      </c>
      <c r="C171" s="10" t="s">
        <v>213</v>
      </c>
      <c r="D171" s="9">
        <v>3</v>
      </c>
      <c r="E171" s="9" t="s">
        <v>618</v>
      </c>
      <c r="F171" s="11" t="s">
        <v>618</v>
      </c>
      <c r="G171" s="7" t="s">
        <v>619</v>
      </c>
      <c r="H171" s="7" t="s">
        <v>216</v>
      </c>
      <c r="I171" s="7" t="e">
        <v>#N/A</v>
      </c>
      <c r="J171" s="7" t="e">
        <v>#N/A</v>
      </c>
      <c r="K171" s="7" t="s">
        <v>619</v>
      </c>
      <c r="L171" s="7" t="e">
        <v>#N/A</v>
      </c>
      <c r="M171" s="10" t="str">
        <f>VLOOKUP(F171,'[3]Site List'!$I$3:$J$324,2,0)</f>
        <v>CINDRAWASIH2DMT</v>
      </c>
      <c r="N171" s="10">
        <v>106.75364999999999</v>
      </c>
      <c r="O171" s="10">
        <v>-6.2686900000000003</v>
      </c>
      <c r="P171" s="5" t="s">
        <v>48</v>
      </c>
      <c r="Q171" s="5" t="s">
        <v>48</v>
      </c>
      <c r="R171" s="39">
        <v>0</v>
      </c>
      <c r="S171" s="10"/>
      <c r="T171" s="9" t="s">
        <v>49</v>
      </c>
      <c r="U171" s="5" t="e">
        <v>#N/A</v>
      </c>
      <c r="V171" s="5" t="s">
        <v>324</v>
      </c>
      <c r="W171" s="5"/>
      <c r="X171" s="10" t="s">
        <v>50</v>
      </c>
      <c r="Y171" s="12">
        <v>42488</v>
      </c>
      <c r="Z171" s="12">
        <v>46139</v>
      </c>
      <c r="AA171" s="12"/>
      <c r="AB171" s="12"/>
      <c r="AC171" s="12"/>
      <c r="AD171" s="12"/>
      <c r="AE171" s="9" t="s">
        <v>96</v>
      </c>
      <c r="AF171" s="26"/>
      <c r="AG171" s="22" t="str">
        <f>VLOOKUP(F171,[2]Nasional!$F$3:$AJ$1945,30,0)</f>
        <v>08b.SIS Done</v>
      </c>
      <c r="AH171" s="22"/>
      <c r="AI171" s="22" t="s">
        <v>394</v>
      </c>
      <c r="AJ171" s="22" t="s">
        <v>394</v>
      </c>
      <c r="AK171" s="22" t="s">
        <v>394</v>
      </c>
      <c r="AL171" s="22" t="s">
        <v>620</v>
      </c>
      <c r="AO171" s="26" t="s">
        <v>293</v>
      </c>
      <c r="AP171" s="26" t="s">
        <v>288</v>
      </c>
      <c r="AQ171" s="26">
        <v>32</v>
      </c>
    </row>
    <row r="172" spans="1:44">
      <c r="A172" s="5">
        <v>171</v>
      </c>
      <c r="B172" s="10" t="s">
        <v>212</v>
      </c>
      <c r="C172" s="10" t="s">
        <v>213</v>
      </c>
      <c r="D172" s="9">
        <v>3</v>
      </c>
      <c r="E172" s="9" t="s">
        <v>621</v>
      </c>
      <c r="F172" s="11" t="s">
        <v>621</v>
      </c>
      <c r="G172" s="7" t="s">
        <v>622</v>
      </c>
      <c r="H172" s="7" t="s">
        <v>216</v>
      </c>
      <c r="I172" s="7" t="e">
        <v>#N/A</v>
      </c>
      <c r="J172" s="7" t="e">
        <v>#N/A</v>
      </c>
      <c r="K172" s="7" t="s">
        <v>622</v>
      </c>
      <c r="L172" s="7" t="s">
        <v>623</v>
      </c>
      <c r="M172" s="10" t="str">
        <f>VLOOKUP(F172,'[3]Site List'!$I$3:$J$324,2,0)</f>
        <v>PERMATAHIJAUTOWNHOUSEDMT</v>
      </c>
      <c r="N172" s="10">
        <v>106.780981</v>
      </c>
      <c r="O172" s="10">
        <v>-6.2143610000000002</v>
      </c>
      <c r="P172" s="9" t="s">
        <v>16</v>
      </c>
      <c r="Q172" s="10" t="s">
        <v>94</v>
      </c>
      <c r="R172" s="39">
        <v>45979</v>
      </c>
      <c r="S172" s="10"/>
      <c r="T172" s="9" t="s">
        <v>49</v>
      </c>
      <c r="U172" s="62" t="s">
        <v>624</v>
      </c>
      <c r="V172" s="5" t="s">
        <v>612</v>
      </c>
      <c r="W172" s="5">
        <f t="shared" ref="W172:W173" si="22">COUNTIF(V172:V721,U172)</f>
        <v>0</v>
      </c>
      <c r="X172" s="10" t="s">
        <v>50</v>
      </c>
      <c r="Y172" s="12">
        <v>42488</v>
      </c>
      <c r="Z172" s="12">
        <v>46139</v>
      </c>
      <c r="AA172" s="12"/>
      <c r="AB172" s="12"/>
      <c r="AC172" s="12"/>
      <c r="AD172" s="12"/>
      <c r="AE172" s="9" t="s">
        <v>96</v>
      </c>
      <c r="AF172" s="26"/>
      <c r="AG172" s="22" t="e">
        <f>VLOOKUP(F172,[2]Nasional!$F$3:$AJ$1945,30,0)</f>
        <v>#N/A</v>
      </c>
      <c r="AH172" s="22"/>
      <c r="AI172" s="22" t="s">
        <v>98</v>
      </c>
      <c r="AJ172" s="22" t="s">
        <v>98</v>
      </c>
      <c r="AK172" s="23" t="s">
        <v>99</v>
      </c>
      <c r="AL172" t="s">
        <v>598</v>
      </c>
      <c r="AN172" t="s">
        <v>101</v>
      </c>
      <c r="AO172" s="26">
        <v>0</v>
      </c>
      <c r="AP172" s="26">
        <v>0</v>
      </c>
      <c r="AQ172" s="26">
        <v>0</v>
      </c>
      <c r="AR172" t="s">
        <v>101</v>
      </c>
    </row>
    <row r="173" spans="1:44">
      <c r="A173" s="9">
        <v>172</v>
      </c>
      <c r="B173" s="10" t="s">
        <v>212</v>
      </c>
      <c r="C173" s="10" t="s">
        <v>213</v>
      </c>
      <c r="D173" s="9">
        <v>3</v>
      </c>
      <c r="E173" s="9" t="s">
        <v>625</v>
      </c>
      <c r="F173" s="11" t="s">
        <v>625</v>
      </c>
      <c r="G173" s="7"/>
      <c r="H173" s="7" t="s">
        <v>216</v>
      </c>
      <c r="I173" s="7" t="e">
        <v>#N/A</v>
      </c>
      <c r="J173" s="7" t="e">
        <v>#N/A</v>
      </c>
      <c r="K173" s="7" t="s">
        <v>65</v>
      </c>
      <c r="L173" s="7" t="s">
        <v>626</v>
      </c>
      <c r="M173" s="10" t="str">
        <f>VLOOKUP(F173,'[3]Site List'!$I$3:$J$324,2,0)</f>
        <v>PLUITKARANGAYU1DMT</v>
      </c>
      <c r="N173" s="10">
        <v>106.783221</v>
      </c>
      <c r="O173" s="10">
        <v>-6.1122709999999998</v>
      </c>
      <c r="P173" s="9" t="s">
        <v>16</v>
      </c>
      <c r="Q173" s="10" t="s">
        <v>94</v>
      </c>
      <c r="R173" s="39">
        <v>45979</v>
      </c>
      <c r="S173" s="10"/>
      <c r="T173" s="9" t="s">
        <v>49</v>
      </c>
      <c r="U173" s="62" t="s">
        <v>412</v>
      </c>
      <c r="V173" s="5" t="s">
        <v>448</v>
      </c>
      <c r="W173" s="5">
        <f t="shared" si="22"/>
        <v>4</v>
      </c>
      <c r="X173" s="10" t="s">
        <v>50</v>
      </c>
      <c r="Y173" s="12">
        <v>42492</v>
      </c>
      <c r="Z173" s="12">
        <v>46143</v>
      </c>
      <c r="AA173" s="12"/>
      <c r="AB173" s="12"/>
      <c r="AC173" s="12"/>
      <c r="AD173" s="12"/>
      <c r="AE173" s="9" t="s">
        <v>96</v>
      </c>
      <c r="AF173" s="26"/>
      <c r="AG173" s="22" t="e">
        <f>VLOOKUP(F173,[2]Nasional!$F$3:$AJ$1945,30,0)</f>
        <v>#N/A</v>
      </c>
      <c r="AH173" s="22"/>
      <c r="AI173" s="22" t="s">
        <v>98</v>
      </c>
      <c r="AJ173" s="22" t="s">
        <v>98</v>
      </c>
      <c r="AK173" s="23" t="s">
        <v>99</v>
      </c>
      <c r="AL173" t="s">
        <v>269</v>
      </c>
      <c r="AN173" t="s">
        <v>101</v>
      </c>
      <c r="AO173" s="26">
        <v>0</v>
      </c>
      <c r="AP173" s="26">
        <v>0</v>
      </c>
      <c r="AQ173" s="26">
        <v>0</v>
      </c>
      <c r="AR173" t="s">
        <v>101</v>
      </c>
    </row>
    <row r="174" spans="1:44" hidden="1">
      <c r="A174" s="5">
        <v>173</v>
      </c>
      <c r="B174" s="10" t="s">
        <v>627</v>
      </c>
      <c r="C174" s="10" t="s">
        <v>628</v>
      </c>
      <c r="D174" s="9">
        <v>6</v>
      </c>
      <c r="E174" s="9" t="s">
        <v>629</v>
      </c>
      <c r="F174" s="11" t="s">
        <v>629</v>
      </c>
      <c r="G174" s="7" t="s">
        <v>630</v>
      </c>
      <c r="H174" s="10" t="s">
        <v>628</v>
      </c>
      <c r="I174" s="7" t="e">
        <v>#N/A</v>
      </c>
      <c r="J174" s="7" t="e">
        <v>#N/A</v>
      </c>
      <c r="K174" s="7" t="s">
        <v>630</v>
      </c>
      <c r="L174" s="7" t="e">
        <v>#N/A</v>
      </c>
      <c r="M174" s="10" t="s">
        <v>631</v>
      </c>
      <c r="N174" s="10">
        <v>112.61277699999999</v>
      </c>
      <c r="O174" s="10">
        <v>-7.9516660000000003</v>
      </c>
      <c r="P174" s="5" t="s">
        <v>48</v>
      </c>
      <c r="Q174" s="5" t="s">
        <v>48</v>
      </c>
      <c r="R174" s="10"/>
      <c r="S174" s="10"/>
      <c r="T174" s="9" t="s">
        <v>49</v>
      </c>
      <c r="U174" s="5" t="e">
        <v>#N/A</v>
      </c>
      <c r="V174" s="5" t="e">
        <v>#N/A</v>
      </c>
      <c r="W174" s="5"/>
      <c r="X174" s="10" t="s">
        <v>50</v>
      </c>
      <c r="Y174" s="12">
        <v>42284</v>
      </c>
      <c r="Z174" s="12">
        <v>45936</v>
      </c>
      <c r="AA174" s="12">
        <f>Z174+90</f>
        <v>46026</v>
      </c>
      <c r="AB174" s="12">
        <v>46022</v>
      </c>
      <c r="AC174" s="28">
        <f>AA174-AB174</f>
        <v>4</v>
      </c>
      <c r="AD174" s="9" t="s">
        <v>51</v>
      </c>
      <c r="AE174" s="12" t="s">
        <v>52</v>
      </c>
      <c r="AF174" s="22" t="e">
        <v>#N/A</v>
      </c>
      <c r="AG174" s="22" t="e">
        <f>VLOOKUP(F174,[2]Nasional!$F$3:$AJ$1945,30,0)</f>
        <v>#N/A</v>
      </c>
      <c r="AH174" s="22"/>
      <c r="AI174" s="22" t="s">
        <v>632</v>
      </c>
      <c r="AJ174" s="23" t="s">
        <v>633</v>
      </c>
      <c r="AK174" s="22" t="s">
        <v>99</v>
      </c>
      <c r="AL174" t="s">
        <v>634</v>
      </c>
      <c r="AM174" s="22" t="s">
        <v>635</v>
      </c>
      <c r="AN174" s="22"/>
      <c r="AO174" s="22"/>
      <c r="AP174" s="22"/>
      <c r="AQ174" s="22"/>
    </row>
    <row r="175" spans="1:44">
      <c r="A175" s="9">
        <v>174</v>
      </c>
      <c r="B175" s="10" t="s">
        <v>212</v>
      </c>
      <c r="C175" s="10" t="s">
        <v>213</v>
      </c>
      <c r="D175" s="9">
        <v>3</v>
      </c>
      <c r="E175" s="9" t="s">
        <v>636</v>
      </c>
      <c r="F175" s="11" t="s">
        <v>636</v>
      </c>
      <c r="G175" s="7"/>
      <c r="H175" s="7" t="s">
        <v>216</v>
      </c>
      <c r="I175" s="7" t="e">
        <v>#N/A</v>
      </c>
      <c r="J175" s="7" t="e">
        <v>#N/A</v>
      </c>
      <c r="K175" s="7" t="s">
        <v>65</v>
      </c>
      <c r="L175" s="7" t="s">
        <v>637</v>
      </c>
      <c r="M175" s="10" t="str">
        <f>VLOOKUP(F175,'[3]Site List'!$I$3:$J$324,2,0)</f>
        <v>SUNTERKARYAUTARADMT</v>
      </c>
      <c r="N175" s="10">
        <v>106.86841</v>
      </c>
      <c r="O175" s="10">
        <v>-6.1400499999999996</v>
      </c>
      <c r="P175" s="9" t="s">
        <v>16</v>
      </c>
      <c r="Q175" s="10" t="s">
        <v>94</v>
      </c>
      <c r="R175" s="39">
        <v>45979</v>
      </c>
      <c r="S175" s="10"/>
      <c r="T175" s="9" t="s">
        <v>49</v>
      </c>
      <c r="U175" s="5" t="s">
        <v>303</v>
      </c>
      <c r="V175" s="5" t="s">
        <v>303</v>
      </c>
      <c r="W175" s="5">
        <f t="shared" ref="W175:W178" si="23">COUNTIF(V175:V724,U175)</f>
        <v>6</v>
      </c>
      <c r="X175" s="10" t="s">
        <v>50</v>
      </c>
      <c r="Y175" s="12">
        <v>42522</v>
      </c>
      <c r="Z175" s="12">
        <v>46173</v>
      </c>
      <c r="AA175" s="12"/>
      <c r="AB175" s="12"/>
      <c r="AC175" s="12"/>
      <c r="AD175" s="12"/>
      <c r="AE175" s="9" t="s">
        <v>96</v>
      </c>
      <c r="AF175" s="26"/>
      <c r="AG175" s="22" t="e">
        <f>VLOOKUP(F175,[2]Nasional!$F$3:$AJ$1945,30,0)</f>
        <v>#N/A</v>
      </c>
      <c r="AH175" s="22"/>
      <c r="AI175" s="22" t="s">
        <v>98</v>
      </c>
      <c r="AJ175" s="22" t="s">
        <v>98</v>
      </c>
      <c r="AK175" s="23" t="s">
        <v>99</v>
      </c>
      <c r="AL175" t="s">
        <v>358</v>
      </c>
      <c r="AN175" t="s">
        <v>101</v>
      </c>
      <c r="AO175" s="26">
        <v>0</v>
      </c>
      <c r="AP175" s="26">
        <v>0</v>
      </c>
      <c r="AQ175" s="26">
        <v>0</v>
      </c>
      <c r="AR175" t="s">
        <v>638</v>
      </c>
    </row>
    <row r="176" spans="1:44">
      <c r="A176" s="5">
        <v>175</v>
      </c>
      <c r="B176" s="10" t="s">
        <v>212</v>
      </c>
      <c r="C176" s="10" t="s">
        <v>213</v>
      </c>
      <c r="D176" s="9">
        <v>3</v>
      </c>
      <c r="E176" s="9" t="s">
        <v>639</v>
      </c>
      <c r="F176" s="11" t="s">
        <v>639</v>
      </c>
      <c r="G176" s="7"/>
      <c r="H176" s="7" t="s">
        <v>216</v>
      </c>
      <c r="I176" s="7" t="e">
        <v>#N/A</v>
      </c>
      <c r="J176" s="7" t="e">
        <v>#N/A</v>
      </c>
      <c r="K176" s="7" t="s">
        <v>65</v>
      </c>
      <c r="L176" s="7" t="s">
        <v>640</v>
      </c>
      <c r="M176" s="10" t="str">
        <f>VLOOKUP(F176,'[3]Site List'!$I$3:$J$324,2,0)</f>
        <v>SDKENARIDMT</v>
      </c>
      <c r="N176" s="10">
        <v>106.84344</v>
      </c>
      <c r="O176" s="10">
        <v>-6.1853100000000003</v>
      </c>
      <c r="P176" s="9" t="s">
        <v>16</v>
      </c>
      <c r="Q176" s="10" t="s">
        <v>94</v>
      </c>
      <c r="R176" s="39">
        <v>45979</v>
      </c>
      <c r="S176" s="10"/>
      <c r="T176" s="9" t="s">
        <v>49</v>
      </c>
      <c r="U176" s="5" t="s">
        <v>292</v>
      </c>
      <c r="V176" s="5" t="s">
        <v>292</v>
      </c>
      <c r="W176" s="5">
        <f t="shared" si="23"/>
        <v>18</v>
      </c>
      <c r="X176" s="10" t="s">
        <v>50</v>
      </c>
      <c r="Y176" s="12">
        <v>42530</v>
      </c>
      <c r="Z176" s="12">
        <v>46181</v>
      </c>
      <c r="AA176" s="12"/>
      <c r="AB176" s="12"/>
      <c r="AC176" s="12"/>
      <c r="AD176" s="12"/>
      <c r="AE176" s="9" t="s">
        <v>96</v>
      </c>
      <c r="AF176" s="26"/>
      <c r="AG176" s="22" t="e">
        <f>VLOOKUP(F176,[2]Nasional!$F$3:$AJ$1945,30,0)</f>
        <v>#N/A</v>
      </c>
      <c r="AH176" s="22"/>
      <c r="AI176" s="22" t="s">
        <v>98</v>
      </c>
      <c r="AJ176" s="22" t="s">
        <v>98</v>
      </c>
      <c r="AK176" s="23" t="s">
        <v>99</v>
      </c>
      <c r="AL176" t="s">
        <v>641</v>
      </c>
      <c r="AN176" t="s">
        <v>101</v>
      </c>
      <c r="AO176" s="26">
        <v>0</v>
      </c>
      <c r="AP176" s="26">
        <v>0</v>
      </c>
      <c r="AQ176" s="26">
        <v>0</v>
      </c>
      <c r="AR176" t="s">
        <v>101</v>
      </c>
    </row>
    <row r="177" spans="1:44">
      <c r="A177" s="9">
        <v>176</v>
      </c>
      <c r="B177" s="10" t="s">
        <v>212</v>
      </c>
      <c r="C177" s="10" t="s">
        <v>213</v>
      </c>
      <c r="D177" s="9">
        <v>3</v>
      </c>
      <c r="E177" s="9" t="s">
        <v>642</v>
      </c>
      <c r="F177" s="11" t="s">
        <v>642</v>
      </c>
      <c r="G177" s="7"/>
      <c r="H177" s="7" t="s">
        <v>216</v>
      </c>
      <c r="I177" s="7" t="e">
        <v>#N/A</v>
      </c>
      <c r="J177" s="7" t="e">
        <v>#N/A</v>
      </c>
      <c r="K177" s="7" t="s">
        <v>65</v>
      </c>
      <c r="L177" s="7" t="s">
        <v>643</v>
      </c>
      <c r="M177" s="10" t="str">
        <f>VLOOKUP(F177,'[3]Site List'!$I$3:$J$324,2,0)</f>
        <v>BAKTIMURNILEBAKBULUSDMT</v>
      </c>
      <c r="N177" s="10">
        <v>106.78651000000001</v>
      </c>
      <c r="O177" s="10">
        <v>-6.3089700000000004</v>
      </c>
      <c r="P177" s="9" t="s">
        <v>16</v>
      </c>
      <c r="Q177" s="10" t="s">
        <v>94</v>
      </c>
      <c r="R177" s="39">
        <v>45979</v>
      </c>
      <c r="S177" s="10"/>
      <c r="T177" s="9" t="s">
        <v>49</v>
      </c>
      <c r="U177" s="62" t="s">
        <v>320</v>
      </c>
      <c r="V177" s="5" t="s">
        <v>292</v>
      </c>
      <c r="W177" s="5">
        <f t="shared" si="23"/>
        <v>11</v>
      </c>
      <c r="X177" s="10" t="s">
        <v>50</v>
      </c>
      <c r="Y177" s="12">
        <v>43233</v>
      </c>
      <c r="Z177" s="12">
        <v>46885</v>
      </c>
      <c r="AA177" s="12"/>
      <c r="AB177" s="12"/>
      <c r="AC177" s="12"/>
      <c r="AD177" s="12"/>
      <c r="AE177" s="9" t="s">
        <v>96</v>
      </c>
      <c r="AF177" s="26"/>
      <c r="AG177" s="22" t="e">
        <f>VLOOKUP(F177,[2]Nasional!$F$3:$AJ$1945,30,0)</f>
        <v>#N/A</v>
      </c>
      <c r="AH177" s="22"/>
      <c r="AI177" s="22" t="s">
        <v>98</v>
      </c>
      <c r="AJ177" s="22" t="s">
        <v>98</v>
      </c>
      <c r="AK177" s="23" t="s">
        <v>99</v>
      </c>
      <c r="AL177" t="s">
        <v>598</v>
      </c>
      <c r="AN177" t="s">
        <v>113</v>
      </c>
      <c r="AO177" s="26">
        <v>0</v>
      </c>
      <c r="AP177" s="26">
        <v>0</v>
      </c>
      <c r="AQ177" s="26">
        <v>0</v>
      </c>
      <c r="AR177" t="s">
        <v>270</v>
      </c>
    </row>
    <row r="178" spans="1:44">
      <c r="A178" s="5">
        <v>177</v>
      </c>
      <c r="B178" s="10" t="s">
        <v>212</v>
      </c>
      <c r="C178" s="10" t="s">
        <v>213</v>
      </c>
      <c r="D178" s="9">
        <v>3</v>
      </c>
      <c r="E178" s="9" t="s">
        <v>644</v>
      </c>
      <c r="F178" s="11" t="s">
        <v>644</v>
      </c>
      <c r="G178" s="7"/>
      <c r="H178" s="7" t="s">
        <v>216</v>
      </c>
      <c r="I178" s="7" t="e">
        <v>#N/A</v>
      </c>
      <c r="J178" s="7" t="e">
        <v>#N/A</v>
      </c>
      <c r="K178" s="7" t="s">
        <v>65</v>
      </c>
      <c r="L178" s="7" t="s">
        <v>645</v>
      </c>
      <c r="M178" s="10" t="str">
        <f>VLOOKUP(F178,'[3]Site List'!$I$3:$J$324,2,0)</f>
        <v>DANAUTONDANODMT</v>
      </c>
      <c r="N178" s="10">
        <v>106.80853</v>
      </c>
      <c r="O178" s="10">
        <v>-6.20655</v>
      </c>
      <c r="P178" s="9" t="s">
        <v>16</v>
      </c>
      <c r="Q178" s="10" t="s">
        <v>94</v>
      </c>
      <c r="R178" s="39">
        <v>45979</v>
      </c>
      <c r="S178" s="10"/>
      <c r="T178" s="9" t="s">
        <v>49</v>
      </c>
      <c r="U178" s="5" t="s">
        <v>320</v>
      </c>
      <c r="V178" s="5" t="s">
        <v>320</v>
      </c>
      <c r="W178" s="5">
        <f t="shared" si="23"/>
        <v>11</v>
      </c>
      <c r="X178" s="10" t="s">
        <v>50</v>
      </c>
      <c r="Y178" s="12">
        <v>42535</v>
      </c>
      <c r="Z178" s="12">
        <v>46186</v>
      </c>
      <c r="AA178" s="12"/>
      <c r="AB178" s="12"/>
      <c r="AC178" s="12"/>
      <c r="AD178" s="12"/>
      <c r="AE178" s="9" t="s">
        <v>96</v>
      </c>
      <c r="AF178" s="26"/>
      <c r="AG178" s="22" t="e">
        <f>VLOOKUP(F178,[2]Nasional!$F$3:$AJ$1945,30,0)</f>
        <v>#N/A</v>
      </c>
      <c r="AH178" s="22"/>
      <c r="AI178" s="22" t="s">
        <v>98</v>
      </c>
      <c r="AJ178" s="22" t="s">
        <v>98</v>
      </c>
      <c r="AK178" s="23" t="s">
        <v>99</v>
      </c>
      <c r="AL178" t="s">
        <v>358</v>
      </c>
      <c r="AN178" t="s">
        <v>101</v>
      </c>
      <c r="AO178" s="26">
        <v>0</v>
      </c>
      <c r="AP178" s="26">
        <v>0</v>
      </c>
      <c r="AQ178" s="26">
        <v>0</v>
      </c>
      <c r="AR178" t="s">
        <v>101</v>
      </c>
    </row>
    <row r="179" spans="1:44">
      <c r="A179" s="9">
        <v>178</v>
      </c>
      <c r="B179" s="10" t="s">
        <v>212</v>
      </c>
      <c r="C179" s="10" t="s">
        <v>213</v>
      </c>
      <c r="D179" s="9">
        <v>3</v>
      </c>
      <c r="E179" s="9" t="s">
        <v>646</v>
      </c>
      <c r="F179" s="11" t="s">
        <v>646</v>
      </c>
      <c r="G179" s="7"/>
      <c r="H179" s="7"/>
      <c r="I179" s="7" t="e">
        <v>#N/A</v>
      </c>
      <c r="J179" s="7" t="e">
        <v>#N/A</v>
      </c>
      <c r="K179" s="7" t="s">
        <v>65</v>
      </c>
      <c r="L179" s="7" t="e">
        <v>#N/A</v>
      </c>
      <c r="M179" s="10" t="str">
        <f>VLOOKUP(F179,'[3]Site List'!$I$3:$J$324,2,0)</f>
        <v>KARETPSRBARUBARATDMT</v>
      </c>
      <c r="N179" s="10">
        <v>106.81441100000001</v>
      </c>
      <c r="O179" s="10">
        <v>-6.2093509999999998</v>
      </c>
      <c r="P179" s="5" t="s">
        <v>48</v>
      </c>
      <c r="Q179" s="5" t="s">
        <v>48</v>
      </c>
      <c r="R179" s="39">
        <v>0</v>
      </c>
      <c r="S179" s="10"/>
      <c r="T179" s="9" t="s">
        <v>49</v>
      </c>
      <c r="U179" s="5" t="e">
        <v>#N/A</v>
      </c>
      <c r="V179" s="5" t="e">
        <v>#N/A</v>
      </c>
      <c r="W179" s="5"/>
      <c r="X179" s="10" t="s">
        <v>50</v>
      </c>
      <c r="Y179" s="12">
        <v>42535</v>
      </c>
      <c r="Z179" s="12">
        <v>46186</v>
      </c>
      <c r="AA179" s="12"/>
      <c r="AB179" s="12"/>
      <c r="AC179" s="12"/>
      <c r="AD179" s="12"/>
      <c r="AE179" s="9" t="s">
        <v>96</v>
      </c>
      <c r="AF179" s="26"/>
      <c r="AG179" s="22" t="e">
        <f>VLOOKUP(F179,[2]Nasional!$F$3:$AJ$1945,30,0)</f>
        <v>#N/A</v>
      </c>
      <c r="AH179" s="22"/>
      <c r="AI179" s="22" t="s">
        <v>98</v>
      </c>
      <c r="AJ179" s="22" t="s">
        <v>98</v>
      </c>
      <c r="AK179" s="23" t="s">
        <v>99</v>
      </c>
      <c r="AL179" t="s">
        <v>195</v>
      </c>
      <c r="AO179" s="26" t="e">
        <v>#N/A</v>
      </c>
      <c r="AP179" s="26" t="e">
        <v>#N/A</v>
      </c>
      <c r="AQ179" s="26" t="e">
        <v>#N/A</v>
      </c>
    </row>
    <row r="180" spans="1:44">
      <c r="A180" s="5">
        <v>179</v>
      </c>
      <c r="B180" s="10" t="s">
        <v>212</v>
      </c>
      <c r="C180" s="10" t="s">
        <v>213</v>
      </c>
      <c r="D180" s="9">
        <v>3</v>
      </c>
      <c r="E180" s="9" t="s">
        <v>647</v>
      </c>
      <c r="F180" s="11" t="s">
        <v>647</v>
      </c>
      <c r="G180" s="7"/>
      <c r="H180" s="7" t="s">
        <v>216</v>
      </c>
      <c r="I180" s="7" t="e">
        <v>#N/A</v>
      </c>
      <c r="J180" s="7" t="e">
        <v>#N/A</v>
      </c>
      <c r="K180" s="7" t="s">
        <v>65</v>
      </c>
      <c r="L180" s="7" t="s">
        <v>648</v>
      </c>
      <c r="M180" s="10" t="str">
        <f>VLOOKUP(F180,'[3]Site List'!$I$3:$J$324,2,0)</f>
        <v>KEPUDALAMDMT</v>
      </c>
      <c r="N180" s="10">
        <v>106.844071</v>
      </c>
      <c r="O180" s="10">
        <v>-6.1620109999999997</v>
      </c>
      <c r="P180" s="9" t="s">
        <v>16</v>
      </c>
      <c r="Q180" s="10" t="s">
        <v>94</v>
      </c>
      <c r="R180" s="39">
        <v>45979</v>
      </c>
      <c r="S180" s="10"/>
      <c r="T180" s="9" t="s">
        <v>49</v>
      </c>
      <c r="U180" s="5" t="s">
        <v>292</v>
      </c>
      <c r="V180" s="5" t="s">
        <v>292</v>
      </c>
      <c r="W180" s="5">
        <f t="shared" ref="W180:W182" si="24">COUNTIF(V180:V729,U180)</f>
        <v>16</v>
      </c>
      <c r="X180" s="10" t="s">
        <v>50</v>
      </c>
      <c r="Y180" s="12">
        <v>42535</v>
      </c>
      <c r="Z180" s="12">
        <v>46186</v>
      </c>
      <c r="AA180" s="12"/>
      <c r="AB180" s="12"/>
      <c r="AC180" s="12"/>
      <c r="AD180" s="12"/>
      <c r="AE180" s="9" t="s">
        <v>96</v>
      </c>
      <c r="AF180" s="26"/>
      <c r="AG180" s="22" t="e">
        <f>VLOOKUP(F180,[2]Nasional!$F$3:$AJ$1945,30,0)</f>
        <v>#N/A</v>
      </c>
      <c r="AH180" s="22"/>
      <c r="AI180" s="22" t="s">
        <v>98</v>
      </c>
      <c r="AJ180" s="22" t="s">
        <v>98</v>
      </c>
      <c r="AK180" s="23" t="s">
        <v>99</v>
      </c>
      <c r="AL180" t="s">
        <v>321</v>
      </c>
      <c r="AN180" t="s">
        <v>113</v>
      </c>
      <c r="AO180" s="26">
        <v>0</v>
      </c>
      <c r="AP180" s="26">
        <v>0</v>
      </c>
      <c r="AQ180" s="26">
        <v>0</v>
      </c>
      <c r="AR180" t="s">
        <v>649</v>
      </c>
    </row>
    <row r="181" spans="1:44">
      <c r="A181" s="9">
        <v>180</v>
      </c>
      <c r="B181" s="10" t="s">
        <v>212</v>
      </c>
      <c r="C181" s="10" t="s">
        <v>213</v>
      </c>
      <c r="D181" s="9">
        <v>3</v>
      </c>
      <c r="E181" s="9" t="s">
        <v>650</v>
      </c>
      <c r="F181" s="11" t="s">
        <v>650</v>
      </c>
      <c r="G181" s="7" t="s">
        <v>651</v>
      </c>
      <c r="H181" s="7" t="s">
        <v>216</v>
      </c>
      <c r="I181" s="7" t="e">
        <v>#N/A</v>
      </c>
      <c r="J181" s="7" t="e">
        <v>#N/A</v>
      </c>
      <c r="K181" s="7" t="s">
        <v>651</v>
      </c>
      <c r="L181" s="7" t="s">
        <v>652</v>
      </c>
      <c r="M181" s="10" t="str">
        <f>VLOOKUP(F181,'[3]Site List'!$I$3:$J$324,2,0)</f>
        <v>PALMERAHBARAT4JAKARTADMT</v>
      </c>
      <c r="N181" s="10">
        <v>106.786221</v>
      </c>
      <c r="O181" s="10">
        <v>-6.206391</v>
      </c>
      <c r="P181" s="9" t="s">
        <v>16</v>
      </c>
      <c r="Q181" s="10" t="s">
        <v>94</v>
      </c>
      <c r="R181" s="39">
        <v>45979</v>
      </c>
      <c r="S181" s="10"/>
      <c r="T181" s="9" t="s">
        <v>49</v>
      </c>
      <c r="U181" s="5" t="s">
        <v>292</v>
      </c>
      <c r="V181" s="5" t="s">
        <v>448</v>
      </c>
      <c r="W181" s="5">
        <f t="shared" si="24"/>
        <v>15</v>
      </c>
      <c r="X181" s="10" t="s">
        <v>50</v>
      </c>
      <c r="Y181" s="12">
        <v>42535</v>
      </c>
      <c r="Z181" s="12">
        <v>46186</v>
      </c>
      <c r="AA181" s="12"/>
      <c r="AB181" s="12"/>
      <c r="AC181" s="12"/>
      <c r="AD181" s="12"/>
      <c r="AE181" s="9" t="s">
        <v>96</v>
      </c>
      <c r="AF181" s="26"/>
      <c r="AG181" s="22" t="e">
        <f>VLOOKUP(F181,[2]Nasional!$F$3:$AJ$1945,30,0)</f>
        <v>#N/A</v>
      </c>
      <c r="AH181" s="22"/>
      <c r="AI181" s="22" t="s">
        <v>98</v>
      </c>
      <c r="AJ181" s="22" t="s">
        <v>98</v>
      </c>
      <c r="AK181" s="23" t="s">
        <v>99</v>
      </c>
      <c r="AL181" t="s">
        <v>641</v>
      </c>
      <c r="AN181" t="s">
        <v>101</v>
      </c>
      <c r="AO181" s="26">
        <v>0</v>
      </c>
      <c r="AP181" s="26">
        <v>0</v>
      </c>
      <c r="AQ181" s="26">
        <v>0</v>
      </c>
      <c r="AR181" t="s">
        <v>101</v>
      </c>
    </row>
    <row r="182" spans="1:44">
      <c r="A182" s="5">
        <v>181</v>
      </c>
      <c r="B182" s="10" t="s">
        <v>212</v>
      </c>
      <c r="C182" s="10" t="s">
        <v>213</v>
      </c>
      <c r="D182" s="9">
        <v>3</v>
      </c>
      <c r="E182" s="9" t="s">
        <v>653</v>
      </c>
      <c r="F182" s="11" t="s">
        <v>653</v>
      </c>
      <c r="G182" s="7"/>
      <c r="H182" s="7" t="s">
        <v>216</v>
      </c>
      <c r="I182" s="7" t="e">
        <v>#N/A</v>
      </c>
      <c r="J182" s="7" t="e">
        <v>#N/A</v>
      </c>
      <c r="K182" s="7" t="s">
        <v>65</v>
      </c>
      <c r="L182" s="7" t="e">
        <v>#N/A</v>
      </c>
      <c r="M182" s="10" t="str">
        <f>VLOOKUP(F182,'[3]Site List'!$I$3:$J$324,2,0)</f>
        <v>CEMPAKAPUTIHBRT2EDMT</v>
      </c>
      <c r="N182" s="10">
        <v>106.861951</v>
      </c>
      <c r="O182" s="10">
        <v>-6.1762309999999996</v>
      </c>
      <c r="P182" s="9" t="s">
        <v>16</v>
      </c>
      <c r="Q182" s="10" t="s">
        <v>94</v>
      </c>
      <c r="R182" s="39">
        <v>45979</v>
      </c>
      <c r="S182" s="10"/>
      <c r="T182" s="9" t="s">
        <v>49</v>
      </c>
      <c r="U182" s="5" t="s">
        <v>292</v>
      </c>
      <c r="V182" s="5">
        <v>0</v>
      </c>
      <c r="W182" s="5">
        <f t="shared" si="24"/>
        <v>15</v>
      </c>
      <c r="X182" s="10" t="s">
        <v>50</v>
      </c>
      <c r="Y182" s="12">
        <v>42543</v>
      </c>
      <c r="Z182" s="12">
        <v>46194</v>
      </c>
      <c r="AA182" s="12"/>
      <c r="AB182" s="12"/>
      <c r="AC182" s="12"/>
      <c r="AD182" s="12"/>
      <c r="AE182" s="9" t="s">
        <v>96</v>
      </c>
      <c r="AF182" s="26"/>
      <c r="AG182" s="22" t="e">
        <f>VLOOKUP(F182,[2]Nasional!$F$3:$AJ$1945,30,0)</f>
        <v>#N/A</v>
      </c>
      <c r="AH182" s="22"/>
      <c r="AI182" s="22" t="s">
        <v>98</v>
      </c>
      <c r="AJ182" s="22" t="s">
        <v>98</v>
      </c>
      <c r="AK182" s="23" t="s">
        <v>99</v>
      </c>
      <c r="AL182" t="s">
        <v>358</v>
      </c>
      <c r="AN182" t="s">
        <v>101</v>
      </c>
      <c r="AO182" s="26">
        <v>0</v>
      </c>
      <c r="AP182" s="26">
        <v>0</v>
      </c>
      <c r="AQ182" s="26">
        <v>0</v>
      </c>
      <c r="AR182" t="s">
        <v>101</v>
      </c>
    </row>
    <row r="183" spans="1:44">
      <c r="A183" s="9">
        <v>182</v>
      </c>
      <c r="B183" s="10" t="s">
        <v>212</v>
      </c>
      <c r="C183" s="10" t="s">
        <v>213</v>
      </c>
      <c r="D183" s="9">
        <v>3</v>
      </c>
      <c r="E183" s="9" t="s">
        <v>654</v>
      </c>
      <c r="F183" s="11" t="s">
        <v>654</v>
      </c>
      <c r="G183" s="7" t="s">
        <v>655</v>
      </c>
      <c r="H183" s="7"/>
      <c r="I183" s="7" t="e">
        <v>#N/A</v>
      </c>
      <c r="J183" s="7" t="e">
        <v>#N/A</v>
      </c>
      <c r="K183" s="7" t="s">
        <v>655</v>
      </c>
      <c r="L183" s="7" t="e">
        <v>#N/A</v>
      </c>
      <c r="M183" s="10" t="str">
        <f>VLOOKUP(F183,'[3]Site List'!$I$3:$J$324,2,0)</f>
        <v>JATIINDAHKEBLAMADMT</v>
      </c>
      <c r="N183" s="10">
        <v>106.77460000000001</v>
      </c>
      <c r="O183" s="10">
        <v>-6.2609000000000004</v>
      </c>
      <c r="P183" s="5" t="s">
        <v>48</v>
      </c>
      <c r="Q183" s="5" t="s">
        <v>48</v>
      </c>
      <c r="R183" s="39">
        <v>0</v>
      </c>
      <c r="S183" s="10"/>
      <c r="T183" s="9" t="s">
        <v>49</v>
      </c>
      <c r="U183" s="5" t="e">
        <v>#N/A</v>
      </c>
      <c r="V183" s="5" t="e">
        <v>#N/A</v>
      </c>
      <c r="W183" s="5"/>
      <c r="X183" s="10" t="s">
        <v>50</v>
      </c>
      <c r="Y183" s="12">
        <v>42543</v>
      </c>
      <c r="Z183" s="12">
        <v>46194</v>
      </c>
      <c r="AA183" s="12"/>
      <c r="AB183" s="12"/>
      <c r="AC183" s="12"/>
      <c r="AD183" s="12"/>
      <c r="AE183" s="9" t="s">
        <v>96</v>
      </c>
      <c r="AF183" s="26"/>
      <c r="AG183" s="22" t="e">
        <f>VLOOKUP(F183,[2]Nasional!$F$3:$AJ$1945,30,0)</f>
        <v>#N/A</v>
      </c>
      <c r="AH183" s="22"/>
      <c r="AI183" s="22" t="s">
        <v>98</v>
      </c>
      <c r="AJ183" s="22" t="s">
        <v>98</v>
      </c>
      <c r="AK183" s="23" t="s">
        <v>99</v>
      </c>
      <c r="AL183" t="s">
        <v>195</v>
      </c>
      <c r="AO183" s="26" t="e">
        <v>#N/A</v>
      </c>
      <c r="AP183" s="26" t="e">
        <v>#N/A</v>
      </c>
      <c r="AQ183" s="26" t="e">
        <v>#N/A</v>
      </c>
    </row>
    <row r="184" spans="1:44">
      <c r="A184" s="5">
        <v>183</v>
      </c>
      <c r="B184" s="10" t="s">
        <v>212</v>
      </c>
      <c r="C184" s="10" t="s">
        <v>213</v>
      </c>
      <c r="D184" s="9">
        <v>3</v>
      </c>
      <c r="E184" s="9" t="s">
        <v>656</v>
      </c>
      <c r="F184" s="11" t="s">
        <v>656</v>
      </c>
      <c r="G184" s="7" t="s">
        <v>657</v>
      </c>
      <c r="H184" s="7"/>
      <c r="I184" s="7" t="e">
        <v>#N/A</v>
      </c>
      <c r="J184" s="7" t="e">
        <v>#N/A</v>
      </c>
      <c r="K184" s="7" t="s">
        <v>657</v>
      </c>
      <c r="L184" s="7" t="e">
        <v>#N/A</v>
      </c>
      <c r="M184" s="10" t="str">
        <f>VLOOKUP(F184,'[3]Site List'!$I$3:$J$324,2,0)</f>
        <v>SAWOMANGGARAIDMT</v>
      </c>
      <c r="N184" s="10">
        <v>106.845761</v>
      </c>
      <c r="O184" s="10">
        <v>-6.2164510000000002</v>
      </c>
      <c r="P184" s="5" t="s">
        <v>48</v>
      </c>
      <c r="Q184" s="5" t="s">
        <v>48</v>
      </c>
      <c r="R184" s="39">
        <v>0</v>
      </c>
      <c r="S184" s="10"/>
      <c r="T184" s="9" t="s">
        <v>49</v>
      </c>
      <c r="U184" s="5" t="e">
        <v>#N/A</v>
      </c>
      <c r="V184" s="5" t="e">
        <v>#N/A</v>
      </c>
      <c r="W184" s="5"/>
      <c r="X184" s="10" t="s">
        <v>50</v>
      </c>
      <c r="Y184" s="12">
        <v>42543</v>
      </c>
      <c r="Z184" s="12">
        <v>46194</v>
      </c>
      <c r="AA184" s="12"/>
      <c r="AB184" s="12"/>
      <c r="AC184" s="12"/>
      <c r="AD184" s="12"/>
      <c r="AE184" s="9" t="s">
        <v>96</v>
      </c>
      <c r="AF184" s="26"/>
      <c r="AG184" s="22" t="e">
        <f>VLOOKUP(F184,[2]Nasional!$F$3:$AJ$1945,30,0)</f>
        <v>#N/A</v>
      </c>
      <c r="AH184" s="22"/>
      <c r="AI184" s="22" t="s">
        <v>98</v>
      </c>
      <c r="AJ184" s="22" t="s">
        <v>98</v>
      </c>
      <c r="AK184" s="23" t="s">
        <v>99</v>
      </c>
      <c r="AL184" t="s">
        <v>195</v>
      </c>
      <c r="AO184" s="26" t="e">
        <v>#N/A</v>
      </c>
      <c r="AP184" s="26" t="e">
        <v>#N/A</v>
      </c>
      <c r="AQ184" s="26" t="e">
        <v>#N/A</v>
      </c>
    </row>
    <row r="185" spans="1:44" hidden="1">
      <c r="A185" s="9">
        <v>184</v>
      </c>
      <c r="B185" s="10" t="s">
        <v>627</v>
      </c>
      <c r="C185" s="10" t="s">
        <v>628</v>
      </c>
      <c r="D185" s="9">
        <v>6</v>
      </c>
      <c r="E185" s="9" t="s">
        <v>658</v>
      </c>
      <c r="F185" s="11" t="s">
        <v>658</v>
      </c>
      <c r="G185" s="7" t="s">
        <v>659</v>
      </c>
      <c r="H185" s="10" t="s">
        <v>628</v>
      </c>
      <c r="I185" s="7" t="e">
        <v>#N/A</v>
      </c>
      <c r="J185" s="7" t="e">
        <v>#N/A</v>
      </c>
      <c r="K185" s="7" t="s">
        <v>659</v>
      </c>
      <c r="L185" s="7" t="e">
        <v>#N/A</v>
      </c>
      <c r="M185" s="10" t="s">
        <v>660</v>
      </c>
      <c r="N185" s="10">
        <v>112.6156</v>
      </c>
      <c r="O185" s="10">
        <v>-7.9522199999999996</v>
      </c>
      <c r="P185" s="5" t="s">
        <v>48</v>
      </c>
      <c r="Q185" s="5" t="s">
        <v>48</v>
      </c>
      <c r="R185" s="10"/>
      <c r="S185" s="10"/>
      <c r="T185" s="9" t="s">
        <v>49</v>
      </c>
      <c r="U185" s="5" t="e">
        <v>#N/A</v>
      </c>
      <c r="V185" s="5" t="e">
        <v>#N/A</v>
      </c>
      <c r="W185" s="5"/>
      <c r="X185" s="10" t="s">
        <v>50</v>
      </c>
      <c r="Y185" s="12">
        <v>42284</v>
      </c>
      <c r="Z185" s="12">
        <v>45936</v>
      </c>
      <c r="AA185" s="12">
        <f>Z185+90</f>
        <v>46026</v>
      </c>
      <c r="AB185" s="12">
        <v>46022</v>
      </c>
      <c r="AC185" s="28">
        <f>AA185-AB185</f>
        <v>4</v>
      </c>
      <c r="AD185" s="9" t="s">
        <v>51</v>
      </c>
      <c r="AE185" s="12" t="s">
        <v>52</v>
      </c>
      <c r="AF185" s="22" t="e">
        <v>#N/A</v>
      </c>
      <c r="AG185" s="22" t="e">
        <f>VLOOKUP(F185,[2]Nasional!$F$3:$AJ$1945,30,0)</f>
        <v>#N/A</v>
      </c>
      <c r="AH185" s="22"/>
      <c r="AI185" s="22" t="s">
        <v>632</v>
      </c>
      <c r="AJ185" s="23" t="s">
        <v>633</v>
      </c>
      <c r="AK185" s="22" t="s">
        <v>99</v>
      </c>
      <c r="AL185" t="s">
        <v>634</v>
      </c>
      <c r="AM185" s="22" t="s">
        <v>635</v>
      </c>
      <c r="AN185" s="22"/>
      <c r="AO185" s="22"/>
      <c r="AP185" s="22"/>
      <c r="AQ185" s="22"/>
    </row>
    <row r="186" spans="1:44">
      <c r="A186" s="5">
        <v>185</v>
      </c>
      <c r="B186" s="10" t="s">
        <v>212</v>
      </c>
      <c r="C186" s="10" t="s">
        <v>213</v>
      </c>
      <c r="D186" s="9">
        <v>3</v>
      </c>
      <c r="E186" s="9" t="s">
        <v>661</v>
      </c>
      <c r="F186" s="11" t="s">
        <v>661</v>
      </c>
      <c r="G186" s="7" t="s">
        <v>662</v>
      </c>
      <c r="H186" s="7"/>
      <c r="I186" s="7" t="e">
        <v>#N/A</v>
      </c>
      <c r="J186" s="7" t="e">
        <v>#N/A</v>
      </c>
      <c r="K186" s="7" t="s">
        <v>662</v>
      </c>
      <c r="L186" s="7" t="e">
        <v>#N/A</v>
      </c>
      <c r="M186" s="10" t="str">
        <f>VLOOKUP(F186,'[3]Site List'!$I$3:$J$324,2,0)</f>
        <v>PASARSENENIMPRESSDMT</v>
      </c>
      <c r="N186" s="10">
        <v>106.83842</v>
      </c>
      <c r="O186" s="10">
        <v>-6.1739800000000002</v>
      </c>
      <c r="P186" s="5" t="s">
        <v>48</v>
      </c>
      <c r="Q186" s="5" t="s">
        <v>48</v>
      </c>
      <c r="R186" s="39">
        <v>0</v>
      </c>
      <c r="S186" s="10"/>
      <c r="T186" s="9" t="s">
        <v>49</v>
      </c>
      <c r="U186" s="5" t="e">
        <v>#N/A</v>
      </c>
      <c r="V186" s="5" t="e">
        <v>#N/A</v>
      </c>
      <c r="W186" s="5"/>
      <c r="X186" s="10" t="s">
        <v>50</v>
      </c>
      <c r="Y186" s="12">
        <v>42549</v>
      </c>
      <c r="Z186" s="12">
        <v>46200</v>
      </c>
      <c r="AA186" s="12"/>
      <c r="AB186" s="12"/>
      <c r="AC186" s="12"/>
      <c r="AD186" s="12"/>
      <c r="AE186" s="9" t="s">
        <v>96</v>
      </c>
      <c r="AF186" s="26"/>
      <c r="AG186" s="22" t="e">
        <f>VLOOKUP(F186,[2]Nasional!$F$3:$AJ$1945,30,0)</f>
        <v>#N/A</v>
      </c>
      <c r="AH186" s="22"/>
      <c r="AI186" s="22" t="s">
        <v>98</v>
      </c>
      <c r="AJ186" s="22" t="s">
        <v>98</v>
      </c>
      <c r="AK186" s="23" t="s">
        <v>99</v>
      </c>
      <c r="AL186" t="s">
        <v>195</v>
      </c>
      <c r="AO186" s="26" t="e">
        <v>#N/A</v>
      </c>
      <c r="AP186" s="26" t="e">
        <v>#N/A</v>
      </c>
      <c r="AQ186" s="26" t="e">
        <v>#N/A</v>
      </c>
    </row>
    <row r="187" spans="1:44" hidden="1">
      <c r="A187" s="9">
        <v>186</v>
      </c>
      <c r="B187" s="10" t="s">
        <v>212</v>
      </c>
      <c r="C187" s="10" t="s">
        <v>213</v>
      </c>
      <c r="D187" s="9">
        <v>3</v>
      </c>
      <c r="E187" s="9" t="s">
        <v>663</v>
      </c>
      <c r="F187" s="11" t="s">
        <v>663</v>
      </c>
      <c r="G187" s="7" t="s">
        <v>664</v>
      </c>
      <c r="H187" s="7" t="s">
        <v>216</v>
      </c>
      <c r="I187" s="7" t="e">
        <v>#N/A</v>
      </c>
      <c r="J187" s="7" t="e">
        <v>#N/A</v>
      </c>
      <c r="K187" s="7" t="s">
        <v>664</v>
      </c>
      <c r="L187" s="7" t="e">
        <v>#N/A</v>
      </c>
      <c r="M187" s="10" t="str">
        <f>VLOOKUP(F187,'[3]Site List'!$I$3:$J$324,2,0)</f>
        <v>PERTANIANLEBAKBULUSDMT</v>
      </c>
      <c r="N187" s="10">
        <v>106.77755000000001</v>
      </c>
      <c r="O187" s="10">
        <v>-6.3022099999999996</v>
      </c>
      <c r="P187" s="5" t="s">
        <v>48</v>
      </c>
      <c r="Q187" s="5" t="s">
        <v>48</v>
      </c>
      <c r="R187" s="39">
        <v>0</v>
      </c>
      <c r="S187" s="10"/>
      <c r="T187" s="9" t="s">
        <v>49</v>
      </c>
      <c r="U187" s="5" t="e">
        <v>#N/A</v>
      </c>
      <c r="V187" s="5" t="s">
        <v>324</v>
      </c>
      <c r="W187" s="5"/>
      <c r="X187" s="10" t="s">
        <v>50</v>
      </c>
      <c r="Y187" s="12">
        <v>42549</v>
      </c>
      <c r="Z187" s="12">
        <v>46200</v>
      </c>
      <c r="AA187" s="12"/>
      <c r="AB187" s="12"/>
      <c r="AC187" s="12"/>
      <c r="AD187" s="12"/>
      <c r="AE187" s="9" t="s">
        <v>96</v>
      </c>
      <c r="AF187" s="26"/>
      <c r="AG187" s="22" t="str">
        <f>VLOOKUP(F187,[2]Nasional!$F$3:$AJ$1945,30,0)</f>
        <v>04.CME</v>
      </c>
      <c r="AH187" s="22"/>
      <c r="AI187" s="22" t="s">
        <v>26</v>
      </c>
      <c r="AJ187" s="22" t="s">
        <v>26</v>
      </c>
      <c r="AK187" s="22" t="s">
        <v>26</v>
      </c>
      <c r="AL187" s="22" t="s">
        <v>665</v>
      </c>
      <c r="AO187" s="26" t="s">
        <v>293</v>
      </c>
      <c r="AP187" s="26" t="s">
        <v>288</v>
      </c>
      <c r="AQ187" s="26">
        <v>32</v>
      </c>
    </row>
    <row r="188" spans="1:44">
      <c r="A188" s="5">
        <v>187</v>
      </c>
      <c r="B188" s="10" t="s">
        <v>212</v>
      </c>
      <c r="C188" s="10" t="s">
        <v>213</v>
      </c>
      <c r="D188" s="9">
        <v>3</v>
      </c>
      <c r="E188" s="9" t="s">
        <v>666</v>
      </c>
      <c r="F188" s="11" t="s">
        <v>666</v>
      </c>
      <c r="G188" s="7"/>
      <c r="H188" s="7" t="s">
        <v>216</v>
      </c>
      <c r="I188" s="7" t="e">
        <v>#N/A</v>
      </c>
      <c r="J188" s="7" t="e">
        <v>#N/A</v>
      </c>
      <c r="K188" s="7" t="s">
        <v>65</v>
      </c>
      <c r="L188" s="7" t="s">
        <v>667</v>
      </c>
      <c r="M188" s="10" t="str">
        <f>VLOOKUP(F188,'[3]Site List'!$I$3:$J$324,2,0)</f>
        <v>ASRAMAHDMT</v>
      </c>
      <c r="N188" s="10">
        <v>106.90313999999999</v>
      </c>
      <c r="O188" s="10">
        <v>-6.1400199999999998</v>
      </c>
      <c r="P188" s="9" t="s">
        <v>16</v>
      </c>
      <c r="Q188" s="10" t="s">
        <v>94</v>
      </c>
      <c r="R188" s="39">
        <v>45979</v>
      </c>
      <c r="S188" s="10"/>
      <c r="T188" s="9" t="s">
        <v>49</v>
      </c>
      <c r="U188" s="5" t="s">
        <v>448</v>
      </c>
      <c r="V188" s="5" t="s">
        <v>448</v>
      </c>
      <c r="W188" s="5">
        <f t="shared" ref="W188:W190" si="25">COUNTIF(V188:V737,U188)</f>
        <v>13</v>
      </c>
      <c r="X188" s="10" t="s">
        <v>50</v>
      </c>
      <c r="Y188" s="12">
        <v>42549</v>
      </c>
      <c r="Z188" s="12">
        <v>46200</v>
      </c>
      <c r="AA188" s="12"/>
      <c r="AB188" s="12"/>
      <c r="AC188" s="12"/>
      <c r="AD188" s="12"/>
      <c r="AE188" s="9" t="s">
        <v>96</v>
      </c>
      <c r="AF188" s="26"/>
      <c r="AG188" s="22" t="e">
        <f>VLOOKUP(F188,[2]Nasional!$F$3:$AJ$1945,30,0)</f>
        <v>#N/A</v>
      </c>
      <c r="AH188" s="22"/>
      <c r="AI188" s="22" t="s">
        <v>98</v>
      </c>
      <c r="AJ188" s="22" t="s">
        <v>98</v>
      </c>
      <c r="AK188" s="23" t="s">
        <v>99</v>
      </c>
      <c r="AL188" t="s">
        <v>603</v>
      </c>
      <c r="AN188" t="s">
        <v>101</v>
      </c>
      <c r="AO188" s="26">
        <v>0</v>
      </c>
      <c r="AP188" s="26">
        <v>0</v>
      </c>
      <c r="AQ188" s="26">
        <v>0</v>
      </c>
      <c r="AR188" t="s">
        <v>101</v>
      </c>
    </row>
    <row r="189" spans="1:44">
      <c r="A189" s="9">
        <v>188</v>
      </c>
      <c r="B189" s="10" t="s">
        <v>212</v>
      </c>
      <c r="C189" s="10" t="s">
        <v>213</v>
      </c>
      <c r="D189" s="9">
        <v>3</v>
      </c>
      <c r="E189" s="9" t="s">
        <v>668</v>
      </c>
      <c r="F189" s="11" t="s">
        <v>668</v>
      </c>
      <c r="G189" s="7" t="s">
        <v>669</v>
      </c>
      <c r="H189" s="7" t="s">
        <v>216</v>
      </c>
      <c r="I189" s="7" t="e">
        <v>#N/A</v>
      </c>
      <c r="J189" s="7" t="e">
        <v>#N/A</v>
      </c>
      <c r="K189" s="7" t="s">
        <v>669</v>
      </c>
      <c r="L189" s="7" t="s">
        <v>670</v>
      </c>
      <c r="M189" s="10" t="str">
        <f>VLOOKUP(F189,'[3]Site List'!$I$3:$J$324,2,0)</f>
        <v>SUBURPONDOKPINANGDMT</v>
      </c>
      <c r="N189" s="10">
        <v>106.77112099999999</v>
      </c>
      <c r="O189" s="10">
        <v>-6.275811</v>
      </c>
      <c r="P189" s="9" t="s">
        <v>16</v>
      </c>
      <c r="Q189" s="10" t="s">
        <v>94</v>
      </c>
      <c r="R189" s="39">
        <v>45979</v>
      </c>
      <c r="S189" s="10"/>
      <c r="T189" s="9" t="s">
        <v>49</v>
      </c>
      <c r="U189" s="5" t="s">
        <v>671</v>
      </c>
      <c r="V189" s="5" t="s">
        <v>671</v>
      </c>
      <c r="W189" s="5">
        <f t="shared" si="25"/>
        <v>5</v>
      </c>
      <c r="X189" s="10" t="s">
        <v>50</v>
      </c>
      <c r="Y189" s="12">
        <v>42550</v>
      </c>
      <c r="Z189" s="12">
        <v>46201</v>
      </c>
      <c r="AA189" s="12"/>
      <c r="AB189" s="12"/>
      <c r="AC189" s="12"/>
      <c r="AD189" s="12"/>
      <c r="AE189" s="9" t="s">
        <v>96</v>
      </c>
      <c r="AF189" s="26"/>
      <c r="AG189" s="22" t="e">
        <f>VLOOKUP(F189,[2]Nasional!$F$3:$AJ$1945,30,0)</f>
        <v>#N/A</v>
      </c>
      <c r="AH189" s="22"/>
      <c r="AI189" s="22" t="s">
        <v>98</v>
      </c>
      <c r="AJ189" s="22" t="s">
        <v>98</v>
      </c>
      <c r="AK189" s="23" t="s">
        <v>99</v>
      </c>
      <c r="AL189" t="s">
        <v>672</v>
      </c>
      <c r="AN189" t="s">
        <v>113</v>
      </c>
      <c r="AO189" s="26">
        <v>0</v>
      </c>
      <c r="AP189" s="26">
        <v>0</v>
      </c>
      <c r="AQ189" s="26">
        <v>0</v>
      </c>
      <c r="AR189" t="s">
        <v>649</v>
      </c>
    </row>
    <row r="190" spans="1:44">
      <c r="A190" s="5">
        <v>189</v>
      </c>
      <c r="B190" s="10" t="s">
        <v>212</v>
      </c>
      <c r="C190" s="10" t="s">
        <v>213</v>
      </c>
      <c r="D190" s="9">
        <v>3</v>
      </c>
      <c r="E190" s="9" t="s">
        <v>673</v>
      </c>
      <c r="F190" s="11" t="s">
        <v>673</v>
      </c>
      <c r="G190" s="7"/>
      <c r="H190" s="7" t="s">
        <v>216</v>
      </c>
      <c r="I190" s="7" t="e">
        <v>#N/A</v>
      </c>
      <c r="J190" s="7" t="e">
        <v>#N/A</v>
      </c>
      <c r="K190" s="7" t="s">
        <v>65</v>
      </c>
      <c r="L190" s="7" t="s">
        <v>674</v>
      </c>
      <c r="M190" s="10" t="str">
        <f>VLOOKUP(F190,'[3]Site List'!$I$3:$J$324,2,0)</f>
        <v>RELOCKEDUBESAUSTRIADMT</v>
      </c>
      <c r="N190" s="10">
        <v>106.838371</v>
      </c>
      <c r="O190" s="10">
        <v>-6.201111</v>
      </c>
      <c r="P190" s="9" t="s">
        <v>16</v>
      </c>
      <c r="Q190" s="10" t="s">
        <v>94</v>
      </c>
      <c r="R190" s="39">
        <v>45979</v>
      </c>
      <c r="S190" s="10"/>
      <c r="T190" s="9" t="s">
        <v>49</v>
      </c>
      <c r="U190" s="5" t="s">
        <v>292</v>
      </c>
      <c r="V190" s="5" t="s">
        <v>292</v>
      </c>
      <c r="W190" s="5">
        <f t="shared" si="25"/>
        <v>15</v>
      </c>
      <c r="X190" s="10" t="s">
        <v>50</v>
      </c>
      <c r="Y190" s="12">
        <v>42563</v>
      </c>
      <c r="Z190" s="12">
        <v>46214</v>
      </c>
      <c r="AA190" s="12"/>
      <c r="AB190" s="12"/>
      <c r="AC190" s="12"/>
      <c r="AD190" s="12"/>
      <c r="AE190" s="9" t="s">
        <v>96</v>
      </c>
      <c r="AF190" s="26"/>
      <c r="AG190" s="22" t="e">
        <f>VLOOKUP(F190,[2]Nasional!$F$3:$AJ$1945,30,0)</f>
        <v>#N/A</v>
      </c>
      <c r="AH190" s="22"/>
      <c r="AI190" s="22" t="s">
        <v>98</v>
      </c>
      <c r="AJ190" s="22" t="s">
        <v>98</v>
      </c>
      <c r="AK190" s="23" t="s">
        <v>99</v>
      </c>
      <c r="AL190" t="s">
        <v>675</v>
      </c>
      <c r="AN190" t="s">
        <v>113</v>
      </c>
      <c r="AO190" s="26">
        <v>0</v>
      </c>
      <c r="AP190" s="26">
        <v>0</v>
      </c>
      <c r="AQ190" s="26">
        <v>0</v>
      </c>
      <c r="AR190" t="s">
        <v>649</v>
      </c>
    </row>
    <row r="191" spans="1:44">
      <c r="A191" s="9">
        <v>190</v>
      </c>
      <c r="B191" s="10" t="s">
        <v>212</v>
      </c>
      <c r="C191" s="10" t="s">
        <v>213</v>
      </c>
      <c r="D191" s="9">
        <v>3</v>
      </c>
      <c r="E191" s="9" t="s">
        <v>676</v>
      </c>
      <c r="F191" s="11" t="s">
        <v>676</v>
      </c>
      <c r="G191" s="7" t="s">
        <v>677</v>
      </c>
      <c r="H191" s="7"/>
      <c r="I191" s="7" t="e">
        <v>#N/A</v>
      </c>
      <c r="J191" s="7" t="e">
        <v>#N/A</v>
      </c>
      <c r="K191" s="7" t="s">
        <v>677</v>
      </c>
      <c r="L191" s="7" t="e">
        <v>#N/A</v>
      </c>
      <c r="M191" s="10" t="str">
        <f>VLOOKUP(F191,'[3]Site List'!$I$3:$J$324,2,0)</f>
        <v>NUHRAYAASPARAGUSDMT</v>
      </c>
      <c r="N191" s="10">
        <v>106.776511</v>
      </c>
      <c r="O191" s="10">
        <v>-6.2109009999999998</v>
      </c>
      <c r="P191" s="5" t="s">
        <v>48</v>
      </c>
      <c r="Q191" s="5" t="s">
        <v>48</v>
      </c>
      <c r="R191" s="39">
        <v>0</v>
      </c>
      <c r="S191" s="10"/>
      <c r="T191" s="9" t="s">
        <v>49</v>
      </c>
      <c r="U191" s="5" t="e">
        <v>#N/A</v>
      </c>
      <c r="V191" s="5" t="e">
        <v>#N/A</v>
      </c>
      <c r="W191" s="5"/>
      <c r="X191" s="10" t="s">
        <v>50</v>
      </c>
      <c r="Y191" s="12">
        <v>42585</v>
      </c>
      <c r="Z191" s="12">
        <v>46236</v>
      </c>
      <c r="AA191" s="12"/>
      <c r="AB191" s="12"/>
      <c r="AC191" s="12"/>
      <c r="AD191" s="12"/>
      <c r="AE191" s="9" t="s">
        <v>96</v>
      </c>
      <c r="AF191" s="26"/>
      <c r="AG191" s="22" t="e">
        <f>VLOOKUP(F191,[2]Nasional!$F$3:$AJ$1945,30,0)</f>
        <v>#N/A</v>
      </c>
      <c r="AH191" s="22"/>
      <c r="AI191" s="22" t="s">
        <v>98</v>
      </c>
      <c r="AJ191" s="22" t="s">
        <v>98</v>
      </c>
      <c r="AK191" s="23" t="s">
        <v>99</v>
      </c>
      <c r="AL191" t="s">
        <v>195</v>
      </c>
      <c r="AO191" s="26" t="e">
        <v>#N/A</v>
      </c>
      <c r="AP191" s="26" t="e">
        <v>#N/A</v>
      </c>
      <c r="AQ191" s="26" t="e">
        <v>#N/A</v>
      </c>
    </row>
    <row r="192" spans="1:44">
      <c r="A192" s="5">
        <v>191</v>
      </c>
      <c r="B192" s="10" t="s">
        <v>212</v>
      </c>
      <c r="C192" s="10" t="s">
        <v>213</v>
      </c>
      <c r="D192" s="9">
        <v>3</v>
      </c>
      <c r="E192" s="9" t="s">
        <v>678</v>
      </c>
      <c r="F192" s="11" t="s">
        <v>678</v>
      </c>
      <c r="G192" s="7"/>
      <c r="H192" s="7" t="s">
        <v>216</v>
      </c>
      <c r="I192" s="7" t="e">
        <v>#N/A</v>
      </c>
      <c r="J192" s="7" t="e">
        <v>#N/A</v>
      </c>
      <c r="K192" s="7" t="s">
        <v>65</v>
      </c>
      <c r="L192" s="7" t="s">
        <v>679</v>
      </c>
      <c r="M192" s="10" t="str">
        <f>VLOOKUP(F192,'[3]Site List'!$I$3:$J$324,2,0)</f>
        <v>KSTUBUNSLIPIDMT</v>
      </c>
      <c r="N192" s="10">
        <v>106.80403099999999</v>
      </c>
      <c r="O192" s="10">
        <v>-6.1914009999999999</v>
      </c>
      <c r="P192" s="9" t="s">
        <v>16</v>
      </c>
      <c r="Q192" s="10" t="s">
        <v>94</v>
      </c>
      <c r="R192" s="39">
        <v>45979</v>
      </c>
      <c r="S192" s="10"/>
      <c r="T192" s="9" t="s">
        <v>49</v>
      </c>
      <c r="U192" s="62" t="s">
        <v>292</v>
      </c>
      <c r="V192" s="5" t="s">
        <v>448</v>
      </c>
      <c r="W192" s="5">
        <f t="shared" ref="W192:W193" si="26">COUNTIF(V192:V741,U192)</f>
        <v>14</v>
      </c>
      <c r="X192" s="10" t="s">
        <v>50</v>
      </c>
      <c r="Y192" s="12">
        <v>42591</v>
      </c>
      <c r="Z192" s="12">
        <v>46242</v>
      </c>
      <c r="AA192" s="12"/>
      <c r="AB192" s="12"/>
      <c r="AC192" s="12"/>
      <c r="AD192" s="12"/>
      <c r="AE192" s="9" t="s">
        <v>96</v>
      </c>
      <c r="AF192" s="26"/>
      <c r="AG192" s="22" t="e">
        <f>VLOOKUP(F192,[2]Nasional!$F$3:$AJ$1945,30,0)</f>
        <v>#N/A</v>
      </c>
      <c r="AH192" s="22"/>
      <c r="AI192" s="22" t="s">
        <v>98</v>
      </c>
      <c r="AJ192" s="22" t="s">
        <v>98</v>
      </c>
      <c r="AK192" s="23" t="s">
        <v>99</v>
      </c>
      <c r="AL192" t="s">
        <v>598</v>
      </c>
      <c r="AN192" t="s">
        <v>101</v>
      </c>
      <c r="AO192" s="26">
        <v>0</v>
      </c>
      <c r="AP192" s="26">
        <v>0</v>
      </c>
      <c r="AQ192" s="26">
        <v>0</v>
      </c>
      <c r="AR192" t="s">
        <v>101</v>
      </c>
    </row>
    <row r="193" spans="1:44">
      <c r="A193" s="9">
        <v>192</v>
      </c>
      <c r="B193" s="10" t="s">
        <v>212</v>
      </c>
      <c r="C193" s="10" t="s">
        <v>213</v>
      </c>
      <c r="D193" s="9">
        <v>3</v>
      </c>
      <c r="E193" s="9" t="s">
        <v>680</v>
      </c>
      <c r="F193" s="11" t="s">
        <v>680</v>
      </c>
      <c r="G193" s="7"/>
      <c r="H193" s="7" t="s">
        <v>216</v>
      </c>
      <c r="I193" s="7" t="e">
        <v>#N/A</v>
      </c>
      <c r="J193" s="7" t="e">
        <v>#N/A</v>
      </c>
      <c r="K193" s="7" t="s">
        <v>65</v>
      </c>
      <c r="L193" s="7" t="s">
        <v>681</v>
      </c>
      <c r="M193" s="10" t="str">
        <f>VLOOKUP(F193,'[3]Site List'!$I$3:$J$324,2,0)</f>
        <v>CEPMAKAPUTIHBARATDMT</v>
      </c>
      <c r="N193" s="10">
        <v>106.86779</v>
      </c>
      <c r="O193" s="10">
        <v>-6.1826800000000004</v>
      </c>
      <c r="P193" s="9" t="s">
        <v>16</v>
      </c>
      <c r="Q193" s="10" t="s">
        <v>94</v>
      </c>
      <c r="R193" s="39">
        <v>45979</v>
      </c>
      <c r="S193" s="10"/>
      <c r="T193" s="9" t="s">
        <v>49</v>
      </c>
      <c r="U193" s="5" t="s">
        <v>292</v>
      </c>
      <c r="V193" s="5" t="s">
        <v>292</v>
      </c>
      <c r="W193" s="5">
        <f t="shared" si="26"/>
        <v>14</v>
      </c>
      <c r="X193" s="10" t="s">
        <v>50</v>
      </c>
      <c r="Y193" s="12">
        <v>42593</v>
      </c>
      <c r="Z193" s="12">
        <v>46244</v>
      </c>
      <c r="AA193" s="12"/>
      <c r="AB193" s="12"/>
      <c r="AC193" s="12"/>
      <c r="AD193" s="12"/>
      <c r="AE193" s="9" t="s">
        <v>96</v>
      </c>
      <c r="AF193" s="26"/>
      <c r="AG193" s="22" t="e">
        <f>VLOOKUP(F193,[2]Nasional!$F$3:$AJ$1945,30,0)</f>
        <v>#N/A</v>
      </c>
      <c r="AH193" s="22"/>
      <c r="AI193" s="22" t="s">
        <v>98</v>
      </c>
      <c r="AJ193" s="22" t="s">
        <v>98</v>
      </c>
      <c r="AK193" s="23" t="s">
        <v>99</v>
      </c>
      <c r="AL193" t="s">
        <v>358</v>
      </c>
      <c r="AN193" t="s">
        <v>101</v>
      </c>
      <c r="AO193" s="26">
        <v>0</v>
      </c>
      <c r="AP193" s="26">
        <v>0</v>
      </c>
      <c r="AQ193" s="26">
        <v>0</v>
      </c>
      <c r="AR193" t="s">
        <v>101</v>
      </c>
    </row>
    <row r="194" spans="1:44">
      <c r="A194" s="5">
        <v>193</v>
      </c>
      <c r="B194" s="10" t="s">
        <v>212</v>
      </c>
      <c r="C194" s="10" t="s">
        <v>213</v>
      </c>
      <c r="D194" s="9">
        <v>3</v>
      </c>
      <c r="E194" s="9" t="s">
        <v>682</v>
      </c>
      <c r="F194" s="11" t="s">
        <v>682</v>
      </c>
      <c r="G194" s="7" t="s">
        <v>683</v>
      </c>
      <c r="H194" s="7"/>
      <c r="I194" s="7" t="e">
        <v>#N/A</v>
      </c>
      <c r="J194" s="7" t="e">
        <v>#N/A</v>
      </c>
      <c r="K194" s="7" t="s">
        <v>683</v>
      </c>
      <c r="L194" s="7" t="e">
        <v>#N/A</v>
      </c>
      <c r="M194" s="10" t="str">
        <f>VLOOKUP(F194,'[3]Site List'!$I$3:$J$324,2,0)</f>
        <v>SOUTHQUATERWESTDMT</v>
      </c>
      <c r="N194" s="10">
        <v>106.78263099999999</v>
      </c>
      <c r="O194" s="10">
        <v>-6.2953809999999999</v>
      </c>
      <c r="P194" s="5" t="s">
        <v>48</v>
      </c>
      <c r="Q194" s="5" t="s">
        <v>48</v>
      </c>
      <c r="R194" s="39">
        <v>0</v>
      </c>
      <c r="S194" s="10"/>
      <c r="T194" s="9" t="s">
        <v>49</v>
      </c>
      <c r="U194" s="5" t="e">
        <v>#N/A</v>
      </c>
      <c r="V194" s="5" t="e">
        <v>#N/A</v>
      </c>
      <c r="W194" s="5"/>
      <c r="X194" s="10" t="s">
        <v>50</v>
      </c>
      <c r="Y194" s="12">
        <v>42593</v>
      </c>
      <c r="Z194" s="12">
        <v>46244</v>
      </c>
      <c r="AA194" s="12"/>
      <c r="AB194" s="12"/>
      <c r="AC194" s="12"/>
      <c r="AD194" s="12"/>
      <c r="AE194" s="9" t="s">
        <v>96</v>
      </c>
      <c r="AF194" s="26"/>
      <c r="AG194" s="22" t="e">
        <f>VLOOKUP(F194,[2]Nasional!$F$3:$AJ$1945,30,0)</f>
        <v>#N/A</v>
      </c>
      <c r="AH194" s="22"/>
      <c r="AI194" s="22" t="s">
        <v>98</v>
      </c>
      <c r="AJ194" s="22" t="s">
        <v>98</v>
      </c>
      <c r="AK194" s="23" t="s">
        <v>99</v>
      </c>
      <c r="AL194" t="s">
        <v>195</v>
      </c>
      <c r="AO194" s="26" t="e">
        <v>#N/A</v>
      </c>
      <c r="AP194" s="26" t="e">
        <v>#N/A</v>
      </c>
      <c r="AQ194" s="26" t="e">
        <v>#N/A</v>
      </c>
    </row>
    <row r="195" spans="1:44">
      <c r="A195" s="9">
        <v>194</v>
      </c>
      <c r="B195" s="10" t="s">
        <v>212</v>
      </c>
      <c r="C195" s="10" t="s">
        <v>213</v>
      </c>
      <c r="D195" s="9">
        <v>3</v>
      </c>
      <c r="E195" s="9" t="s">
        <v>684</v>
      </c>
      <c r="F195" s="11" t="s">
        <v>684</v>
      </c>
      <c r="G195" s="7" t="s">
        <v>685</v>
      </c>
      <c r="H195" s="7" t="s">
        <v>216</v>
      </c>
      <c r="I195" s="7" t="e">
        <v>#N/A</v>
      </c>
      <c r="J195" s="7" t="e">
        <v>#N/A</v>
      </c>
      <c r="K195" s="7" t="s">
        <v>685</v>
      </c>
      <c r="L195" s="7" t="s">
        <v>686</v>
      </c>
      <c r="M195" s="10" t="str">
        <f>VLOOKUP(F195,'[3]Site List'!$I$3:$J$324,2,0)</f>
        <v>JLTARIBALUSEDMT</v>
      </c>
      <c r="N195" s="10">
        <v>106.91061000000001</v>
      </c>
      <c r="O195" s="10">
        <v>-6.1692299999999998</v>
      </c>
      <c r="P195" s="9" t="s">
        <v>16</v>
      </c>
      <c r="Q195" s="10" t="s">
        <v>94</v>
      </c>
      <c r="R195" s="39">
        <v>45979</v>
      </c>
      <c r="S195" s="10"/>
      <c r="T195" s="9" t="s">
        <v>49</v>
      </c>
      <c r="U195" s="5" t="s">
        <v>303</v>
      </c>
      <c r="V195" s="5" t="s">
        <v>303</v>
      </c>
      <c r="W195" s="5">
        <f t="shared" ref="W195:W199" si="27">COUNTIF(V195:V744,U195)</f>
        <v>5</v>
      </c>
      <c r="X195" s="10" t="s">
        <v>50</v>
      </c>
      <c r="Y195" s="12">
        <v>42593</v>
      </c>
      <c r="Z195" s="12">
        <v>46244</v>
      </c>
      <c r="AA195" s="12"/>
      <c r="AB195" s="12"/>
      <c r="AC195" s="12"/>
      <c r="AD195" s="12"/>
      <c r="AE195" s="9" t="s">
        <v>96</v>
      </c>
      <c r="AF195" s="26"/>
      <c r="AG195" s="22" t="e">
        <f>VLOOKUP(F195,[2]Nasional!$F$3:$AJ$1945,30,0)</f>
        <v>#N/A</v>
      </c>
      <c r="AH195" s="22"/>
      <c r="AI195" s="22" t="s">
        <v>98</v>
      </c>
      <c r="AJ195" s="22" t="s">
        <v>98</v>
      </c>
      <c r="AK195" s="23" t="s">
        <v>99</v>
      </c>
      <c r="AL195" t="s">
        <v>358</v>
      </c>
      <c r="AN195" t="s">
        <v>101</v>
      </c>
      <c r="AO195" s="26">
        <v>0</v>
      </c>
      <c r="AP195" s="26">
        <v>0</v>
      </c>
      <c r="AQ195" s="26">
        <v>0</v>
      </c>
      <c r="AR195" t="s">
        <v>687</v>
      </c>
    </row>
    <row r="196" spans="1:44">
      <c r="A196" s="5">
        <v>195</v>
      </c>
      <c r="B196" s="10" t="s">
        <v>212</v>
      </c>
      <c r="C196" s="10" t="s">
        <v>213</v>
      </c>
      <c r="D196" s="9">
        <v>3</v>
      </c>
      <c r="E196" s="9" t="s">
        <v>688</v>
      </c>
      <c r="F196" s="11" t="s">
        <v>688</v>
      </c>
      <c r="G196" s="7"/>
      <c r="H196" s="7" t="s">
        <v>216</v>
      </c>
      <c r="I196" s="7" t="e">
        <v>#N/A</v>
      </c>
      <c r="J196" s="7" t="e">
        <v>#N/A</v>
      </c>
      <c r="K196" s="7" t="s">
        <v>65</v>
      </c>
      <c r="L196" s="7" t="s">
        <v>689</v>
      </c>
      <c r="M196" s="10" t="str">
        <f>VLOOKUP(F196,'[3]Site List'!$I$3:$J$324,2,0)</f>
        <v>SUMURUTARADURENSAWITDMT</v>
      </c>
      <c r="N196" s="10">
        <v>106.91288</v>
      </c>
      <c r="O196" s="10">
        <v>-6.2161900000000001</v>
      </c>
      <c r="P196" s="9" t="s">
        <v>16</v>
      </c>
      <c r="Q196" s="10" t="s">
        <v>94</v>
      </c>
      <c r="R196" s="39">
        <v>45979</v>
      </c>
      <c r="S196" s="10"/>
      <c r="T196" s="9" t="s">
        <v>49</v>
      </c>
      <c r="U196" s="62" t="s">
        <v>607</v>
      </c>
      <c r="V196" s="5" t="s">
        <v>434</v>
      </c>
      <c r="W196" s="5">
        <f t="shared" si="27"/>
        <v>0</v>
      </c>
      <c r="X196" s="10" t="s">
        <v>50</v>
      </c>
      <c r="Y196" s="12">
        <v>42593</v>
      </c>
      <c r="Z196" s="12">
        <v>46244</v>
      </c>
      <c r="AA196" s="12"/>
      <c r="AB196" s="12"/>
      <c r="AC196" s="12"/>
      <c r="AD196" s="12"/>
      <c r="AE196" s="9" t="s">
        <v>96</v>
      </c>
      <c r="AF196" s="26"/>
      <c r="AG196" s="22" t="e">
        <f>VLOOKUP(F196,[2]Nasional!$F$3:$AJ$1945,30,0)</f>
        <v>#N/A</v>
      </c>
      <c r="AH196" s="22"/>
      <c r="AI196" s="22" t="s">
        <v>98</v>
      </c>
      <c r="AJ196" s="22" t="s">
        <v>98</v>
      </c>
      <c r="AK196" s="23" t="s">
        <v>99</v>
      </c>
      <c r="AL196" t="s">
        <v>690</v>
      </c>
      <c r="AN196" t="s">
        <v>113</v>
      </c>
      <c r="AO196" s="26">
        <v>0</v>
      </c>
      <c r="AP196" s="26">
        <v>0</v>
      </c>
      <c r="AQ196" s="26">
        <v>0</v>
      </c>
      <c r="AR196" t="s">
        <v>270</v>
      </c>
    </row>
    <row r="197" spans="1:44">
      <c r="A197" s="9">
        <v>196</v>
      </c>
      <c r="B197" s="10" t="s">
        <v>212</v>
      </c>
      <c r="C197" s="10" t="s">
        <v>213</v>
      </c>
      <c r="D197" s="9">
        <v>3</v>
      </c>
      <c r="E197" s="9" t="s">
        <v>691</v>
      </c>
      <c r="F197" s="11" t="s">
        <v>691</v>
      </c>
      <c r="G197" s="7" t="s">
        <v>692</v>
      </c>
      <c r="H197" s="7" t="s">
        <v>216</v>
      </c>
      <c r="I197" s="7" t="e">
        <v>#N/A</v>
      </c>
      <c r="J197" s="7" t="e">
        <v>#N/A</v>
      </c>
      <c r="K197" s="7" t="s">
        <v>692</v>
      </c>
      <c r="L197" s="7" t="s">
        <v>693</v>
      </c>
      <c r="M197" s="10" t="str">
        <f>VLOOKUP(F197,'[3]Site List'!$I$3:$J$324,2,0)</f>
        <v>JLKARTINIPSBARUDMT</v>
      </c>
      <c r="N197" s="10">
        <v>106.83846</v>
      </c>
      <c r="O197" s="10">
        <v>-6.1511100000000001</v>
      </c>
      <c r="P197" s="9" t="s">
        <v>16</v>
      </c>
      <c r="Q197" s="10" t="s">
        <v>94</v>
      </c>
      <c r="R197" s="39">
        <v>45979</v>
      </c>
      <c r="S197" s="10"/>
      <c r="T197" s="9" t="s">
        <v>49</v>
      </c>
      <c r="U197" s="5" t="s">
        <v>292</v>
      </c>
      <c r="V197" s="5" t="s">
        <v>292</v>
      </c>
      <c r="W197" s="5">
        <f t="shared" si="27"/>
        <v>13</v>
      </c>
      <c r="X197" s="10" t="s">
        <v>50</v>
      </c>
      <c r="Y197" s="12">
        <v>42593</v>
      </c>
      <c r="Z197" s="12">
        <v>46244</v>
      </c>
      <c r="AA197" s="12"/>
      <c r="AB197" s="12"/>
      <c r="AC197" s="12"/>
      <c r="AD197" s="12"/>
      <c r="AE197" s="9" t="s">
        <v>96</v>
      </c>
      <c r="AF197" s="26"/>
      <c r="AG197" s="22" t="e">
        <f>VLOOKUP(F197,[2]Nasional!$F$3:$AJ$1945,30,0)</f>
        <v>#N/A</v>
      </c>
      <c r="AH197" s="22"/>
      <c r="AI197" s="22" t="s">
        <v>98</v>
      </c>
      <c r="AJ197" s="22" t="s">
        <v>98</v>
      </c>
      <c r="AK197" s="23" t="s">
        <v>99</v>
      </c>
      <c r="AL197" t="s">
        <v>694</v>
      </c>
      <c r="AN197" t="s">
        <v>101</v>
      </c>
      <c r="AO197" s="26">
        <v>0</v>
      </c>
      <c r="AP197" s="26">
        <v>0</v>
      </c>
      <c r="AQ197" s="26">
        <v>0</v>
      </c>
      <c r="AR197" t="s">
        <v>101</v>
      </c>
    </row>
    <row r="198" spans="1:44">
      <c r="A198" s="5">
        <v>197</v>
      </c>
      <c r="B198" s="10" t="s">
        <v>212</v>
      </c>
      <c r="C198" s="10" t="s">
        <v>213</v>
      </c>
      <c r="D198" s="9">
        <v>3</v>
      </c>
      <c r="E198" s="9" t="s">
        <v>695</v>
      </c>
      <c r="F198" s="11" t="s">
        <v>695</v>
      </c>
      <c r="G198" s="7" t="s">
        <v>696</v>
      </c>
      <c r="H198" s="7" t="s">
        <v>216</v>
      </c>
      <c r="I198" s="7" t="e">
        <v>#N/A</v>
      </c>
      <c r="J198" s="7" t="e">
        <v>#N/A</v>
      </c>
      <c r="K198" s="7" t="s">
        <v>696</v>
      </c>
      <c r="L198" s="7" t="s">
        <v>697</v>
      </c>
      <c r="M198" s="10" t="str">
        <f>VLOOKUP(F198,'[3]Site List'!$I$3:$J$324,2,0)</f>
        <v>JLNLINGKARLUARDMT</v>
      </c>
      <c r="N198" s="10">
        <v>106.728421</v>
      </c>
      <c r="O198" s="10">
        <v>-6.1472410000000002</v>
      </c>
      <c r="P198" s="9" t="s">
        <v>16</v>
      </c>
      <c r="Q198" s="10" t="s">
        <v>94</v>
      </c>
      <c r="R198" s="39">
        <v>45979</v>
      </c>
      <c r="S198" s="10"/>
      <c r="T198" s="9" t="s">
        <v>49</v>
      </c>
      <c r="U198" s="5" t="s">
        <v>388</v>
      </c>
      <c r="V198" s="5" t="s">
        <v>388</v>
      </c>
      <c r="W198" s="5">
        <f t="shared" si="27"/>
        <v>19</v>
      </c>
      <c r="X198" s="10" t="s">
        <v>50</v>
      </c>
      <c r="Y198" s="12">
        <v>42593</v>
      </c>
      <c r="Z198" s="12">
        <v>46244</v>
      </c>
      <c r="AA198" s="12"/>
      <c r="AB198" s="12"/>
      <c r="AC198" s="12"/>
      <c r="AD198" s="12"/>
      <c r="AE198" s="9" t="s">
        <v>96</v>
      </c>
      <c r="AF198" s="26"/>
      <c r="AG198" s="22" t="e">
        <f>VLOOKUP(F198,[2]Nasional!$F$3:$AJ$1945,30,0)</f>
        <v>#N/A</v>
      </c>
      <c r="AH198" s="22"/>
      <c r="AI198" s="22" t="s">
        <v>98</v>
      </c>
      <c r="AJ198" s="22" t="s">
        <v>98</v>
      </c>
      <c r="AK198" s="23" t="s">
        <v>99</v>
      </c>
      <c r="AL198" t="s">
        <v>358</v>
      </c>
      <c r="AN198" t="s">
        <v>101</v>
      </c>
      <c r="AO198" s="26">
        <v>0</v>
      </c>
      <c r="AP198" s="26">
        <v>0</v>
      </c>
      <c r="AQ198" s="26">
        <v>0</v>
      </c>
      <c r="AR198" t="s">
        <v>101</v>
      </c>
    </row>
    <row r="199" spans="1:44">
      <c r="A199" s="9">
        <v>198</v>
      </c>
      <c r="B199" s="10" t="s">
        <v>212</v>
      </c>
      <c r="C199" s="10" t="s">
        <v>213</v>
      </c>
      <c r="D199" s="9">
        <v>3</v>
      </c>
      <c r="E199" s="9" t="s">
        <v>698</v>
      </c>
      <c r="F199" s="11" t="s">
        <v>698</v>
      </c>
      <c r="G199" s="7"/>
      <c r="H199" s="7" t="s">
        <v>216</v>
      </c>
      <c r="I199" s="7" t="e">
        <v>#N/A</v>
      </c>
      <c r="J199" s="7" t="e">
        <v>#N/A</v>
      </c>
      <c r="K199" s="7" t="s">
        <v>65</v>
      </c>
      <c r="L199" s="7" t="s">
        <v>699</v>
      </c>
      <c r="M199" s="10" t="str">
        <f>VLOOKUP(F199,'[3]Site List'!$I$3:$J$324,2,0)</f>
        <v>ANUGRAHRAYADMT</v>
      </c>
      <c r="N199" s="10">
        <v>106.914851</v>
      </c>
      <c r="O199" s="10">
        <v>-6.2521310000000003</v>
      </c>
      <c r="P199" s="9" t="s">
        <v>16</v>
      </c>
      <c r="Q199" s="10" t="s">
        <v>94</v>
      </c>
      <c r="R199" s="39">
        <v>45979</v>
      </c>
      <c r="S199" s="10"/>
      <c r="T199" s="9" t="s">
        <v>49</v>
      </c>
      <c r="U199" s="5" t="s">
        <v>700</v>
      </c>
      <c r="V199" s="5" t="s">
        <v>700</v>
      </c>
      <c r="W199" s="5">
        <f t="shared" si="27"/>
        <v>4</v>
      </c>
      <c r="X199" s="10" t="s">
        <v>50</v>
      </c>
      <c r="Y199" s="12">
        <v>42593</v>
      </c>
      <c r="Z199" s="12">
        <v>46244</v>
      </c>
      <c r="AA199" s="12"/>
      <c r="AB199" s="12"/>
      <c r="AC199" s="12"/>
      <c r="AD199" s="12"/>
      <c r="AE199" s="9" t="s">
        <v>96</v>
      </c>
      <c r="AF199" s="26"/>
      <c r="AG199" s="22" t="e">
        <f>VLOOKUP(F199,[2]Nasional!$F$3:$AJ$1945,30,0)</f>
        <v>#N/A</v>
      </c>
      <c r="AH199" s="22"/>
      <c r="AI199" s="22" t="s">
        <v>98</v>
      </c>
      <c r="AJ199" s="22" t="s">
        <v>98</v>
      </c>
      <c r="AK199" s="23" t="s">
        <v>99</v>
      </c>
      <c r="AL199" t="s">
        <v>675</v>
      </c>
      <c r="AN199" t="s">
        <v>113</v>
      </c>
      <c r="AO199" s="26">
        <v>0</v>
      </c>
      <c r="AP199" s="26">
        <v>0</v>
      </c>
      <c r="AQ199" s="26">
        <v>0</v>
      </c>
      <c r="AR199" t="s">
        <v>649</v>
      </c>
    </row>
    <row r="200" spans="1:44">
      <c r="A200" s="5">
        <v>199</v>
      </c>
      <c r="B200" s="10" t="s">
        <v>212</v>
      </c>
      <c r="C200" s="10" t="s">
        <v>213</v>
      </c>
      <c r="D200" s="9">
        <v>3</v>
      </c>
      <c r="E200" s="9" t="s">
        <v>701</v>
      </c>
      <c r="F200" s="11" t="s">
        <v>701</v>
      </c>
      <c r="G200" s="7" t="s">
        <v>702</v>
      </c>
      <c r="H200" s="7"/>
      <c r="I200" s="7" t="e">
        <v>#N/A</v>
      </c>
      <c r="J200" s="7" t="e">
        <v>#N/A</v>
      </c>
      <c r="K200" s="7" t="s">
        <v>702</v>
      </c>
      <c r="L200" s="7" t="e">
        <v>#N/A</v>
      </c>
      <c r="M200" s="10" t="str">
        <f>VLOOKUP(F200,'[3]Site List'!$I$3:$J$324,2,0)</f>
        <v>SEGITIGAPASARSENENDMT</v>
      </c>
      <c r="N200" s="10">
        <v>106.84101</v>
      </c>
      <c r="O200" s="10">
        <v>-6.174601</v>
      </c>
      <c r="P200" s="5" t="s">
        <v>48</v>
      </c>
      <c r="Q200" s="5" t="s">
        <v>48</v>
      </c>
      <c r="R200" s="39">
        <v>0</v>
      </c>
      <c r="S200" s="10"/>
      <c r="T200" s="9" t="s">
        <v>49</v>
      </c>
      <c r="U200" s="5" t="e">
        <v>#N/A</v>
      </c>
      <c r="V200" s="5" t="e">
        <v>#N/A</v>
      </c>
      <c r="W200" s="5"/>
      <c r="X200" s="10" t="s">
        <v>50</v>
      </c>
      <c r="Y200" s="12">
        <v>42593</v>
      </c>
      <c r="Z200" s="12">
        <v>46244</v>
      </c>
      <c r="AA200" s="12"/>
      <c r="AB200" s="12"/>
      <c r="AC200" s="12"/>
      <c r="AD200" s="12"/>
      <c r="AE200" s="9" t="s">
        <v>96</v>
      </c>
      <c r="AF200" s="26"/>
      <c r="AG200" s="22" t="e">
        <f>VLOOKUP(F200,[2]Nasional!$F$3:$AJ$1945,30,0)</f>
        <v>#N/A</v>
      </c>
      <c r="AH200" s="22"/>
      <c r="AI200" s="22" t="s">
        <v>98</v>
      </c>
      <c r="AJ200" s="22" t="s">
        <v>98</v>
      </c>
      <c r="AK200" s="23" t="s">
        <v>99</v>
      </c>
      <c r="AL200" t="s">
        <v>195</v>
      </c>
      <c r="AO200" s="26" t="e">
        <v>#N/A</v>
      </c>
      <c r="AP200" s="26" t="e">
        <v>#N/A</v>
      </c>
      <c r="AQ200" s="26" t="e">
        <v>#N/A</v>
      </c>
    </row>
    <row r="201" spans="1:44">
      <c r="A201" s="9">
        <v>200</v>
      </c>
      <c r="B201" s="10" t="s">
        <v>212</v>
      </c>
      <c r="C201" s="10" t="s">
        <v>213</v>
      </c>
      <c r="D201" s="9">
        <v>3</v>
      </c>
      <c r="E201" s="9" t="s">
        <v>703</v>
      </c>
      <c r="F201" s="11" t="s">
        <v>703</v>
      </c>
      <c r="G201" s="7"/>
      <c r="H201" s="7"/>
      <c r="I201" s="7" t="e">
        <v>#N/A</v>
      </c>
      <c r="J201" s="7" t="e">
        <v>#N/A</v>
      </c>
      <c r="K201" s="7" t="s">
        <v>65</v>
      </c>
      <c r="L201" s="7" t="e">
        <v>#N/A</v>
      </c>
      <c r="M201" s="10" t="str">
        <f>VLOOKUP(F201,'[3]Site List'!$I$3:$J$324,2,0)</f>
        <v>SUPENOPERMATAHIJAUDMT</v>
      </c>
      <c r="N201" s="10">
        <v>106.776951</v>
      </c>
      <c r="O201" s="10">
        <v>-6.2178310000000003</v>
      </c>
      <c r="P201" s="5" t="s">
        <v>48</v>
      </c>
      <c r="Q201" s="5" t="s">
        <v>48</v>
      </c>
      <c r="R201" s="39">
        <v>0</v>
      </c>
      <c r="S201" s="10"/>
      <c r="T201" s="9" t="s">
        <v>49</v>
      </c>
      <c r="U201" s="5" t="e">
        <v>#N/A</v>
      </c>
      <c r="V201" s="5" t="e">
        <v>#N/A</v>
      </c>
      <c r="W201" s="5"/>
      <c r="X201" s="10" t="s">
        <v>50</v>
      </c>
      <c r="Y201" s="12">
        <v>42593</v>
      </c>
      <c r="Z201" s="12">
        <v>46244</v>
      </c>
      <c r="AA201" s="12"/>
      <c r="AB201" s="12"/>
      <c r="AC201" s="12"/>
      <c r="AD201" s="12"/>
      <c r="AE201" s="9" t="s">
        <v>96</v>
      </c>
      <c r="AF201" s="26"/>
      <c r="AG201" s="22" t="e">
        <f>VLOOKUP(F201,[2]Nasional!$F$3:$AJ$1945,30,0)</f>
        <v>#N/A</v>
      </c>
      <c r="AH201" s="22"/>
      <c r="AI201" s="22" t="s">
        <v>98</v>
      </c>
      <c r="AJ201" s="22" t="s">
        <v>98</v>
      </c>
      <c r="AK201" s="23" t="s">
        <v>99</v>
      </c>
      <c r="AL201" t="s">
        <v>195</v>
      </c>
      <c r="AO201" s="26" t="e">
        <v>#N/A</v>
      </c>
      <c r="AP201" s="26" t="e">
        <v>#N/A</v>
      </c>
      <c r="AQ201" s="26" t="e">
        <v>#N/A</v>
      </c>
    </row>
    <row r="202" spans="1:44">
      <c r="A202" s="5">
        <v>201</v>
      </c>
      <c r="B202" s="10" t="s">
        <v>212</v>
      </c>
      <c r="C202" s="10" t="s">
        <v>213</v>
      </c>
      <c r="D202" s="9">
        <v>3</v>
      </c>
      <c r="E202" s="9" t="s">
        <v>704</v>
      </c>
      <c r="F202" s="11" t="s">
        <v>704</v>
      </c>
      <c r="G202" s="7" t="s">
        <v>705</v>
      </c>
      <c r="H202" s="7" t="s">
        <v>216</v>
      </c>
      <c r="I202" s="7" t="e">
        <v>#N/A</v>
      </c>
      <c r="J202" s="7" t="e">
        <v>#N/A</v>
      </c>
      <c r="K202" s="7" t="s">
        <v>705</v>
      </c>
      <c r="L202" s="7" t="s">
        <v>706</v>
      </c>
      <c r="M202" s="10" t="str">
        <f>VLOOKUP(F202,'[3]Site List'!$I$3:$J$324,2,0)</f>
        <v>MASJIDALMANARDMT</v>
      </c>
      <c r="N202" s="10">
        <v>106.884981</v>
      </c>
      <c r="O202" s="10">
        <v>-6.1242010000000002</v>
      </c>
      <c r="P202" s="9" t="s">
        <v>16</v>
      </c>
      <c r="Q202" s="10" t="s">
        <v>94</v>
      </c>
      <c r="R202" s="39">
        <v>45979</v>
      </c>
      <c r="S202" s="10"/>
      <c r="T202" s="9" t="s">
        <v>49</v>
      </c>
      <c r="U202" s="5" t="s">
        <v>303</v>
      </c>
      <c r="V202" s="5" t="s">
        <v>303</v>
      </c>
      <c r="W202" s="5">
        <f t="shared" ref="W202:W211" si="28">COUNTIF(V202:V751,U202)</f>
        <v>4</v>
      </c>
      <c r="X202" s="10" t="s">
        <v>50</v>
      </c>
      <c r="Y202" s="12">
        <v>42594</v>
      </c>
      <c r="Z202" s="12">
        <v>46245</v>
      </c>
      <c r="AA202" s="12"/>
      <c r="AB202" s="12"/>
      <c r="AC202" s="12"/>
      <c r="AD202" s="12"/>
      <c r="AE202" s="9" t="s">
        <v>96</v>
      </c>
      <c r="AF202" s="26"/>
      <c r="AG202" s="22" t="e">
        <f>VLOOKUP(F202,[2]Nasional!$F$3:$AJ$1945,30,0)</f>
        <v>#N/A</v>
      </c>
      <c r="AH202" s="22"/>
      <c r="AI202" s="22" t="s">
        <v>98</v>
      </c>
      <c r="AJ202" s="22" t="s">
        <v>98</v>
      </c>
      <c r="AK202" s="23" t="s">
        <v>99</v>
      </c>
      <c r="AL202" t="s">
        <v>269</v>
      </c>
      <c r="AN202" t="s">
        <v>101</v>
      </c>
      <c r="AO202" s="26">
        <v>0</v>
      </c>
      <c r="AP202" s="26">
        <v>0</v>
      </c>
      <c r="AQ202" s="26">
        <v>0</v>
      </c>
      <c r="AR202" t="s">
        <v>707</v>
      </c>
    </row>
    <row r="203" spans="1:44">
      <c r="A203" s="9">
        <v>202</v>
      </c>
      <c r="B203" s="10" t="s">
        <v>212</v>
      </c>
      <c r="C203" s="10" t="s">
        <v>213</v>
      </c>
      <c r="D203" s="9">
        <v>3</v>
      </c>
      <c r="E203" s="9" t="s">
        <v>708</v>
      </c>
      <c r="F203" s="11" t="s">
        <v>708</v>
      </c>
      <c r="G203" s="7" t="s">
        <v>709</v>
      </c>
      <c r="H203" s="7" t="s">
        <v>216</v>
      </c>
      <c r="I203" s="7" t="e">
        <v>#N/A</v>
      </c>
      <c r="J203" s="7" t="e">
        <v>#N/A</v>
      </c>
      <c r="K203" s="7" t="s">
        <v>709</v>
      </c>
      <c r="L203" s="7" t="s">
        <v>710</v>
      </c>
      <c r="M203" s="10" t="str">
        <f>VLOOKUP(F203,'[3]Site List'!$I$3:$J$324,2,0)</f>
        <v>HJPEENGDMT</v>
      </c>
      <c r="N203" s="10">
        <v>106.776591</v>
      </c>
      <c r="O203" s="10">
        <v>-6.1983309999999996</v>
      </c>
      <c r="P203" s="9" t="s">
        <v>16</v>
      </c>
      <c r="Q203" s="10" t="s">
        <v>94</v>
      </c>
      <c r="R203" s="39">
        <v>45979</v>
      </c>
      <c r="S203" s="10"/>
      <c r="T203" s="9" t="s">
        <v>49</v>
      </c>
      <c r="U203" s="62" t="s">
        <v>388</v>
      </c>
      <c r="V203" s="5" t="s">
        <v>320</v>
      </c>
      <c r="W203" s="5">
        <f t="shared" si="28"/>
        <v>18</v>
      </c>
      <c r="X203" s="10" t="s">
        <v>50</v>
      </c>
      <c r="Y203" s="12">
        <v>42594</v>
      </c>
      <c r="Z203" s="12">
        <v>46245</v>
      </c>
      <c r="AA203" s="12"/>
      <c r="AB203" s="12"/>
      <c r="AC203" s="12"/>
      <c r="AD203" s="12"/>
      <c r="AE203" s="9" t="s">
        <v>96</v>
      </c>
      <c r="AF203" s="26"/>
      <c r="AG203" s="22" t="e">
        <f>VLOOKUP(F203,[2]Nasional!$F$3:$AJ$1945,30,0)</f>
        <v>#N/A</v>
      </c>
      <c r="AH203" s="22"/>
      <c r="AI203" s="22" t="s">
        <v>98</v>
      </c>
      <c r="AJ203" s="22" t="s">
        <v>98</v>
      </c>
      <c r="AK203" s="23" t="s">
        <v>99</v>
      </c>
      <c r="AL203" t="s">
        <v>363</v>
      </c>
      <c r="AN203" t="s">
        <v>101</v>
      </c>
      <c r="AO203" s="26">
        <v>0</v>
      </c>
      <c r="AP203" s="26">
        <v>0</v>
      </c>
      <c r="AQ203" s="26">
        <v>0</v>
      </c>
      <c r="AR203" t="s">
        <v>101</v>
      </c>
    </row>
    <row r="204" spans="1:44">
      <c r="A204" s="5">
        <v>203</v>
      </c>
      <c r="B204" s="10" t="s">
        <v>212</v>
      </c>
      <c r="C204" s="10" t="s">
        <v>213</v>
      </c>
      <c r="D204" s="9">
        <v>3</v>
      </c>
      <c r="E204" s="9" t="s">
        <v>711</v>
      </c>
      <c r="F204" s="11" t="s">
        <v>711</v>
      </c>
      <c r="G204" s="7" t="s">
        <v>712</v>
      </c>
      <c r="H204" s="7" t="s">
        <v>216</v>
      </c>
      <c r="I204" s="7" t="e">
        <v>#N/A</v>
      </c>
      <c r="J204" s="7" t="e">
        <v>#N/A</v>
      </c>
      <c r="K204" s="7" t="s">
        <v>712</v>
      </c>
      <c r="L204" s="7" t="s">
        <v>713</v>
      </c>
      <c r="M204" s="10" t="str">
        <f>VLOOKUP(F204,'[3]Site List'!$I$3:$J$324,2,0)</f>
        <v>SMP275DMT</v>
      </c>
      <c r="N204" s="10">
        <v>106.893421</v>
      </c>
      <c r="O204" s="10">
        <v>-6.2582709999999997</v>
      </c>
      <c r="P204" s="9" t="s">
        <v>16</v>
      </c>
      <c r="Q204" s="10" t="s">
        <v>94</v>
      </c>
      <c r="R204" s="39">
        <v>45979</v>
      </c>
      <c r="S204" s="10"/>
      <c r="T204" s="9" t="s">
        <v>49</v>
      </c>
      <c r="U204" s="62" t="s">
        <v>607</v>
      </c>
      <c r="V204" s="5" t="s">
        <v>357</v>
      </c>
      <c r="W204" s="5">
        <f t="shared" si="28"/>
        <v>0</v>
      </c>
      <c r="X204" s="10" t="s">
        <v>50</v>
      </c>
      <c r="Y204" s="12">
        <v>42595</v>
      </c>
      <c r="Z204" s="12">
        <v>46246</v>
      </c>
      <c r="AA204" s="12"/>
      <c r="AB204" s="12"/>
      <c r="AC204" s="12"/>
      <c r="AD204" s="12"/>
      <c r="AE204" s="9" t="s">
        <v>96</v>
      </c>
      <c r="AF204" s="26"/>
      <c r="AG204" s="22" t="e">
        <f>VLOOKUP(F204,[2]Nasional!$F$3:$AJ$1945,30,0)</f>
        <v>#N/A</v>
      </c>
      <c r="AH204" s="22"/>
      <c r="AI204" s="22" t="s">
        <v>98</v>
      </c>
      <c r="AJ204" s="22" t="s">
        <v>98</v>
      </c>
      <c r="AK204" s="23" t="s">
        <v>99</v>
      </c>
      <c r="AL204" t="s">
        <v>714</v>
      </c>
      <c r="AN204" t="s">
        <v>113</v>
      </c>
      <c r="AO204" s="26">
        <v>0</v>
      </c>
      <c r="AP204" s="26">
        <v>0</v>
      </c>
      <c r="AQ204" s="26">
        <v>0</v>
      </c>
      <c r="AR204" t="s">
        <v>609</v>
      </c>
    </row>
    <row r="205" spans="1:44">
      <c r="A205" s="9">
        <v>204</v>
      </c>
      <c r="B205" s="10" t="s">
        <v>212</v>
      </c>
      <c r="C205" s="10" t="s">
        <v>213</v>
      </c>
      <c r="D205" s="9">
        <v>3</v>
      </c>
      <c r="E205" s="9" t="s">
        <v>715</v>
      </c>
      <c r="F205" s="11" t="s">
        <v>715</v>
      </c>
      <c r="G205" s="7"/>
      <c r="H205" s="7" t="s">
        <v>216</v>
      </c>
      <c r="I205" s="7" t="e">
        <v>#N/A</v>
      </c>
      <c r="J205" s="7" t="e">
        <v>#N/A</v>
      </c>
      <c r="K205" s="7" t="s">
        <v>65</v>
      </c>
      <c r="L205" s="7" t="s">
        <v>716</v>
      </c>
      <c r="M205" s="10" t="str">
        <f>VLOOKUP(F205,'[3]Site List'!$I$3:$J$324,2,0)</f>
        <v>JLMANGGISMANGGARAIDMT</v>
      </c>
      <c r="N205" s="10">
        <v>106.84844</v>
      </c>
      <c r="O205" s="10">
        <v>-6.2195600000000004</v>
      </c>
      <c r="P205" s="9" t="s">
        <v>16</v>
      </c>
      <c r="Q205" s="10" t="s">
        <v>94</v>
      </c>
      <c r="R205" s="39">
        <v>45979</v>
      </c>
      <c r="S205" s="10"/>
      <c r="T205" s="9" t="s">
        <v>49</v>
      </c>
      <c r="U205" s="62" t="s">
        <v>425</v>
      </c>
      <c r="V205" s="5" t="s">
        <v>388</v>
      </c>
      <c r="W205" s="5">
        <f t="shared" si="28"/>
        <v>1</v>
      </c>
      <c r="X205" s="10" t="s">
        <v>50</v>
      </c>
      <c r="Y205" s="12">
        <v>43291</v>
      </c>
      <c r="Z205" s="12">
        <v>46943</v>
      </c>
      <c r="AA205" s="12"/>
      <c r="AB205" s="12"/>
      <c r="AC205" s="12"/>
      <c r="AD205" s="12"/>
      <c r="AE205" s="9" t="s">
        <v>96</v>
      </c>
      <c r="AF205" s="26"/>
      <c r="AG205" s="22" t="e">
        <f>VLOOKUP(F205,[2]Nasional!$F$3:$AJ$1945,30,0)</f>
        <v>#N/A</v>
      </c>
      <c r="AH205" s="22"/>
      <c r="AI205" s="22" t="s">
        <v>98</v>
      </c>
      <c r="AJ205" s="22" t="s">
        <v>98</v>
      </c>
      <c r="AK205" s="23" t="s">
        <v>99</v>
      </c>
      <c r="AL205" t="s">
        <v>358</v>
      </c>
      <c r="AN205" t="s">
        <v>599</v>
      </c>
      <c r="AO205" s="26">
        <v>0</v>
      </c>
      <c r="AP205" s="26">
        <v>0</v>
      </c>
      <c r="AQ205" s="26">
        <v>0</v>
      </c>
      <c r="AR205" t="s">
        <v>717</v>
      </c>
    </row>
    <row r="206" spans="1:44">
      <c r="A206" s="5">
        <v>205</v>
      </c>
      <c r="B206" s="10" t="s">
        <v>212</v>
      </c>
      <c r="C206" s="10" t="s">
        <v>213</v>
      </c>
      <c r="D206" s="9">
        <v>3</v>
      </c>
      <c r="E206" s="9" t="s">
        <v>718</v>
      </c>
      <c r="F206" s="11" t="s">
        <v>718</v>
      </c>
      <c r="G206" s="7"/>
      <c r="H206" s="7" t="s">
        <v>216</v>
      </c>
      <c r="I206" s="7" t="e">
        <v>#N/A</v>
      </c>
      <c r="J206" s="7" t="e">
        <v>#N/A</v>
      </c>
      <c r="K206" s="7" t="s">
        <v>65</v>
      </c>
      <c r="L206" s="7" t="s">
        <v>719</v>
      </c>
      <c r="M206" s="10" t="str">
        <f>VLOOKUP(F206,'[3]Site List'!$I$3:$J$324,2,0)</f>
        <v>JLUDOWOPONDOKGEDEDMT</v>
      </c>
      <c r="N206" s="10">
        <v>106.893441</v>
      </c>
      <c r="O206" s="10">
        <v>-6.2881910000000003</v>
      </c>
      <c r="P206" s="9" t="s">
        <v>16</v>
      </c>
      <c r="Q206" s="10" t="s">
        <v>94</v>
      </c>
      <c r="R206" s="39">
        <v>45979</v>
      </c>
      <c r="S206" s="10"/>
      <c r="T206" s="9" t="s">
        <v>49</v>
      </c>
      <c r="U206" s="5" t="s">
        <v>700</v>
      </c>
      <c r="V206" s="5" t="s">
        <v>700</v>
      </c>
      <c r="W206" s="5">
        <f t="shared" si="28"/>
        <v>3</v>
      </c>
      <c r="X206" s="10" t="s">
        <v>50</v>
      </c>
      <c r="Y206" s="12">
        <v>42595</v>
      </c>
      <c r="Z206" s="12">
        <v>46246</v>
      </c>
      <c r="AA206" s="12"/>
      <c r="AB206" s="12"/>
      <c r="AC206" s="12"/>
      <c r="AD206" s="12"/>
      <c r="AE206" s="9" t="s">
        <v>96</v>
      </c>
      <c r="AF206" s="26"/>
      <c r="AG206" s="22" t="e">
        <f>VLOOKUP(F206,[2]Nasional!$F$3:$AJ$1945,30,0)</f>
        <v>#N/A</v>
      </c>
      <c r="AH206" s="22"/>
      <c r="AI206" s="22" t="s">
        <v>98</v>
      </c>
      <c r="AJ206" s="22" t="s">
        <v>98</v>
      </c>
      <c r="AK206" s="23" t="s">
        <v>99</v>
      </c>
      <c r="AL206" t="s">
        <v>720</v>
      </c>
      <c r="AN206" t="s">
        <v>113</v>
      </c>
      <c r="AO206" s="26">
        <v>0</v>
      </c>
      <c r="AP206" s="26">
        <v>0</v>
      </c>
      <c r="AQ206" s="26">
        <v>0</v>
      </c>
      <c r="AR206" t="s">
        <v>270</v>
      </c>
    </row>
    <row r="207" spans="1:44">
      <c r="A207" s="9">
        <v>206</v>
      </c>
      <c r="B207" s="10" t="s">
        <v>212</v>
      </c>
      <c r="C207" s="10" t="s">
        <v>213</v>
      </c>
      <c r="D207" s="9">
        <v>3</v>
      </c>
      <c r="E207" s="9" t="s">
        <v>721</v>
      </c>
      <c r="F207" s="11" t="s">
        <v>721</v>
      </c>
      <c r="G207" s="7"/>
      <c r="H207" s="7" t="s">
        <v>216</v>
      </c>
      <c r="I207" s="7" t="e">
        <v>#N/A</v>
      </c>
      <c r="J207" s="7" t="e">
        <v>#N/A</v>
      </c>
      <c r="K207" s="7" t="s">
        <v>65</v>
      </c>
      <c r="L207" s="7" t="s">
        <v>722</v>
      </c>
      <c r="M207" s="10" t="str">
        <f>VLOOKUP(F207,'[3]Site List'!$I$3:$J$324,2,0)</f>
        <v>JLERAMAS2000DMT</v>
      </c>
      <c r="N207" s="10">
        <v>106.948261</v>
      </c>
      <c r="O207" s="10">
        <v>-6.2074910000000001</v>
      </c>
      <c r="P207" s="9" t="s">
        <v>16</v>
      </c>
      <c r="Q207" s="10" t="s">
        <v>94</v>
      </c>
      <c r="R207" s="39">
        <v>45979</v>
      </c>
      <c r="S207" s="10"/>
      <c r="T207" s="9" t="s">
        <v>49</v>
      </c>
      <c r="U207" s="5" t="s">
        <v>370</v>
      </c>
      <c r="V207" s="5" t="s">
        <v>370</v>
      </c>
      <c r="W207" s="5">
        <f t="shared" si="28"/>
        <v>10</v>
      </c>
      <c r="X207" s="10" t="s">
        <v>50</v>
      </c>
      <c r="Y207" s="12">
        <v>42608</v>
      </c>
      <c r="Z207" s="12">
        <v>46259</v>
      </c>
      <c r="AA207" s="12"/>
      <c r="AB207" s="12"/>
      <c r="AC207" s="12"/>
      <c r="AD207" s="12"/>
      <c r="AE207" s="9" t="s">
        <v>96</v>
      </c>
      <c r="AF207" s="26"/>
      <c r="AG207" s="22" t="e">
        <f>VLOOKUP(F207,[2]Nasional!$F$3:$AJ$1945,30,0)</f>
        <v>#N/A</v>
      </c>
      <c r="AH207" s="22"/>
      <c r="AI207" s="22" t="s">
        <v>98</v>
      </c>
      <c r="AJ207" s="22" t="s">
        <v>98</v>
      </c>
      <c r="AK207" s="23" t="s">
        <v>99</v>
      </c>
      <c r="AL207" t="s">
        <v>358</v>
      </c>
      <c r="AN207" t="s">
        <v>101</v>
      </c>
      <c r="AO207" s="26">
        <v>0</v>
      </c>
      <c r="AP207" s="26">
        <v>0</v>
      </c>
      <c r="AQ207" s="26">
        <v>0</v>
      </c>
      <c r="AR207" t="s">
        <v>101</v>
      </c>
    </row>
    <row r="208" spans="1:44">
      <c r="A208" s="5">
        <v>207</v>
      </c>
      <c r="B208" s="10" t="s">
        <v>212</v>
      </c>
      <c r="C208" s="10" t="s">
        <v>213</v>
      </c>
      <c r="D208" s="9">
        <v>3</v>
      </c>
      <c r="E208" s="9" t="s">
        <v>723</v>
      </c>
      <c r="F208" s="11" t="s">
        <v>723</v>
      </c>
      <c r="G208" s="7"/>
      <c r="H208" s="7" t="s">
        <v>216</v>
      </c>
      <c r="I208" s="7" t="e">
        <v>#N/A</v>
      </c>
      <c r="J208" s="7" t="e">
        <v>#N/A</v>
      </c>
      <c r="K208" s="7" t="s">
        <v>65</v>
      </c>
      <c r="L208" s="7" t="s">
        <v>724</v>
      </c>
      <c r="M208" s="10" t="str">
        <f>VLOOKUP(F208,'[3]Site List'!$I$3:$J$324,2,0)</f>
        <v>JLPERNEGCEMPAKAPUTIHDMT</v>
      </c>
      <c r="N208" s="10">
        <v>106.862081</v>
      </c>
      <c r="O208" s="10">
        <v>-6.1900209999999998</v>
      </c>
      <c r="P208" s="9" t="s">
        <v>16</v>
      </c>
      <c r="Q208" s="10" t="s">
        <v>94</v>
      </c>
      <c r="R208" s="39">
        <v>45979</v>
      </c>
      <c r="S208" s="10"/>
      <c r="T208" s="9" t="s">
        <v>49</v>
      </c>
      <c r="U208" s="5" t="s">
        <v>292</v>
      </c>
      <c r="V208" s="5" t="s">
        <v>292</v>
      </c>
      <c r="W208" s="5">
        <f t="shared" si="28"/>
        <v>12</v>
      </c>
      <c r="X208" s="10" t="s">
        <v>50</v>
      </c>
      <c r="Y208" s="12">
        <v>42626</v>
      </c>
      <c r="Z208" s="12">
        <v>46277</v>
      </c>
      <c r="AA208" s="12"/>
      <c r="AB208" s="12"/>
      <c r="AC208" s="12"/>
      <c r="AD208" s="12"/>
      <c r="AE208" s="9" t="s">
        <v>96</v>
      </c>
      <c r="AF208" s="26"/>
      <c r="AG208" s="22" t="e">
        <f>VLOOKUP(F208,[2]Nasional!$F$3:$AJ$1945,30,0)</f>
        <v>#N/A</v>
      </c>
      <c r="AH208" s="22"/>
      <c r="AI208" s="22" t="s">
        <v>98</v>
      </c>
      <c r="AJ208" s="22" t="s">
        <v>98</v>
      </c>
      <c r="AK208" s="23" t="s">
        <v>99</v>
      </c>
      <c r="AL208" t="s">
        <v>725</v>
      </c>
      <c r="AN208" t="s">
        <v>101</v>
      </c>
      <c r="AO208" s="26">
        <v>0</v>
      </c>
      <c r="AP208" s="26">
        <v>0</v>
      </c>
      <c r="AQ208" s="26">
        <v>0</v>
      </c>
      <c r="AR208" t="s">
        <v>101</v>
      </c>
    </row>
    <row r="209" spans="1:44">
      <c r="A209" s="9">
        <v>208</v>
      </c>
      <c r="B209" s="10" t="s">
        <v>212</v>
      </c>
      <c r="C209" s="10" t="s">
        <v>213</v>
      </c>
      <c r="D209" s="9">
        <v>3</v>
      </c>
      <c r="E209" s="9" t="s">
        <v>726</v>
      </c>
      <c r="F209" s="11" t="s">
        <v>726</v>
      </c>
      <c r="G209" s="7"/>
      <c r="H209" s="7" t="s">
        <v>216</v>
      </c>
      <c r="I209" s="7" t="e">
        <v>#N/A</v>
      </c>
      <c r="J209" s="7" t="e">
        <v>#N/A</v>
      </c>
      <c r="K209" s="7" t="s">
        <v>65</v>
      </c>
      <c r="L209" s="7" t="s">
        <v>727</v>
      </c>
      <c r="M209" s="10" t="str">
        <f>VLOOKUP(F209,'[3]Site List'!$I$3:$J$324,2,0)</f>
        <v>JATINEGARAKAUMSELATANDMT</v>
      </c>
      <c r="N209" s="10">
        <v>106.89841</v>
      </c>
      <c r="O209" s="10">
        <v>-6.2087700000000003</v>
      </c>
      <c r="P209" s="9" t="s">
        <v>16</v>
      </c>
      <c r="Q209" s="10" t="s">
        <v>94</v>
      </c>
      <c r="R209" s="39">
        <v>45979</v>
      </c>
      <c r="S209" s="10"/>
      <c r="T209" s="9" t="s">
        <v>49</v>
      </c>
      <c r="U209" s="62" t="s">
        <v>607</v>
      </c>
      <c r="V209" s="5" t="s">
        <v>370</v>
      </c>
      <c r="W209" s="5">
        <f t="shared" si="28"/>
        <v>0</v>
      </c>
      <c r="X209" s="10" t="s">
        <v>50</v>
      </c>
      <c r="Y209" s="12">
        <v>42626</v>
      </c>
      <c r="Z209" s="12">
        <v>46277</v>
      </c>
      <c r="AA209" s="12"/>
      <c r="AB209" s="12"/>
      <c r="AC209" s="12"/>
      <c r="AD209" s="12"/>
      <c r="AE209" s="9" t="s">
        <v>96</v>
      </c>
      <c r="AF209" s="26"/>
      <c r="AG209" s="22" t="e">
        <f>VLOOKUP(F209,[2]Nasional!$F$3:$AJ$1945,30,0)</f>
        <v>#N/A</v>
      </c>
      <c r="AH209" s="22"/>
      <c r="AI209" s="22" t="s">
        <v>98</v>
      </c>
      <c r="AJ209" s="22" t="s">
        <v>98</v>
      </c>
      <c r="AK209" s="23" t="s">
        <v>99</v>
      </c>
      <c r="AL209" t="s">
        <v>675</v>
      </c>
      <c r="AN209" t="s">
        <v>113</v>
      </c>
      <c r="AO209" s="26">
        <v>0</v>
      </c>
      <c r="AP209" s="26">
        <v>0</v>
      </c>
      <c r="AQ209" s="26">
        <v>0</v>
      </c>
      <c r="AR209" t="s">
        <v>270</v>
      </c>
    </row>
    <row r="210" spans="1:44">
      <c r="A210" s="5">
        <v>209</v>
      </c>
      <c r="B210" s="10" t="s">
        <v>212</v>
      </c>
      <c r="C210" s="10" t="s">
        <v>213</v>
      </c>
      <c r="D210" s="9">
        <v>3</v>
      </c>
      <c r="E210" s="9" t="s">
        <v>728</v>
      </c>
      <c r="F210" s="11" t="s">
        <v>728</v>
      </c>
      <c r="G210" s="7" t="s">
        <v>729</v>
      </c>
      <c r="H210" s="7" t="s">
        <v>216</v>
      </c>
      <c r="I210" s="7" t="e">
        <v>#N/A</v>
      </c>
      <c r="J210" s="7" t="e">
        <v>#N/A</v>
      </c>
      <c r="K210" s="7" t="s">
        <v>729</v>
      </c>
      <c r="L210" s="7" t="s">
        <v>730</v>
      </c>
      <c r="M210" s="10" t="str">
        <f>VLOOKUP(F210,'[3]Site List'!$I$3:$J$324,2,0)</f>
        <v>TAMANDURENSAWITDMT</v>
      </c>
      <c r="N210" s="10">
        <v>106.91026100000001</v>
      </c>
      <c r="O210" s="10">
        <v>-6.243741</v>
      </c>
      <c r="P210" s="9" t="s">
        <v>16</v>
      </c>
      <c r="Q210" s="10" t="s">
        <v>94</v>
      </c>
      <c r="R210" s="39">
        <v>45979</v>
      </c>
      <c r="S210" s="10"/>
      <c r="T210" s="9" t="s">
        <v>49</v>
      </c>
      <c r="U210" s="5" t="s">
        <v>700</v>
      </c>
      <c r="V210" s="5" t="s">
        <v>700</v>
      </c>
      <c r="W210" s="5">
        <f t="shared" si="28"/>
        <v>2</v>
      </c>
      <c r="X210" s="10" t="s">
        <v>50</v>
      </c>
      <c r="Y210" s="12">
        <v>42626</v>
      </c>
      <c r="Z210" s="12">
        <v>46277</v>
      </c>
      <c r="AA210" s="12"/>
      <c r="AB210" s="12"/>
      <c r="AC210" s="12"/>
      <c r="AD210" s="12"/>
      <c r="AE210" s="9" t="s">
        <v>96</v>
      </c>
      <c r="AF210" s="26"/>
      <c r="AG210" s="22" t="e">
        <f>VLOOKUP(F210,[2]Nasional!$F$3:$AJ$1945,30,0)</f>
        <v>#N/A</v>
      </c>
      <c r="AH210" s="22"/>
      <c r="AI210" s="22" t="s">
        <v>98</v>
      </c>
      <c r="AJ210" s="22" t="s">
        <v>98</v>
      </c>
      <c r="AK210" s="23" t="s">
        <v>99</v>
      </c>
      <c r="AL210" t="s">
        <v>608</v>
      </c>
      <c r="AN210" t="s">
        <v>113</v>
      </c>
      <c r="AO210" s="26">
        <v>0</v>
      </c>
      <c r="AP210" s="26">
        <v>0</v>
      </c>
      <c r="AQ210" s="26">
        <v>0</v>
      </c>
      <c r="AR210" t="s">
        <v>270</v>
      </c>
    </row>
    <row r="211" spans="1:44">
      <c r="A211" s="9">
        <v>210</v>
      </c>
      <c r="B211" s="10" t="s">
        <v>212</v>
      </c>
      <c r="C211" s="10" t="s">
        <v>213</v>
      </c>
      <c r="D211" s="9">
        <v>3</v>
      </c>
      <c r="E211" s="9" t="s">
        <v>731</v>
      </c>
      <c r="F211" s="11" t="s">
        <v>731</v>
      </c>
      <c r="G211" s="7"/>
      <c r="H211" s="7" t="s">
        <v>216</v>
      </c>
      <c r="I211" s="7" t="e">
        <v>#N/A</v>
      </c>
      <c r="J211" s="7" t="e">
        <v>#N/A</v>
      </c>
      <c r="K211" s="7" t="s">
        <v>65</v>
      </c>
      <c r="L211" s="7" t="s">
        <v>732</v>
      </c>
      <c r="M211" s="10" t="str">
        <f>VLOOKUP(F211,'[3]Site List'!$I$3:$J$324,2,0)</f>
        <v>RELOCSWADARMDMT</v>
      </c>
      <c r="N211" s="10">
        <v>106.75718000000001</v>
      </c>
      <c r="O211" s="10">
        <v>-6.2312900000000004</v>
      </c>
      <c r="P211" s="9" t="s">
        <v>16</v>
      </c>
      <c r="Q211" s="10" t="s">
        <v>94</v>
      </c>
      <c r="R211" s="39">
        <v>45979</v>
      </c>
      <c r="S211" s="10"/>
      <c r="T211" s="9" t="s">
        <v>49</v>
      </c>
      <c r="U211" s="62" t="s">
        <v>624</v>
      </c>
      <c r="V211" s="5" t="s">
        <v>671</v>
      </c>
      <c r="W211" s="5">
        <f t="shared" si="28"/>
        <v>0</v>
      </c>
      <c r="X211" s="10" t="s">
        <v>50</v>
      </c>
      <c r="Y211" s="12">
        <v>42626</v>
      </c>
      <c r="Z211" s="12">
        <v>46277</v>
      </c>
      <c r="AA211" s="12"/>
      <c r="AB211" s="12"/>
      <c r="AC211" s="12"/>
      <c r="AD211" s="12"/>
      <c r="AE211" s="9" t="s">
        <v>96</v>
      </c>
      <c r="AF211" s="26"/>
      <c r="AG211" s="22" t="e">
        <f>VLOOKUP(F211,[2]Nasional!$F$3:$AJ$1945,30,0)</f>
        <v>#N/A</v>
      </c>
      <c r="AH211" s="22"/>
      <c r="AI211" s="22" t="s">
        <v>98</v>
      </c>
      <c r="AJ211" s="22" t="s">
        <v>98</v>
      </c>
      <c r="AK211" s="23" t="s">
        <v>99</v>
      </c>
      <c r="AL211" t="s">
        <v>269</v>
      </c>
      <c r="AN211" t="s">
        <v>101</v>
      </c>
      <c r="AO211" s="26">
        <v>0</v>
      </c>
      <c r="AP211" s="26">
        <v>0</v>
      </c>
      <c r="AQ211" s="26">
        <v>0</v>
      </c>
      <c r="AR211" t="s">
        <v>101</v>
      </c>
    </row>
    <row r="212" spans="1:44">
      <c r="A212" s="5">
        <v>211</v>
      </c>
      <c r="B212" s="10" t="s">
        <v>212</v>
      </c>
      <c r="C212" s="10" t="s">
        <v>213</v>
      </c>
      <c r="D212" s="9">
        <v>3</v>
      </c>
      <c r="E212" s="9" t="s">
        <v>733</v>
      </c>
      <c r="F212" s="11" t="s">
        <v>733</v>
      </c>
      <c r="G212" s="7" t="s">
        <v>734</v>
      </c>
      <c r="H212" s="7"/>
      <c r="I212" s="7" t="e">
        <v>#N/A</v>
      </c>
      <c r="J212" s="7" t="e">
        <v>#N/A</v>
      </c>
      <c r="K212" s="7" t="s">
        <v>734</v>
      </c>
      <c r="L212" s="7" t="e">
        <v>#N/A</v>
      </c>
      <c r="M212" s="10" t="str">
        <f>VLOOKUP(F212,'[3]Site List'!$I$3:$J$324,2,0)</f>
        <v>POSPALMERAHBARATDMT</v>
      </c>
      <c r="N212" s="10">
        <v>106.79689</v>
      </c>
      <c r="O212" s="10">
        <v>-6.2080900000000003</v>
      </c>
      <c r="P212" s="5" t="s">
        <v>48</v>
      </c>
      <c r="Q212" s="5" t="s">
        <v>48</v>
      </c>
      <c r="R212" s="39">
        <v>0</v>
      </c>
      <c r="S212" s="10"/>
      <c r="T212" s="9" t="s">
        <v>49</v>
      </c>
      <c r="U212" s="5" t="e">
        <v>#N/A</v>
      </c>
      <c r="V212" s="5" t="e">
        <v>#N/A</v>
      </c>
      <c r="W212" s="5"/>
      <c r="X212" s="10" t="s">
        <v>50</v>
      </c>
      <c r="Y212" s="12">
        <v>42626</v>
      </c>
      <c r="Z212" s="12">
        <v>46277</v>
      </c>
      <c r="AA212" s="12"/>
      <c r="AB212" s="12"/>
      <c r="AC212" s="12"/>
      <c r="AD212" s="12"/>
      <c r="AE212" s="9" t="s">
        <v>96</v>
      </c>
      <c r="AF212" s="26"/>
      <c r="AG212" s="22" t="e">
        <f>VLOOKUP(F212,[2]Nasional!$F$3:$AJ$1945,30,0)</f>
        <v>#N/A</v>
      </c>
      <c r="AH212" s="22"/>
      <c r="AI212" s="22" t="s">
        <v>98</v>
      </c>
      <c r="AJ212" s="22" t="s">
        <v>98</v>
      </c>
      <c r="AK212" s="23" t="s">
        <v>99</v>
      </c>
      <c r="AL212" t="s">
        <v>195</v>
      </c>
      <c r="AO212" s="26" t="e">
        <v>#N/A</v>
      </c>
      <c r="AP212" s="26" t="e">
        <v>#N/A</v>
      </c>
      <c r="AQ212" s="26" t="e">
        <v>#N/A</v>
      </c>
    </row>
    <row r="213" spans="1:44">
      <c r="A213" s="9">
        <v>212</v>
      </c>
      <c r="B213" s="10" t="s">
        <v>212</v>
      </c>
      <c r="C213" s="10" t="s">
        <v>213</v>
      </c>
      <c r="D213" s="9">
        <v>3</v>
      </c>
      <c r="E213" s="9" t="s">
        <v>735</v>
      </c>
      <c r="F213" s="11" t="s">
        <v>735</v>
      </c>
      <c r="G213" s="7"/>
      <c r="H213" s="7" t="s">
        <v>216</v>
      </c>
      <c r="I213" s="7" t="e">
        <v>#N/A</v>
      </c>
      <c r="J213" s="7" t="e">
        <v>#N/A</v>
      </c>
      <c r="K213" s="7" t="s">
        <v>65</v>
      </c>
      <c r="L213" s="7" t="s">
        <v>736</v>
      </c>
      <c r="M213" s="10" t="str">
        <f>VLOOKUP(F213,'[3]Site List'!$I$3:$J$324,2,0)</f>
        <v>KOMPLEKKEBAKARANDMT</v>
      </c>
      <c r="N213" s="10">
        <v>106.87905000000001</v>
      </c>
      <c r="O213" s="10">
        <v>-6.3312799999999996</v>
      </c>
      <c r="P213" s="9" t="s">
        <v>16</v>
      </c>
      <c r="Q213" s="10" t="s">
        <v>94</v>
      </c>
      <c r="R213" s="39">
        <v>45979</v>
      </c>
      <c r="S213" s="10"/>
      <c r="T213" s="9" t="s">
        <v>49</v>
      </c>
      <c r="U213" s="5" t="s">
        <v>434</v>
      </c>
      <c r="V213" s="5" t="s">
        <v>434</v>
      </c>
      <c r="W213" s="5">
        <f>COUNTIF(V213:V762,U213)</f>
        <v>9</v>
      </c>
      <c r="X213" s="10" t="s">
        <v>50</v>
      </c>
      <c r="Y213" s="12">
        <v>43329</v>
      </c>
      <c r="Z213" s="12">
        <v>46981</v>
      </c>
      <c r="AA213" s="12"/>
      <c r="AB213" s="12"/>
      <c r="AC213" s="12"/>
      <c r="AD213" s="12"/>
      <c r="AE213" s="9" t="s">
        <v>96</v>
      </c>
      <c r="AF213" s="26"/>
      <c r="AG213" s="22" t="e">
        <f>VLOOKUP(F213,[2]Nasional!$F$3:$AJ$1945,30,0)</f>
        <v>#N/A</v>
      </c>
      <c r="AH213" s="22"/>
      <c r="AI213" s="22" t="s">
        <v>98</v>
      </c>
      <c r="AJ213" s="22" t="s">
        <v>98</v>
      </c>
      <c r="AK213" s="23" t="s">
        <v>99</v>
      </c>
      <c r="AL213" t="s">
        <v>281</v>
      </c>
      <c r="AN213" t="s">
        <v>101</v>
      </c>
      <c r="AO213" s="26">
        <v>0</v>
      </c>
      <c r="AP213" s="26">
        <v>0</v>
      </c>
      <c r="AQ213" s="26">
        <v>0</v>
      </c>
      <c r="AR213" t="s">
        <v>737</v>
      </c>
    </row>
    <row r="214" spans="1:44">
      <c r="A214" s="5">
        <v>213</v>
      </c>
      <c r="B214" s="10" t="s">
        <v>212</v>
      </c>
      <c r="C214" s="10" t="s">
        <v>213</v>
      </c>
      <c r="D214" s="14">
        <v>3</v>
      </c>
      <c r="E214" s="14"/>
      <c r="F214" s="11" t="s">
        <v>738</v>
      </c>
      <c r="G214" s="7"/>
      <c r="H214" s="7"/>
      <c r="I214" s="7" t="e">
        <v>#N/A</v>
      </c>
      <c r="J214" s="7" t="e">
        <v>#N/A</v>
      </c>
      <c r="K214" s="7" t="s">
        <v>65</v>
      </c>
      <c r="L214" s="7" t="e">
        <v>#N/A</v>
      </c>
      <c r="M214" s="10" t="str">
        <f>VLOOKUP(F214,'[3]Site List'!$I$3:$J$324,2,0)</f>
        <v>CPPUTIHTENGAH27A</v>
      </c>
      <c r="N214" s="10">
        <v>106.872191</v>
      </c>
      <c r="O214" s="10">
        <v>-6.1741510000000002</v>
      </c>
      <c r="P214" s="5" t="s">
        <v>48</v>
      </c>
      <c r="Q214" s="5" t="s">
        <v>48</v>
      </c>
      <c r="R214" s="39">
        <v>0</v>
      </c>
      <c r="S214" s="10"/>
      <c r="T214" s="14" t="s">
        <v>49</v>
      </c>
      <c r="U214" s="5" t="e">
        <v>#N/A</v>
      </c>
      <c r="V214" s="5" t="e">
        <v>#N/A</v>
      </c>
      <c r="W214" s="5"/>
      <c r="X214" s="15" t="s">
        <v>50</v>
      </c>
      <c r="Y214" s="16">
        <v>42627</v>
      </c>
      <c r="Z214" s="16">
        <v>46278</v>
      </c>
      <c r="AA214" s="16"/>
      <c r="AB214" s="16"/>
      <c r="AC214" s="16"/>
      <c r="AD214" s="16"/>
      <c r="AE214" s="9" t="s">
        <v>96</v>
      </c>
      <c r="AF214" s="26"/>
      <c r="AG214" s="22" t="e">
        <f>VLOOKUP(F214,[2]Nasional!$F$3:$AJ$1945,30,0)</f>
        <v>#N/A</v>
      </c>
      <c r="AH214" s="22"/>
      <c r="AI214" s="22" t="s">
        <v>98</v>
      </c>
      <c r="AJ214" s="22" t="s">
        <v>98</v>
      </c>
      <c r="AK214" s="23" t="s">
        <v>99</v>
      </c>
      <c r="AL214" t="s">
        <v>195</v>
      </c>
      <c r="AO214" s="26" t="e">
        <v>#N/A</v>
      </c>
      <c r="AP214" s="26" t="e">
        <v>#N/A</v>
      </c>
      <c r="AQ214" s="26" t="e">
        <v>#N/A</v>
      </c>
    </row>
    <row r="215" spans="1:44">
      <c r="A215" s="9">
        <v>214</v>
      </c>
      <c r="B215" s="10" t="s">
        <v>212</v>
      </c>
      <c r="C215" s="10" t="s">
        <v>213</v>
      </c>
      <c r="D215" s="9">
        <v>3</v>
      </c>
      <c r="E215" s="9" t="s">
        <v>739</v>
      </c>
      <c r="F215" s="11" t="s">
        <v>739</v>
      </c>
      <c r="G215" s="7" t="s">
        <v>740</v>
      </c>
      <c r="H215" s="7" t="s">
        <v>216</v>
      </c>
      <c r="I215" s="7" t="e">
        <v>#N/A</v>
      </c>
      <c r="J215" s="7" t="e">
        <v>#N/A</v>
      </c>
      <c r="K215" s="7" t="s">
        <v>740</v>
      </c>
      <c r="L215" s="7" t="s">
        <v>741</v>
      </c>
      <c r="M215" s="10" t="str">
        <f>VLOOKUP(F215,'[3]Site List'!$I$3:$J$324,2,0)</f>
        <v>KEMANGDALAMDMT</v>
      </c>
      <c r="N215" s="10">
        <v>106.818991</v>
      </c>
      <c r="O215" s="10">
        <v>-6.2712310000000002</v>
      </c>
      <c r="P215" s="9" t="s">
        <v>16</v>
      </c>
      <c r="Q215" s="10" t="s">
        <v>94</v>
      </c>
      <c r="R215" s="39">
        <v>45979</v>
      </c>
      <c r="S215" s="10"/>
      <c r="T215" s="9" t="s">
        <v>49</v>
      </c>
      <c r="U215" s="62" t="s">
        <v>624</v>
      </c>
      <c r="V215" s="5" t="s">
        <v>671</v>
      </c>
      <c r="W215" s="5">
        <f t="shared" ref="W215:W228" si="29">COUNTIF(V215:V764,U215)</f>
        <v>0</v>
      </c>
      <c r="X215" s="10" t="s">
        <v>50</v>
      </c>
      <c r="Y215" s="12">
        <v>42635</v>
      </c>
      <c r="Z215" s="12">
        <v>46286</v>
      </c>
      <c r="AA215" s="12"/>
      <c r="AB215" s="12"/>
      <c r="AC215" s="12"/>
      <c r="AD215" s="12"/>
      <c r="AE215" s="9" t="s">
        <v>96</v>
      </c>
      <c r="AF215" s="26"/>
      <c r="AG215" s="22" t="e">
        <f>VLOOKUP(F215,[2]Nasional!$F$3:$AJ$1945,30,0)</f>
        <v>#N/A</v>
      </c>
      <c r="AH215" s="22"/>
      <c r="AI215" s="22" t="s">
        <v>98</v>
      </c>
      <c r="AJ215" s="22" t="s">
        <v>98</v>
      </c>
      <c r="AK215" s="23" t="s">
        <v>99</v>
      </c>
      <c r="AL215" t="s">
        <v>281</v>
      </c>
      <c r="AN215" t="s">
        <v>101</v>
      </c>
      <c r="AO215" s="26">
        <v>0</v>
      </c>
      <c r="AP215" s="26">
        <v>0</v>
      </c>
      <c r="AQ215" s="26">
        <v>0</v>
      </c>
      <c r="AR215" t="s">
        <v>101</v>
      </c>
    </row>
    <row r="216" spans="1:44">
      <c r="A216" s="5">
        <v>215</v>
      </c>
      <c r="B216" s="10" t="s">
        <v>212</v>
      </c>
      <c r="C216" s="10" t="s">
        <v>213</v>
      </c>
      <c r="D216" s="9">
        <v>3</v>
      </c>
      <c r="E216" s="9" t="s">
        <v>742</v>
      </c>
      <c r="F216" s="11" t="s">
        <v>742</v>
      </c>
      <c r="G216" s="7"/>
      <c r="H216" s="7" t="s">
        <v>216</v>
      </c>
      <c r="I216" s="7" t="e">
        <v>#N/A</v>
      </c>
      <c r="J216" s="7" t="e">
        <v>#N/A</v>
      </c>
      <c r="K216" s="7" t="s">
        <v>65</v>
      </c>
      <c r="L216" s="7" t="s">
        <v>743</v>
      </c>
      <c r="M216" s="10" t="str">
        <f>VLOOKUP(F216,'[3]Site List'!$I$3:$J$324,2,0)</f>
        <v>KESATRIAN3DMT</v>
      </c>
      <c r="N216" s="10">
        <v>106.86901</v>
      </c>
      <c r="O216" s="10">
        <v>-6.2016900000000001</v>
      </c>
      <c r="P216" s="9" t="s">
        <v>16</v>
      </c>
      <c r="Q216" s="10" t="s">
        <v>94</v>
      </c>
      <c r="R216" s="39">
        <v>45979</v>
      </c>
      <c r="S216" s="10"/>
      <c r="T216" s="9" t="s">
        <v>49</v>
      </c>
      <c r="U216" s="5" t="s">
        <v>434</v>
      </c>
      <c r="V216" s="5" t="s">
        <v>434</v>
      </c>
      <c r="W216" s="5">
        <f t="shared" si="29"/>
        <v>8</v>
      </c>
      <c r="X216" s="10" t="s">
        <v>50</v>
      </c>
      <c r="Y216" s="12">
        <v>42649</v>
      </c>
      <c r="Z216" s="12">
        <v>46300</v>
      </c>
      <c r="AA216" s="12"/>
      <c r="AB216" s="12"/>
      <c r="AC216" s="12"/>
      <c r="AD216" s="12"/>
      <c r="AE216" s="9" t="s">
        <v>96</v>
      </c>
      <c r="AF216" s="26"/>
      <c r="AG216" s="22" t="e">
        <f>VLOOKUP(F216,[2]Nasional!$F$3:$AJ$1945,30,0)</f>
        <v>#N/A</v>
      </c>
      <c r="AH216" s="22"/>
      <c r="AI216" s="22" t="s">
        <v>98</v>
      </c>
      <c r="AJ216" s="22" t="s">
        <v>98</v>
      </c>
      <c r="AK216" s="23" t="s">
        <v>99</v>
      </c>
      <c r="AL216" t="s">
        <v>725</v>
      </c>
      <c r="AN216" t="s">
        <v>101</v>
      </c>
      <c r="AO216" s="26">
        <v>0</v>
      </c>
      <c r="AP216" s="26">
        <v>0</v>
      </c>
      <c r="AQ216" s="26">
        <v>0</v>
      </c>
      <c r="AR216" t="s">
        <v>744</v>
      </c>
    </row>
    <row r="217" spans="1:44">
      <c r="A217" s="9">
        <v>216</v>
      </c>
      <c r="B217" s="10" t="s">
        <v>212</v>
      </c>
      <c r="C217" s="10" t="s">
        <v>213</v>
      </c>
      <c r="D217" s="9">
        <v>3</v>
      </c>
      <c r="E217" s="9" t="s">
        <v>745</v>
      </c>
      <c r="F217" s="11" t="s">
        <v>745</v>
      </c>
      <c r="G217" s="7"/>
      <c r="H217" s="7" t="s">
        <v>216</v>
      </c>
      <c r="I217" s="7" t="e">
        <v>#N/A</v>
      </c>
      <c r="J217" s="7" t="e">
        <v>#N/A</v>
      </c>
      <c r="K217" s="7" t="s">
        <v>65</v>
      </c>
      <c r="L217" s="7" t="s">
        <v>746</v>
      </c>
      <c r="M217" s="10" t="str">
        <f>VLOOKUP(F217,'[3]Site List'!$I$3:$J$324,2,0)</f>
        <v>PERTAMINADEPOPLUMPANGDMT</v>
      </c>
      <c r="N217" s="10">
        <v>106.901231</v>
      </c>
      <c r="O217" s="10">
        <v>-6.1341510000000001</v>
      </c>
      <c r="P217" s="9" t="s">
        <v>16</v>
      </c>
      <c r="Q217" s="10" t="s">
        <v>94</v>
      </c>
      <c r="R217" s="39">
        <v>45979</v>
      </c>
      <c r="S217" s="10"/>
      <c r="T217" s="9" t="s">
        <v>49</v>
      </c>
      <c r="U217" s="5" t="s">
        <v>303</v>
      </c>
      <c r="V217" s="5" t="s">
        <v>303</v>
      </c>
      <c r="W217" s="5">
        <f t="shared" si="29"/>
        <v>3</v>
      </c>
      <c r="X217" s="10" t="s">
        <v>50</v>
      </c>
      <c r="Y217" s="12">
        <v>42656</v>
      </c>
      <c r="Z217" s="12">
        <v>46307</v>
      </c>
      <c r="AA217" s="12"/>
      <c r="AB217" s="12"/>
      <c r="AC217" s="12"/>
      <c r="AD217" s="12"/>
      <c r="AE217" s="9" t="s">
        <v>96</v>
      </c>
      <c r="AF217" s="26"/>
      <c r="AG217" s="22" t="e">
        <f>VLOOKUP(F217,[2]Nasional!$F$3:$AJ$1945,30,0)</f>
        <v>#N/A</v>
      </c>
      <c r="AH217" s="22"/>
      <c r="AI217" s="22" t="s">
        <v>98</v>
      </c>
      <c r="AJ217" s="22" t="s">
        <v>98</v>
      </c>
      <c r="AK217" s="23" t="s">
        <v>99</v>
      </c>
      <c r="AL217" t="s">
        <v>269</v>
      </c>
      <c r="AN217" t="s">
        <v>101</v>
      </c>
      <c r="AO217" s="26">
        <v>0</v>
      </c>
      <c r="AP217" s="26">
        <v>0</v>
      </c>
      <c r="AQ217" s="26">
        <v>0</v>
      </c>
      <c r="AR217" t="s">
        <v>747</v>
      </c>
    </row>
    <row r="218" spans="1:44">
      <c r="A218" s="5">
        <v>217</v>
      </c>
      <c r="B218" s="10" t="s">
        <v>212</v>
      </c>
      <c r="C218" s="10" t="s">
        <v>213</v>
      </c>
      <c r="D218" s="9">
        <v>3</v>
      </c>
      <c r="E218" s="9" t="s">
        <v>748</v>
      </c>
      <c r="F218" s="11" t="s">
        <v>748</v>
      </c>
      <c r="G218" s="7"/>
      <c r="H218" s="7" t="s">
        <v>216</v>
      </c>
      <c r="I218" s="7" t="e">
        <v>#N/A</v>
      </c>
      <c r="J218" s="7" t="e">
        <v>#N/A</v>
      </c>
      <c r="K218" s="7" t="s">
        <v>65</v>
      </c>
      <c r="L218" s="7" t="s">
        <v>749</v>
      </c>
      <c r="M218" s="10" t="str">
        <f>VLOOKUP(F218,'[3]Site List'!$I$3:$J$324,2,0)</f>
        <v>TANGKASPESANGGRAHANDMT</v>
      </c>
      <c r="N218" s="10">
        <v>106.759511</v>
      </c>
      <c r="O218" s="10">
        <v>-6.2486410000000001</v>
      </c>
      <c r="P218" s="9" t="s">
        <v>16</v>
      </c>
      <c r="Q218" s="10" t="s">
        <v>94</v>
      </c>
      <c r="R218" s="39">
        <v>45979</v>
      </c>
      <c r="S218" s="10"/>
      <c r="T218" s="9" t="s">
        <v>49</v>
      </c>
      <c r="U218" s="62" t="s">
        <v>624</v>
      </c>
      <c r="V218" s="5" t="s">
        <v>280</v>
      </c>
      <c r="W218" s="5">
        <f t="shared" si="29"/>
        <v>0</v>
      </c>
      <c r="X218" s="10" t="s">
        <v>50</v>
      </c>
      <c r="Y218" s="12">
        <v>42661</v>
      </c>
      <c r="Z218" s="12">
        <v>46312</v>
      </c>
      <c r="AA218" s="12"/>
      <c r="AB218" s="12"/>
      <c r="AC218" s="12"/>
      <c r="AD218" s="12"/>
      <c r="AE218" s="9" t="s">
        <v>96</v>
      </c>
      <c r="AF218" s="26"/>
      <c r="AG218" s="22" t="e">
        <f>VLOOKUP(F218,[2]Nasional!$F$3:$AJ$1945,30,0)</f>
        <v>#N/A</v>
      </c>
      <c r="AH218" s="22"/>
      <c r="AI218" s="22" t="s">
        <v>98</v>
      </c>
      <c r="AJ218" s="22" t="s">
        <v>98</v>
      </c>
      <c r="AK218" s="23" t="s">
        <v>99</v>
      </c>
      <c r="AL218" t="s">
        <v>603</v>
      </c>
      <c r="AN218" t="s">
        <v>101</v>
      </c>
      <c r="AO218" s="26">
        <v>0</v>
      </c>
      <c r="AP218" s="26">
        <v>0</v>
      </c>
      <c r="AQ218" s="26">
        <v>0</v>
      </c>
      <c r="AR218" t="s">
        <v>101</v>
      </c>
    </row>
    <row r="219" spans="1:44">
      <c r="A219" s="9">
        <v>218</v>
      </c>
      <c r="B219" s="10" t="s">
        <v>212</v>
      </c>
      <c r="C219" s="10" t="s">
        <v>213</v>
      </c>
      <c r="D219" s="9">
        <v>3</v>
      </c>
      <c r="E219" s="9" t="s">
        <v>750</v>
      </c>
      <c r="F219" s="11" t="s">
        <v>750</v>
      </c>
      <c r="G219" s="7"/>
      <c r="H219" s="7" t="s">
        <v>216</v>
      </c>
      <c r="I219" s="7" t="e">
        <v>#N/A</v>
      </c>
      <c r="J219" s="7" t="e">
        <v>#N/A</v>
      </c>
      <c r="K219" s="7" t="s">
        <v>65</v>
      </c>
      <c r="L219" s="7" t="s">
        <v>751</v>
      </c>
      <c r="M219" s="10" t="str">
        <f>VLOOKUP(F219,'[3]Site List'!$I$3:$J$324,2,0)</f>
        <v>JALANANANTARAYADMT</v>
      </c>
      <c r="N219" s="10">
        <v>106.92263</v>
      </c>
      <c r="O219" s="10">
        <v>-6.13225</v>
      </c>
      <c r="P219" s="9" t="s">
        <v>16</v>
      </c>
      <c r="Q219" s="10" t="s">
        <v>94</v>
      </c>
      <c r="R219" s="39">
        <v>45979</v>
      </c>
      <c r="S219" s="10"/>
      <c r="T219" s="9" t="s">
        <v>49</v>
      </c>
      <c r="U219" s="62" t="s">
        <v>388</v>
      </c>
      <c r="V219" s="5" t="s">
        <v>448</v>
      </c>
      <c r="W219" s="5">
        <f t="shared" si="29"/>
        <v>17</v>
      </c>
      <c r="X219" s="10" t="s">
        <v>50</v>
      </c>
      <c r="Y219" s="12">
        <v>42662</v>
      </c>
      <c r="Z219" s="12">
        <v>46313</v>
      </c>
      <c r="AA219" s="12"/>
      <c r="AB219" s="12"/>
      <c r="AC219" s="12"/>
      <c r="AD219" s="12"/>
      <c r="AE219" s="9" t="s">
        <v>96</v>
      </c>
      <c r="AF219" s="26"/>
      <c r="AG219" s="22" t="e">
        <f>VLOOKUP(F219,[2]Nasional!$F$3:$AJ$1945,30,0)</f>
        <v>#N/A</v>
      </c>
      <c r="AH219" s="22"/>
      <c r="AI219" s="22" t="s">
        <v>98</v>
      </c>
      <c r="AJ219" s="22" t="s">
        <v>98</v>
      </c>
      <c r="AK219" s="23" t="s">
        <v>99</v>
      </c>
      <c r="AL219" t="s">
        <v>321</v>
      </c>
      <c r="AN219" t="s">
        <v>113</v>
      </c>
      <c r="AO219" s="26">
        <v>0</v>
      </c>
      <c r="AP219" s="26">
        <v>0</v>
      </c>
      <c r="AQ219" s="26">
        <v>0</v>
      </c>
      <c r="AR219" t="s">
        <v>270</v>
      </c>
    </row>
    <row r="220" spans="1:44">
      <c r="A220" s="5">
        <v>219</v>
      </c>
      <c r="B220" s="10" t="s">
        <v>212</v>
      </c>
      <c r="C220" s="10" t="s">
        <v>213</v>
      </c>
      <c r="D220" s="9">
        <v>3</v>
      </c>
      <c r="E220" s="9" t="s">
        <v>752</v>
      </c>
      <c r="F220" s="11" t="s">
        <v>752</v>
      </c>
      <c r="G220" s="7" t="s">
        <v>753</v>
      </c>
      <c r="H220" s="7" t="s">
        <v>216</v>
      </c>
      <c r="I220" s="7" t="e">
        <v>#N/A</v>
      </c>
      <c r="J220" s="7" t="e">
        <v>#N/A</v>
      </c>
      <c r="K220" s="7" t="s">
        <v>753</v>
      </c>
      <c r="L220" s="7" t="s">
        <v>754</v>
      </c>
      <c r="M220" s="10" t="str">
        <f>VLOOKUP(F220,'[3]Site List'!$I$3:$J$324,2,0)</f>
        <v>ARABIKA8DMT</v>
      </c>
      <c r="N220" s="10">
        <v>106.94501</v>
      </c>
      <c r="O220" s="10">
        <v>-6.2311199999999998</v>
      </c>
      <c r="P220" s="9" t="s">
        <v>16</v>
      </c>
      <c r="Q220" s="10" t="s">
        <v>94</v>
      </c>
      <c r="R220" s="39">
        <v>45979</v>
      </c>
      <c r="S220" s="10"/>
      <c r="T220" s="9" t="s">
        <v>49</v>
      </c>
      <c r="U220" s="62" t="s">
        <v>607</v>
      </c>
      <c r="V220" s="5" t="s">
        <v>755</v>
      </c>
      <c r="W220" s="5">
        <f t="shared" si="29"/>
        <v>0</v>
      </c>
      <c r="X220" s="10" t="s">
        <v>50</v>
      </c>
      <c r="Y220" s="12">
        <v>42667</v>
      </c>
      <c r="Z220" s="12">
        <v>46318</v>
      </c>
      <c r="AA220" s="12"/>
      <c r="AB220" s="12"/>
      <c r="AC220" s="12"/>
      <c r="AD220" s="12"/>
      <c r="AE220" s="9" t="s">
        <v>96</v>
      </c>
      <c r="AF220" s="26"/>
      <c r="AG220" s="22" t="e">
        <f>VLOOKUP(F220,[2]Nasional!$F$3:$AJ$1945,30,0)</f>
        <v>#N/A</v>
      </c>
      <c r="AH220" s="22"/>
      <c r="AI220" s="22" t="s">
        <v>98</v>
      </c>
      <c r="AJ220" s="22" t="s">
        <v>98</v>
      </c>
      <c r="AK220" s="23" t="s">
        <v>99</v>
      </c>
      <c r="AL220" t="s">
        <v>321</v>
      </c>
      <c r="AN220" t="s">
        <v>113</v>
      </c>
      <c r="AO220" s="26">
        <v>0</v>
      </c>
      <c r="AP220" s="26">
        <v>0</v>
      </c>
      <c r="AQ220" s="26">
        <v>0</v>
      </c>
      <c r="AR220" t="s">
        <v>270</v>
      </c>
    </row>
    <row r="221" spans="1:44">
      <c r="A221" s="9">
        <v>220</v>
      </c>
      <c r="B221" s="10" t="s">
        <v>212</v>
      </c>
      <c r="C221" s="10" t="s">
        <v>213</v>
      </c>
      <c r="D221" s="9">
        <v>3</v>
      </c>
      <c r="E221" s="9" t="s">
        <v>756</v>
      </c>
      <c r="F221" s="11" t="s">
        <v>756</v>
      </c>
      <c r="G221" s="7"/>
      <c r="H221" s="7" t="s">
        <v>216</v>
      </c>
      <c r="I221" s="7" t="e">
        <v>#N/A</v>
      </c>
      <c r="J221" s="7" t="e">
        <v>#N/A</v>
      </c>
      <c r="K221" s="7" t="s">
        <v>65</v>
      </c>
      <c r="L221" s="7" t="s">
        <v>757</v>
      </c>
      <c r="M221" s="10" t="str">
        <f>VLOOKUP(F221,'[3]Site List'!$I$3:$J$324,2,0)</f>
        <v>SEKOLAHDUTA2DMT</v>
      </c>
      <c r="N221" s="10">
        <v>106.78925099999999</v>
      </c>
      <c r="O221" s="10">
        <v>-6.2861909999999996</v>
      </c>
      <c r="P221" s="9" t="s">
        <v>16</v>
      </c>
      <c r="Q221" s="10" t="s">
        <v>94</v>
      </c>
      <c r="R221" s="39">
        <v>45979</v>
      </c>
      <c r="S221" s="10"/>
      <c r="T221" s="9" t="s">
        <v>49</v>
      </c>
      <c r="U221" s="62" t="s">
        <v>448</v>
      </c>
      <c r="V221" s="5" t="s">
        <v>280</v>
      </c>
      <c r="W221" s="5">
        <f t="shared" si="29"/>
        <v>10</v>
      </c>
      <c r="X221" s="10" t="s">
        <v>50</v>
      </c>
      <c r="Y221" s="12">
        <v>42667</v>
      </c>
      <c r="Z221" s="12">
        <v>46318</v>
      </c>
      <c r="AA221" s="12"/>
      <c r="AB221" s="12"/>
      <c r="AC221" s="12"/>
      <c r="AD221" s="12"/>
      <c r="AE221" s="9" t="s">
        <v>96</v>
      </c>
      <c r="AF221" s="26"/>
      <c r="AG221" s="22" t="e">
        <f>VLOOKUP(F221,[2]Nasional!$F$3:$AJ$1945,30,0)</f>
        <v>#N/A</v>
      </c>
      <c r="AH221" s="22"/>
      <c r="AI221" s="22" t="s">
        <v>98</v>
      </c>
      <c r="AJ221" s="22" t="s">
        <v>98</v>
      </c>
      <c r="AK221" s="23" t="s">
        <v>99</v>
      </c>
      <c r="AL221" t="s">
        <v>269</v>
      </c>
      <c r="AN221" t="s">
        <v>101</v>
      </c>
      <c r="AO221" s="26">
        <v>0</v>
      </c>
      <c r="AP221" s="26">
        <v>0</v>
      </c>
      <c r="AQ221" s="26">
        <v>0</v>
      </c>
      <c r="AR221" t="s">
        <v>758</v>
      </c>
    </row>
    <row r="222" spans="1:44">
      <c r="A222" s="5">
        <v>221</v>
      </c>
      <c r="B222" s="10" t="s">
        <v>212</v>
      </c>
      <c r="C222" s="10" t="s">
        <v>213</v>
      </c>
      <c r="D222" s="9">
        <v>3</v>
      </c>
      <c r="E222" s="9" t="s">
        <v>759</v>
      </c>
      <c r="F222" s="11" t="s">
        <v>759</v>
      </c>
      <c r="G222" s="7"/>
      <c r="H222" s="7" t="s">
        <v>216</v>
      </c>
      <c r="I222" s="7" t="e">
        <v>#N/A</v>
      </c>
      <c r="J222" s="7" t="e">
        <v>#N/A</v>
      </c>
      <c r="K222" s="7" t="s">
        <v>65</v>
      </c>
      <c r="L222" s="7" t="s">
        <v>760</v>
      </c>
      <c r="M222" s="10" t="str">
        <f>VLOOKUP(F222,'[3]Site List'!$I$3:$J$324,2,0)</f>
        <v>BANDENGANUTARAGEDONGDMT</v>
      </c>
      <c r="N222" s="10">
        <v>106.80368</v>
      </c>
      <c r="O222" s="10">
        <v>-6.1347899999999997</v>
      </c>
      <c r="P222" s="9" t="s">
        <v>16</v>
      </c>
      <c r="Q222" s="10" t="s">
        <v>94</v>
      </c>
      <c r="R222" s="39">
        <v>45979</v>
      </c>
      <c r="S222" s="10"/>
      <c r="T222" s="9" t="s">
        <v>49</v>
      </c>
      <c r="U222" s="62" t="s">
        <v>280</v>
      </c>
      <c r="V222" s="5" t="s">
        <v>292</v>
      </c>
      <c r="W222" s="5">
        <f t="shared" si="29"/>
        <v>6</v>
      </c>
      <c r="X222" s="10" t="s">
        <v>50</v>
      </c>
      <c r="Y222" s="12">
        <v>42668</v>
      </c>
      <c r="Z222" s="12">
        <v>46319</v>
      </c>
      <c r="AA222" s="12"/>
      <c r="AB222" s="12"/>
      <c r="AC222" s="12"/>
      <c r="AD222" s="12"/>
      <c r="AE222" s="9" t="s">
        <v>96</v>
      </c>
      <c r="AF222" s="26"/>
      <c r="AG222" s="22" t="e">
        <f>VLOOKUP(F222,[2]Nasional!$F$3:$AJ$1945,30,0)</f>
        <v>#N/A</v>
      </c>
      <c r="AH222" s="22"/>
      <c r="AI222" s="22" t="s">
        <v>98</v>
      </c>
      <c r="AJ222" s="22" t="s">
        <v>98</v>
      </c>
      <c r="AK222" s="23" t="s">
        <v>99</v>
      </c>
      <c r="AL222" t="s">
        <v>761</v>
      </c>
      <c r="AN222" t="s">
        <v>101</v>
      </c>
      <c r="AO222" s="26">
        <v>0</v>
      </c>
      <c r="AP222" s="26">
        <v>0</v>
      </c>
      <c r="AQ222" s="26">
        <v>0</v>
      </c>
      <c r="AR222" t="s">
        <v>101</v>
      </c>
    </row>
    <row r="223" spans="1:44">
      <c r="A223" s="9">
        <v>222</v>
      </c>
      <c r="B223" s="10" t="s">
        <v>212</v>
      </c>
      <c r="C223" s="10" t="s">
        <v>213</v>
      </c>
      <c r="D223" s="9">
        <v>3</v>
      </c>
      <c r="E223" s="9" t="s">
        <v>762</v>
      </c>
      <c r="F223" s="11" t="s">
        <v>762</v>
      </c>
      <c r="G223" s="7"/>
      <c r="H223" s="7" t="s">
        <v>216</v>
      </c>
      <c r="I223" s="7" t="e">
        <v>#N/A</v>
      </c>
      <c r="J223" s="7" t="e">
        <v>#N/A</v>
      </c>
      <c r="K223" s="7" t="s">
        <v>65</v>
      </c>
      <c r="L223" s="7" t="s">
        <v>763</v>
      </c>
      <c r="M223" s="10" t="str">
        <f>VLOOKUP(F223,'[3]Site List'!$I$3:$J$324,2,0)</f>
        <v>JLMERUYAILIRRAYAUTARADMT</v>
      </c>
      <c r="N223" s="10">
        <v>106.75330099999999</v>
      </c>
      <c r="O223" s="10">
        <v>-6.1975309999999997</v>
      </c>
      <c r="P223" s="9" t="s">
        <v>16</v>
      </c>
      <c r="Q223" s="10" t="s">
        <v>94</v>
      </c>
      <c r="R223" s="39">
        <v>45979</v>
      </c>
      <c r="S223" s="10"/>
      <c r="T223" s="9" t="s">
        <v>49</v>
      </c>
      <c r="U223" s="5" t="s">
        <v>388</v>
      </c>
      <c r="V223" s="5" t="s">
        <v>388</v>
      </c>
      <c r="W223" s="5">
        <f t="shared" si="29"/>
        <v>17</v>
      </c>
      <c r="X223" s="10" t="s">
        <v>50</v>
      </c>
      <c r="Y223" s="12">
        <v>42670</v>
      </c>
      <c r="Z223" s="12">
        <v>46321</v>
      </c>
      <c r="AA223" s="12"/>
      <c r="AB223" s="12"/>
      <c r="AC223" s="12"/>
      <c r="AD223" s="12"/>
      <c r="AE223" s="9" t="s">
        <v>96</v>
      </c>
      <c r="AF223" s="26"/>
      <c r="AG223" s="22" t="e">
        <f>VLOOKUP(F223,[2]Nasional!$F$3:$AJ$1945,30,0)</f>
        <v>#N/A</v>
      </c>
      <c r="AH223" s="22"/>
      <c r="AI223" s="22" t="s">
        <v>98</v>
      </c>
      <c r="AJ223" s="22" t="s">
        <v>98</v>
      </c>
      <c r="AK223" s="23" t="s">
        <v>99</v>
      </c>
      <c r="AL223" t="s">
        <v>761</v>
      </c>
      <c r="AN223" t="s">
        <v>101</v>
      </c>
      <c r="AO223" s="26">
        <v>0</v>
      </c>
      <c r="AP223" s="26">
        <v>0</v>
      </c>
      <c r="AQ223" s="26">
        <v>0</v>
      </c>
      <c r="AR223" t="s">
        <v>101</v>
      </c>
    </row>
    <row r="224" spans="1:44">
      <c r="A224" s="5">
        <v>223</v>
      </c>
      <c r="B224" s="10" t="s">
        <v>212</v>
      </c>
      <c r="C224" s="10" t="s">
        <v>213</v>
      </c>
      <c r="D224" s="9">
        <v>3</v>
      </c>
      <c r="E224" s="9" t="s">
        <v>764</v>
      </c>
      <c r="F224" s="11" t="s">
        <v>764</v>
      </c>
      <c r="G224" s="7"/>
      <c r="H224" s="7" t="s">
        <v>216</v>
      </c>
      <c r="I224" s="7" t="e">
        <v>#N/A</v>
      </c>
      <c r="J224" s="7" t="e">
        <v>#N/A</v>
      </c>
      <c r="K224" s="7" t="s">
        <v>65</v>
      </c>
      <c r="L224" s="7" t="s">
        <v>765</v>
      </c>
      <c r="M224" s="10" t="str">
        <f>VLOOKUP(F224,'[3]Site List'!$I$3:$J$324,2,0)</f>
        <v>SATUMARETKALIDERESDMT</v>
      </c>
      <c r="N224" s="10">
        <v>106.703841</v>
      </c>
      <c r="O224" s="10">
        <v>-6.1291209999999996</v>
      </c>
      <c r="P224" s="9" t="s">
        <v>16</v>
      </c>
      <c r="Q224" s="10" t="s">
        <v>94</v>
      </c>
      <c r="R224" s="39">
        <v>45979</v>
      </c>
      <c r="S224" s="10"/>
      <c r="T224" s="9" t="s">
        <v>49</v>
      </c>
      <c r="U224" s="5" t="s">
        <v>388</v>
      </c>
      <c r="V224" s="5" t="s">
        <v>388</v>
      </c>
      <c r="W224" s="5">
        <f t="shared" si="29"/>
        <v>16</v>
      </c>
      <c r="X224" s="10" t="s">
        <v>50</v>
      </c>
      <c r="Y224" s="12">
        <v>42676</v>
      </c>
      <c r="Z224" s="12">
        <v>46327</v>
      </c>
      <c r="AA224" s="12"/>
      <c r="AB224" s="12"/>
      <c r="AC224" s="12"/>
      <c r="AD224" s="12"/>
      <c r="AE224" s="9" t="s">
        <v>96</v>
      </c>
      <c r="AF224" s="26"/>
      <c r="AG224" s="22" t="e">
        <f>VLOOKUP(F224,[2]Nasional!$F$3:$AJ$1945,30,0)</f>
        <v>#N/A</v>
      </c>
      <c r="AH224" s="22"/>
      <c r="AI224" s="22" t="s">
        <v>98</v>
      </c>
      <c r="AJ224" s="22" t="s">
        <v>98</v>
      </c>
      <c r="AK224" s="23" t="s">
        <v>99</v>
      </c>
      <c r="AL224" t="s">
        <v>641</v>
      </c>
      <c r="AN224" t="s">
        <v>101</v>
      </c>
      <c r="AO224" s="26">
        <v>0</v>
      </c>
      <c r="AP224" s="26">
        <v>0</v>
      </c>
      <c r="AQ224" s="26">
        <v>0</v>
      </c>
      <c r="AR224" t="s">
        <v>101</v>
      </c>
    </row>
    <row r="225" spans="1:44">
      <c r="A225" s="9">
        <v>224</v>
      </c>
      <c r="B225" s="10" t="s">
        <v>212</v>
      </c>
      <c r="C225" s="10" t="s">
        <v>213</v>
      </c>
      <c r="D225" s="9">
        <v>3</v>
      </c>
      <c r="E225" s="9" t="s">
        <v>766</v>
      </c>
      <c r="F225" s="11" t="s">
        <v>766</v>
      </c>
      <c r="G225" s="7"/>
      <c r="H225" s="7" t="s">
        <v>216</v>
      </c>
      <c r="I225" s="7" t="e">
        <v>#N/A</v>
      </c>
      <c r="J225" s="7" t="e">
        <v>#N/A</v>
      </c>
      <c r="K225" s="7" t="s">
        <v>65</v>
      </c>
      <c r="L225" s="7" t="s">
        <v>767</v>
      </c>
      <c r="M225" s="10" t="str">
        <f>VLOOKUP(F225,'[3]Site List'!$I$3:$J$324,2,0)</f>
        <v>JALANDAANMOGOTDMT</v>
      </c>
      <c r="N225" s="10">
        <v>106.718701</v>
      </c>
      <c r="O225" s="10">
        <v>-6.1531310000000001</v>
      </c>
      <c r="P225" s="9" t="s">
        <v>16</v>
      </c>
      <c r="Q225" s="10" t="s">
        <v>94</v>
      </c>
      <c r="R225" s="39">
        <v>45979</v>
      </c>
      <c r="S225" s="10"/>
      <c r="T225" s="9" t="s">
        <v>49</v>
      </c>
      <c r="U225" s="62" t="s">
        <v>448</v>
      </c>
      <c r="V225" s="5" t="s">
        <v>292</v>
      </c>
      <c r="W225" s="5">
        <f t="shared" si="29"/>
        <v>10</v>
      </c>
      <c r="X225" s="10" t="s">
        <v>50</v>
      </c>
      <c r="Y225" s="12">
        <v>42677</v>
      </c>
      <c r="Z225" s="12">
        <v>46328</v>
      </c>
      <c r="AA225" s="12"/>
      <c r="AB225" s="12"/>
      <c r="AC225" s="12"/>
      <c r="AD225" s="12"/>
      <c r="AE225" s="9" t="s">
        <v>96</v>
      </c>
      <c r="AF225" s="26"/>
      <c r="AG225" s="22" t="e">
        <f>VLOOKUP(F225,[2]Nasional!$F$3:$AJ$1945,30,0)</f>
        <v>#N/A</v>
      </c>
      <c r="AH225" s="22"/>
      <c r="AI225" s="22" t="s">
        <v>98</v>
      </c>
      <c r="AJ225" s="22" t="s">
        <v>98</v>
      </c>
      <c r="AK225" s="23" t="s">
        <v>99</v>
      </c>
      <c r="AL225" t="s">
        <v>768</v>
      </c>
      <c r="AN225" t="s">
        <v>113</v>
      </c>
      <c r="AO225" s="26">
        <v>0</v>
      </c>
      <c r="AP225" s="26">
        <v>0</v>
      </c>
      <c r="AQ225" s="26">
        <v>0</v>
      </c>
      <c r="AR225" t="s">
        <v>649</v>
      </c>
    </row>
    <row r="226" spans="1:44">
      <c r="A226" s="5">
        <v>225</v>
      </c>
      <c r="B226" s="10" t="s">
        <v>212</v>
      </c>
      <c r="C226" s="10" t="s">
        <v>213</v>
      </c>
      <c r="D226" s="9">
        <v>3</v>
      </c>
      <c r="E226" s="9" t="s">
        <v>769</v>
      </c>
      <c r="F226" s="11" t="s">
        <v>769</v>
      </c>
      <c r="G226" s="7" t="s">
        <v>770</v>
      </c>
      <c r="H226" s="7" t="s">
        <v>216</v>
      </c>
      <c r="I226" s="7" t="e">
        <v>#N/A</v>
      </c>
      <c r="J226" s="7" t="e">
        <v>#N/A</v>
      </c>
      <c r="K226" s="7" t="s">
        <v>770</v>
      </c>
      <c r="L226" s="7" t="s">
        <v>771</v>
      </c>
      <c r="M226" s="10" t="str">
        <f>VLOOKUP(F226,'[3]Site List'!$I$3:$J$324,2,0)</f>
        <v>BUDHIBATUSARIDMT</v>
      </c>
      <c r="N226" s="10">
        <v>106.78173099999999</v>
      </c>
      <c r="O226" s="10">
        <v>-6.187811</v>
      </c>
      <c r="P226" s="9" t="s">
        <v>16</v>
      </c>
      <c r="Q226" s="10" t="s">
        <v>94</v>
      </c>
      <c r="R226" s="39">
        <v>45979</v>
      </c>
      <c r="S226" s="10"/>
      <c r="T226" s="9" t="s">
        <v>49</v>
      </c>
      <c r="U226" s="5" t="s">
        <v>388</v>
      </c>
      <c r="V226" s="5" t="s">
        <v>388</v>
      </c>
      <c r="W226" s="5">
        <f t="shared" si="29"/>
        <v>15</v>
      </c>
      <c r="X226" s="10" t="s">
        <v>50</v>
      </c>
      <c r="Y226" s="12">
        <v>42681</v>
      </c>
      <c r="Z226" s="12">
        <v>46332</v>
      </c>
      <c r="AA226" s="12"/>
      <c r="AB226" s="12"/>
      <c r="AC226" s="12"/>
      <c r="AD226" s="12"/>
      <c r="AE226" s="9" t="s">
        <v>96</v>
      </c>
      <c r="AF226" s="26"/>
      <c r="AG226" s="22" t="e">
        <f>VLOOKUP(F226,[2]Nasional!$F$3:$AJ$1945,30,0)</f>
        <v>#N/A</v>
      </c>
      <c r="AH226" s="22"/>
      <c r="AI226" s="22" t="s">
        <v>98</v>
      </c>
      <c r="AJ226" s="22" t="s">
        <v>98</v>
      </c>
      <c r="AK226" s="23" t="s">
        <v>99</v>
      </c>
      <c r="AL226" t="s">
        <v>269</v>
      </c>
      <c r="AN226" t="s">
        <v>101</v>
      </c>
      <c r="AO226" s="26">
        <v>0</v>
      </c>
      <c r="AP226" s="26">
        <v>0</v>
      </c>
      <c r="AQ226" s="26">
        <v>0</v>
      </c>
      <c r="AR226" t="s">
        <v>101</v>
      </c>
    </row>
    <row r="227" spans="1:44">
      <c r="A227" s="9">
        <v>226</v>
      </c>
      <c r="B227" s="10" t="s">
        <v>212</v>
      </c>
      <c r="C227" s="10" t="s">
        <v>213</v>
      </c>
      <c r="D227" s="9">
        <v>3</v>
      </c>
      <c r="E227" s="9" t="s">
        <v>772</v>
      </c>
      <c r="F227" s="11" t="s">
        <v>772</v>
      </c>
      <c r="G227" s="7" t="s">
        <v>773</v>
      </c>
      <c r="H227" s="7" t="s">
        <v>216</v>
      </c>
      <c r="I227" s="7" t="e">
        <v>#N/A</v>
      </c>
      <c r="J227" s="7" t="e">
        <v>#N/A</v>
      </c>
      <c r="K227" s="7" t="s">
        <v>773</v>
      </c>
      <c r="L227" s="7" t="s">
        <v>774</v>
      </c>
      <c r="M227" s="10" t="str">
        <f>VLOOKUP(F227,'[3]Site List'!$I$3:$J$324,2,0)</f>
        <v>STADIONCENDRAWASIHDMT</v>
      </c>
      <c r="N227" s="10">
        <v>106.72007000000001</v>
      </c>
      <c r="O227" s="10">
        <v>-6.1434100000000003</v>
      </c>
      <c r="P227" s="9" t="s">
        <v>16</v>
      </c>
      <c r="Q227" s="10" t="s">
        <v>94</v>
      </c>
      <c r="R227" s="39">
        <v>45979</v>
      </c>
      <c r="S227" s="10"/>
      <c r="T227" s="9" t="s">
        <v>49</v>
      </c>
      <c r="U227" s="5" t="s">
        <v>440</v>
      </c>
      <c r="V227" s="5" t="s">
        <v>440</v>
      </c>
      <c r="W227" s="5">
        <f t="shared" si="29"/>
        <v>7</v>
      </c>
      <c r="X227" s="10" t="s">
        <v>50</v>
      </c>
      <c r="Y227" s="12">
        <v>43332</v>
      </c>
      <c r="Z227" s="12">
        <v>46984</v>
      </c>
      <c r="AA227" s="12"/>
      <c r="AB227" s="12"/>
      <c r="AC227" s="12"/>
      <c r="AD227" s="12"/>
      <c r="AE227" s="9" t="s">
        <v>96</v>
      </c>
      <c r="AF227" s="26"/>
      <c r="AG227" s="22" t="e">
        <f>VLOOKUP(F227,[2]Nasional!$F$3:$AJ$1945,30,0)</f>
        <v>#N/A</v>
      </c>
      <c r="AH227" s="22"/>
      <c r="AI227" s="22" t="s">
        <v>98</v>
      </c>
      <c r="AJ227" s="22" t="s">
        <v>98</v>
      </c>
      <c r="AK227" s="23" t="s">
        <v>99</v>
      </c>
      <c r="AL227" t="s">
        <v>281</v>
      </c>
      <c r="AN227" t="s">
        <v>101</v>
      </c>
      <c r="AO227" s="26">
        <v>0</v>
      </c>
      <c r="AP227" s="26">
        <v>0</v>
      </c>
      <c r="AQ227" s="26">
        <v>0</v>
      </c>
      <c r="AR227" t="s">
        <v>775</v>
      </c>
    </row>
    <row r="228" spans="1:44">
      <c r="A228" s="5">
        <v>227</v>
      </c>
      <c r="B228" s="10" t="s">
        <v>212</v>
      </c>
      <c r="C228" s="10" t="s">
        <v>213</v>
      </c>
      <c r="D228" s="9">
        <v>3</v>
      </c>
      <c r="E228" s="9" t="s">
        <v>776</v>
      </c>
      <c r="F228" s="11" t="s">
        <v>776</v>
      </c>
      <c r="G228" s="7"/>
      <c r="H228" s="7" t="s">
        <v>216</v>
      </c>
      <c r="I228" s="7" t="e">
        <v>#N/A</v>
      </c>
      <c r="J228" s="7" t="e">
        <v>#N/A</v>
      </c>
      <c r="K228" s="7" t="s">
        <v>65</v>
      </c>
      <c r="L228" s="7" t="s">
        <v>777</v>
      </c>
      <c r="M228" s="10" t="str">
        <f>VLOOKUP(F228,'[3]Site List'!$I$3:$J$324,2,0)</f>
        <v>PURILINGKARLUARDMT</v>
      </c>
      <c r="N228" s="10">
        <v>106.73604</v>
      </c>
      <c r="O228" s="10">
        <v>-6.1911009999999997</v>
      </c>
      <c r="P228" s="9" t="s">
        <v>16</v>
      </c>
      <c r="Q228" s="10" t="s">
        <v>94</v>
      </c>
      <c r="R228" s="39">
        <v>45979</v>
      </c>
      <c r="S228" s="10"/>
      <c r="T228" s="9" t="s">
        <v>49</v>
      </c>
      <c r="U228" s="62" t="s">
        <v>448</v>
      </c>
      <c r="V228" s="5" t="s">
        <v>320</v>
      </c>
      <c r="W228" s="5">
        <f t="shared" si="29"/>
        <v>10</v>
      </c>
      <c r="X228" s="10" t="s">
        <v>50</v>
      </c>
      <c r="Y228" s="12">
        <v>42695</v>
      </c>
      <c r="Z228" s="12">
        <v>46346</v>
      </c>
      <c r="AA228" s="12"/>
      <c r="AB228" s="12"/>
      <c r="AC228" s="12"/>
      <c r="AD228" s="12"/>
      <c r="AE228" s="9" t="s">
        <v>96</v>
      </c>
      <c r="AF228" s="26"/>
      <c r="AG228" s="22" t="e">
        <f>VLOOKUP(F228,[2]Nasional!$F$3:$AJ$1945,30,0)</f>
        <v>#N/A</v>
      </c>
      <c r="AH228" s="22"/>
      <c r="AI228" s="22" t="s">
        <v>98</v>
      </c>
      <c r="AJ228" s="22" t="s">
        <v>98</v>
      </c>
      <c r="AK228" s="23" t="s">
        <v>99</v>
      </c>
      <c r="AL228" t="s">
        <v>714</v>
      </c>
      <c r="AN228" t="s">
        <v>113</v>
      </c>
      <c r="AO228" s="26">
        <v>0</v>
      </c>
      <c r="AP228" s="26">
        <v>0</v>
      </c>
      <c r="AQ228" s="26">
        <v>0</v>
      </c>
      <c r="AR228" t="s">
        <v>649</v>
      </c>
    </row>
    <row r="229" spans="1:44">
      <c r="A229" s="9">
        <v>228</v>
      </c>
      <c r="B229" s="10" t="s">
        <v>212</v>
      </c>
      <c r="C229" s="10" t="s">
        <v>213</v>
      </c>
      <c r="D229" s="14">
        <v>3</v>
      </c>
      <c r="E229" s="14"/>
      <c r="F229" s="11" t="s">
        <v>778</v>
      </c>
      <c r="G229" s="7" t="e">
        <v>#N/A</v>
      </c>
      <c r="H229" s="7"/>
      <c r="I229" s="7" t="e">
        <v>#N/A</v>
      </c>
      <c r="J229" s="7" t="e">
        <v>#N/A</v>
      </c>
      <c r="K229" s="7" t="s">
        <v>65</v>
      </c>
      <c r="L229" s="7" t="e">
        <v>#N/A</v>
      </c>
      <c r="M229" s="10" t="str">
        <f>VLOOKUP(F229,'[3]Site List'!$I$3:$J$324,2,0)</f>
        <v>RELOCBATUAMPAR ex NUSA1KRAMATJATI</v>
      </c>
      <c r="N229" s="10">
        <v>106.858</v>
      </c>
      <c r="O229" s="10">
        <v>-6.2935100000000004</v>
      </c>
      <c r="P229" s="5" t="s">
        <v>48</v>
      </c>
      <c r="Q229" s="5" t="s">
        <v>48</v>
      </c>
      <c r="R229" s="39">
        <v>0</v>
      </c>
      <c r="S229" s="10"/>
      <c r="T229" s="14" t="s">
        <v>49</v>
      </c>
      <c r="U229" s="5" t="e">
        <v>#N/A</v>
      </c>
      <c r="V229" s="5" t="e">
        <v>#N/A</v>
      </c>
      <c r="W229" s="5"/>
      <c r="X229" s="15" t="s">
        <v>50</v>
      </c>
      <c r="Y229" s="16">
        <v>43362</v>
      </c>
      <c r="Z229" s="16">
        <v>47014</v>
      </c>
      <c r="AA229" s="16"/>
      <c r="AB229" s="16"/>
      <c r="AC229" s="16"/>
      <c r="AD229" s="16"/>
      <c r="AE229" s="9" t="s">
        <v>96</v>
      </c>
      <c r="AF229" s="26"/>
      <c r="AG229" s="22" t="e">
        <f>VLOOKUP(F229,[2]Nasional!$F$3:$AJ$1945,30,0)</f>
        <v>#N/A</v>
      </c>
      <c r="AH229" s="22"/>
      <c r="AI229" s="22" t="s">
        <v>98</v>
      </c>
      <c r="AJ229" s="22" t="s">
        <v>98</v>
      </c>
      <c r="AK229" s="23" t="s">
        <v>99</v>
      </c>
      <c r="AL229" t="s">
        <v>195</v>
      </c>
      <c r="AO229" s="26" t="e">
        <v>#N/A</v>
      </c>
      <c r="AP229" s="26" t="e">
        <v>#N/A</v>
      </c>
      <c r="AQ229" s="26" t="e">
        <v>#N/A</v>
      </c>
    </row>
    <row r="230" spans="1:44">
      <c r="A230" s="5">
        <v>229</v>
      </c>
      <c r="B230" s="10" t="s">
        <v>212</v>
      </c>
      <c r="C230" s="10" t="s">
        <v>213</v>
      </c>
      <c r="D230" s="9">
        <v>3</v>
      </c>
      <c r="E230" s="9" t="s">
        <v>779</v>
      </c>
      <c r="F230" s="11" t="s">
        <v>779</v>
      </c>
      <c r="G230" s="7"/>
      <c r="H230" s="7" t="s">
        <v>216</v>
      </c>
      <c r="I230" s="7" t="e">
        <v>#N/A</v>
      </c>
      <c r="J230" s="7" t="e">
        <v>#N/A</v>
      </c>
      <c r="K230" s="7" t="s">
        <v>65</v>
      </c>
      <c r="L230" s="7" t="s">
        <v>780</v>
      </c>
      <c r="M230" s="10" t="str">
        <f>VLOOKUP(F230,'[3]Site List'!$I$3:$J$324,2,0)</f>
        <v>JLWARAKAS4DMT</v>
      </c>
      <c r="N230" s="10">
        <v>106.879721</v>
      </c>
      <c r="O230" s="10">
        <v>-6.1207510000000003</v>
      </c>
      <c r="P230" s="9" t="s">
        <v>16</v>
      </c>
      <c r="Q230" s="10" t="s">
        <v>94</v>
      </c>
      <c r="R230" s="39">
        <v>45979</v>
      </c>
      <c r="S230" s="10"/>
      <c r="T230" s="9" t="s">
        <v>49</v>
      </c>
      <c r="U230" s="62" t="s">
        <v>388</v>
      </c>
      <c r="V230" s="5" t="s">
        <v>448</v>
      </c>
      <c r="W230" s="5">
        <f t="shared" ref="W230:W231" si="30">COUNTIF(V230:V779,U230)</f>
        <v>14</v>
      </c>
      <c r="X230" s="10" t="s">
        <v>50</v>
      </c>
      <c r="Y230" s="12">
        <v>42710</v>
      </c>
      <c r="Z230" s="12">
        <v>46361</v>
      </c>
      <c r="AA230" s="12"/>
      <c r="AB230" s="12"/>
      <c r="AC230" s="12"/>
      <c r="AD230" s="12"/>
      <c r="AE230" s="9" t="s">
        <v>96</v>
      </c>
      <c r="AF230" s="26"/>
      <c r="AG230" s="22" t="e">
        <f>VLOOKUP(F230,[2]Nasional!$F$3:$AJ$1945,30,0)</f>
        <v>#N/A</v>
      </c>
      <c r="AH230" s="22"/>
      <c r="AI230" s="22" t="s">
        <v>98</v>
      </c>
      <c r="AJ230" s="22" t="s">
        <v>98</v>
      </c>
      <c r="AK230" s="23" t="s">
        <v>99</v>
      </c>
      <c r="AL230" t="s">
        <v>675</v>
      </c>
      <c r="AN230" t="s">
        <v>113</v>
      </c>
      <c r="AO230" s="26">
        <v>0</v>
      </c>
      <c r="AP230" s="26">
        <v>0</v>
      </c>
      <c r="AQ230" s="26">
        <v>0</v>
      </c>
      <c r="AR230" t="s">
        <v>609</v>
      </c>
    </row>
    <row r="231" spans="1:44">
      <c r="A231" s="9">
        <v>230</v>
      </c>
      <c r="B231" s="10" t="s">
        <v>212</v>
      </c>
      <c r="C231" s="10" t="s">
        <v>213</v>
      </c>
      <c r="D231" s="9">
        <v>3</v>
      </c>
      <c r="E231" s="9" t="s">
        <v>781</v>
      </c>
      <c r="F231" s="11" t="s">
        <v>781</v>
      </c>
      <c r="G231" s="7"/>
      <c r="H231" s="7" t="s">
        <v>216</v>
      </c>
      <c r="I231" s="7" t="e">
        <v>#N/A</v>
      </c>
      <c r="J231" s="7" t="e">
        <v>#N/A</v>
      </c>
      <c r="K231" s="7" t="s">
        <v>65</v>
      </c>
      <c r="L231" s="7" t="e">
        <v>#N/A</v>
      </c>
      <c r="M231" s="10" t="str">
        <f>VLOOKUP(F231,'[3]Site List'!$I$3:$J$324,2,0)</f>
        <v>DEPNAKER2DMT</v>
      </c>
      <c r="N231" s="10">
        <v>106.851831</v>
      </c>
      <c r="O231" s="10">
        <v>-6.2863110000000004</v>
      </c>
      <c r="P231" s="9" t="s">
        <v>16</v>
      </c>
      <c r="Q231" s="10" t="s">
        <v>94</v>
      </c>
      <c r="R231" s="39">
        <v>45979</v>
      </c>
      <c r="S231" s="10"/>
      <c r="T231" s="9" t="s">
        <v>49</v>
      </c>
      <c r="U231" s="5" t="s">
        <v>369</v>
      </c>
      <c r="V231" s="5">
        <v>0</v>
      </c>
      <c r="W231" s="5">
        <f t="shared" si="30"/>
        <v>3</v>
      </c>
      <c r="X231" s="10" t="s">
        <v>50</v>
      </c>
      <c r="Y231" s="12">
        <v>42719</v>
      </c>
      <c r="Z231" s="12">
        <v>46370</v>
      </c>
      <c r="AA231" s="12"/>
      <c r="AB231" s="12"/>
      <c r="AC231" s="12"/>
      <c r="AD231" s="12"/>
      <c r="AE231" s="9" t="s">
        <v>96</v>
      </c>
      <c r="AF231" s="26"/>
      <c r="AG231" s="22" t="e">
        <f>VLOOKUP(F231,[2]Nasional!$F$3:$AJ$1945,30,0)</f>
        <v>#N/A</v>
      </c>
      <c r="AH231" s="22"/>
      <c r="AI231" s="22" t="s">
        <v>98</v>
      </c>
      <c r="AJ231" s="22" t="s">
        <v>98</v>
      </c>
      <c r="AK231" s="23" t="s">
        <v>99</v>
      </c>
      <c r="AL231" t="s">
        <v>358</v>
      </c>
      <c r="AN231" t="s">
        <v>101</v>
      </c>
      <c r="AO231" s="26">
        <v>0</v>
      </c>
      <c r="AP231" s="26">
        <v>0</v>
      </c>
      <c r="AQ231" s="26">
        <v>0</v>
      </c>
      <c r="AR231" t="s">
        <v>101</v>
      </c>
    </row>
    <row r="232" spans="1:44" hidden="1">
      <c r="A232" s="5">
        <v>231</v>
      </c>
      <c r="B232" s="6" t="s">
        <v>43</v>
      </c>
      <c r="C232" s="10" t="s">
        <v>782</v>
      </c>
      <c r="D232" s="9">
        <v>10</v>
      </c>
      <c r="E232" s="9" t="s">
        <v>783</v>
      </c>
      <c r="F232" s="11" t="s">
        <v>783</v>
      </c>
      <c r="G232" s="7" t="s">
        <v>784</v>
      </c>
      <c r="H232" s="10" t="s">
        <v>782</v>
      </c>
      <c r="I232" s="7">
        <v>0</v>
      </c>
      <c r="J232" s="7" t="e">
        <v>#N/A</v>
      </c>
      <c r="K232" s="7" t="s">
        <v>784</v>
      </c>
      <c r="L232" s="7" t="e">
        <v>#N/A</v>
      </c>
      <c r="M232" s="10" t="s">
        <v>785</v>
      </c>
      <c r="N232" s="10">
        <v>101.36468000000001</v>
      </c>
      <c r="O232" s="10">
        <v>0.46261000000000002</v>
      </c>
      <c r="P232" s="5" t="s">
        <v>48</v>
      </c>
      <c r="Q232" s="5" t="s">
        <v>48</v>
      </c>
      <c r="R232" s="10"/>
      <c r="S232" s="10"/>
      <c r="T232" s="9" t="s">
        <v>49</v>
      </c>
      <c r="U232" s="5" t="e">
        <v>#N/A</v>
      </c>
      <c r="V232" s="5" t="e">
        <v>#N/A</v>
      </c>
      <c r="W232" s="5"/>
      <c r="X232" s="10" t="s">
        <v>50</v>
      </c>
      <c r="Y232" s="12">
        <v>42185</v>
      </c>
      <c r="Z232" s="12">
        <v>45837</v>
      </c>
      <c r="AA232" s="12">
        <f>Z232+90</f>
        <v>45927</v>
      </c>
      <c r="AB232" s="8">
        <v>45957</v>
      </c>
      <c r="AC232" s="29">
        <f>AA232-AB232</f>
        <v>-30</v>
      </c>
      <c r="AD232" s="12" t="s">
        <v>58</v>
      </c>
      <c r="AE232" s="12" t="s">
        <v>52</v>
      </c>
      <c r="AF232" s="22" t="e">
        <v>#N/A</v>
      </c>
      <c r="AG232" s="22" t="str">
        <f>VLOOKUP(F232,[2]Nasional!$F$3:$AJ$1945,30,0)</f>
        <v>03.RFI</v>
      </c>
      <c r="AH232" s="22" t="str">
        <f>VLOOKUP(F232,[4]Sitelist!$A$4:$W$641,23,0)</f>
        <v>Type-1</v>
      </c>
      <c r="AI232" s="22" t="s">
        <v>26</v>
      </c>
      <c r="AJ232" s="23" t="s">
        <v>26</v>
      </c>
      <c r="AK232" s="23" t="s">
        <v>26</v>
      </c>
      <c r="AM232" s="34" t="s">
        <v>53</v>
      </c>
      <c r="AN232" s="34"/>
      <c r="AO232" s="34"/>
      <c r="AP232" s="34"/>
      <c r="AQ232" s="34"/>
    </row>
    <row r="233" spans="1:44">
      <c r="A233" s="9">
        <v>232</v>
      </c>
      <c r="B233" s="10" t="s">
        <v>212</v>
      </c>
      <c r="C233" s="10" t="s">
        <v>213</v>
      </c>
      <c r="D233" s="9">
        <v>3</v>
      </c>
      <c r="E233" s="9" t="s">
        <v>786</v>
      </c>
      <c r="F233" s="11" t="s">
        <v>786</v>
      </c>
      <c r="G233" s="7"/>
      <c r="H233" s="7" t="s">
        <v>216</v>
      </c>
      <c r="I233" s="7" t="e">
        <v>#N/A</v>
      </c>
      <c r="J233" s="7" t="e">
        <v>#N/A</v>
      </c>
      <c r="K233" s="7" t="s">
        <v>65</v>
      </c>
      <c r="L233" s="7" t="s">
        <v>787</v>
      </c>
      <c r="M233" s="10" t="str">
        <f>VLOOKUP(F233,'[3]Site List'!$I$3:$J$324,2,0)</f>
        <v>PINTUUTAMATMIIDMT</v>
      </c>
      <c r="N233" s="10">
        <v>106.886701</v>
      </c>
      <c r="O233" s="10">
        <v>-6.301901</v>
      </c>
      <c r="P233" s="9" t="s">
        <v>16</v>
      </c>
      <c r="Q233" s="10" t="s">
        <v>94</v>
      </c>
      <c r="R233" s="39">
        <v>45979</v>
      </c>
      <c r="S233" s="10"/>
      <c r="T233" s="9" t="s">
        <v>49</v>
      </c>
      <c r="U233" s="5" t="s">
        <v>788</v>
      </c>
      <c r="V233" s="5" t="s">
        <v>788</v>
      </c>
      <c r="W233" s="5">
        <f t="shared" ref="W233:W238" si="31">COUNTIF(V233:V782,U233)</f>
        <v>5</v>
      </c>
      <c r="X233" s="10" t="s">
        <v>50</v>
      </c>
      <c r="Y233" s="12">
        <v>42752</v>
      </c>
      <c r="Z233" s="12">
        <v>46403</v>
      </c>
      <c r="AA233" s="12"/>
      <c r="AB233" s="12"/>
      <c r="AC233" s="12"/>
      <c r="AD233" s="12"/>
      <c r="AE233" s="9" t="s">
        <v>96</v>
      </c>
      <c r="AF233" s="26"/>
      <c r="AG233" s="22" t="e">
        <f>VLOOKUP(F233,[2]Nasional!$F$3:$AJ$1945,30,0)</f>
        <v>#N/A</v>
      </c>
      <c r="AH233" s="22"/>
      <c r="AI233" s="22" t="s">
        <v>98</v>
      </c>
      <c r="AJ233" s="22" t="s">
        <v>98</v>
      </c>
      <c r="AK233" s="23" t="s">
        <v>99</v>
      </c>
      <c r="AL233" t="s">
        <v>641</v>
      </c>
      <c r="AN233" t="s">
        <v>101</v>
      </c>
      <c r="AO233" s="26">
        <v>0</v>
      </c>
      <c r="AP233" s="26">
        <v>0</v>
      </c>
      <c r="AQ233" s="26">
        <v>0</v>
      </c>
      <c r="AR233" t="s">
        <v>371</v>
      </c>
    </row>
    <row r="234" spans="1:44">
      <c r="A234" s="5">
        <v>233</v>
      </c>
      <c r="B234" s="10" t="s">
        <v>212</v>
      </c>
      <c r="C234" s="10" t="s">
        <v>213</v>
      </c>
      <c r="D234" s="9">
        <v>3</v>
      </c>
      <c r="E234" s="9" t="s">
        <v>789</v>
      </c>
      <c r="F234" s="11" t="s">
        <v>789</v>
      </c>
      <c r="G234" s="7"/>
      <c r="H234" s="7" t="s">
        <v>216</v>
      </c>
      <c r="I234" s="7" t="e">
        <v>#N/A</v>
      </c>
      <c r="J234" s="7" t="e">
        <v>#N/A</v>
      </c>
      <c r="K234" s="7" t="s">
        <v>65</v>
      </c>
      <c r="L234" s="7" t="s">
        <v>790</v>
      </c>
      <c r="M234" s="10" t="str">
        <f>VLOOKUP(F234,'[3]Site List'!$I$3:$J$324,2,0)</f>
        <v>JLNAMALIACAKUNGDMT</v>
      </c>
      <c r="N234" s="10">
        <v>106.93267</v>
      </c>
      <c r="O234" s="10">
        <v>-6.2092599999999996</v>
      </c>
      <c r="P234" s="9" t="s">
        <v>16</v>
      </c>
      <c r="Q234" s="10" t="s">
        <v>94</v>
      </c>
      <c r="R234" s="39">
        <v>45979</v>
      </c>
      <c r="S234" s="10"/>
      <c r="T234" s="9" t="s">
        <v>49</v>
      </c>
      <c r="U234" s="5" t="s">
        <v>356</v>
      </c>
      <c r="V234" s="5" t="s">
        <v>356</v>
      </c>
      <c r="W234" s="5">
        <f t="shared" si="31"/>
        <v>2</v>
      </c>
      <c r="X234" s="10" t="s">
        <v>50</v>
      </c>
      <c r="Y234" s="12">
        <v>42825</v>
      </c>
      <c r="Z234" s="12">
        <v>46476</v>
      </c>
      <c r="AA234" s="12"/>
      <c r="AB234" s="12"/>
      <c r="AC234" s="12"/>
      <c r="AD234" s="12"/>
      <c r="AE234" s="9" t="s">
        <v>96</v>
      </c>
      <c r="AF234" s="26"/>
      <c r="AG234" s="22" t="e">
        <f>VLOOKUP(F234,[2]Nasional!$F$3:$AJ$1945,30,0)</f>
        <v>#N/A</v>
      </c>
      <c r="AH234" s="22"/>
      <c r="AI234" s="22" t="s">
        <v>98</v>
      </c>
      <c r="AJ234" s="22" t="s">
        <v>98</v>
      </c>
      <c r="AK234" s="23" t="s">
        <v>99</v>
      </c>
      <c r="AL234" t="s">
        <v>281</v>
      </c>
      <c r="AN234" t="s">
        <v>101</v>
      </c>
      <c r="AO234" s="26">
        <v>0</v>
      </c>
      <c r="AP234" s="26">
        <v>0</v>
      </c>
      <c r="AQ234" s="26">
        <v>0</v>
      </c>
      <c r="AR234" t="s">
        <v>791</v>
      </c>
    </row>
    <row r="235" spans="1:44">
      <c r="A235" s="9">
        <v>234</v>
      </c>
      <c r="B235" s="10" t="s">
        <v>212</v>
      </c>
      <c r="C235" s="10" t="s">
        <v>213</v>
      </c>
      <c r="D235" s="9">
        <v>3</v>
      </c>
      <c r="E235" s="9" t="s">
        <v>792</v>
      </c>
      <c r="F235" s="11" t="s">
        <v>792</v>
      </c>
      <c r="G235" s="7"/>
      <c r="H235" s="7" t="s">
        <v>216</v>
      </c>
      <c r="I235" s="7" t="e">
        <v>#N/A</v>
      </c>
      <c r="J235" s="7" t="e">
        <v>#N/A</v>
      </c>
      <c r="K235" s="7" t="s">
        <v>65</v>
      </c>
      <c r="L235" s="7" t="s">
        <v>793</v>
      </c>
      <c r="M235" s="10" t="str">
        <f>VLOOKUP(F235,'[3]Site List'!$I$3:$J$324,2,0)</f>
        <v>LAPANGANKENANGADMT</v>
      </c>
      <c r="N235" s="10">
        <v>106.89997</v>
      </c>
      <c r="O235" s="10">
        <v>-6.3149300000000004</v>
      </c>
      <c r="P235" s="9" t="s">
        <v>16</v>
      </c>
      <c r="Q235" s="10" t="s">
        <v>94</v>
      </c>
      <c r="R235" s="39">
        <v>45979</v>
      </c>
      <c r="S235" s="10"/>
      <c r="T235" s="9" t="s">
        <v>49</v>
      </c>
      <c r="U235" s="5" t="s">
        <v>370</v>
      </c>
      <c r="V235" s="5" t="s">
        <v>370</v>
      </c>
      <c r="W235" s="5">
        <f t="shared" si="31"/>
        <v>8</v>
      </c>
      <c r="X235" s="10" t="s">
        <v>50</v>
      </c>
      <c r="Y235" s="12">
        <v>42826</v>
      </c>
      <c r="Z235" s="12">
        <v>46477</v>
      </c>
      <c r="AA235" s="12"/>
      <c r="AB235" s="12"/>
      <c r="AC235" s="12"/>
      <c r="AD235" s="12"/>
      <c r="AE235" s="9" t="s">
        <v>96</v>
      </c>
      <c r="AF235" s="26"/>
      <c r="AG235" s="22" t="e">
        <f>VLOOKUP(F235,[2]Nasional!$F$3:$AJ$1945,30,0)</f>
        <v>#N/A</v>
      </c>
      <c r="AH235" s="22"/>
      <c r="AI235" s="22" t="s">
        <v>98</v>
      </c>
      <c r="AJ235" s="22" t="s">
        <v>98</v>
      </c>
      <c r="AK235" s="23" t="s">
        <v>99</v>
      </c>
      <c r="AL235" t="s">
        <v>358</v>
      </c>
      <c r="AN235" t="s">
        <v>101</v>
      </c>
      <c r="AO235" s="26">
        <v>0</v>
      </c>
      <c r="AP235" s="26">
        <v>0</v>
      </c>
      <c r="AQ235" s="26">
        <v>0</v>
      </c>
      <c r="AR235" t="s">
        <v>794</v>
      </c>
    </row>
    <row r="236" spans="1:44">
      <c r="A236" s="5">
        <v>235</v>
      </c>
      <c r="B236" s="10" t="s">
        <v>212</v>
      </c>
      <c r="C236" s="10" t="s">
        <v>213</v>
      </c>
      <c r="D236" s="9">
        <v>3</v>
      </c>
      <c r="E236" s="9" t="s">
        <v>795</v>
      </c>
      <c r="F236" s="11" t="s">
        <v>795</v>
      </c>
      <c r="G236" s="7"/>
      <c r="H236" s="7" t="s">
        <v>216</v>
      </c>
      <c r="I236" s="7" t="e">
        <v>#N/A</v>
      </c>
      <c r="J236" s="7" t="e">
        <v>#N/A</v>
      </c>
      <c r="K236" s="7" t="s">
        <v>65</v>
      </c>
      <c r="L236" s="7" t="s">
        <v>796</v>
      </c>
      <c r="M236" s="10" t="str">
        <f>VLOOKUP(F236,'[3]Site List'!$I$3:$J$324,2,0)</f>
        <v>NUSAINDAHMALAKADMT</v>
      </c>
      <c r="N236" s="10">
        <v>106.933361</v>
      </c>
      <c r="O236" s="10">
        <v>-6.2178709999999997</v>
      </c>
      <c r="P236" s="9" t="s">
        <v>16</v>
      </c>
      <c r="Q236" s="10" t="s">
        <v>94</v>
      </c>
      <c r="R236" s="39">
        <v>45979</v>
      </c>
      <c r="S236" s="10"/>
      <c r="T236" s="9" t="s">
        <v>49</v>
      </c>
      <c r="U236" s="5" t="s">
        <v>788</v>
      </c>
      <c r="V236" s="5" t="s">
        <v>788</v>
      </c>
      <c r="W236" s="5">
        <f t="shared" si="31"/>
        <v>4</v>
      </c>
      <c r="X236" s="10" t="s">
        <v>50</v>
      </c>
      <c r="Y236" s="12">
        <v>42829</v>
      </c>
      <c r="Z236" s="12">
        <v>46480</v>
      </c>
      <c r="AA236" s="12"/>
      <c r="AB236" s="12"/>
      <c r="AC236" s="12"/>
      <c r="AD236" s="12"/>
      <c r="AE236" s="9" t="s">
        <v>96</v>
      </c>
      <c r="AF236" s="26"/>
      <c r="AG236" s="22" t="e">
        <f>VLOOKUP(F236,[2]Nasional!$F$3:$AJ$1945,30,0)</f>
        <v>#N/A</v>
      </c>
      <c r="AH236" s="22"/>
      <c r="AI236" s="22" t="s">
        <v>98</v>
      </c>
      <c r="AJ236" s="22" t="s">
        <v>98</v>
      </c>
      <c r="AK236" s="23" t="s">
        <v>99</v>
      </c>
      <c r="AL236" t="s">
        <v>269</v>
      </c>
      <c r="AN236" t="s">
        <v>101</v>
      </c>
      <c r="AO236" s="26">
        <v>0</v>
      </c>
      <c r="AP236" s="26">
        <v>0</v>
      </c>
      <c r="AQ236" s="26">
        <v>0</v>
      </c>
      <c r="AR236" t="s">
        <v>797</v>
      </c>
    </row>
    <row r="237" spans="1:44">
      <c r="A237" s="9">
        <v>236</v>
      </c>
      <c r="B237" s="10" t="s">
        <v>212</v>
      </c>
      <c r="C237" s="10" t="s">
        <v>213</v>
      </c>
      <c r="D237" s="9">
        <v>3</v>
      </c>
      <c r="E237" s="9" t="s">
        <v>798</v>
      </c>
      <c r="F237" s="11" t="s">
        <v>798</v>
      </c>
      <c r="G237" s="7"/>
      <c r="H237" s="7" t="s">
        <v>216</v>
      </c>
      <c r="I237" s="7" t="e">
        <v>#N/A</v>
      </c>
      <c r="J237" s="7" t="e">
        <v>#N/A</v>
      </c>
      <c r="K237" s="7" t="s">
        <v>65</v>
      </c>
      <c r="L237" s="7" t="s">
        <v>799</v>
      </c>
      <c r="M237" s="10" t="str">
        <f>VLOOKUP(F237,'[3]Site List'!$I$3:$J$324,2,0)</f>
        <v>JLPANJANGKODAYATURDMT</v>
      </c>
      <c r="N237" s="10">
        <v>106.76289</v>
      </c>
      <c r="O237" s="10">
        <v>-6.1618199999999996</v>
      </c>
      <c r="P237" s="9" t="s">
        <v>16</v>
      </c>
      <c r="Q237" s="10" t="s">
        <v>94</v>
      </c>
      <c r="R237" s="39">
        <v>45979</v>
      </c>
      <c r="S237" s="10"/>
      <c r="T237" s="9" t="s">
        <v>49</v>
      </c>
      <c r="U237" s="5" t="s">
        <v>280</v>
      </c>
      <c r="V237" s="5" t="s">
        <v>280</v>
      </c>
      <c r="W237" s="5">
        <f t="shared" si="31"/>
        <v>6</v>
      </c>
      <c r="X237" s="10" t="s">
        <v>50</v>
      </c>
      <c r="Y237" s="12">
        <v>42835</v>
      </c>
      <c r="Z237" s="12">
        <v>46486</v>
      </c>
      <c r="AA237" s="12"/>
      <c r="AB237" s="12"/>
      <c r="AC237" s="12"/>
      <c r="AD237" s="12"/>
      <c r="AE237" s="9" t="s">
        <v>96</v>
      </c>
      <c r="AF237" s="26"/>
      <c r="AG237" s="22" t="e">
        <f>VLOOKUP(F237,[2]Nasional!$F$3:$AJ$1945,30,0)</f>
        <v>#N/A</v>
      </c>
      <c r="AH237" s="22"/>
      <c r="AI237" s="22" t="s">
        <v>98</v>
      </c>
      <c r="AJ237" s="22" t="s">
        <v>98</v>
      </c>
      <c r="AK237" s="23" t="s">
        <v>99</v>
      </c>
      <c r="AL237" t="s">
        <v>598</v>
      </c>
      <c r="AN237" t="s">
        <v>101</v>
      </c>
      <c r="AO237" s="26">
        <v>0</v>
      </c>
      <c r="AP237" s="26">
        <v>0</v>
      </c>
      <c r="AQ237" s="26">
        <v>0</v>
      </c>
      <c r="AR237" t="s">
        <v>800</v>
      </c>
    </row>
    <row r="238" spans="1:44">
      <c r="A238" s="5">
        <v>237</v>
      </c>
      <c r="B238" s="10" t="s">
        <v>212</v>
      </c>
      <c r="C238" s="10" t="s">
        <v>213</v>
      </c>
      <c r="D238" s="9">
        <v>3</v>
      </c>
      <c r="E238" s="9" t="s">
        <v>801</v>
      </c>
      <c r="F238" s="11" t="s">
        <v>801</v>
      </c>
      <c r="G238" s="7"/>
      <c r="H238" s="7" t="s">
        <v>216</v>
      </c>
      <c r="I238" s="7" t="e">
        <v>#N/A</v>
      </c>
      <c r="J238" s="7" t="e">
        <v>#N/A</v>
      </c>
      <c r="K238" s="7" t="s">
        <v>65</v>
      </c>
      <c r="L238" s="7" t="s">
        <v>802</v>
      </c>
      <c r="M238" s="10" t="str">
        <f>VLOOKUP(F238,'[3]Site List'!$I$3:$J$324,2,0)</f>
        <v>CEMPAKAPUTIHRAYADMT</v>
      </c>
      <c r="N238" s="10">
        <v>106.86830999999999</v>
      </c>
      <c r="O238" s="10">
        <v>-6.1762899999999998</v>
      </c>
      <c r="P238" s="9" t="s">
        <v>16</v>
      </c>
      <c r="Q238" s="10" t="s">
        <v>94</v>
      </c>
      <c r="R238" s="39">
        <v>45979</v>
      </c>
      <c r="S238" s="10"/>
      <c r="T238" s="9" t="s">
        <v>49</v>
      </c>
      <c r="U238" s="5" t="s">
        <v>320</v>
      </c>
      <c r="V238" s="5" t="s">
        <v>320</v>
      </c>
      <c r="W238" s="5">
        <f t="shared" si="31"/>
        <v>8</v>
      </c>
      <c r="X238" s="10" t="s">
        <v>50</v>
      </c>
      <c r="Y238" s="12">
        <v>42838</v>
      </c>
      <c r="Z238" s="12">
        <v>46489</v>
      </c>
      <c r="AA238" s="12"/>
      <c r="AB238" s="12"/>
      <c r="AC238" s="12"/>
      <c r="AD238" s="12"/>
      <c r="AE238" s="9" t="s">
        <v>96</v>
      </c>
      <c r="AF238" s="26"/>
      <c r="AG238" s="22" t="e">
        <f>VLOOKUP(F238,[2]Nasional!$F$3:$AJ$1945,30,0)</f>
        <v>#N/A</v>
      </c>
      <c r="AH238" s="22"/>
      <c r="AI238" s="22" t="s">
        <v>98</v>
      </c>
      <c r="AJ238" s="22" t="s">
        <v>98</v>
      </c>
      <c r="AK238" s="23" t="s">
        <v>99</v>
      </c>
      <c r="AL238" t="s">
        <v>358</v>
      </c>
      <c r="AN238" t="s">
        <v>101</v>
      </c>
      <c r="AO238" s="26">
        <v>0</v>
      </c>
      <c r="AP238" s="26">
        <v>0</v>
      </c>
      <c r="AQ238" s="26">
        <v>0</v>
      </c>
      <c r="AR238" t="s">
        <v>803</v>
      </c>
    </row>
    <row r="239" spans="1:44" hidden="1">
      <c r="A239" s="9">
        <v>238</v>
      </c>
      <c r="B239" s="6" t="s">
        <v>43</v>
      </c>
      <c r="C239" s="10" t="s">
        <v>782</v>
      </c>
      <c r="D239" s="9">
        <v>10</v>
      </c>
      <c r="E239" s="9" t="s">
        <v>804</v>
      </c>
      <c r="F239" s="11" t="s">
        <v>804</v>
      </c>
      <c r="G239" s="7" t="s">
        <v>805</v>
      </c>
      <c r="H239" s="10" t="s">
        <v>782</v>
      </c>
      <c r="I239" s="7">
        <v>0</v>
      </c>
      <c r="J239" s="7" t="e">
        <v>#N/A</v>
      </c>
      <c r="K239" s="7" t="s">
        <v>805</v>
      </c>
      <c r="L239" s="7" t="e">
        <v>#N/A</v>
      </c>
      <c r="M239" s="10" t="s">
        <v>806</v>
      </c>
      <c r="N239" s="10">
        <v>101.45055499999999</v>
      </c>
      <c r="O239" s="10">
        <v>0.52313500000000002</v>
      </c>
      <c r="P239" s="5" t="s">
        <v>48</v>
      </c>
      <c r="Q239" s="5" t="s">
        <v>48</v>
      </c>
      <c r="R239" s="10"/>
      <c r="S239" s="10"/>
      <c r="T239" s="9" t="s">
        <v>49</v>
      </c>
      <c r="U239" s="5" t="e">
        <v>#N/A</v>
      </c>
      <c r="V239" s="5" t="e">
        <v>#N/A</v>
      </c>
      <c r="W239" s="5"/>
      <c r="X239" s="10" t="s">
        <v>50</v>
      </c>
      <c r="Y239" s="12">
        <v>42199</v>
      </c>
      <c r="Z239" s="12">
        <v>45851</v>
      </c>
      <c r="AA239" s="12">
        <f>Z239+90</f>
        <v>45941</v>
      </c>
      <c r="AB239" s="8">
        <v>45957</v>
      </c>
      <c r="AC239" s="29">
        <f>AA239-AB239</f>
        <v>-16</v>
      </c>
      <c r="AD239" s="12" t="s">
        <v>58</v>
      </c>
      <c r="AE239" s="12" t="s">
        <v>52</v>
      </c>
      <c r="AF239" s="22" t="e">
        <v>#N/A</v>
      </c>
      <c r="AG239" s="22" t="str">
        <f>VLOOKUP(F239,[2]Nasional!$F$3:$AJ$1945,30,0)</f>
        <v>03.RFI</v>
      </c>
      <c r="AH239" s="22" t="str">
        <f>VLOOKUP(F239,[4]Sitelist!$A$4:$W$641,23,0)</f>
        <v>Type-1</v>
      </c>
      <c r="AI239" s="22" t="s">
        <v>26</v>
      </c>
      <c r="AJ239" s="23" t="s">
        <v>26</v>
      </c>
      <c r="AK239" s="23" t="s">
        <v>26</v>
      </c>
      <c r="AM239" s="34" t="s">
        <v>53</v>
      </c>
      <c r="AN239" s="34"/>
      <c r="AO239" s="34"/>
      <c r="AP239" s="34"/>
      <c r="AQ239" s="34"/>
    </row>
    <row r="240" spans="1:44" hidden="1">
      <c r="A240" s="5">
        <v>239</v>
      </c>
      <c r="B240" s="10" t="s">
        <v>212</v>
      </c>
      <c r="C240" s="10" t="s">
        <v>213</v>
      </c>
      <c r="D240" s="9">
        <v>3</v>
      </c>
      <c r="E240" s="9" t="s">
        <v>807</v>
      </c>
      <c r="F240" s="11" t="s">
        <v>807</v>
      </c>
      <c r="G240" s="7" t="s">
        <v>808</v>
      </c>
      <c r="H240" s="7"/>
      <c r="I240" s="7" t="e">
        <v>#N/A</v>
      </c>
      <c r="J240" s="7" t="e">
        <v>#N/A</v>
      </c>
      <c r="K240" s="7" t="s">
        <v>808</v>
      </c>
      <c r="L240" s="7" t="e">
        <v>#N/A</v>
      </c>
      <c r="M240" s="10" t="str">
        <f>VLOOKUP(F240,'[3]Site List'!$I$3:$J$324,2,0)</f>
        <v>UTANKAYUUTRMATRAMANINDAHDMT</v>
      </c>
      <c r="N240" s="10">
        <v>106.85950099999999</v>
      </c>
      <c r="O240" s="10">
        <v>-6.1955309999999999</v>
      </c>
      <c r="P240" s="5" t="s">
        <v>48</v>
      </c>
      <c r="Q240" s="5" t="s">
        <v>48</v>
      </c>
      <c r="R240" s="39">
        <v>0</v>
      </c>
      <c r="S240" s="10"/>
      <c r="T240" s="9" t="s">
        <v>49</v>
      </c>
      <c r="U240" s="5" t="e">
        <v>#N/A</v>
      </c>
      <c r="V240" s="5" t="s">
        <v>324</v>
      </c>
      <c r="W240" s="5"/>
      <c r="X240" s="10" t="s">
        <v>50</v>
      </c>
      <c r="Y240" s="12">
        <v>42868</v>
      </c>
      <c r="Z240" s="12">
        <v>46519</v>
      </c>
      <c r="AA240" s="12"/>
      <c r="AB240" s="12"/>
      <c r="AC240" s="12"/>
      <c r="AD240" s="12"/>
      <c r="AE240" s="9" t="s">
        <v>96</v>
      </c>
      <c r="AF240" s="26"/>
      <c r="AG240" s="22" t="e">
        <f>VLOOKUP(F240,[2]Nasional!$F$3:$AJ$1945,30,0)</f>
        <v>#N/A</v>
      </c>
      <c r="AH240" s="22"/>
      <c r="AI240" s="22" t="s">
        <v>26</v>
      </c>
      <c r="AJ240" s="23" t="s">
        <v>26</v>
      </c>
      <c r="AK240" s="23" t="s">
        <v>26</v>
      </c>
      <c r="AL240" s="22" t="s">
        <v>809</v>
      </c>
      <c r="AO240" s="26" t="e">
        <v>#N/A</v>
      </c>
      <c r="AP240" s="26" t="e">
        <v>#N/A</v>
      </c>
      <c r="AQ240" s="26" t="e">
        <v>#N/A</v>
      </c>
    </row>
    <row r="241" spans="1:44">
      <c r="A241" s="9">
        <v>240</v>
      </c>
      <c r="B241" s="10" t="s">
        <v>212</v>
      </c>
      <c r="C241" s="10" t="s">
        <v>213</v>
      </c>
      <c r="D241" s="9">
        <v>3</v>
      </c>
      <c r="E241" s="9" t="s">
        <v>810</v>
      </c>
      <c r="F241" s="11" t="s">
        <v>810</v>
      </c>
      <c r="G241" s="7"/>
      <c r="H241" s="7" t="s">
        <v>216</v>
      </c>
      <c r="I241" s="7" t="e">
        <v>#N/A</v>
      </c>
      <c r="J241" s="7" t="e">
        <v>#N/A</v>
      </c>
      <c r="K241" s="7" t="s">
        <v>65</v>
      </c>
      <c r="L241" s="7" t="s">
        <v>811</v>
      </c>
      <c r="M241" s="10" t="str">
        <f>VLOOKUP(F241,'[3]Site List'!$I$3:$J$324,2,0)</f>
        <v>JLMAKASARJAKTIMDMT</v>
      </c>
      <c r="N241" s="10">
        <v>106.87629</v>
      </c>
      <c r="O241" s="10">
        <v>-6.2687400000000002</v>
      </c>
      <c r="P241" s="9" t="s">
        <v>16</v>
      </c>
      <c r="Q241" s="10" t="s">
        <v>94</v>
      </c>
      <c r="R241" s="39">
        <v>45979</v>
      </c>
      <c r="S241" s="10"/>
      <c r="T241" s="9" t="s">
        <v>49</v>
      </c>
      <c r="U241" s="62" t="s">
        <v>607</v>
      </c>
      <c r="V241" s="5" t="s">
        <v>755</v>
      </c>
      <c r="W241" s="5">
        <f t="shared" ref="W241:W243" si="32">COUNTIF(V241:V790,U241)</f>
        <v>0</v>
      </c>
      <c r="X241" s="10" t="s">
        <v>50</v>
      </c>
      <c r="Y241" s="12">
        <v>42868</v>
      </c>
      <c r="Z241" s="12">
        <v>46519</v>
      </c>
      <c r="AA241" s="12"/>
      <c r="AB241" s="12"/>
      <c r="AC241" s="12"/>
      <c r="AD241" s="12"/>
      <c r="AE241" s="9" t="s">
        <v>96</v>
      </c>
      <c r="AF241" s="26"/>
      <c r="AG241" s="22" t="e">
        <f>VLOOKUP(F241,[2]Nasional!$F$3:$AJ$1945,30,0)</f>
        <v>#N/A</v>
      </c>
      <c r="AH241" s="22"/>
      <c r="AI241" s="22" t="s">
        <v>98</v>
      </c>
      <c r="AJ241" s="22" t="s">
        <v>98</v>
      </c>
      <c r="AK241" s="23" t="s">
        <v>99</v>
      </c>
      <c r="AL241" t="s">
        <v>725</v>
      </c>
      <c r="AN241" t="s">
        <v>113</v>
      </c>
      <c r="AO241" s="26">
        <v>0</v>
      </c>
      <c r="AP241" s="26">
        <v>0</v>
      </c>
      <c r="AQ241" s="26">
        <v>0</v>
      </c>
      <c r="AR241" t="s">
        <v>812</v>
      </c>
    </row>
    <row r="242" spans="1:44">
      <c r="A242" s="5">
        <v>241</v>
      </c>
      <c r="B242" s="10" t="s">
        <v>212</v>
      </c>
      <c r="C242" s="10" t="s">
        <v>213</v>
      </c>
      <c r="D242" s="9">
        <v>3</v>
      </c>
      <c r="E242" s="9" t="s">
        <v>813</v>
      </c>
      <c r="F242" s="11" t="s">
        <v>813</v>
      </c>
      <c r="G242" s="7"/>
      <c r="H242" s="7" t="s">
        <v>216</v>
      </c>
      <c r="I242" s="7" t="e">
        <v>#N/A</v>
      </c>
      <c r="J242" s="7" t="e">
        <v>#N/A</v>
      </c>
      <c r="K242" s="7" t="s">
        <v>65</v>
      </c>
      <c r="L242" s="7" t="s">
        <v>814</v>
      </c>
      <c r="M242" s="10" t="str">
        <f>VLOOKUP(F242,'[3]Site List'!$I$3:$J$324,2,0)</f>
        <v>JLMUSACIPINANGMUARADMT</v>
      </c>
      <c r="N242" s="10">
        <v>106.88933</v>
      </c>
      <c r="O242" s="10">
        <v>-6.2237799999999996</v>
      </c>
      <c r="P242" s="9" t="s">
        <v>16</v>
      </c>
      <c r="Q242" s="10" t="s">
        <v>94</v>
      </c>
      <c r="R242" s="39">
        <v>45979</v>
      </c>
      <c r="S242" s="10"/>
      <c r="T242" s="9" t="s">
        <v>49</v>
      </c>
      <c r="U242" s="5" t="s">
        <v>299</v>
      </c>
      <c r="V242" s="5" t="s">
        <v>299</v>
      </c>
      <c r="W242" s="5">
        <f t="shared" si="32"/>
        <v>3</v>
      </c>
      <c r="X242" s="10" t="s">
        <v>50</v>
      </c>
      <c r="Y242" s="12">
        <v>42868</v>
      </c>
      <c r="Z242" s="12">
        <v>46519</v>
      </c>
      <c r="AA242" s="12"/>
      <c r="AB242" s="12"/>
      <c r="AC242" s="12"/>
      <c r="AD242" s="12"/>
      <c r="AE242" s="9" t="s">
        <v>96</v>
      </c>
      <c r="AF242" s="26"/>
      <c r="AG242" s="22" t="e">
        <f>VLOOKUP(F242,[2]Nasional!$F$3:$AJ$1945,30,0)</f>
        <v>#N/A</v>
      </c>
      <c r="AH242" s="22"/>
      <c r="AI242" s="22" t="s">
        <v>98</v>
      </c>
      <c r="AJ242" s="22" t="s">
        <v>98</v>
      </c>
      <c r="AK242" s="23" t="s">
        <v>99</v>
      </c>
      <c r="AL242" t="s">
        <v>281</v>
      </c>
      <c r="AN242" t="s">
        <v>101</v>
      </c>
      <c r="AO242" s="26">
        <v>0</v>
      </c>
      <c r="AP242" s="26">
        <v>0</v>
      </c>
      <c r="AQ242" s="26">
        <v>0</v>
      </c>
      <c r="AR242" t="s">
        <v>815</v>
      </c>
    </row>
    <row r="243" spans="1:44">
      <c r="A243" s="9">
        <v>242</v>
      </c>
      <c r="B243" s="10" t="s">
        <v>212</v>
      </c>
      <c r="C243" s="10" t="s">
        <v>213</v>
      </c>
      <c r="D243" s="9">
        <v>3</v>
      </c>
      <c r="E243" s="9" t="s">
        <v>816</v>
      </c>
      <c r="F243" s="11" t="s">
        <v>816</v>
      </c>
      <c r="G243" s="7"/>
      <c r="H243" s="7" t="s">
        <v>216</v>
      </c>
      <c r="I243" s="7" t="e">
        <v>#N/A</v>
      </c>
      <c r="J243" s="7" t="e">
        <v>#N/A</v>
      </c>
      <c r="K243" s="7" t="s">
        <v>65</v>
      </c>
      <c r="L243" s="7" t="s">
        <v>817</v>
      </c>
      <c r="M243" s="10" t="str">
        <f>VLOOKUP(F243,'[3]Site List'!$I$3:$J$324,2,0)</f>
        <v>MASJIDANNURBUARANDMT</v>
      </c>
      <c r="N243" s="10">
        <v>106.92111</v>
      </c>
      <c r="O243" s="10">
        <v>-6.21889</v>
      </c>
      <c r="P243" s="9" t="s">
        <v>16</v>
      </c>
      <c r="Q243" s="10" t="s">
        <v>94</v>
      </c>
      <c r="R243" s="39">
        <v>45979</v>
      </c>
      <c r="S243" s="10"/>
      <c r="T243" s="9" t="s">
        <v>49</v>
      </c>
      <c r="U243" s="5" t="s">
        <v>299</v>
      </c>
      <c r="V243" s="5" t="s">
        <v>299</v>
      </c>
      <c r="W243" s="5">
        <f t="shared" si="32"/>
        <v>2</v>
      </c>
      <c r="X243" s="10" t="s">
        <v>50</v>
      </c>
      <c r="Y243" s="12">
        <v>42879</v>
      </c>
      <c r="Z243" s="12">
        <v>46530</v>
      </c>
      <c r="AA243" s="12"/>
      <c r="AB243" s="12"/>
      <c r="AC243" s="12"/>
      <c r="AD243" s="12"/>
      <c r="AE243" s="9" t="s">
        <v>96</v>
      </c>
      <c r="AF243" s="26"/>
      <c r="AG243" s="22" t="e">
        <f>VLOOKUP(F243,[2]Nasional!$F$3:$AJ$1945,30,0)</f>
        <v>#N/A</v>
      </c>
      <c r="AH243" s="22"/>
      <c r="AI243" s="22" t="s">
        <v>98</v>
      </c>
      <c r="AJ243" s="22" t="s">
        <v>98</v>
      </c>
      <c r="AK243" s="23" t="s">
        <v>99</v>
      </c>
      <c r="AL243" t="s">
        <v>281</v>
      </c>
      <c r="AN243" t="s">
        <v>101</v>
      </c>
      <c r="AO243" s="26">
        <v>0</v>
      </c>
      <c r="AP243" s="26">
        <v>0</v>
      </c>
      <c r="AQ243" s="26">
        <v>0</v>
      </c>
      <c r="AR243" t="s">
        <v>818</v>
      </c>
    </row>
    <row r="244" spans="1:44" hidden="1">
      <c r="A244" s="5">
        <v>243</v>
      </c>
      <c r="B244" s="6" t="s">
        <v>43</v>
      </c>
      <c r="C244" s="10" t="s">
        <v>782</v>
      </c>
      <c r="D244" s="9">
        <v>10</v>
      </c>
      <c r="E244" s="9" t="s">
        <v>819</v>
      </c>
      <c r="F244" s="11" t="s">
        <v>819</v>
      </c>
      <c r="G244" s="7" t="s">
        <v>820</v>
      </c>
      <c r="H244" s="10" t="s">
        <v>782</v>
      </c>
      <c r="I244" s="7">
        <v>0</v>
      </c>
      <c r="J244" s="7" t="e">
        <v>#N/A</v>
      </c>
      <c r="K244" s="7" t="s">
        <v>820</v>
      </c>
      <c r="L244" s="7" t="e">
        <v>#N/A</v>
      </c>
      <c r="M244" s="10" t="s">
        <v>821</v>
      </c>
      <c r="N244" s="10">
        <v>100.3621674</v>
      </c>
      <c r="O244" s="10">
        <v>-0.93968510599999999</v>
      </c>
      <c r="P244" s="5" t="s">
        <v>48</v>
      </c>
      <c r="Q244" s="5" t="s">
        <v>48</v>
      </c>
      <c r="R244" s="10"/>
      <c r="S244" s="10"/>
      <c r="T244" s="9" t="s">
        <v>49</v>
      </c>
      <c r="U244" s="5" t="e">
        <v>#N/A</v>
      </c>
      <c r="V244" s="5" t="e">
        <v>#N/A</v>
      </c>
      <c r="W244" s="5"/>
      <c r="X244" s="10" t="s">
        <v>50</v>
      </c>
      <c r="Y244" s="12">
        <v>42207</v>
      </c>
      <c r="Z244" s="12">
        <v>45859</v>
      </c>
      <c r="AA244" s="12">
        <f>Z244+90</f>
        <v>45949</v>
      </c>
      <c r="AB244" s="12">
        <v>45991</v>
      </c>
      <c r="AC244" s="9">
        <f>AA244-AB244</f>
        <v>-42</v>
      </c>
      <c r="AD244" s="9" t="s">
        <v>58</v>
      </c>
      <c r="AE244" s="12" t="s">
        <v>52</v>
      </c>
      <c r="AF244" s="22" t="e">
        <v>#N/A</v>
      </c>
      <c r="AG244" s="22" t="s">
        <v>822</v>
      </c>
      <c r="AH244" s="22" t="str">
        <f>VLOOKUP(F244,[4]Sitelist!$A$4:$W$641,23,0)</f>
        <v>Type-1</v>
      </c>
      <c r="AI244" s="22" t="s">
        <v>416</v>
      </c>
      <c r="AJ244" s="22" t="s">
        <v>416</v>
      </c>
      <c r="AK244" s="22" t="s">
        <v>99</v>
      </c>
      <c r="AL244" s="40" t="s">
        <v>823</v>
      </c>
      <c r="AM244" s="36">
        <v>46009</v>
      </c>
      <c r="AN244" s="22" t="s">
        <v>824</v>
      </c>
      <c r="AO244" s="22"/>
      <c r="AP244" s="22"/>
      <c r="AQ244" s="22"/>
    </row>
    <row r="245" spans="1:44">
      <c r="A245" s="9">
        <v>244</v>
      </c>
      <c r="B245" s="10" t="s">
        <v>212</v>
      </c>
      <c r="C245" s="10" t="s">
        <v>213</v>
      </c>
      <c r="D245" s="9">
        <v>3</v>
      </c>
      <c r="E245" s="9" t="s">
        <v>825</v>
      </c>
      <c r="F245" s="11" t="s">
        <v>825</v>
      </c>
      <c r="G245" s="7"/>
      <c r="H245" s="7" t="s">
        <v>216</v>
      </c>
      <c r="I245" s="7" t="e">
        <v>#N/A</v>
      </c>
      <c r="J245" s="7" t="e">
        <v>#N/A</v>
      </c>
      <c r="K245" s="7" t="s">
        <v>65</v>
      </c>
      <c r="L245" s="7" t="s">
        <v>826</v>
      </c>
      <c r="M245" s="10" t="str">
        <f>VLOOKUP(F245,'[3]Site List'!$I$3:$J$324,2,0)</f>
        <v>GOLDENARCHYSAKTIDMT</v>
      </c>
      <c r="N245" s="10">
        <v>106.76276</v>
      </c>
      <c r="O245" s="10">
        <v>-6.1538399999999998</v>
      </c>
      <c r="P245" s="9" t="s">
        <v>16</v>
      </c>
      <c r="Q245" s="10" t="s">
        <v>94</v>
      </c>
      <c r="R245" s="39">
        <v>45979</v>
      </c>
      <c r="S245" s="10"/>
      <c r="T245" s="9" t="s">
        <v>49</v>
      </c>
      <c r="U245" s="5" t="s">
        <v>280</v>
      </c>
      <c r="V245" s="5" t="s">
        <v>280</v>
      </c>
      <c r="W245" s="5">
        <f t="shared" ref="W245:W246" si="33">COUNTIF(V245:V794,U245)</f>
        <v>5</v>
      </c>
      <c r="X245" s="10" t="s">
        <v>50</v>
      </c>
      <c r="Y245" s="12">
        <v>42899</v>
      </c>
      <c r="Z245" s="12">
        <v>46550</v>
      </c>
      <c r="AA245" s="12"/>
      <c r="AB245" s="12"/>
      <c r="AC245" s="12"/>
      <c r="AD245" s="12"/>
      <c r="AE245" s="9" t="s">
        <v>96</v>
      </c>
      <c r="AF245" s="26"/>
      <c r="AG245" s="22" t="e">
        <f>VLOOKUP(F245,[2]Nasional!$F$3:$AJ$1945,30,0)</f>
        <v>#N/A</v>
      </c>
      <c r="AH245" s="22"/>
      <c r="AI245" s="22" t="s">
        <v>98</v>
      </c>
      <c r="AJ245" s="22" t="s">
        <v>98</v>
      </c>
      <c r="AK245" s="23" t="s">
        <v>99</v>
      </c>
      <c r="AL245" s="40" t="s">
        <v>823</v>
      </c>
      <c r="AN245" t="s">
        <v>101</v>
      </c>
      <c r="AO245" s="26">
        <v>0</v>
      </c>
      <c r="AP245" s="26">
        <v>0</v>
      </c>
      <c r="AQ245" s="26">
        <v>0</v>
      </c>
      <c r="AR245" t="s">
        <v>827</v>
      </c>
    </row>
    <row r="246" spans="1:44">
      <c r="A246" s="5">
        <v>245</v>
      </c>
      <c r="B246" s="10" t="s">
        <v>212</v>
      </c>
      <c r="C246" s="10" t="s">
        <v>213</v>
      </c>
      <c r="D246" s="9">
        <v>3</v>
      </c>
      <c r="E246" s="9" t="s">
        <v>828</v>
      </c>
      <c r="F246" s="11" t="s">
        <v>828</v>
      </c>
      <c r="G246" s="7"/>
      <c r="H246" s="7" t="s">
        <v>216</v>
      </c>
      <c r="I246" s="7" t="e">
        <v>#N/A</v>
      </c>
      <c r="J246" s="7" t="e">
        <v>#N/A</v>
      </c>
      <c r="K246" s="7" t="s">
        <v>65</v>
      </c>
      <c r="L246" s="7" t="s">
        <v>829</v>
      </c>
      <c r="M246" s="10" t="str">
        <f>VLOOKUP(F246,'[3]Site List'!$I$3:$J$324,2,0)</f>
        <v>LEBAKSARITJBARATDMT</v>
      </c>
      <c r="N246" s="10">
        <v>106.85339</v>
      </c>
      <c r="O246" s="10">
        <v>-6.3024100000000001</v>
      </c>
      <c r="P246" s="9" t="s">
        <v>16</v>
      </c>
      <c r="Q246" s="10" t="s">
        <v>94</v>
      </c>
      <c r="R246" s="39">
        <v>45979</v>
      </c>
      <c r="S246" s="10"/>
      <c r="T246" s="9" t="s">
        <v>49</v>
      </c>
      <c r="U246" s="62" t="s">
        <v>425</v>
      </c>
      <c r="V246" s="5" t="s">
        <v>388</v>
      </c>
      <c r="W246" s="5">
        <f t="shared" si="33"/>
        <v>1</v>
      </c>
      <c r="X246" s="10" t="s">
        <v>50</v>
      </c>
      <c r="Y246" s="12">
        <v>42899</v>
      </c>
      <c r="Z246" s="12">
        <v>46550</v>
      </c>
      <c r="AA246" s="12"/>
      <c r="AB246" s="12"/>
      <c r="AC246" s="12"/>
      <c r="AD246" s="12"/>
      <c r="AE246" s="9" t="s">
        <v>96</v>
      </c>
      <c r="AF246" s="26"/>
      <c r="AG246" s="22" t="e">
        <f>VLOOKUP(F246,[2]Nasional!$F$3:$AJ$1945,30,0)</f>
        <v>#N/A</v>
      </c>
      <c r="AH246" s="22"/>
      <c r="AI246" s="22" t="s">
        <v>98</v>
      </c>
      <c r="AJ246" s="22" t="s">
        <v>98</v>
      </c>
      <c r="AK246" s="23" t="s">
        <v>99</v>
      </c>
      <c r="AL246" s="40" t="s">
        <v>830</v>
      </c>
      <c r="AN246" t="s">
        <v>101</v>
      </c>
      <c r="AO246" s="26">
        <v>0</v>
      </c>
      <c r="AP246" s="26">
        <v>0</v>
      </c>
      <c r="AQ246" s="26">
        <v>0</v>
      </c>
      <c r="AR246" t="s">
        <v>831</v>
      </c>
    </row>
    <row r="247" spans="1:44" hidden="1">
      <c r="A247" s="9">
        <v>246</v>
      </c>
      <c r="B247" s="6" t="s">
        <v>43</v>
      </c>
      <c r="C247" s="10" t="s">
        <v>782</v>
      </c>
      <c r="D247" s="9">
        <v>10</v>
      </c>
      <c r="E247" s="9" t="s">
        <v>832</v>
      </c>
      <c r="F247" s="11" t="s">
        <v>832</v>
      </c>
      <c r="G247" s="7" t="s">
        <v>833</v>
      </c>
      <c r="H247" s="10" t="s">
        <v>782</v>
      </c>
      <c r="I247" s="7">
        <v>0</v>
      </c>
      <c r="J247" s="7" t="e">
        <v>#N/A</v>
      </c>
      <c r="K247" s="7" t="s">
        <v>833</v>
      </c>
      <c r="L247" s="7" t="e">
        <v>#N/A</v>
      </c>
      <c r="M247" s="10" t="s">
        <v>834</v>
      </c>
      <c r="N247" s="10">
        <v>101.37529000000001</v>
      </c>
      <c r="O247" s="10">
        <v>0.47552</v>
      </c>
      <c r="P247" s="5" t="s">
        <v>48</v>
      </c>
      <c r="Q247" s="5" t="s">
        <v>48</v>
      </c>
      <c r="R247" s="10"/>
      <c r="S247" s="10"/>
      <c r="T247" s="9" t="s">
        <v>49</v>
      </c>
      <c r="U247" s="5" t="e">
        <v>#N/A</v>
      </c>
      <c r="V247" s="5" t="e">
        <v>#N/A</v>
      </c>
      <c r="W247" s="5"/>
      <c r="X247" s="10" t="s">
        <v>50</v>
      </c>
      <c r="Y247" s="12">
        <v>42208</v>
      </c>
      <c r="Z247" s="12">
        <v>45860</v>
      </c>
      <c r="AA247" s="12">
        <f>Z247+90</f>
        <v>45950</v>
      </c>
      <c r="AB247" s="12">
        <v>45991</v>
      </c>
      <c r="AC247" s="9">
        <f>AA247-AB247</f>
        <v>-41</v>
      </c>
      <c r="AD247" s="9" t="s">
        <v>58</v>
      </c>
      <c r="AE247" s="12" t="s">
        <v>52</v>
      </c>
      <c r="AF247" s="22" t="e">
        <v>#N/A</v>
      </c>
      <c r="AG247" s="22" t="s">
        <v>822</v>
      </c>
      <c r="AH247" s="22" t="str">
        <f>VLOOKUP(F247,[4]Sitelist!$A$4:$W$641,23,0)</f>
        <v>Type-1</v>
      </c>
      <c r="AI247" s="22" t="s">
        <v>26</v>
      </c>
      <c r="AJ247" s="22" t="s">
        <v>26</v>
      </c>
      <c r="AK247" s="23" t="s">
        <v>26</v>
      </c>
      <c r="AL247" s="40" t="s">
        <v>830</v>
      </c>
      <c r="AM247" s="34" t="s">
        <v>53</v>
      </c>
      <c r="AN247" s="34"/>
      <c r="AO247" s="34"/>
      <c r="AP247" s="34"/>
      <c r="AQ247" s="34"/>
    </row>
    <row r="248" spans="1:44">
      <c r="A248" s="5">
        <v>247</v>
      </c>
      <c r="B248" s="10" t="s">
        <v>212</v>
      </c>
      <c r="C248" s="10" t="s">
        <v>213</v>
      </c>
      <c r="D248" s="9">
        <v>3</v>
      </c>
      <c r="E248" s="9" t="s">
        <v>835</v>
      </c>
      <c r="F248" s="11" t="s">
        <v>835</v>
      </c>
      <c r="G248" s="7"/>
      <c r="H248" s="7" t="s">
        <v>216</v>
      </c>
      <c r="I248" s="7" t="e">
        <v>#N/A</v>
      </c>
      <c r="J248" s="7" t="e">
        <v>#N/A</v>
      </c>
      <c r="K248" s="7" t="s">
        <v>65</v>
      </c>
      <c r="L248" s="7" t="s">
        <v>836</v>
      </c>
      <c r="M248" s="10" t="str">
        <f>VLOOKUP(F248,'[3]Site List'!$I$3:$J$324,2,0)</f>
        <v>JALANWAHIDHASYIMDMT</v>
      </c>
      <c r="N248" s="10">
        <v>106.820111</v>
      </c>
      <c r="O248" s="10">
        <v>-6.1870609999999999</v>
      </c>
      <c r="P248" s="9" t="s">
        <v>16</v>
      </c>
      <c r="Q248" s="10" t="s">
        <v>94</v>
      </c>
      <c r="R248" s="39">
        <v>45979</v>
      </c>
      <c r="S248" s="10"/>
      <c r="T248" s="9" t="s">
        <v>49</v>
      </c>
      <c r="U248" s="5" t="s">
        <v>320</v>
      </c>
      <c r="V248" s="5" t="s">
        <v>320</v>
      </c>
      <c r="W248" s="5">
        <f t="shared" ref="W248:W258" si="34">COUNTIF(V248:V797,U248)</f>
        <v>7</v>
      </c>
      <c r="X248" s="10" t="s">
        <v>50</v>
      </c>
      <c r="Y248" s="12">
        <v>42899</v>
      </c>
      <c r="Z248" s="12">
        <v>46550</v>
      </c>
      <c r="AA248" s="12"/>
      <c r="AB248" s="12"/>
      <c r="AC248" s="12"/>
      <c r="AD248" s="12"/>
      <c r="AE248" s="9" t="s">
        <v>96</v>
      </c>
      <c r="AF248" s="26"/>
      <c r="AG248" s="22" t="e">
        <f>VLOOKUP(F248,[2]Nasional!$F$3:$AJ$1945,30,0)</f>
        <v>#N/A</v>
      </c>
      <c r="AH248" s="22"/>
      <c r="AI248" s="22" t="s">
        <v>98</v>
      </c>
      <c r="AJ248" s="22" t="s">
        <v>98</v>
      </c>
      <c r="AK248" s="23" t="s">
        <v>99</v>
      </c>
      <c r="AL248" s="40" t="s">
        <v>830</v>
      </c>
      <c r="AN248" t="s">
        <v>377</v>
      </c>
      <c r="AO248" s="26">
        <v>0</v>
      </c>
      <c r="AP248" s="26">
        <v>0</v>
      </c>
      <c r="AQ248" s="26">
        <v>0</v>
      </c>
      <c r="AR248" t="s">
        <v>837</v>
      </c>
    </row>
    <row r="249" spans="1:44">
      <c r="A249" s="9">
        <v>248</v>
      </c>
      <c r="B249" s="10" t="s">
        <v>212</v>
      </c>
      <c r="C249" s="10" t="s">
        <v>213</v>
      </c>
      <c r="D249" s="9">
        <v>3</v>
      </c>
      <c r="E249" s="9" t="s">
        <v>838</v>
      </c>
      <c r="F249" s="11" t="s">
        <v>838</v>
      </c>
      <c r="G249" s="7"/>
      <c r="H249" s="7" t="s">
        <v>216</v>
      </c>
      <c r="I249" s="7" t="e">
        <v>#N/A</v>
      </c>
      <c r="J249" s="7" t="e">
        <v>#N/A</v>
      </c>
      <c r="K249" s="7" t="s">
        <v>65</v>
      </c>
      <c r="L249" s="7" t="s">
        <v>839</v>
      </c>
      <c r="M249" s="10" t="str">
        <f>VLOOKUP(F249,'[3]Site List'!$I$3:$J$324,2,0)</f>
        <v>CITRAGARDENCITYSECTOR6DMT</v>
      </c>
      <c r="N249" s="10">
        <v>106.71532000000001</v>
      </c>
      <c r="O249" s="10">
        <v>-6.1280099999999997</v>
      </c>
      <c r="P249" s="9" t="s">
        <v>16</v>
      </c>
      <c r="Q249" s="10" t="s">
        <v>94</v>
      </c>
      <c r="R249" s="39">
        <v>45979</v>
      </c>
      <c r="S249" s="10"/>
      <c r="T249" s="9" t="s">
        <v>49</v>
      </c>
      <c r="U249" s="5" t="s">
        <v>448</v>
      </c>
      <c r="V249" s="5" t="s">
        <v>320</v>
      </c>
      <c r="W249" s="5">
        <f t="shared" si="34"/>
        <v>9</v>
      </c>
      <c r="X249" s="10" t="s">
        <v>50</v>
      </c>
      <c r="Y249" s="12">
        <v>42900</v>
      </c>
      <c r="Z249" s="12">
        <v>46551</v>
      </c>
      <c r="AA249" s="12"/>
      <c r="AB249" s="12"/>
      <c r="AC249" s="12"/>
      <c r="AD249" s="12"/>
      <c r="AE249" s="9" t="s">
        <v>96</v>
      </c>
      <c r="AF249" s="26"/>
      <c r="AG249" s="22" t="e">
        <f>VLOOKUP(F249,[2]Nasional!$F$3:$AJ$1945,30,0)</f>
        <v>#N/A</v>
      </c>
      <c r="AH249" s="22"/>
      <c r="AI249" s="22" t="s">
        <v>98</v>
      </c>
      <c r="AJ249" s="22" t="s">
        <v>98</v>
      </c>
      <c r="AK249" s="23" t="s">
        <v>99</v>
      </c>
      <c r="AL249" s="40" t="s">
        <v>830</v>
      </c>
      <c r="AN249" t="s">
        <v>113</v>
      </c>
      <c r="AO249" s="26">
        <v>0</v>
      </c>
      <c r="AP249" s="26">
        <v>0</v>
      </c>
      <c r="AQ249" s="26">
        <v>0</v>
      </c>
      <c r="AR249" t="s">
        <v>270</v>
      </c>
    </row>
    <row r="250" spans="1:44">
      <c r="A250" s="5">
        <v>249</v>
      </c>
      <c r="B250" s="10" t="s">
        <v>212</v>
      </c>
      <c r="C250" s="10" t="s">
        <v>213</v>
      </c>
      <c r="D250" s="9">
        <v>3</v>
      </c>
      <c r="E250" s="9" t="s">
        <v>840</v>
      </c>
      <c r="F250" s="11" t="s">
        <v>840</v>
      </c>
      <c r="G250" s="7"/>
      <c r="H250" s="7" t="s">
        <v>216</v>
      </c>
      <c r="I250" s="7" t="e">
        <v>#N/A</v>
      </c>
      <c r="J250" s="7" t="e">
        <v>#N/A</v>
      </c>
      <c r="K250" s="7" t="s">
        <v>65</v>
      </c>
      <c r="L250" s="7" t="s">
        <v>841</v>
      </c>
      <c r="M250" s="10" t="str">
        <f>VLOOKUP(F250,'[3]Site List'!$I$3:$J$324,2,0)</f>
        <v>JLPSGEMBRONGDMT</v>
      </c>
      <c r="N250" s="10">
        <v>106.85457</v>
      </c>
      <c r="O250" s="10">
        <v>-6.1804600000000001</v>
      </c>
      <c r="P250" s="9" t="s">
        <v>16</v>
      </c>
      <c r="Q250" s="10" t="s">
        <v>94</v>
      </c>
      <c r="R250" s="39">
        <v>45979</v>
      </c>
      <c r="S250" s="10"/>
      <c r="T250" s="9" t="s">
        <v>49</v>
      </c>
      <c r="U250" s="5" t="s">
        <v>671</v>
      </c>
      <c r="V250" s="5" t="s">
        <v>320</v>
      </c>
      <c r="W250" s="5">
        <f t="shared" si="34"/>
        <v>2</v>
      </c>
      <c r="X250" s="10" t="s">
        <v>50</v>
      </c>
      <c r="Y250" s="12">
        <v>42920</v>
      </c>
      <c r="Z250" s="12">
        <v>46571</v>
      </c>
      <c r="AA250" s="12"/>
      <c r="AB250" s="12"/>
      <c r="AC250" s="12"/>
      <c r="AD250" s="12"/>
      <c r="AE250" s="9" t="s">
        <v>96</v>
      </c>
      <c r="AF250" s="26"/>
      <c r="AG250" s="22" t="e">
        <f>VLOOKUP(F250,[2]Nasional!$F$3:$AJ$1945,30,0)</f>
        <v>#N/A</v>
      </c>
      <c r="AH250" s="22"/>
      <c r="AI250" s="22" t="s">
        <v>98</v>
      </c>
      <c r="AJ250" s="22" t="s">
        <v>98</v>
      </c>
      <c r="AK250" s="23" t="s">
        <v>99</v>
      </c>
      <c r="AL250" t="s">
        <v>363</v>
      </c>
      <c r="AN250" t="s">
        <v>101</v>
      </c>
      <c r="AO250" s="26">
        <v>0</v>
      </c>
      <c r="AP250" s="26">
        <v>0</v>
      </c>
      <c r="AQ250" s="26">
        <v>0</v>
      </c>
      <c r="AR250" t="s">
        <v>842</v>
      </c>
    </row>
    <row r="251" spans="1:44">
      <c r="A251" s="9">
        <v>250</v>
      </c>
      <c r="B251" s="10" t="s">
        <v>212</v>
      </c>
      <c r="C251" s="10" t="s">
        <v>213</v>
      </c>
      <c r="D251" s="9">
        <v>3</v>
      </c>
      <c r="E251" s="9" t="s">
        <v>843</v>
      </c>
      <c r="F251" s="11" t="s">
        <v>843</v>
      </c>
      <c r="G251" s="7"/>
      <c r="H251" s="7" t="s">
        <v>216</v>
      </c>
      <c r="I251" s="7" t="e">
        <v>#N/A</v>
      </c>
      <c r="J251" s="7" t="e">
        <v>#N/A</v>
      </c>
      <c r="K251" s="7" t="s">
        <v>65</v>
      </c>
      <c r="L251" s="7" t="s">
        <v>844</v>
      </c>
      <c r="M251" s="10" t="str">
        <f>VLOOKUP(F251,'[3]Site List'!$I$3:$J$324,2,0)</f>
        <v>DEPLUJOGLOJAKBARDMT</v>
      </c>
      <c r="N251" s="10">
        <v>106.73281</v>
      </c>
      <c r="O251" s="10">
        <v>-6.21854</v>
      </c>
      <c r="P251" s="9" t="s">
        <v>16</v>
      </c>
      <c r="Q251" s="10" t="s">
        <v>94</v>
      </c>
      <c r="R251" s="39">
        <v>45979</v>
      </c>
      <c r="S251" s="10"/>
      <c r="T251" s="9" t="s">
        <v>49</v>
      </c>
      <c r="U251" s="5" t="s">
        <v>448</v>
      </c>
      <c r="V251" s="5" t="s">
        <v>448</v>
      </c>
      <c r="W251" s="5">
        <f t="shared" si="34"/>
        <v>9</v>
      </c>
      <c r="X251" s="10" t="s">
        <v>50</v>
      </c>
      <c r="Y251" s="12">
        <v>42920</v>
      </c>
      <c r="Z251" s="12">
        <v>46571</v>
      </c>
      <c r="AA251" s="12"/>
      <c r="AB251" s="12"/>
      <c r="AC251" s="12"/>
      <c r="AD251" s="12"/>
      <c r="AE251" s="9" t="s">
        <v>96</v>
      </c>
      <c r="AF251" s="26"/>
      <c r="AG251" s="22" t="e">
        <f>VLOOKUP(F251,[2]Nasional!$F$3:$AJ$1945,30,0)</f>
        <v>#N/A</v>
      </c>
      <c r="AH251" s="22"/>
      <c r="AI251" s="22" t="s">
        <v>98</v>
      </c>
      <c r="AJ251" s="22" t="s">
        <v>98</v>
      </c>
      <c r="AK251" s="23" t="s">
        <v>99</v>
      </c>
      <c r="AL251" t="s">
        <v>358</v>
      </c>
      <c r="AN251" t="s">
        <v>101</v>
      </c>
      <c r="AO251" s="26">
        <v>0</v>
      </c>
      <c r="AP251" s="26">
        <v>0</v>
      </c>
      <c r="AQ251" s="26">
        <v>0</v>
      </c>
      <c r="AR251" t="s">
        <v>845</v>
      </c>
    </row>
    <row r="252" spans="1:44">
      <c r="A252" s="5">
        <v>251</v>
      </c>
      <c r="B252" s="10" t="s">
        <v>212</v>
      </c>
      <c r="C252" s="10" t="s">
        <v>213</v>
      </c>
      <c r="D252" s="9">
        <v>3</v>
      </c>
      <c r="E252" s="9" t="s">
        <v>846</v>
      </c>
      <c r="F252" s="11" t="s">
        <v>846</v>
      </c>
      <c r="G252" s="7"/>
      <c r="H252" s="7" t="s">
        <v>216</v>
      </c>
      <c r="I252" s="7" t="e">
        <v>#N/A</v>
      </c>
      <c r="J252" s="7" t="e">
        <v>#N/A</v>
      </c>
      <c r="K252" s="7" t="s">
        <v>65</v>
      </c>
      <c r="L252" s="7" t="s">
        <v>847</v>
      </c>
      <c r="M252" s="10" t="str">
        <f>VLOOKUP(F252,'[3]Site List'!$I$3:$J$324,2,0)</f>
        <v>CEMPAKABARUBARATDMT</v>
      </c>
      <c r="N252" s="10">
        <v>106.85851</v>
      </c>
      <c r="O252" s="10">
        <v>-6.1716300000000004</v>
      </c>
      <c r="P252" s="9" t="s">
        <v>16</v>
      </c>
      <c r="Q252" s="10" t="s">
        <v>94</v>
      </c>
      <c r="R252" s="39">
        <v>45979</v>
      </c>
      <c r="S252" s="10"/>
      <c r="T252" s="9" t="s">
        <v>49</v>
      </c>
      <c r="U252" s="5" t="s">
        <v>320</v>
      </c>
      <c r="V252" s="5" t="s">
        <v>320</v>
      </c>
      <c r="W252" s="5">
        <f t="shared" si="34"/>
        <v>4</v>
      </c>
      <c r="X252" s="10" t="s">
        <v>50</v>
      </c>
      <c r="Y252" s="12">
        <v>42920</v>
      </c>
      <c r="Z252" s="12">
        <v>46571</v>
      </c>
      <c r="AA252" s="12"/>
      <c r="AB252" s="12"/>
      <c r="AC252" s="12"/>
      <c r="AD252" s="12"/>
      <c r="AE252" s="9" t="s">
        <v>96</v>
      </c>
      <c r="AF252" s="26"/>
      <c r="AG252" s="22" t="e">
        <f>VLOOKUP(F252,[2]Nasional!$F$3:$AJ$1945,30,0)</f>
        <v>#N/A</v>
      </c>
      <c r="AH252" s="22"/>
      <c r="AI252" s="22" t="s">
        <v>98</v>
      </c>
      <c r="AJ252" s="22" t="s">
        <v>98</v>
      </c>
      <c r="AK252" s="23" t="s">
        <v>99</v>
      </c>
      <c r="AL252" t="s">
        <v>603</v>
      </c>
      <c r="AN252" t="s">
        <v>101</v>
      </c>
      <c r="AO252" s="26">
        <v>0</v>
      </c>
      <c r="AP252" s="26">
        <v>0</v>
      </c>
      <c r="AQ252" s="26">
        <v>0</v>
      </c>
      <c r="AR252" t="s">
        <v>848</v>
      </c>
    </row>
    <row r="253" spans="1:44">
      <c r="A253" s="9">
        <v>252</v>
      </c>
      <c r="B253" s="10" t="s">
        <v>212</v>
      </c>
      <c r="C253" s="10" t="s">
        <v>213</v>
      </c>
      <c r="D253" s="9">
        <v>3</v>
      </c>
      <c r="E253" s="9" t="s">
        <v>849</v>
      </c>
      <c r="F253" s="11" t="s">
        <v>849</v>
      </c>
      <c r="G253" s="7"/>
      <c r="H253" s="7" t="s">
        <v>216</v>
      </c>
      <c r="I253" s="7" t="e">
        <v>#N/A</v>
      </c>
      <c r="J253" s="7" t="e">
        <v>#N/A</v>
      </c>
      <c r="K253" s="7" t="s">
        <v>65</v>
      </c>
      <c r="L253" s="7" t="s">
        <v>850</v>
      </c>
      <c r="M253" s="10" t="str">
        <f>VLOOKUP(F253,'[3]Site List'!$I$3:$J$324,2,0)</f>
        <v>PALEMKARTIKAKOMPLEKTNIADDMT</v>
      </c>
      <c r="N253" s="10">
        <v>106.89924000000001</v>
      </c>
      <c r="O253" s="10">
        <v>-6.3119500000000004</v>
      </c>
      <c r="P253" s="9" t="s">
        <v>16</v>
      </c>
      <c r="Q253" s="10" t="s">
        <v>94</v>
      </c>
      <c r="R253" s="39">
        <v>45979</v>
      </c>
      <c r="S253" s="10"/>
      <c r="T253" s="9" t="s">
        <v>49</v>
      </c>
      <c r="U253" s="5" t="s">
        <v>370</v>
      </c>
      <c r="V253" s="5" t="s">
        <v>370</v>
      </c>
      <c r="W253" s="5">
        <f t="shared" si="34"/>
        <v>7</v>
      </c>
      <c r="X253" s="10" t="s">
        <v>50</v>
      </c>
      <c r="Y253" s="12">
        <v>42948</v>
      </c>
      <c r="Z253" s="12">
        <v>46599</v>
      </c>
      <c r="AA253" s="12"/>
      <c r="AB253" s="12"/>
      <c r="AC253" s="12"/>
      <c r="AD253" s="12"/>
      <c r="AE253" s="9" t="s">
        <v>96</v>
      </c>
      <c r="AF253" s="26"/>
      <c r="AG253" s="22" t="e">
        <f>VLOOKUP(F253,[2]Nasional!$F$3:$AJ$1945,30,0)</f>
        <v>#N/A</v>
      </c>
      <c r="AH253" s="22"/>
      <c r="AI253" s="22" t="s">
        <v>98</v>
      </c>
      <c r="AJ253" s="22" t="s">
        <v>98</v>
      </c>
      <c r="AK253" s="23" t="s">
        <v>99</v>
      </c>
      <c r="AL253" t="s">
        <v>281</v>
      </c>
      <c r="AN253" t="s">
        <v>101</v>
      </c>
      <c r="AO253" s="26">
        <v>0</v>
      </c>
      <c r="AP253" s="26">
        <v>0</v>
      </c>
      <c r="AQ253" s="26">
        <v>0</v>
      </c>
      <c r="AR253" t="s">
        <v>851</v>
      </c>
    </row>
    <row r="254" spans="1:44">
      <c r="A254" s="5">
        <v>253</v>
      </c>
      <c r="B254" s="10" t="s">
        <v>212</v>
      </c>
      <c r="C254" s="10" t="s">
        <v>213</v>
      </c>
      <c r="D254" s="9">
        <v>3</v>
      </c>
      <c r="E254" s="9" t="s">
        <v>852</v>
      </c>
      <c r="F254" s="11" t="s">
        <v>852</v>
      </c>
      <c r="G254" s="7"/>
      <c r="H254" s="7" t="s">
        <v>216</v>
      </c>
      <c r="I254" s="7" t="e">
        <v>#N/A</v>
      </c>
      <c r="J254" s="7" t="e">
        <v>#N/A</v>
      </c>
      <c r="K254" s="7" t="s">
        <v>65</v>
      </c>
      <c r="L254" s="7" t="s">
        <v>853</v>
      </c>
      <c r="M254" s="10" t="str">
        <f>VLOOKUP(F254,'[3]Site List'!$I$3:$J$324,2,0)</f>
        <v>JLRAYAMAJADMT</v>
      </c>
      <c r="N254" s="10">
        <v>106.79927000000001</v>
      </c>
      <c r="O254" s="10">
        <v>-6.2663399999999996</v>
      </c>
      <c r="P254" s="9" t="s">
        <v>16</v>
      </c>
      <c r="Q254" s="10" t="s">
        <v>94</v>
      </c>
      <c r="R254" s="39">
        <v>45979</v>
      </c>
      <c r="S254" s="10"/>
      <c r="T254" s="9" t="s">
        <v>49</v>
      </c>
      <c r="U254" s="62" t="s">
        <v>320</v>
      </c>
      <c r="V254" s="5" t="s">
        <v>671</v>
      </c>
      <c r="W254" s="5">
        <f t="shared" si="34"/>
        <v>3</v>
      </c>
      <c r="X254" s="10" t="s">
        <v>50</v>
      </c>
      <c r="Y254" s="12">
        <v>42948</v>
      </c>
      <c r="Z254" s="12">
        <v>46599</v>
      </c>
      <c r="AA254" s="12"/>
      <c r="AB254" s="12"/>
      <c r="AC254" s="12"/>
      <c r="AD254" s="12"/>
      <c r="AE254" s="9" t="s">
        <v>96</v>
      </c>
      <c r="AF254" s="26"/>
      <c r="AG254" s="22" t="e">
        <f>VLOOKUP(F254,[2]Nasional!$F$3:$AJ$1945,30,0)</f>
        <v>#N/A</v>
      </c>
      <c r="AH254" s="22"/>
      <c r="AI254" s="22" t="s">
        <v>98</v>
      </c>
      <c r="AJ254" s="22" t="s">
        <v>98</v>
      </c>
      <c r="AK254" s="23" t="s">
        <v>99</v>
      </c>
      <c r="AL254" t="s">
        <v>321</v>
      </c>
      <c r="AN254" t="s">
        <v>113</v>
      </c>
      <c r="AO254" s="26">
        <v>0</v>
      </c>
      <c r="AP254" s="26">
        <v>0</v>
      </c>
      <c r="AQ254" s="26">
        <v>0</v>
      </c>
      <c r="AR254" t="s">
        <v>270</v>
      </c>
    </row>
    <row r="255" spans="1:44">
      <c r="A255" s="9">
        <v>254</v>
      </c>
      <c r="B255" s="10" t="s">
        <v>212</v>
      </c>
      <c r="C255" s="10" t="s">
        <v>213</v>
      </c>
      <c r="D255" s="9">
        <v>3</v>
      </c>
      <c r="E255" s="9" t="s">
        <v>854</v>
      </c>
      <c r="F255" s="11" t="s">
        <v>854</v>
      </c>
      <c r="G255" s="7"/>
      <c r="H255" s="7" t="s">
        <v>216</v>
      </c>
      <c r="I255" s="7" t="e">
        <v>#N/A</v>
      </c>
      <c r="J255" s="7" t="e">
        <v>#N/A</v>
      </c>
      <c r="K255" s="7" t="s">
        <v>65</v>
      </c>
      <c r="L255" s="7" t="s">
        <v>855</v>
      </c>
      <c r="M255" s="10" t="str">
        <f>VLOOKUP(F255,'[3]Site List'!$I$3:$J$324,2,0)</f>
        <v>JLJERUKSEGARDMT</v>
      </c>
      <c r="N255" s="10">
        <v>106.73598</v>
      </c>
      <c r="O255" s="10">
        <v>-6.2034200000000004</v>
      </c>
      <c r="P255" s="9" t="s">
        <v>16</v>
      </c>
      <c r="Q255" s="10" t="s">
        <v>94</v>
      </c>
      <c r="R255" s="39">
        <v>45979</v>
      </c>
      <c r="S255" s="10"/>
      <c r="T255" s="9" t="s">
        <v>49</v>
      </c>
      <c r="U255" s="62" t="s">
        <v>448</v>
      </c>
      <c r="V255" s="5" t="s">
        <v>440</v>
      </c>
      <c r="W255" s="5">
        <f t="shared" si="34"/>
        <v>8</v>
      </c>
      <c r="X255" s="10" t="s">
        <v>50</v>
      </c>
      <c r="Y255" s="12">
        <v>42951</v>
      </c>
      <c r="Z255" s="12">
        <v>46602</v>
      </c>
      <c r="AA255" s="12"/>
      <c r="AB255" s="12"/>
      <c r="AC255" s="12"/>
      <c r="AD255" s="12"/>
      <c r="AE255" s="9" t="s">
        <v>96</v>
      </c>
      <c r="AF255" s="26"/>
      <c r="AG255" s="22" t="e">
        <f>VLOOKUP(F255,[2]Nasional!$F$3:$AJ$1945,30,0)</f>
        <v>#N/A</v>
      </c>
      <c r="AH255" s="22"/>
      <c r="AI255" s="22" t="s">
        <v>98</v>
      </c>
      <c r="AJ255" s="22" t="s">
        <v>98</v>
      </c>
      <c r="AK255" s="23" t="s">
        <v>99</v>
      </c>
      <c r="AL255" t="s">
        <v>768</v>
      </c>
      <c r="AN255" t="s">
        <v>113</v>
      </c>
      <c r="AO255" s="26">
        <v>0</v>
      </c>
      <c r="AP255" s="26">
        <v>0</v>
      </c>
      <c r="AQ255" s="26">
        <v>0</v>
      </c>
      <c r="AR255" t="s">
        <v>270</v>
      </c>
    </row>
    <row r="256" spans="1:44">
      <c r="A256" s="5">
        <v>255</v>
      </c>
      <c r="B256" s="10" t="s">
        <v>212</v>
      </c>
      <c r="C256" s="10" t="s">
        <v>213</v>
      </c>
      <c r="D256" s="9">
        <v>3</v>
      </c>
      <c r="E256" s="9" t="s">
        <v>856</v>
      </c>
      <c r="F256" s="11" t="s">
        <v>856</v>
      </c>
      <c r="G256" s="7"/>
      <c r="H256" s="7" t="s">
        <v>216</v>
      </c>
      <c r="I256" s="7" t="e">
        <v>#N/A</v>
      </c>
      <c r="J256" s="7" t="e">
        <v>#N/A</v>
      </c>
      <c r="K256" s="7" t="s">
        <v>65</v>
      </c>
      <c r="L256" s="7" t="s">
        <v>857</v>
      </c>
      <c r="M256" s="10" t="str">
        <f>VLOOKUP(F256,'[3]Site List'!$I$3:$J$324,2,0)</f>
        <v>JLBENDAKAMALDMT</v>
      </c>
      <c r="N256" s="10">
        <v>106.70027</v>
      </c>
      <c r="O256" s="10">
        <v>-6.1075299999999997</v>
      </c>
      <c r="P256" s="9" t="s">
        <v>16</v>
      </c>
      <c r="Q256" s="10" t="s">
        <v>94</v>
      </c>
      <c r="R256" s="39">
        <v>45979</v>
      </c>
      <c r="S256" s="10"/>
      <c r="T256" s="9" t="s">
        <v>49</v>
      </c>
      <c r="U256" s="5" t="s">
        <v>440</v>
      </c>
      <c r="V256" s="5" t="s">
        <v>440</v>
      </c>
      <c r="W256" s="5">
        <f t="shared" si="34"/>
        <v>5</v>
      </c>
      <c r="X256" s="10" t="s">
        <v>50</v>
      </c>
      <c r="Y256" s="12">
        <v>42951</v>
      </c>
      <c r="Z256" s="12">
        <v>46602</v>
      </c>
      <c r="AA256" s="12"/>
      <c r="AB256" s="12"/>
      <c r="AC256" s="12"/>
      <c r="AD256" s="12"/>
      <c r="AE256" s="9" t="s">
        <v>96</v>
      </c>
      <c r="AF256" s="26"/>
      <c r="AG256" s="22" t="e">
        <f>VLOOKUP(F256,[2]Nasional!$F$3:$AJ$1945,30,0)</f>
        <v>#N/A</v>
      </c>
      <c r="AH256" s="22"/>
      <c r="AI256" s="22" t="s">
        <v>98</v>
      </c>
      <c r="AJ256" s="22" t="s">
        <v>98</v>
      </c>
      <c r="AK256" s="23" t="s">
        <v>99</v>
      </c>
      <c r="AL256" t="s">
        <v>358</v>
      </c>
      <c r="AN256" t="s">
        <v>101</v>
      </c>
      <c r="AO256" s="26">
        <v>0</v>
      </c>
      <c r="AP256" s="26">
        <v>0</v>
      </c>
      <c r="AQ256" s="26">
        <v>0</v>
      </c>
      <c r="AR256" t="s">
        <v>687</v>
      </c>
    </row>
    <row r="257" spans="1:44">
      <c r="A257" s="9">
        <v>256</v>
      </c>
      <c r="B257" s="10" t="s">
        <v>212</v>
      </c>
      <c r="C257" s="10" t="s">
        <v>213</v>
      </c>
      <c r="D257" s="9">
        <v>3</v>
      </c>
      <c r="E257" s="9" t="s">
        <v>858</v>
      </c>
      <c r="F257" s="11" t="s">
        <v>858</v>
      </c>
      <c r="G257" s="7"/>
      <c r="H257" s="7" t="s">
        <v>216</v>
      </c>
      <c r="I257" s="7" t="e">
        <v>#N/A</v>
      </c>
      <c r="J257" s="7" t="e">
        <v>#N/A</v>
      </c>
      <c r="K257" s="7" t="s">
        <v>65</v>
      </c>
      <c r="L257" s="7" t="s">
        <v>859</v>
      </c>
      <c r="M257" s="10" t="str">
        <f>VLOOKUP(F257,'[3]Site List'!$I$3:$J$324,2,0)</f>
        <v>KLENDERDURENSAWITDMT</v>
      </c>
      <c r="N257" s="10">
        <v>106.90940999999999</v>
      </c>
      <c r="O257" s="10">
        <v>-6.2178100000000001</v>
      </c>
      <c r="P257" s="9" t="s">
        <v>16</v>
      </c>
      <c r="Q257" s="10" t="s">
        <v>94</v>
      </c>
      <c r="R257" s="39">
        <v>45979</v>
      </c>
      <c r="S257" s="10"/>
      <c r="T257" s="9" t="s">
        <v>49</v>
      </c>
      <c r="U257" s="62" t="s">
        <v>356</v>
      </c>
      <c r="V257" s="5" t="s">
        <v>434</v>
      </c>
      <c r="W257" s="5">
        <f t="shared" si="34"/>
        <v>1</v>
      </c>
      <c r="X257" s="10" t="s">
        <v>50</v>
      </c>
      <c r="Y257" s="12">
        <v>42951</v>
      </c>
      <c r="Z257" s="12">
        <v>46602</v>
      </c>
      <c r="AA257" s="12"/>
      <c r="AB257" s="12"/>
      <c r="AC257" s="12"/>
      <c r="AD257" s="12"/>
      <c r="AE257" s="9" t="s">
        <v>96</v>
      </c>
      <c r="AF257" s="26"/>
      <c r="AG257" s="22" t="e">
        <f>VLOOKUP(F257,[2]Nasional!$F$3:$AJ$1945,30,0)</f>
        <v>#N/A</v>
      </c>
      <c r="AH257" s="22"/>
      <c r="AI257" s="22" t="s">
        <v>98</v>
      </c>
      <c r="AJ257" s="22" t="s">
        <v>98</v>
      </c>
      <c r="AK257" s="23" t="s">
        <v>99</v>
      </c>
      <c r="AL257" t="s">
        <v>603</v>
      </c>
      <c r="AN257" t="s">
        <v>101</v>
      </c>
      <c r="AO257" s="26">
        <v>0</v>
      </c>
      <c r="AP257" s="26">
        <v>0</v>
      </c>
      <c r="AQ257" s="26">
        <v>0</v>
      </c>
      <c r="AR257" t="s">
        <v>860</v>
      </c>
    </row>
    <row r="258" spans="1:44">
      <c r="A258" s="5">
        <v>257</v>
      </c>
      <c r="B258" s="10" t="s">
        <v>212</v>
      </c>
      <c r="C258" s="10" t="s">
        <v>213</v>
      </c>
      <c r="D258" s="9">
        <v>3</v>
      </c>
      <c r="E258" s="9" t="s">
        <v>861</v>
      </c>
      <c r="F258" s="11" t="s">
        <v>861</v>
      </c>
      <c r="G258" s="7"/>
      <c r="H258" s="7" t="s">
        <v>216</v>
      </c>
      <c r="I258" s="7" t="e">
        <v>#N/A</v>
      </c>
      <c r="J258" s="7" t="e">
        <v>#N/A</v>
      </c>
      <c r="K258" s="7" t="s">
        <v>65</v>
      </c>
      <c r="L258" s="7" t="s">
        <v>862</v>
      </c>
      <c r="M258" s="10" t="str">
        <f>VLOOKUP(F258,'[3]Site List'!$I$3:$J$324,2,0)</f>
        <v>JLLUMBALUMBADMT</v>
      </c>
      <c r="N258" s="10">
        <v>106.86483</v>
      </c>
      <c r="O258" s="10">
        <v>-6.1673299999999998</v>
      </c>
      <c r="P258" s="9" t="s">
        <v>16</v>
      </c>
      <c r="Q258" s="10" t="s">
        <v>94</v>
      </c>
      <c r="R258" s="39">
        <v>45979</v>
      </c>
      <c r="S258" s="10"/>
      <c r="T258" s="9" t="s">
        <v>49</v>
      </c>
      <c r="U258" s="62" t="s">
        <v>671</v>
      </c>
      <c r="V258" s="5" t="s">
        <v>320</v>
      </c>
      <c r="W258" s="5">
        <f t="shared" si="34"/>
        <v>1</v>
      </c>
      <c r="X258" s="10" t="s">
        <v>50</v>
      </c>
      <c r="Y258" s="12">
        <v>42958</v>
      </c>
      <c r="Z258" s="12">
        <v>46609</v>
      </c>
      <c r="AA258" s="12"/>
      <c r="AB258" s="12"/>
      <c r="AC258" s="12"/>
      <c r="AD258" s="12"/>
      <c r="AE258" s="9" t="s">
        <v>96</v>
      </c>
      <c r="AF258" s="26"/>
      <c r="AG258" s="22" t="e">
        <f>VLOOKUP(F258,[2]Nasional!$F$3:$AJ$1945,30,0)</f>
        <v>#N/A</v>
      </c>
      <c r="AH258" s="22"/>
      <c r="AI258" s="22" t="s">
        <v>98</v>
      </c>
      <c r="AJ258" s="22" t="s">
        <v>98</v>
      </c>
      <c r="AK258" s="23" t="s">
        <v>99</v>
      </c>
      <c r="AL258" t="s">
        <v>641</v>
      </c>
      <c r="AN258" t="s">
        <v>101</v>
      </c>
      <c r="AO258" s="26">
        <v>0</v>
      </c>
      <c r="AP258" s="26">
        <v>0</v>
      </c>
      <c r="AQ258" s="26">
        <v>0</v>
      </c>
      <c r="AR258" t="s">
        <v>863</v>
      </c>
    </row>
    <row r="259" spans="1:44">
      <c r="A259" s="9">
        <v>258</v>
      </c>
      <c r="B259" s="10" t="s">
        <v>212</v>
      </c>
      <c r="C259" s="10" t="s">
        <v>213</v>
      </c>
      <c r="D259" s="9">
        <v>3</v>
      </c>
      <c r="E259" s="9" t="s">
        <v>864</v>
      </c>
      <c r="F259" s="11" t="s">
        <v>864</v>
      </c>
      <c r="G259" s="7"/>
      <c r="H259" s="7"/>
      <c r="I259" s="7" t="e">
        <v>#N/A</v>
      </c>
      <c r="J259" s="7" t="e">
        <v>#N/A</v>
      </c>
      <c r="K259" s="7" t="s">
        <v>65</v>
      </c>
      <c r="L259" s="7" t="e">
        <v>#N/A</v>
      </c>
      <c r="M259" s="10" t="str">
        <f>VLOOKUP(F259,'[3]Site List'!$I$3:$J$324,2,0)</f>
        <v>PASARDARURATKAPUKDMT</v>
      </c>
      <c r="N259" s="10">
        <v>106.74612</v>
      </c>
      <c r="O259" s="10">
        <v>-6.1350199999999999</v>
      </c>
      <c r="P259" s="5" t="s">
        <v>48</v>
      </c>
      <c r="Q259" s="5" t="s">
        <v>48</v>
      </c>
      <c r="R259" s="39">
        <v>0</v>
      </c>
      <c r="S259" s="10"/>
      <c r="T259" s="9" t="s">
        <v>49</v>
      </c>
      <c r="U259" s="5" t="e">
        <v>#N/A</v>
      </c>
      <c r="V259" s="5" t="e">
        <v>#N/A</v>
      </c>
      <c r="W259" s="5"/>
      <c r="X259" s="10" t="s">
        <v>50</v>
      </c>
      <c r="Y259" s="12">
        <v>42958</v>
      </c>
      <c r="Z259" s="12">
        <v>46609</v>
      </c>
      <c r="AA259" s="12"/>
      <c r="AB259" s="12"/>
      <c r="AC259" s="12"/>
      <c r="AD259" s="12"/>
      <c r="AE259" s="9" t="s">
        <v>96</v>
      </c>
      <c r="AF259" s="26"/>
      <c r="AG259" s="22" t="e">
        <f>VLOOKUP(F259,[2]Nasional!$F$3:$AJ$1945,30,0)</f>
        <v>#N/A</v>
      </c>
      <c r="AH259" s="22"/>
      <c r="AI259" s="22" t="s">
        <v>98</v>
      </c>
      <c r="AJ259" s="22" t="s">
        <v>98</v>
      </c>
      <c r="AK259" s="23" t="s">
        <v>99</v>
      </c>
      <c r="AL259" t="s">
        <v>195</v>
      </c>
      <c r="AO259" s="26" t="e">
        <v>#N/A</v>
      </c>
      <c r="AP259" s="26" t="e">
        <v>#N/A</v>
      </c>
      <c r="AQ259" s="26" t="e">
        <v>#N/A</v>
      </c>
    </row>
    <row r="260" spans="1:44">
      <c r="A260" s="5">
        <v>259</v>
      </c>
      <c r="B260" s="10" t="s">
        <v>212</v>
      </c>
      <c r="C260" s="10" t="s">
        <v>213</v>
      </c>
      <c r="D260" s="9">
        <v>3</v>
      </c>
      <c r="E260" s="9" t="s">
        <v>865</v>
      </c>
      <c r="F260" s="11" t="s">
        <v>865</v>
      </c>
      <c r="G260" s="7"/>
      <c r="H260" s="7" t="s">
        <v>216</v>
      </c>
      <c r="I260" s="7" t="e">
        <v>#N/A</v>
      </c>
      <c r="J260" s="7" t="e">
        <v>#N/A</v>
      </c>
      <c r="K260" s="7" t="s">
        <v>65</v>
      </c>
      <c r="L260" s="7" t="s">
        <v>866</v>
      </c>
      <c r="M260" s="10" t="str">
        <f>VLOOKUP(F260,'[3]Site List'!$I$3:$J$324,2,0)</f>
        <v>JLHSUAIBKBJERUKDMT</v>
      </c>
      <c r="N260" s="10">
        <v>106.77242</v>
      </c>
      <c r="O260" s="10">
        <v>-6.2006699999999997</v>
      </c>
      <c r="P260" s="9" t="s">
        <v>16</v>
      </c>
      <c r="Q260" s="10" t="s">
        <v>94</v>
      </c>
      <c r="R260" s="39">
        <v>45979</v>
      </c>
      <c r="S260" s="10"/>
      <c r="T260" s="9" t="s">
        <v>49</v>
      </c>
      <c r="U260" s="5" t="s">
        <v>440</v>
      </c>
      <c r="V260" s="5" t="s">
        <v>440</v>
      </c>
      <c r="W260" s="5">
        <f t="shared" ref="W260:W269" si="35">COUNTIF(V260:V809,U260)</f>
        <v>4</v>
      </c>
      <c r="X260" s="10" t="s">
        <v>50</v>
      </c>
      <c r="Y260" s="12">
        <v>42961</v>
      </c>
      <c r="Z260" s="12">
        <v>46612</v>
      </c>
      <c r="AA260" s="12"/>
      <c r="AB260" s="12"/>
      <c r="AC260" s="12"/>
      <c r="AD260" s="12"/>
      <c r="AE260" s="9" t="s">
        <v>96</v>
      </c>
      <c r="AF260" s="26"/>
      <c r="AG260" s="22" t="e">
        <f>VLOOKUP(F260,[2]Nasional!$F$3:$AJ$1945,30,0)</f>
        <v>#N/A</v>
      </c>
      <c r="AH260" s="22"/>
      <c r="AI260" s="22" t="s">
        <v>98</v>
      </c>
      <c r="AJ260" s="22" t="s">
        <v>98</v>
      </c>
      <c r="AK260" s="23" t="s">
        <v>99</v>
      </c>
      <c r="AL260" t="s">
        <v>603</v>
      </c>
      <c r="AN260" t="s">
        <v>101</v>
      </c>
      <c r="AO260" s="26">
        <v>0</v>
      </c>
      <c r="AP260" s="26">
        <v>0</v>
      </c>
      <c r="AQ260" s="26">
        <v>0</v>
      </c>
      <c r="AR260" t="s">
        <v>867</v>
      </c>
    </row>
    <row r="261" spans="1:44">
      <c r="A261" s="9">
        <v>260</v>
      </c>
      <c r="B261" s="10" t="s">
        <v>212</v>
      </c>
      <c r="C261" s="10" t="s">
        <v>213</v>
      </c>
      <c r="D261" s="9">
        <v>3</v>
      </c>
      <c r="E261" s="9" t="s">
        <v>868</v>
      </c>
      <c r="F261" s="11" t="s">
        <v>868</v>
      </c>
      <c r="G261" s="7"/>
      <c r="H261" s="7" t="s">
        <v>216</v>
      </c>
      <c r="I261" s="7" t="e">
        <v>#N/A</v>
      </c>
      <c r="J261" s="7" t="e">
        <v>#N/A</v>
      </c>
      <c r="K261" s="7" t="s">
        <v>65</v>
      </c>
      <c r="L261" s="7" t="s">
        <v>869</v>
      </c>
      <c r="M261" s="10" t="str">
        <f>VLOOKUP(F261,'[3]Site List'!$I$3:$J$324,2,0)</f>
        <v>MELATIASEMGEDEMATRAMANDMT</v>
      </c>
      <c r="N261" s="10">
        <v>106.85608000000001</v>
      </c>
      <c r="O261" s="10">
        <v>-6.2087700000000003</v>
      </c>
      <c r="P261" s="9" t="s">
        <v>16</v>
      </c>
      <c r="Q261" s="10" t="s">
        <v>94</v>
      </c>
      <c r="R261" s="39">
        <v>45979</v>
      </c>
      <c r="S261" s="10"/>
      <c r="T261" s="9" t="s">
        <v>49</v>
      </c>
      <c r="U261" s="62" t="s">
        <v>320</v>
      </c>
      <c r="V261" s="5" t="s">
        <v>370</v>
      </c>
      <c r="W261" s="5">
        <f t="shared" si="35"/>
        <v>2</v>
      </c>
      <c r="X261" s="10" t="s">
        <v>50</v>
      </c>
      <c r="Y261" s="12">
        <v>42984</v>
      </c>
      <c r="Z261" s="12">
        <v>46635</v>
      </c>
      <c r="AA261" s="12"/>
      <c r="AB261" s="12"/>
      <c r="AC261" s="12"/>
      <c r="AD261" s="12"/>
      <c r="AE261" s="9" t="s">
        <v>96</v>
      </c>
      <c r="AF261" s="26"/>
      <c r="AG261" s="22" t="e">
        <f>VLOOKUP(F261,[2]Nasional!$F$3:$AJ$1945,30,0)</f>
        <v>#N/A</v>
      </c>
      <c r="AH261" s="22"/>
      <c r="AI261" s="22" t="s">
        <v>98</v>
      </c>
      <c r="AJ261" s="22" t="s">
        <v>98</v>
      </c>
      <c r="AK261" s="23" t="s">
        <v>99</v>
      </c>
      <c r="AL261" t="s">
        <v>321</v>
      </c>
      <c r="AN261" t="s">
        <v>113</v>
      </c>
      <c r="AO261" s="26">
        <v>0</v>
      </c>
      <c r="AP261" s="26">
        <v>0</v>
      </c>
      <c r="AQ261" s="26">
        <v>0</v>
      </c>
      <c r="AR261" t="s">
        <v>270</v>
      </c>
    </row>
    <row r="262" spans="1:44">
      <c r="A262" s="5">
        <v>261</v>
      </c>
      <c r="B262" s="10" t="s">
        <v>212</v>
      </c>
      <c r="C262" s="10" t="s">
        <v>213</v>
      </c>
      <c r="D262" s="9">
        <v>3</v>
      </c>
      <c r="E262" s="9" t="s">
        <v>870</v>
      </c>
      <c r="F262" s="11" t="s">
        <v>870</v>
      </c>
      <c r="G262" s="7"/>
      <c r="H262" s="7" t="s">
        <v>216</v>
      </c>
      <c r="I262" s="7" t="e">
        <v>#N/A</v>
      </c>
      <c r="J262" s="7" t="e">
        <v>#N/A</v>
      </c>
      <c r="K262" s="7" t="s">
        <v>65</v>
      </c>
      <c r="L262" s="7" t="s">
        <v>871</v>
      </c>
      <c r="M262" s="10" t="str">
        <f>VLOOKUP(F262,'[3]Site List'!$I$3:$J$324,2,0)</f>
        <v>LURAHKEBONBARUDMT</v>
      </c>
      <c r="N262" s="10">
        <v>106.85966999999999</v>
      </c>
      <c r="O262" s="10">
        <v>-6.23278</v>
      </c>
      <c r="P262" s="9" t="s">
        <v>16</v>
      </c>
      <c r="Q262" s="10" t="s">
        <v>94</v>
      </c>
      <c r="R262" s="39">
        <v>45979</v>
      </c>
      <c r="S262" s="10"/>
      <c r="T262" s="9" t="s">
        <v>49</v>
      </c>
      <c r="U262" s="62" t="s">
        <v>434</v>
      </c>
      <c r="V262" s="5" t="s">
        <v>280</v>
      </c>
      <c r="W262" s="5">
        <f t="shared" si="35"/>
        <v>6</v>
      </c>
      <c r="X262" s="10" t="s">
        <v>50</v>
      </c>
      <c r="Y262" s="12">
        <v>42989</v>
      </c>
      <c r="Z262" s="12">
        <v>46640</v>
      </c>
      <c r="AA262" s="12"/>
      <c r="AB262" s="12"/>
      <c r="AC262" s="12"/>
      <c r="AD262" s="12"/>
      <c r="AE262" s="9" t="s">
        <v>96</v>
      </c>
      <c r="AF262" s="26"/>
      <c r="AG262" s="22" t="e">
        <f>VLOOKUP(F262,[2]Nasional!$F$3:$AJ$1945,30,0)</f>
        <v>#N/A</v>
      </c>
      <c r="AH262" s="22"/>
      <c r="AI262" s="22" t="s">
        <v>98</v>
      </c>
      <c r="AJ262" s="22" t="s">
        <v>98</v>
      </c>
      <c r="AK262" s="23" t="s">
        <v>99</v>
      </c>
      <c r="AL262" t="s">
        <v>358</v>
      </c>
      <c r="AN262" t="s">
        <v>101</v>
      </c>
      <c r="AO262" s="26">
        <v>0</v>
      </c>
      <c r="AP262" s="26">
        <v>0</v>
      </c>
      <c r="AQ262" s="26">
        <v>0</v>
      </c>
      <c r="AR262" t="s">
        <v>803</v>
      </c>
    </row>
    <row r="263" spans="1:44">
      <c r="A263" s="9">
        <v>262</v>
      </c>
      <c r="B263" s="10" t="s">
        <v>212</v>
      </c>
      <c r="C263" s="10" t="s">
        <v>213</v>
      </c>
      <c r="D263" s="9">
        <v>3</v>
      </c>
      <c r="E263" s="9" t="s">
        <v>872</v>
      </c>
      <c r="F263" s="11" t="s">
        <v>872</v>
      </c>
      <c r="G263" s="7"/>
      <c r="H263" s="7" t="s">
        <v>216</v>
      </c>
      <c r="I263" s="7" t="e">
        <v>#N/A</v>
      </c>
      <c r="J263" s="7" t="e">
        <v>#N/A</v>
      </c>
      <c r="K263" s="7" t="s">
        <v>65</v>
      </c>
      <c r="L263" s="7" t="e">
        <v>#N/A</v>
      </c>
      <c r="M263" s="10" t="str">
        <f>VLOOKUP(F263,'[3]Site List'!$I$3:$J$324,2,0)</f>
        <v>KEBUNBUNGADMT</v>
      </c>
      <c r="N263" s="10">
        <v>106.93321</v>
      </c>
      <c r="O263" s="10">
        <v>-6.2144700000000004</v>
      </c>
      <c r="P263" s="9" t="s">
        <v>16</v>
      </c>
      <c r="Q263" s="10" t="s">
        <v>94</v>
      </c>
      <c r="R263" s="39">
        <v>45979</v>
      </c>
      <c r="S263" s="10"/>
      <c r="T263" s="9" t="s">
        <v>49</v>
      </c>
      <c r="U263" s="5" t="s">
        <v>607</v>
      </c>
      <c r="V263" s="5">
        <v>0</v>
      </c>
      <c r="W263" s="5">
        <f t="shared" si="35"/>
        <v>0</v>
      </c>
      <c r="X263" s="10" t="s">
        <v>50</v>
      </c>
      <c r="Y263" s="12">
        <v>42989</v>
      </c>
      <c r="Z263" s="12">
        <v>46640</v>
      </c>
      <c r="AA263" s="12"/>
      <c r="AB263" s="12"/>
      <c r="AC263" s="12"/>
      <c r="AD263" s="12"/>
      <c r="AE263" s="9" t="s">
        <v>96</v>
      </c>
      <c r="AF263" s="26"/>
      <c r="AG263" s="22" t="e">
        <f>VLOOKUP(F263,[2]Nasional!$F$3:$AJ$1945,30,0)</f>
        <v>#N/A</v>
      </c>
      <c r="AH263" s="22"/>
      <c r="AI263" s="22" t="s">
        <v>98</v>
      </c>
      <c r="AJ263" s="22" t="s">
        <v>98</v>
      </c>
      <c r="AK263" s="23" t="s">
        <v>99</v>
      </c>
      <c r="AL263" t="s">
        <v>675</v>
      </c>
      <c r="AN263" t="s">
        <v>113</v>
      </c>
      <c r="AO263" s="26">
        <v>0</v>
      </c>
      <c r="AP263" s="26">
        <v>0</v>
      </c>
      <c r="AQ263" s="26">
        <v>0</v>
      </c>
      <c r="AR263" t="s">
        <v>270</v>
      </c>
    </row>
    <row r="264" spans="1:44">
      <c r="A264" s="5">
        <v>263</v>
      </c>
      <c r="B264" s="10" t="s">
        <v>212</v>
      </c>
      <c r="C264" s="10" t="s">
        <v>213</v>
      </c>
      <c r="D264" s="9">
        <v>3</v>
      </c>
      <c r="E264" s="9" t="s">
        <v>873</v>
      </c>
      <c r="F264" s="11" t="s">
        <v>873</v>
      </c>
      <c r="G264" s="7"/>
      <c r="H264" s="7" t="s">
        <v>216</v>
      </c>
      <c r="I264" s="7" t="e">
        <v>#N/A</v>
      </c>
      <c r="J264" s="7" t="e">
        <v>#N/A</v>
      </c>
      <c r="K264" s="7" t="s">
        <v>65</v>
      </c>
      <c r="L264" s="7" t="s">
        <v>874</v>
      </c>
      <c r="M264" s="10" t="str">
        <f>VLOOKUP(F264,'[3]Site List'!$I$3:$J$324,2,0)</f>
        <v>POMADPASARREBODMT</v>
      </c>
      <c r="N264" s="10">
        <v>106.84483</v>
      </c>
      <c r="O264" s="10">
        <v>-6.32843</v>
      </c>
      <c r="P264" s="9" t="s">
        <v>16</v>
      </c>
      <c r="Q264" s="10" t="s">
        <v>94</v>
      </c>
      <c r="R264" s="39">
        <v>45979</v>
      </c>
      <c r="S264" s="10"/>
      <c r="T264" s="9" t="s">
        <v>49</v>
      </c>
      <c r="U264" s="62" t="s">
        <v>875</v>
      </c>
      <c r="V264" s="5" t="s">
        <v>434</v>
      </c>
      <c r="W264" s="5">
        <f t="shared" si="35"/>
        <v>3</v>
      </c>
      <c r="X264" s="10" t="s">
        <v>50</v>
      </c>
      <c r="Y264" s="12">
        <v>42989</v>
      </c>
      <c r="Z264" s="12">
        <v>46640</v>
      </c>
      <c r="AA264" s="12"/>
      <c r="AB264" s="12"/>
      <c r="AC264" s="12"/>
      <c r="AD264" s="12"/>
      <c r="AE264" s="9" t="s">
        <v>96</v>
      </c>
      <c r="AF264" s="26"/>
      <c r="AG264" s="22" t="e">
        <f>VLOOKUP(F264,[2]Nasional!$F$3:$AJ$1945,30,0)</f>
        <v>#N/A</v>
      </c>
      <c r="AH264" s="22"/>
      <c r="AI264" s="22" t="s">
        <v>98</v>
      </c>
      <c r="AJ264" s="22" t="s">
        <v>98</v>
      </c>
      <c r="AK264" s="23" t="s">
        <v>99</v>
      </c>
      <c r="AL264" t="s">
        <v>358</v>
      </c>
      <c r="AN264" t="s">
        <v>101</v>
      </c>
      <c r="AO264" s="26">
        <v>0</v>
      </c>
      <c r="AP264" s="26">
        <v>0</v>
      </c>
      <c r="AQ264" s="26">
        <v>0</v>
      </c>
      <c r="AR264" t="s">
        <v>848</v>
      </c>
    </row>
    <row r="265" spans="1:44">
      <c r="A265" s="9">
        <v>264</v>
      </c>
      <c r="B265" s="10" t="s">
        <v>212</v>
      </c>
      <c r="C265" s="10" t="s">
        <v>213</v>
      </c>
      <c r="D265" s="9">
        <v>3</v>
      </c>
      <c r="E265" s="9" t="s">
        <v>876</v>
      </c>
      <c r="F265" s="11" t="s">
        <v>876</v>
      </c>
      <c r="G265" s="7"/>
      <c r="H265" s="7" t="s">
        <v>216</v>
      </c>
      <c r="I265" s="7" t="e">
        <v>#N/A</v>
      </c>
      <c r="J265" s="7" t="e">
        <v>#N/A</v>
      </c>
      <c r="K265" s="7" t="s">
        <v>65</v>
      </c>
      <c r="L265" s="7" t="s">
        <v>877</v>
      </c>
      <c r="M265" s="10" t="str">
        <f>VLOOKUP(F265,'[3]Site List'!$I$3:$J$324,2,0)</f>
        <v>JLJATI1DMT</v>
      </c>
      <c r="N265" s="10">
        <v>106.73610100000001</v>
      </c>
      <c r="O265" s="10">
        <v>-6.1464410000000003</v>
      </c>
      <c r="P265" s="9" t="s">
        <v>16</v>
      </c>
      <c r="Q265" s="10" t="s">
        <v>94</v>
      </c>
      <c r="R265" s="39">
        <v>45979</v>
      </c>
      <c r="S265" s="10"/>
      <c r="T265" s="9" t="s">
        <v>49</v>
      </c>
      <c r="U265" s="5" t="s">
        <v>878</v>
      </c>
      <c r="V265" s="5" t="s">
        <v>878</v>
      </c>
      <c r="W265" s="5">
        <f t="shared" si="35"/>
        <v>5</v>
      </c>
      <c r="X265" s="10" t="s">
        <v>50</v>
      </c>
      <c r="Y265" s="12">
        <v>42991</v>
      </c>
      <c r="Z265" s="12">
        <v>46642</v>
      </c>
      <c r="AA265" s="12"/>
      <c r="AB265" s="12"/>
      <c r="AC265" s="12"/>
      <c r="AD265" s="12"/>
      <c r="AE265" s="9" t="s">
        <v>96</v>
      </c>
      <c r="AF265" s="26"/>
      <c r="AG265" s="22" t="e">
        <f>VLOOKUP(F265,[2]Nasional!$F$3:$AJ$1945,30,0)</f>
        <v>#N/A</v>
      </c>
      <c r="AH265" s="22"/>
      <c r="AI265" s="22" t="s">
        <v>98</v>
      </c>
      <c r="AJ265" s="22" t="s">
        <v>98</v>
      </c>
      <c r="AK265" s="23" t="s">
        <v>99</v>
      </c>
      <c r="AL265" t="s">
        <v>603</v>
      </c>
      <c r="AN265" t="s">
        <v>101</v>
      </c>
      <c r="AO265" s="26">
        <v>0</v>
      </c>
      <c r="AP265" s="26">
        <v>0</v>
      </c>
      <c r="AQ265" s="26">
        <v>0</v>
      </c>
      <c r="AR265" t="s">
        <v>803</v>
      </c>
    </row>
    <row r="266" spans="1:44">
      <c r="A266" s="5">
        <v>265</v>
      </c>
      <c r="B266" s="10" t="s">
        <v>212</v>
      </c>
      <c r="C266" s="10" t="s">
        <v>213</v>
      </c>
      <c r="D266" s="9">
        <v>3</v>
      </c>
      <c r="E266" s="9" t="s">
        <v>879</v>
      </c>
      <c r="F266" s="11" t="s">
        <v>879</v>
      </c>
      <c r="G266" s="7"/>
      <c r="H266" s="7" t="s">
        <v>216</v>
      </c>
      <c r="I266" s="7" t="e">
        <v>#N/A</v>
      </c>
      <c r="J266" s="7" t="e">
        <v>#N/A</v>
      </c>
      <c r="K266" s="7" t="s">
        <v>65</v>
      </c>
      <c r="L266" s="7" t="s">
        <v>880</v>
      </c>
      <c r="M266" s="10" t="str">
        <f>VLOOKUP(F266,'[3]Site List'!$I$3:$J$324,2,0)</f>
        <v>JAYASAKTI3DMT</v>
      </c>
      <c r="N266" s="10">
        <v>106.85983</v>
      </c>
      <c r="O266" s="10">
        <v>-6.3352399999999998</v>
      </c>
      <c r="P266" s="9" t="s">
        <v>16</v>
      </c>
      <c r="Q266" s="10" t="s">
        <v>94</v>
      </c>
      <c r="R266" s="39">
        <v>45979</v>
      </c>
      <c r="S266" s="10"/>
      <c r="T266" s="9" t="s">
        <v>49</v>
      </c>
      <c r="U266" s="5" t="s">
        <v>370</v>
      </c>
      <c r="V266" s="5" t="s">
        <v>370</v>
      </c>
      <c r="W266" s="5">
        <f t="shared" si="35"/>
        <v>5</v>
      </c>
      <c r="X266" s="10" t="s">
        <v>50</v>
      </c>
      <c r="Y266" s="12">
        <v>42992</v>
      </c>
      <c r="Z266" s="12">
        <v>46643</v>
      </c>
      <c r="AA266" s="12"/>
      <c r="AB266" s="12"/>
      <c r="AC266" s="12"/>
      <c r="AD266" s="12"/>
      <c r="AE266" s="9" t="s">
        <v>96</v>
      </c>
      <c r="AF266" s="26"/>
      <c r="AG266" s="22" t="e">
        <f>VLOOKUP(F266,[2]Nasional!$F$3:$AJ$1945,30,0)</f>
        <v>#N/A</v>
      </c>
      <c r="AH266" s="22"/>
      <c r="AI266" s="22" t="s">
        <v>98</v>
      </c>
      <c r="AJ266" s="22" t="s">
        <v>98</v>
      </c>
      <c r="AK266" s="23" t="s">
        <v>99</v>
      </c>
      <c r="AL266" t="s">
        <v>281</v>
      </c>
      <c r="AN266" t="s">
        <v>101</v>
      </c>
      <c r="AO266" s="26">
        <v>0</v>
      </c>
      <c r="AP266" s="26">
        <v>0</v>
      </c>
      <c r="AQ266" s="26">
        <v>0</v>
      </c>
      <c r="AR266" t="s">
        <v>848</v>
      </c>
    </row>
    <row r="267" spans="1:44">
      <c r="A267" s="9">
        <v>266</v>
      </c>
      <c r="B267" s="10" t="s">
        <v>212</v>
      </c>
      <c r="C267" s="10" t="s">
        <v>213</v>
      </c>
      <c r="D267" s="9">
        <v>3</v>
      </c>
      <c r="E267" s="9" t="s">
        <v>881</v>
      </c>
      <c r="F267" s="11" t="s">
        <v>881</v>
      </c>
      <c r="G267" s="7"/>
      <c r="H267" s="7" t="s">
        <v>216</v>
      </c>
      <c r="I267" s="7" t="e">
        <v>#N/A</v>
      </c>
      <c r="J267" s="7" t="e">
        <v>#N/A</v>
      </c>
      <c r="K267" s="7" t="s">
        <v>65</v>
      </c>
      <c r="L267" s="7" t="s">
        <v>882</v>
      </c>
      <c r="M267" s="10" t="str">
        <f>VLOOKUP(F267,'[3]Site List'!$I$3:$J$324,2,0)</f>
        <v>MAKASARKRAMATJATIDMT</v>
      </c>
      <c r="N267" s="10">
        <v>106.873831</v>
      </c>
      <c r="O267" s="10">
        <v>-6.2787709999999999</v>
      </c>
      <c r="P267" s="9" t="s">
        <v>16</v>
      </c>
      <c r="Q267" s="10" t="s">
        <v>94</v>
      </c>
      <c r="R267" s="39">
        <v>45979</v>
      </c>
      <c r="S267" s="10"/>
      <c r="T267" s="9" t="s">
        <v>49</v>
      </c>
      <c r="U267" s="5" t="s">
        <v>788</v>
      </c>
      <c r="V267" s="5" t="s">
        <v>788</v>
      </c>
      <c r="W267" s="5">
        <f t="shared" si="35"/>
        <v>3</v>
      </c>
      <c r="X267" s="10" t="s">
        <v>50</v>
      </c>
      <c r="Y267" s="12">
        <v>42992</v>
      </c>
      <c r="Z267" s="12">
        <v>46643</v>
      </c>
      <c r="AA267" s="12"/>
      <c r="AB267" s="12"/>
      <c r="AC267" s="12"/>
      <c r="AD267" s="12"/>
      <c r="AE267" s="9" t="s">
        <v>96</v>
      </c>
      <c r="AF267" s="26"/>
      <c r="AG267" s="22" t="e">
        <f>VLOOKUP(F267,[2]Nasional!$F$3:$AJ$1945,30,0)</f>
        <v>#N/A</v>
      </c>
      <c r="AH267" s="22"/>
      <c r="AI267" s="22" t="s">
        <v>98</v>
      </c>
      <c r="AJ267" s="22" t="s">
        <v>98</v>
      </c>
      <c r="AK267" s="23" t="s">
        <v>99</v>
      </c>
      <c r="AL267" t="s">
        <v>603</v>
      </c>
      <c r="AN267" t="s">
        <v>101</v>
      </c>
      <c r="AO267" s="26">
        <v>0</v>
      </c>
      <c r="AP267" s="26">
        <v>0</v>
      </c>
      <c r="AQ267" s="26">
        <v>0</v>
      </c>
      <c r="AR267" t="s">
        <v>848</v>
      </c>
    </row>
    <row r="268" spans="1:44">
      <c r="A268" s="5">
        <v>267</v>
      </c>
      <c r="B268" s="10" t="s">
        <v>212</v>
      </c>
      <c r="C268" s="10" t="s">
        <v>213</v>
      </c>
      <c r="D268" s="9">
        <v>3</v>
      </c>
      <c r="E268" s="9" t="s">
        <v>883</v>
      </c>
      <c r="F268" s="11" t="s">
        <v>883</v>
      </c>
      <c r="G268" s="7"/>
      <c r="H268" s="7" t="s">
        <v>216</v>
      </c>
      <c r="I268" s="7" t="e">
        <v>#N/A</v>
      </c>
      <c r="J268" s="7" t="e">
        <v>#N/A</v>
      </c>
      <c r="K268" s="7" t="s">
        <v>65</v>
      </c>
      <c r="L268" s="7" t="s">
        <v>884</v>
      </c>
      <c r="M268" s="10" t="str">
        <f>VLOOKUP(F268,'[3]Site List'!$I$3:$J$324,2,0)</f>
        <v>TAMANKOTAPEDONGKELANDMT</v>
      </c>
      <c r="N268" s="10">
        <v>106.76003</v>
      </c>
      <c r="O268" s="10">
        <v>-6.1596299999999999</v>
      </c>
      <c r="P268" s="9" t="s">
        <v>16</v>
      </c>
      <c r="Q268" s="10" t="s">
        <v>94</v>
      </c>
      <c r="R268" s="39">
        <v>45979</v>
      </c>
      <c r="S268" s="10"/>
      <c r="T268" s="9" t="s">
        <v>49</v>
      </c>
      <c r="U268" s="5" t="s">
        <v>280</v>
      </c>
      <c r="V268" s="5" t="s">
        <v>280</v>
      </c>
      <c r="W268" s="5">
        <f t="shared" si="35"/>
        <v>3</v>
      </c>
      <c r="X268" s="10" t="s">
        <v>50</v>
      </c>
      <c r="Y268" s="12">
        <v>43020</v>
      </c>
      <c r="Z268" s="12">
        <v>46671</v>
      </c>
      <c r="AA268" s="12"/>
      <c r="AB268" s="12"/>
      <c r="AC268" s="12"/>
      <c r="AD268" s="12"/>
      <c r="AE268" s="9" t="s">
        <v>96</v>
      </c>
      <c r="AF268" s="26"/>
      <c r="AG268" s="22" t="e">
        <f>VLOOKUP(F268,[2]Nasional!$F$3:$AJ$1945,30,0)</f>
        <v>#N/A</v>
      </c>
      <c r="AH268" s="22"/>
      <c r="AI268" s="22" t="s">
        <v>98</v>
      </c>
      <c r="AJ268" s="22" t="s">
        <v>98</v>
      </c>
      <c r="AK268" s="23" t="s">
        <v>99</v>
      </c>
      <c r="AL268" t="s">
        <v>358</v>
      </c>
      <c r="AN268" t="s">
        <v>101</v>
      </c>
      <c r="AO268" s="26">
        <v>0</v>
      </c>
      <c r="AP268" s="26">
        <v>0</v>
      </c>
      <c r="AQ268" s="26">
        <v>0</v>
      </c>
      <c r="AR268" t="s">
        <v>744</v>
      </c>
    </row>
    <row r="269" spans="1:44">
      <c r="A269" s="9">
        <v>268</v>
      </c>
      <c r="B269" s="10" t="s">
        <v>212</v>
      </c>
      <c r="C269" s="10" t="s">
        <v>213</v>
      </c>
      <c r="D269" s="9">
        <v>3</v>
      </c>
      <c r="E269" s="9" t="s">
        <v>885</v>
      </c>
      <c r="F269" s="11" t="s">
        <v>885</v>
      </c>
      <c r="G269" s="7"/>
      <c r="H269" s="7" t="s">
        <v>216</v>
      </c>
      <c r="I269" s="7" t="e">
        <v>#N/A</v>
      </c>
      <c r="J269" s="7" t="e">
        <v>#N/A</v>
      </c>
      <c r="K269" s="7" t="s">
        <v>65</v>
      </c>
      <c r="L269" s="7" t="e">
        <v>#N/A</v>
      </c>
      <c r="M269" s="10" t="str">
        <f>VLOOKUP(F269,'[3]Site List'!$I$3:$J$324,2,0)</f>
        <v>PELABUHANKALIADEMPLUITDMT</v>
      </c>
      <c r="N269" s="10">
        <v>106.77178000000001</v>
      </c>
      <c r="O269" s="10">
        <v>-6.1051700000000002</v>
      </c>
      <c r="P269" s="9" t="s">
        <v>16</v>
      </c>
      <c r="Q269" s="10" t="s">
        <v>94</v>
      </c>
      <c r="R269" s="39">
        <v>45979</v>
      </c>
      <c r="S269" s="10"/>
      <c r="T269" s="9" t="s">
        <v>49</v>
      </c>
      <c r="U269" s="5" t="s">
        <v>886</v>
      </c>
      <c r="V269" s="5">
        <v>0</v>
      </c>
      <c r="W269" s="5">
        <f t="shared" si="35"/>
        <v>5</v>
      </c>
      <c r="X269" s="10" t="s">
        <v>50</v>
      </c>
      <c r="Y269" s="12">
        <v>43026</v>
      </c>
      <c r="Z269" s="12">
        <v>46677</v>
      </c>
      <c r="AA269" s="12"/>
      <c r="AB269" s="12"/>
      <c r="AC269" s="12"/>
      <c r="AD269" s="12"/>
      <c r="AE269" s="9" t="s">
        <v>96</v>
      </c>
      <c r="AF269" s="26"/>
      <c r="AG269" s="22" t="e">
        <f>VLOOKUP(F269,[2]Nasional!$F$3:$AJ$1945,30,0)</f>
        <v>#N/A</v>
      </c>
      <c r="AH269" s="22"/>
      <c r="AI269" s="22" t="s">
        <v>98</v>
      </c>
      <c r="AJ269" s="22" t="s">
        <v>98</v>
      </c>
      <c r="AK269" s="23" t="s">
        <v>99</v>
      </c>
      <c r="AL269" t="s">
        <v>603</v>
      </c>
      <c r="AN269" t="s">
        <v>101</v>
      </c>
      <c r="AO269" s="26">
        <v>0</v>
      </c>
      <c r="AP269" s="26">
        <v>0</v>
      </c>
      <c r="AQ269" s="26">
        <v>0</v>
      </c>
      <c r="AR269" t="s">
        <v>887</v>
      </c>
    </row>
    <row r="270" spans="1:44">
      <c r="A270" s="5">
        <v>269</v>
      </c>
      <c r="B270" s="10" t="s">
        <v>212</v>
      </c>
      <c r="C270" s="10" t="s">
        <v>213</v>
      </c>
      <c r="D270" s="9">
        <v>3</v>
      </c>
      <c r="E270" s="9" t="s">
        <v>888</v>
      </c>
      <c r="F270" s="11" t="s">
        <v>888</v>
      </c>
      <c r="G270" s="7"/>
      <c r="H270" s="7"/>
      <c r="I270" s="7" t="e">
        <v>#N/A</v>
      </c>
      <c r="J270" s="7" t="e">
        <v>#N/A</v>
      </c>
      <c r="K270" s="7" t="s">
        <v>65</v>
      </c>
      <c r="L270" s="7" t="e">
        <v>#N/A</v>
      </c>
      <c r="M270" s="10" t="str">
        <f>VLOOKUP(F270,'[3]Site List'!$I$3:$J$324,2,0)</f>
        <v>TEGALPARANGUTARAMAMPANGDMT</v>
      </c>
      <c r="N270" s="10">
        <v>106.81982000000001</v>
      </c>
      <c r="O270" s="10">
        <v>-6.2612199999999998</v>
      </c>
      <c r="P270" s="5" t="s">
        <v>48</v>
      </c>
      <c r="Q270" s="5" t="s">
        <v>48</v>
      </c>
      <c r="R270" s="39">
        <v>0</v>
      </c>
      <c r="S270" s="10"/>
      <c r="T270" s="9" t="s">
        <v>49</v>
      </c>
      <c r="U270" s="5" t="e">
        <v>#N/A</v>
      </c>
      <c r="V270" s="5" t="e">
        <v>#N/A</v>
      </c>
      <c r="W270" s="5"/>
      <c r="X270" s="10" t="s">
        <v>50</v>
      </c>
      <c r="Y270" s="12">
        <v>43042</v>
      </c>
      <c r="Z270" s="12">
        <v>46693</v>
      </c>
      <c r="AA270" s="12"/>
      <c r="AB270" s="12"/>
      <c r="AC270" s="12"/>
      <c r="AD270" s="12"/>
      <c r="AE270" s="9" t="s">
        <v>96</v>
      </c>
      <c r="AF270" s="26"/>
      <c r="AG270" s="22" t="e">
        <f>VLOOKUP(F270,[2]Nasional!$F$3:$AJ$1945,30,0)</f>
        <v>#N/A</v>
      </c>
      <c r="AH270" s="22"/>
      <c r="AI270" s="22" t="s">
        <v>98</v>
      </c>
      <c r="AJ270" s="22" t="s">
        <v>98</v>
      </c>
      <c r="AK270" s="23" t="s">
        <v>99</v>
      </c>
      <c r="AL270" t="s">
        <v>195</v>
      </c>
      <c r="AO270" s="26" t="e">
        <v>#N/A</v>
      </c>
      <c r="AP270" s="26" t="e">
        <v>#N/A</v>
      </c>
      <c r="AQ270" s="26" t="e">
        <v>#N/A</v>
      </c>
    </row>
    <row r="271" spans="1:44">
      <c r="A271" s="9">
        <v>270</v>
      </c>
      <c r="B271" s="10" t="s">
        <v>212</v>
      </c>
      <c r="C271" s="10" t="s">
        <v>213</v>
      </c>
      <c r="D271" s="9">
        <v>3</v>
      </c>
      <c r="E271" s="9" t="s">
        <v>889</v>
      </c>
      <c r="F271" s="11" t="s">
        <v>889</v>
      </c>
      <c r="G271" s="7"/>
      <c r="H271" s="7"/>
      <c r="I271" s="7" t="e">
        <v>#N/A</v>
      </c>
      <c r="J271" s="7" t="e">
        <v>#N/A</v>
      </c>
      <c r="K271" s="7" t="s">
        <v>65</v>
      </c>
      <c r="L271" s="7" t="e">
        <v>#N/A</v>
      </c>
      <c r="M271" s="10" t="str">
        <f>VLOOKUP(F271,'[3]Site List'!$I$3:$J$324,2,0)</f>
        <v>UTANPANJANGDMT</v>
      </c>
      <c r="N271" s="10">
        <v>106.85536</v>
      </c>
      <c r="O271" s="10">
        <v>-6.1641599999999999</v>
      </c>
      <c r="P271" s="5" t="s">
        <v>48</v>
      </c>
      <c r="Q271" s="5" t="s">
        <v>48</v>
      </c>
      <c r="R271" s="39">
        <v>0</v>
      </c>
      <c r="S271" s="10"/>
      <c r="T271" s="9" t="s">
        <v>49</v>
      </c>
      <c r="U271" s="5" t="e">
        <v>#N/A</v>
      </c>
      <c r="V271" s="5" t="e">
        <v>#N/A</v>
      </c>
      <c r="W271" s="5"/>
      <c r="X271" s="10" t="s">
        <v>50</v>
      </c>
      <c r="Y271" s="12">
        <v>43054</v>
      </c>
      <c r="Z271" s="12">
        <v>46705</v>
      </c>
      <c r="AA271" s="12"/>
      <c r="AB271" s="12"/>
      <c r="AC271" s="12"/>
      <c r="AD271" s="12"/>
      <c r="AE271" s="9" t="s">
        <v>96</v>
      </c>
      <c r="AF271" s="26"/>
      <c r="AG271" s="22" t="e">
        <f>VLOOKUP(F271,[2]Nasional!$F$3:$AJ$1945,30,0)</f>
        <v>#N/A</v>
      </c>
      <c r="AH271" s="22"/>
      <c r="AI271" s="22" t="s">
        <v>98</v>
      </c>
      <c r="AJ271" s="22" t="s">
        <v>98</v>
      </c>
      <c r="AK271" s="23" t="s">
        <v>99</v>
      </c>
      <c r="AL271" t="s">
        <v>195</v>
      </c>
      <c r="AO271" s="26" t="e">
        <v>#N/A</v>
      </c>
      <c r="AP271" s="26" t="e">
        <v>#N/A</v>
      </c>
      <c r="AQ271" s="26" t="e">
        <v>#N/A</v>
      </c>
    </row>
    <row r="272" spans="1:44">
      <c r="A272" s="5">
        <v>271</v>
      </c>
      <c r="B272" s="10" t="s">
        <v>212</v>
      </c>
      <c r="C272" s="10" t="s">
        <v>213</v>
      </c>
      <c r="D272" s="9">
        <v>3</v>
      </c>
      <c r="E272" s="9" t="s">
        <v>890</v>
      </c>
      <c r="F272" s="11" t="s">
        <v>890</v>
      </c>
      <c r="G272" s="7"/>
      <c r="H272" s="7" t="s">
        <v>216</v>
      </c>
      <c r="I272" s="7" t="e">
        <v>#N/A</v>
      </c>
      <c r="J272" s="7" t="e">
        <v>#N/A</v>
      </c>
      <c r="K272" s="7" t="s">
        <v>65</v>
      </c>
      <c r="L272" s="7" t="s">
        <v>891</v>
      </c>
      <c r="M272" s="10" t="str">
        <f>VLOOKUP(F272,'[3]Site List'!$I$3:$J$324,2,0)</f>
        <v>LAPANGANGOLFCILANGKAPDMT</v>
      </c>
      <c r="N272" s="10">
        <v>106.89163000000001</v>
      </c>
      <c r="O272" s="10">
        <v>-6.3168499999999996</v>
      </c>
      <c r="P272" s="9" t="s">
        <v>16</v>
      </c>
      <c r="Q272" s="10" t="s">
        <v>94</v>
      </c>
      <c r="R272" s="39">
        <v>45979</v>
      </c>
      <c r="S272" s="10"/>
      <c r="T272" s="9" t="s">
        <v>49</v>
      </c>
      <c r="U272" s="5" t="s">
        <v>369</v>
      </c>
      <c r="V272" s="5" t="s">
        <v>369</v>
      </c>
      <c r="W272" s="5">
        <f t="shared" ref="W272:W274" si="36">COUNTIF(V272:V821,U272)</f>
        <v>3</v>
      </c>
      <c r="X272" s="10" t="s">
        <v>50</v>
      </c>
      <c r="Y272" s="12">
        <v>43083</v>
      </c>
      <c r="Z272" s="12">
        <v>46734</v>
      </c>
      <c r="AA272" s="12"/>
      <c r="AB272" s="12"/>
      <c r="AC272" s="12"/>
      <c r="AD272" s="12"/>
      <c r="AE272" s="9" t="s">
        <v>96</v>
      </c>
      <c r="AF272" s="26"/>
      <c r="AG272" s="22" t="e">
        <f>VLOOKUP(F272,[2]Nasional!$F$3:$AJ$1945,30,0)</f>
        <v>#N/A</v>
      </c>
      <c r="AH272" s="22"/>
      <c r="AI272" s="22" t="s">
        <v>98</v>
      </c>
      <c r="AJ272" s="22" t="s">
        <v>98</v>
      </c>
      <c r="AK272" s="23" t="s">
        <v>99</v>
      </c>
      <c r="AL272" t="s">
        <v>281</v>
      </c>
      <c r="AN272" t="s">
        <v>101</v>
      </c>
      <c r="AO272" s="26">
        <v>0</v>
      </c>
      <c r="AP272" s="26">
        <v>0</v>
      </c>
      <c r="AQ272" s="26">
        <v>0</v>
      </c>
      <c r="AR272" t="s">
        <v>848</v>
      </c>
    </row>
    <row r="273" spans="1:44">
      <c r="A273" s="9">
        <v>272</v>
      </c>
      <c r="B273" s="10" t="s">
        <v>212</v>
      </c>
      <c r="C273" s="10" t="s">
        <v>213</v>
      </c>
      <c r="D273" s="9">
        <v>3</v>
      </c>
      <c r="E273" s="9" t="s">
        <v>892</v>
      </c>
      <c r="F273" s="11" t="s">
        <v>892</v>
      </c>
      <c r="G273" s="7"/>
      <c r="H273" s="7" t="s">
        <v>216</v>
      </c>
      <c r="I273" s="7" t="e">
        <v>#N/A</v>
      </c>
      <c r="J273" s="7" t="e">
        <v>#N/A</v>
      </c>
      <c r="K273" s="7" t="s">
        <v>65</v>
      </c>
      <c r="L273" s="7" t="s">
        <v>893</v>
      </c>
      <c r="M273" s="10" t="str">
        <f>VLOOKUP(F273,'[3]Site List'!$I$3:$J$324,2,0)</f>
        <v>JLKEBONSIRIHMENTENGDMT</v>
      </c>
      <c r="N273" s="10">
        <v>106.82755</v>
      </c>
      <c r="O273" s="10">
        <v>-6.1847700000000003</v>
      </c>
      <c r="P273" s="9" t="s">
        <v>16</v>
      </c>
      <c r="Q273" s="10" t="s">
        <v>94</v>
      </c>
      <c r="R273" s="39">
        <v>45979</v>
      </c>
      <c r="S273" s="10"/>
      <c r="T273" s="9" t="s">
        <v>49</v>
      </c>
      <c r="U273" s="5" t="s">
        <v>268</v>
      </c>
      <c r="V273" s="5" t="s">
        <v>268</v>
      </c>
      <c r="W273" s="5">
        <f t="shared" si="36"/>
        <v>3</v>
      </c>
      <c r="X273" s="10" t="s">
        <v>50</v>
      </c>
      <c r="Y273" s="12">
        <v>43083</v>
      </c>
      <c r="Z273" s="12">
        <v>46734</v>
      </c>
      <c r="AA273" s="12"/>
      <c r="AB273" s="12"/>
      <c r="AC273" s="12"/>
      <c r="AD273" s="12"/>
      <c r="AE273" s="9" t="s">
        <v>96</v>
      </c>
      <c r="AF273" s="26"/>
      <c r="AG273" s="22" t="e">
        <f>VLOOKUP(F273,[2]Nasional!$F$3:$AJ$1945,30,0)</f>
        <v>#N/A</v>
      </c>
      <c r="AH273" s="22"/>
      <c r="AI273" s="22" t="s">
        <v>98</v>
      </c>
      <c r="AJ273" s="22" t="s">
        <v>98</v>
      </c>
      <c r="AK273" s="23" t="s">
        <v>99</v>
      </c>
      <c r="AL273" t="s">
        <v>608</v>
      </c>
      <c r="AN273" t="s">
        <v>113</v>
      </c>
      <c r="AO273" s="26">
        <v>0</v>
      </c>
      <c r="AP273" s="26">
        <v>0</v>
      </c>
      <c r="AQ273" s="26">
        <v>0</v>
      </c>
      <c r="AR273" t="s">
        <v>894</v>
      </c>
    </row>
    <row r="274" spans="1:44">
      <c r="A274" s="5">
        <v>273</v>
      </c>
      <c r="B274" s="10" t="s">
        <v>212</v>
      </c>
      <c r="C274" s="10" t="s">
        <v>213</v>
      </c>
      <c r="D274" s="9">
        <v>3</v>
      </c>
      <c r="E274" s="9" t="s">
        <v>895</v>
      </c>
      <c r="F274" s="11" t="s">
        <v>895</v>
      </c>
      <c r="G274" s="7"/>
      <c r="H274" s="7" t="s">
        <v>216</v>
      </c>
      <c r="I274" s="7" t="e">
        <v>#N/A</v>
      </c>
      <c r="J274" s="7" t="e">
        <v>#N/A</v>
      </c>
      <c r="K274" s="7" t="s">
        <v>65</v>
      </c>
      <c r="L274" s="7" t="s">
        <v>896</v>
      </c>
      <c r="M274" s="10" t="str">
        <f>VLOOKUP(F274,'[3]Site List'!$I$3:$J$324,2,0)</f>
        <v>GARDENMARBEL1DMT</v>
      </c>
      <c r="N274" s="10">
        <v>106.91867000000001</v>
      </c>
      <c r="O274" s="10">
        <v>-6.1343699999999997</v>
      </c>
      <c r="P274" s="9" t="s">
        <v>16</v>
      </c>
      <c r="Q274" s="10" t="s">
        <v>94</v>
      </c>
      <c r="R274" s="39">
        <v>45979</v>
      </c>
      <c r="S274" s="10"/>
      <c r="T274" s="9" t="s">
        <v>49</v>
      </c>
      <c r="U274" s="62" t="s">
        <v>886</v>
      </c>
      <c r="V274" s="5" t="s">
        <v>886</v>
      </c>
      <c r="W274" s="5">
        <f t="shared" si="36"/>
        <v>5</v>
      </c>
      <c r="X274" s="10" t="s">
        <v>50</v>
      </c>
      <c r="Y274" s="12">
        <v>43083</v>
      </c>
      <c r="Z274" s="12">
        <v>46734</v>
      </c>
      <c r="AA274" s="12"/>
      <c r="AB274" s="12"/>
      <c r="AC274" s="12"/>
      <c r="AD274" s="12"/>
      <c r="AE274" s="9" t="s">
        <v>96</v>
      </c>
      <c r="AF274" s="26"/>
      <c r="AG274" s="22" t="e">
        <f>VLOOKUP(F274,[2]Nasional!$F$3:$AJ$1945,30,0)</f>
        <v>#N/A</v>
      </c>
      <c r="AH274" s="22"/>
      <c r="AI274" s="22" t="s">
        <v>98</v>
      </c>
      <c r="AJ274" s="22" t="s">
        <v>98</v>
      </c>
      <c r="AK274" s="23" t="s">
        <v>99</v>
      </c>
      <c r="AL274" t="s">
        <v>281</v>
      </c>
      <c r="AN274" t="s">
        <v>101</v>
      </c>
      <c r="AO274" s="26">
        <v>0</v>
      </c>
      <c r="AP274" s="26">
        <v>0</v>
      </c>
      <c r="AQ274" s="26">
        <v>0</v>
      </c>
      <c r="AR274" t="s">
        <v>897</v>
      </c>
    </row>
    <row r="275" spans="1:44">
      <c r="A275" s="9">
        <v>274</v>
      </c>
      <c r="B275" s="10" t="s">
        <v>212</v>
      </c>
      <c r="C275" s="10" t="s">
        <v>213</v>
      </c>
      <c r="D275" s="9">
        <v>3</v>
      </c>
      <c r="E275" s="9" t="s">
        <v>898</v>
      </c>
      <c r="F275" s="11" t="s">
        <v>898</v>
      </c>
      <c r="G275" s="7"/>
      <c r="H275" s="7"/>
      <c r="I275" s="7" t="e">
        <v>#N/A</v>
      </c>
      <c r="J275" s="7" t="e">
        <v>#N/A</v>
      </c>
      <c r="K275" s="7" t="s">
        <v>65</v>
      </c>
      <c r="L275" s="7" t="e">
        <v>#N/A</v>
      </c>
      <c r="M275" s="10" t="str">
        <f>VLOOKUP(F275,'[3]Site List'!$I$3:$J$324,2,0)</f>
        <v>MSJDALJIHADDMT</v>
      </c>
      <c r="N275" s="10">
        <v>106.91116100000001</v>
      </c>
      <c r="O275" s="10">
        <v>-6.1128910000000003</v>
      </c>
      <c r="P275" s="5" t="s">
        <v>48</v>
      </c>
      <c r="Q275" s="5" t="s">
        <v>48</v>
      </c>
      <c r="R275" s="39">
        <v>0</v>
      </c>
      <c r="S275" s="10"/>
      <c r="T275" s="9" t="s">
        <v>49</v>
      </c>
      <c r="U275" s="5" t="e">
        <v>#N/A</v>
      </c>
      <c r="V275" s="5" t="e">
        <v>#N/A</v>
      </c>
      <c r="W275" s="5"/>
      <c r="X275" s="10" t="s">
        <v>50</v>
      </c>
      <c r="Y275" s="12">
        <v>43098</v>
      </c>
      <c r="Z275" s="12">
        <v>46749</v>
      </c>
      <c r="AA275" s="12"/>
      <c r="AB275" s="12"/>
      <c r="AC275" s="12"/>
      <c r="AD275" s="12"/>
      <c r="AE275" s="9" t="s">
        <v>96</v>
      </c>
      <c r="AF275" s="26"/>
      <c r="AG275" s="22" t="e">
        <f>VLOOKUP(F275,[2]Nasional!$F$3:$AJ$1945,30,0)</f>
        <v>#N/A</v>
      </c>
      <c r="AH275" s="22"/>
      <c r="AI275" s="22" t="s">
        <v>98</v>
      </c>
      <c r="AJ275" s="22" t="s">
        <v>98</v>
      </c>
      <c r="AK275" s="23" t="s">
        <v>99</v>
      </c>
      <c r="AL275" t="s">
        <v>195</v>
      </c>
      <c r="AO275" s="26" t="e">
        <v>#N/A</v>
      </c>
      <c r="AP275" s="26" t="e">
        <v>#N/A</v>
      </c>
      <c r="AQ275" s="26" t="e">
        <v>#N/A</v>
      </c>
    </row>
    <row r="276" spans="1:44">
      <c r="A276" s="5">
        <v>275</v>
      </c>
      <c r="B276" s="10" t="s">
        <v>212</v>
      </c>
      <c r="C276" s="10" t="s">
        <v>213</v>
      </c>
      <c r="D276" s="9">
        <v>3</v>
      </c>
      <c r="E276" s="9" t="s">
        <v>899</v>
      </c>
      <c r="F276" s="11" t="s">
        <v>899</v>
      </c>
      <c r="G276" s="7"/>
      <c r="H276" s="7"/>
      <c r="I276" s="7" t="e">
        <v>#N/A</v>
      </c>
      <c r="J276" s="7" t="e">
        <v>#N/A</v>
      </c>
      <c r="K276" s="7" t="s">
        <v>65</v>
      </c>
      <c r="L276" s="7" t="e">
        <v>#N/A</v>
      </c>
      <c r="M276" s="10" t="str">
        <f>VLOOKUP(F276,'[3]Site List'!$I$3:$J$324,2,0)</f>
        <v>RAWAGEMILANGLIMADMT</v>
      </c>
      <c r="N276" s="10">
        <v>106.91136</v>
      </c>
      <c r="O276" s="10">
        <v>-6.1998899999999999</v>
      </c>
      <c r="P276" s="5" t="s">
        <v>48</v>
      </c>
      <c r="Q276" s="5" t="s">
        <v>48</v>
      </c>
      <c r="R276" s="39">
        <v>0</v>
      </c>
      <c r="S276" s="10" t="s">
        <v>900</v>
      </c>
      <c r="T276" s="9" t="s">
        <v>49</v>
      </c>
      <c r="U276" s="5" t="e">
        <v>#N/A</v>
      </c>
      <c r="V276" s="5" t="e">
        <v>#N/A</v>
      </c>
      <c r="W276" s="5"/>
      <c r="X276" s="10" t="s">
        <v>50</v>
      </c>
      <c r="Y276" s="12">
        <v>43111</v>
      </c>
      <c r="Z276" s="12">
        <v>46762</v>
      </c>
      <c r="AA276" s="12"/>
      <c r="AB276" s="12"/>
      <c r="AC276" s="12"/>
      <c r="AD276" s="12"/>
      <c r="AE276" s="9" t="s">
        <v>96</v>
      </c>
      <c r="AF276" s="26"/>
      <c r="AG276" s="22" t="e">
        <f>VLOOKUP(F276,[2]Nasional!$F$3:$AJ$1945,30,0)</f>
        <v>#N/A</v>
      </c>
      <c r="AH276" s="22"/>
      <c r="AI276" s="22" t="s">
        <v>98</v>
      </c>
      <c r="AJ276" s="22" t="s">
        <v>98</v>
      </c>
      <c r="AK276" s="23" t="s">
        <v>99</v>
      </c>
      <c r="AL276" t="s">
        <v>195</v>
      </c>
      <c r="AO276" s="26" t="e">
        <v>#N/A</v>
      </c>
      <c r="AP276" s="26" t="e">
        <v>#N/A</v>
      </c>
      <c r="AQ276" s="26" t="e">
        <v>#N/A</v>
      </c>
    </row>
    <row r="277" spans="1:44">
      <c r="A277" s="9">
        <v>276</v>
      </c>
      <c r="B277" s="10" t="s">
        <v>212</v>
      </c>
      <c r="C277" s="10" t="s">
        <v>213</v>
      </c>
      <c r="D277" s="9">
        <v>3</v>
      </c>
      <c r="E277" s="9" t="s">
        <v>901</v>
      </c>
      <c r="F277" s="11" t="s">
        <v>901</v>
      </c>
      <c r="G277" s="7" t="s">
        <v>902</v>
      </c>
      <c r="H277" s="7"/>
      <c r="I277" s="7" t="e">
        <v>#N/A</v>
      </c>
      <c r="J277" s="7" t="e">
        <v>#N/A</v>
      </c>
      <c r="K277" s="7" t="s">
        <v>902</v>
      </c>
      <c r="L277" s="7" t="e">
        <v>#N/A</v>
      </c>
      <c r="M277" s="10" t="str">
        <f>VLOOKUP(F277,'[3]Site List'!$I$3:$J$324,2,0)</f>
        <v>KYOESTEELDMT</v>
      </c>
      <c r="N277" s="10">
        <v>106.90915099999999</v>
      </c>
      <c r="O277" s="10">
        <v>-6.1960709999999999</v>
      </c>
      <c r="P277" s="5" t="s">
        <v>48</v>
      </c>
      <c r="Q277" s="5" t="s">
        <v>48</v>
      </c>
      <c r="R277" s="39">
        <v>0</v>
      </c>
      <c r="S277" s="10" t="s">
        <v>900</v>
      </c>
      <c r="T277" s="9" t="s">
        <v>49</v>
      </c>
      <c r="U277" s="5" t="e">
        <v>#N/A</v>
      </c>
      <c r="V277" s="5" t="e">
        <v>#N/A</v>
      </c>
      <c r="W277" s="5"/>
      <c r="X277" s="10" t="s">
        <v>50</v>
      </c>
      <c r="Y277" s="12">
        <v>43112</v>
      </c>
      <c r="Z277" s="12">
        <v>46763</v>
      </c>
      <c r="AA277" s="12"/>
      <c r="AB277" s="12"/>
      <c r="AC277" s="12"/>
      <c r="AD277" s="12"/>
      <c r="AE277" s="9" t="s">
        <v>96</v>
      </c>
      <c r="AF277" s="26"/>
      <c r="AG277" s="22" t="e">
        <f>VLOOKUP(F277,[2]Nasional!$F$3:$AJ$1945,30,0)</f>
        <v>#N/A</v>
      </c>
      <c r="AH277" s="22"/>
      <c r="AI277" s="22" t="s">
        <v>98</v>
      </c>
      <c r="AJ277" s="22" t="s">
        <v>98</v>
      </c>
      <c r="AK277" s="23" t="s">
        <v>99</v>
      </c>
      <c r="AL277" t="s">
        <v>195</v>
      </c>
      <c r="AO277" s="26" t="e">
        <v>#N/A</v>
      </c>
      <c r="AP277" s="26" t="e">
        <v>#N/A</v>
      </c>
      <c r="AQ277" s="26" t="e">
        <v>#N/A</v>
      </c>
    </row>
    <row r="278" spans="1:44">
      <c r="A278" s="5">
        <v>277</v>
      </c>
      <c r="B278" s="10" t="s">
        <v>212</v>
      </c>
      <c r="C278" s="10" t="s">
        <v>213</v>
      </c>
      <c r="D278" s="9">
        <v>3</v>
      </c>
      <c r="E278" s="9" t="s">
        <v>903</v>
      </c>
      <c r="F278" s="11" t="s">
        <v>903</v>
      </c>
      <c r="G278" s="7"/>
      <c r="H278" s="7"/>
      <c r="I278" s="7" t="e">
        <v>#N/A</v>
      </c>
      <c r="J278" s="7" t="e">
        <v>#N/A</v>
      </c>
      <c r="K278" s="7" t="s">
        <v>65</v>
      </c>
      <c r="L278" s="7" t="e">
        <v>#N/A</v>
      </c>
      <c r="M278" s="10" t="str">
        <f>VLOOKUP(F278,'[3]Site List'!$I$3:$J$324,2,0)</f>
        <v>RAWASUMURBARATDMT</v>
      </c>
      <c r="N278" s="10">
        <v>106.91467</v>
      </c>
      <c r="O278" s="10">
        <v>-6.2065799999999998</v>
      </c>
      <c r="P278" s="5" t="s">
        <v>48</v>
      </c>
      <c r="Q278" s="5" t="s">
        <v>48</v>
      </c>
      <c r="R278" s="39">
        <v>0</v>
      </c>
      <c r="S278" s="10" t="s">
        <v>900</v>
      </c>
      <c r="T278" s="9" t="s">
        <v>49</v>
      </c>
      <c r="U278" s="5" t="e">
        <v>#N/A</v>
      </c>
      <c r="V278" s="5" t="e">
        <v>#N/A</v>
      </c>
      <c r="W278" s="5"/>
      <c r="X278" s="10" t="s">
        <v>50</v>
      </c>
      <c r="Y278" s="12">
        <v>43112</v>
      </c>
      <c r="Z278" s="12">
        <v>46763</v>
      </c>
      <c r="AA278" s="12"/>
      <c r="AB278" s="12"/>
      <c r="AC278" s="12"/>
      <c r="AD278" s="12"/>
      <c r="AE278" s="9" t="s">
        <v>96</v>
      </c>
      <c r="AF278" s="26"/>
      <c r="AG278" s="22" t="e">
        <f>VLOOKUP(F278,[2]Nasional!$F$3:$AJ$1945,30,0)</f>
        <v>#N/A</v>
      </c>
      <c r="AH278" s="22"/>
      <c r="AI278" s="22" t="s">
        <v>98</v>
      </c>
      <c r="AJ278" s="22" t="s">
        <v>98</v>
      </c>
      <c r="AK278" s="23" t="s">
        <v>99</v>
      </c>
      <c r="AL278" t="s">
        <v>195</v>
      </c>
      <c r="AO278" s="26" t="e">
        <v>#N/A</v>
      </c>
      <c r="AP278" s="26" t="e">
        <v>#N/A</v>
      </c>
      <c r="AQ278" s="26" t="e">
        <v>#N/A</v>
      </c>
    </row>
    <row r="279" spans="1:44">
      <c r="A279" s="9">
        <v>278</v>
      </c>
      <c r="B279" s="10" t="s">
        <v>212</v>
      </c>
      <c r="C279" s="10" t="s">
        <v>213</v>
      </c>
      <c r="D279" s="9">
        <v>3</v>
      </c>
      <c r="E279" s="9" t="s">
        <v>904</v>
      </c>
      <c r="F279" s="11" t="s">
        <v>904</v>
      </c>
      <c r="G279" s="7"/>
      <c r="H279" s="7"/>
      <c r="I279" s="7" t="e">
        <v>#N/A</v>
      </c>
      <c r="J279" s="7" t="e">
        <v>#N/A</v>
      </c>
      <c r="K279" s="7" t="s">
        <v>65</v>
      </c>
      <c r="L279" s="7" t="e">
        <v>#N/A</v>
      </c>
      <c r="M279" s="10" t="str">
        <f>VLOOKUP(F279,'[3]Site List'!$I$3:$J$324,2,0)</f>
        <v>RAWAPULOKAMBINGDMT</v>
      </c>
      <c r="N279" s="10">
        <v>106.91061000000001</v>
      </c>
      <c r="O279" s="10">
        <v>-6.19001</v>
      </c>
      <c r="P279" s="5" t="s">
        <v>48</v>
      </c>
      <c r="Q279" s="5" t="s">
        <v>48</v>
      </c>
      <c r="R279" s="39">
        <v>0</v>
      </c>
      <c r="S279" s="10" t="s">
        <v>900</v>
      </c>
      <c r="T279" s="9" t="s">
        <v>49</v>
      </c>
      <c r="U279" s="5" t="e">
        <v>#N/A</v>
      </c>
      <c r="V279" s="5" t="e">
        <v>#N/A</v>
      </c>
      <c r="W279" s="5"/>
      <c r="X279" s="10" t="s">
        <v>50</v>
      </c>
      <c r="Y279" s="12">
        <v>43112</v>
      </c>
      <c r="Z279" s="12">
        <v>46763</v>
      </c>
      <c r="AA279" s="12"/>
      <c r="AB279" s="12"/>
      <c r="AC279" s="12"/>
      <c r="AD279" s="12"/>
      <c r="AE279" s="9" t="s">
        <v>96</v>
      </c>
      <c r="AF279" s="26"/>
      <c r="AG279" s="22" t="e">
        <f>VLOOKUP(F279,[2]Nasional!$F$3:$AJ$1945,30,0)</f>
        <v>#N/A</v>
      </c>
      <c r="AH279" s="22"/>
      <c r="AI279" s="22" t="s">
        <v>98</v>
      </c>
      <c r="AJ279" s="22" t="s">
        <v>98</v>
      </c>
      <c r="AK279" s="23" t="s">
        <v>99</v>
      </c>
      <c r="AL279" t="s">
        <v>195</v>
      </c>
      <c r="AO279" s="26" t="e">
        <v>#N/A</v>
      </c>
      <c r="AP279" s="26" t="e">
        <v>#N/A</v>
      </c>
      <c r="AQ279" s="26" t="e">
        <v>#N/A</v>
      </c>
    </row>
    <row r="280" spans="1:44" hidden="1">
      <c r="A280" s="5">
        <v>279</v>
      </c>
      <c r="B280" s="6" t="s">
        <v>43</v>
      </c>
      <c r="C280" s="10" t="s">
        <v>782</v>
      </c>
      <c r="D280" s="9">
        <v>10</v>
      </c>
      <c r="E280" s="9" t="s">
        <v>905</v>
      </c>
      <c r="F280" s="11" t="s">
        <v>905</v>
      </c>
      <c r="G280" s="7" t="s">
        <v>906</v>
      </c>
      <c r="H280" s="10" t="s">
        <v>782</v>
      </c>
      <c r="I280" s="7">
        <v>0</v>
      </c>
      <c r="J280" s="7" t="e">
        <v>#N/A</v>
      </c>
      <c r="K280" s="7" t="s">
        <v>906</v>
      </c>
      <c r="L280" s="7" t="e">
        <v>#N/A</v>
      </c>
      <c r="M280" s="10" t="s">
        <v>907</v>
      </c>
      <c r="N280" s="10">
        <v>101.458465</v>
      </c>
      <c r="O280" s="10">
        <v>0.51049500000000003</v>
      </c>
      <c r="P280" s="5" t="s">
        <v>48</v>
      </c>
      <c r="Q280" s="5" t="s">
        <v>48</v>
      </c>
      <c r="R280" s="10"/>
      <c r="S280" s="10"/>
      <c r="T280" s="9" t="s">
        <v>49</v>
      </c>
      <c r="U280" s="5" t="e">
        <v>#N/A</v>
      </c>
      <c r="V280" s="5" t="e">
        <v>#N/A</v>
      </c>
      <c r="W280" s="5"/>
      <c r="X280" s="10" t="s">
        <v>50</v>
      </c>
      <c r="Y280" s="12">
        <v>42216</v>
      </c>
      <c r="Z280" s="12">
        <v>45868</v>
      </c>
      <c r="AA280" s="12">
        <f t="shared" ref="AA280:AA283" si="37">Z280+90</f>
        <v>45958</v>
      </c>
      <c r="AB280" s="12">
        <v>45991</v>
      </c>
      <c r="AC280" s="9">
        <f t="shared" ref="AC280:AC283" si="38">AA280-AB280</f>
        <v>-33</v>
      </c>
      <c r="AD280" s="9" t="s">
        <v>58</v>
      </c>
      <c r="AE280" s="12" t="s">
        <v>52</v>
      </c>
      <c r="AF280" s="22" t="e">
        <v>#N/A</v>
      </c>
      <c r="AG280" s="22" t="s">
        <v>822</v>
      </c>
      <c r="AH280" s="22" t="str">
        <f>VLOOKUP(F280,[4]Sitelist!$A$4:$W$641,23,0)</f>
        <v>Type-1</v>
      </c>
      <c r="AI280" s="22" t="s">
        <v>26</v>
      </c>
      <c r="AJ280" s="22" t="s">
        <v>26</v>
      </c>
      <c r="AK280" s="23" t="s">
        <v>26</v>
      </c>
      <c r="AL280" t="s">
        <v>908</v>
      </c>
      <c r="AM280" s="34" t="s">
        <v>53</v>
      </c>
      <c r="AN280" s="34"/>
      <c r="AO280" s="34"/>
      <c r="AP280" s="34"/>
      <c r="AQ280" s="34"/>
    </row>
    <row r="281" spans="1:44" hidden="1">
      <c r="A281" s="9">
        <v>280</v>
      </c>
      <c r="B281" s="6" t="s">
        <v>43</v>
      </c>
      <c r="C281" s="10" t="s">
        <v>782</v>
      </c>
      <c r="D281" s="9">
        <v>10</v>
      </c>
      <c r="E281" s="9" t="s">
        <v>909</v>
      </c>
      <c r="F281" s="11" t="s">
        <v>909</v>
      </c>
      <c r="G281" s="7" t="s">
        <v>910</v>
      </c>
      <c r="H281" s="10" t="s">
        <v>782</v>
      </c>
      <c r="I281" s="7">
        <v>0</v>
      </c>
      <c r="J281" s="7" t="e">
        <v>#N/A</v>
      </c>
      <c r="K281" s="7" t="s">
        <v>910</v>
      </c>
      <c r="L281" s="7" t="e">
        <v>#N/A</v>
      </c>
      <c r="M281" s="10" t="s">
        <v>911</v>
      </c>
      <c r="N281" s="10">
        <v>101.41822000000001</v>
      </c>
      <c r="O281" s="10">
        <v>0.46827000000000002</v>
      </c>
      <c r="P281" s="5" t="s">
        <v>48</v>
      </c>
      <c r="Q281" s="5" t="s">
        <v>48</v>
      </c>
      <c r="R281" s="10"/>
      <c r="S281" s="10"/>
      <c r="T281" s="9" t="s">
        <v>49</v>
      </c>
      <c r="U281" s="5" t="e">
        <v>#N/A</v>
      </c>
      <c r="V281" s="5" t="e">
        <v>#N/A</v>
      </c>
      <c r="W281" s="5"/>
      <c r="X281" s="10" t="s">
        <v>50</v>
      </c>
      <c r="Y281" s="12">
        <v>42221</v>
      </c>
      <c r="Z281" s="12">
        <v>45873</v>
      </c>
      <c r="AA281" s="12">
        <f t="shared" si="37"/>
        <v>45963</v>
      </c>
      <c r="AB281" s="12">
        <v>45991</v>
      </c>
      <c r="AC281" s="9">
        <f t="shared" si="38"/>
        <v>-28</v>
      </c>
      <c r="AD281" s="9" t="s">
        <v>58</v>
      </c>
      <c r="AE281" s="12" t="s">
        <v>52</v>
      </c>
      <c r="AF281" s="22" t="e">
        <v>#N/A</v>
      </c>
      <c r="AG281" s="22" t="s">
        <v>822</v>
      </c>
      <c r="AH281" s="22" t="str">
        <f>VLOOKUP(F281,[4]Sitelist!$A$4:$W$641,23,0)</f>
        <v>Type-1</v>
      </c>
      <c r="AI281" s="22" t="s">
        <v>26</v>
      </c>
      <c r="AJ281" s="22" t="s">
        <v>26</v>
      </c>
      <c r="AK281" s="23" t="s">
        <v>26</v>
      </c>
      <c r="AL281" t="s">
        <v>908</v>
      </c>
      <c r="AM281" s="34" t="s">
        <v>53</v>
      </c>
      <c r="AN281" s="34"/>
      <c r="AO281" s="34"/>
      <c r="AP281" s="34"/>
      <c r="AQ281" s="34"/>
    </row>
    <row r="282" spans="1:44" hidden="1">
      <c r="A282" s="5">
        <v>281</v>
      </c>
      <c r="B282" s="6" t="s">
        <v>43</v>
      </c>
      <c r="C282" s="10" t="s">
        <v>782</v>
      </c>
      <c r="D282" s="9">
        <v>10</v>
      </c>
      <c r="E282" s="9" t="s">
        <v>912</v>
      </c>
      <c r="F282" s="11" t="s">
        <v>912</v>
      </c>
      <c r="G282" s="7"/>
      <c r="H282" s="10" t="s">
        <v>782</v>
      </c>
      <c r="I282" s="7">
        <v>0</v>
      </c>
      <c r="J282" s="7" t="e">
        <v>#N/A</v>
      </c>
      <c r="K282" s="7" t="s">
        <v>913</v>
      </c>
      <c r="L282" s="7" t="e">
        <v>#N/A</v>
      </c>
      <c r="M282" s="10" t="s">
        <v>914</v>
      </c>
      <c r="N282" s="10">
        <v>101.419166</v>
      </c>
      <c r="O282" s="10">
        <v>0.466111</v>
      </c>
      <c r="P282" s="5" t="s">
        <v>48</v>
      </c>
      <c r="Q282" s="5" t="s">
        <v>48</v>
      </c>
      <c r="R282" s="10"/>
      <c r="S282" s="10"/>
      <c r="T282" s="9" t="s">
        <v>49</v>
      </c>
      <c r="U282" s="5" t="e">
        <v>#N/A</v>
      </c>
      <c r="V282" s="5" t="e">
        <v>#N/A</v>
      </c>
      <c r="W282" s="5"/>
      <c r="X282" s="10" t="s">
        <v>50</v>
      </c>
      <c r="Y282" s="12">
        <v>42230</v>
      </c>
      <c r="Z282" s="12">
        <v>45882</v>
      </c>
      <c r="AA282" s="12">
        <f t="shared" si="37"/>
        <v>45972</v>
      </c>
      <c r="AB282" s="8">
        <v>45895</v>
      </c>
      <c r="AC282" s="29">
        <f t="shared" si="38"/>
        <v>77</v>
      </c>
      <c r="AD282" s="8" t="s">
        <v>51</v>
      </c>
      <c r="AE282" s="12" t="s">
        <v>52</v>
      </c>
      <c r="AF282" s="22" t="e">
        <v>#N/A</v>
      </c>
      <c r="AG282" s="22" t="str">
        <f>VLOOKUP(F282,[2]Nasional!$F$3:$AJ$1945,30,0)</f>
        <v>03.RFI</v>
      </c>
      <c r="AH282" s="22" t="str">
        <f>VLOOKUP(F282,[4]Sitelist!$A$4:$W$641,23,0)</f>
        <v>Type-1</v>
      </c>
      <c r="AI282" s="22" t="s">
        <v>26</v>
      </c>
      <c r="AJ282" s="23" t="s">
        <v>26</v>
      </c>
      <c r="AK282" s="23" t="s">
        <v>26</v>
      </c>
      <c r="AM282" s="34" t="s">
        <v>53</v>
      </c>
      <c r="AN282" s="34"/>
      <c r="AO282" s="34"/>
      <c r="AP282" s="34"/>
      <c r="AQ282" s="34"/>
    </row>
    <row r="283" spans="1:44" hidden="1">
      <c r="A283" s="9">
        <v>282</v>
      </c>
      <c r="B283" s="6" t="s">
        <v>43</v>
      </c>
      <c r="C283" s="10" t="s">
        <v>782</v>
      </c>
      <c r="D283" s="9">
        <v>10</v>
      </c>
      <c r="E283" s="9" t="s">
        <v>915</v>
      </c>
      <c r="F283" s="11" t="s">
        <v>915</v>
      </c>
      <c r="G283" s="7" t="s">
        <v>916</v>
      </c>
      <c r="H283" s="10" t="s">
        <v>782</v>
      </c>
      <c r="I283" s="7">
        <v>0</v>
      </c>
      <c r="J283" s="7" t="e">
        <v>#N/A</v>
      </c>
      <c r="K283" s="7" t="s">
        <v>916</v>
      </c>
      <c r="L283" s="7" t="e">
        <v>#N/A</v>
      </c>
      <c r="M283" s="10" t="s">
        <v>917</v>
      </c>
      <c r="N283" s="10">
        <v>101.41974</v>
      </c>
      <c r="O283" s="10">
        <v>0.51382000000000005</v>
      </c>
      <c r="P283" s="5" t="s">
        <v>48</v>
      </c>
      <c r="Q283" s="5" t="s">
        <v>48</v>
      </c>
      <c r="R283" s="10"/>
      <c r="S283" s="10"/>
      <c r="T283" s="9" t="s">
        <v>49</v>
      </c>
      <c r="U283" s="5" t="e">
        <v>#N/A</v>
      </c>
      <c r="V283" s="5" t="e">
        <v>#N/A</v>
      </c>
      <c r="W283" s="5"/>
      <c r="X283" s="10" t="s">
        <v>50</v>
      </c>
      <c r="Y283" s="12">
        <v>42230</v>
      </c>
      <c r="Z283" s="12">
        <v>45882</v>
      </c>
      <c r="AA283" s="12">
        <f t="shared" si="37"/>
        <v>45972</v>
      </c>
      <c r="AB283" s="8">
        <v>45895</v>
      </c>
      <c r="AC283" s="29">
        <f t="shared" si="38"/>
        <v>77</v>
      </c>
      <c r="AD283" s="8" t="s">
        <v>51</v>
      </c>
      <c r="AE283" s="12" t="s">
        <v>52</v>
      </c>
      <c r="AF283" s="22" t="e">
        <v>#N/A</v>
      </c>
      <c r="AG283" s="22" t="str">
        <f>VLOOKUP(F283,[2]Nasional!$F$3:$AJ$1945,30,0)</f>
        <v>03.RFI</v>
      </c>
      <c r="AH283" s="22" t="str">
        <f>VLOOKUP(F283,[4]Sitelist!$A$4:$W$641,23,0)</f>
        <v>Type-1</v>
      </c>
      <c r="AI283" s="22" t="s">
        <v>26</v>
      </c>
      <c r="AJ283" s="23" t="s">
        <v>26</v>
      </c>
      <c r="AK283" s="23" t="s">
        <v>26</v>
      </c>
      <c r="AM283" s="34" t="s">
        <v>53</v>
      </c>
      <c r="AN283" s="34"/>
      <c r="AO283" s="34"/>
      <c r="AP283" s="34"/>
      <c r="AQ283" s="34"/>
    </row>
    <row r="284" spans="1:44">
      <c r="A284" s="5">
        <v>283</v>
      </c>
      <c r="B284" s="10" t="s">
        <v>212</v>
      </c>
      <c r="C284" s="10" t="s">
        <v>213</v>
      </c>
      <c r="D284" s="9">
        <v>3</v>
      </c>
      <c r="E284" s="9" t="s">
        <v>918</v>
      </c>
      <c r="F284" s="11" t="s">
        <v>918</v>
      </c>
      <c r="G284" s="7"/>
      <c r="H284" s="7" t="s">
        <v>216</v>
      </c>
      <c r="I284" s="7" t="e">
        <v>#N/A</v>
      </c>
      <c r="J284" s="7" t="e">
        <v>#N/A</v>
      </c>
      <c r="K284" s="7" t="s">
        <v>65</v>
      </c>
      <c r="L284" s="7" t="s">
        <v>919</v>
      </c>
      <c r="M284" s="10" t="str">
        <f>VLOOKUP(F284,'[3]Site List'!$I$3:$J$324,2,0)</f>
        <v>HAJIYAHYAKPMELAYUDMT</v>
      </c>
      <c r="N284" s="10">
        <v>106.87479</v>
      </c>
      <c r="O284" s="10">
        <v>-6.3404100000000003</v>
      </c>
      <c r="P284" s="9" t="s">
        <v>16</v>
      </c>
      <c r="Q284" s="10" t="s">
        <v>94</v>
      </c>
      <c r="R284" s="39">
        <v>45979</v>
      </c>
      <c r="S284" s="10"/>
      <c r="T284" s="9" t="s">
        <v>49</v>
      </c>
      <c r="U284" s="5" t="s">
        <v>370</v>
      </c>
      <c r="V284" s="5" t="s">
        <v>370</v>
      </c>
      <c r="W284" s="5">
        <f t="shared" ref="W284:W288" si="39">COUNTIF(V284:V833,U284)</f>
        <v>4</v>
      </c>
      <c r="X284" s="10" t="s">
        <v>50</v>
      </c>
      <c r="Y284" s="12">
        <v>43144</v>
      </c>
      <c r="Z284" s="12">
        <v>46795</v>
      </c>
      <c r="AA284" s="12"/>
      <c r="AB284" s="12"/>
      <c r="AC284" s="12"/>
      <c r="AD284" s="12"/>
      <c r="AE284" s="9" t="s">
        <v>96</v>
      </c>
      <c r="AF284" s="26"/>
      <c r="AG284" s="22" t="e">
        <f>VLOOKUP(F284,[2]Nasional!$F$3:$AJ$1945,30,0)</f>
        <v>#N/A</v>
      </c>
      <c r="AH284" s="22"/>
      <c r="AI284" s="22" t="s">
        <v>98</v>
      </c>
      <c r="AJ284" s="22" t="s">
        <v>98</v>
      </c>
      <c r="AK284" s="23" t="s">
        <v>99</v>
      </c>
      <c r="AL284" t="s">
        <v>281</v>
      </c>
      <c r="AN284" t="s">
        <v>101</v>
      </c>
      <c r="AO284" s="26">
        <v>0</v>
      </c>
      <c r="AP284" s="26">
        <v>0</v>
      </c>
      <c r="AQ284" s="26">
        <v>0</v>
      </c>
      <c r="AR284" t="s">
        <v>920</v>
      </c>
    </row>
    <row r="285" spans="1:44">
      <c r="A285" s="9">
        <v>284</v>
      </c>
      <c r="B285" s="10" t="s">
        <v>212</v>
      </c>
      <c r="C285" s="10" t="s">
        <v>213</v>
      </c>
      <c r="D285" s="9">
        <v>3</v>
      </c>
      <c r="E285" s="9" t="s">
        <v>921</v>
      </c>
      <c r="F285" s="11" t="s">
        <v>921</v>
      </c>
      <c r="G285" s="7"/>
      <c r="H285" s="7" t="s">
        <v>216</v>
      </c>
      <c r="I285" s="7" t="e">
        <v>#N/A</v>
      </c>
      <c r="J285" s="7" t="e">
        <v>#N/A</v>
      </c>
      <c r="K285" s="7" t="s">
        <v>65</v>
      </c>
      <c r="L285" s="7" t="s">
        <v>922</v>
      </c>
      <c r="M285" s="10" t="str">
        <f>VLOOKUP(F285,'[3]Site List'!$I$3:$J$324,2,0)</f>
        <v>RAYAJENGKIKEBONPALADMT</v>
      </c>
      <c r="N285" s="10">
        <v>106.86928</v>
      </c>
      <c r="O285" s="10">
        <v>-6.2505499999999996</v>
      </c>
      <c r="P285" s="9" t="s">
        <v>16</v>
      </c>
      <c r="Q285" s="10" t="s">
        <v>94</v>
      </c>
      <c r="R285" s="39">
        <v>45979</v>
      </c>
      <c r="S285" s="10"/>
      <c r="T285" s="9" t="s">
        <v>49</v>
      </c>
      <c r="U285" s="5" t="s">
        <v>370</v>
      </c>
      <c r="V285" s="5" t="s">
        <v>370</v>
      </c>
      <c r="W285" s="5">
        <f t="shared" si="39"/>
        <v>3</v>
      </c>
      <c r="X285" s="10" t="s">
        <v>50</v>
      </c>
      <c r="Y285" s="12">
        <v>43144</v>
      </c>
      <c r="Z285" s="12">
        <v>46795</v>
      </c>
      <c r="AA285" s="12"/>
      <c r="AB285" s="12"/>
      <c r="AC285" s="12"/>
      <c r="AD285" s="12"/>
      <c r="AE285" s="9" t="s">
        <v>96</v>
      </c>
      <c r="AF285" s="26"/>
      <c r="AG285" s="22" t="e">
        <f>VLOOKUP(F285,[2]Nasional!$F$3:$AJ$1945,30,0)</f>
        <v>#N/A</v>
      </c>
      <c r="AH285" s="22"/>
      <c r="AI285" s="22" t="s">
        <v>98</v>
      </c>
      <c r="AJ285" s="22" t="s">
        <v>98</v>
      </c>
      <c r="AK285" s="23" t="s">
        <v>99</v>
      </c>
      <c r="AL285" t="s">
        <v>603</v>
      </c>
      <c r="AN285" t="s">
        <v>101</v>
      </c>
      <c r="AO285" s="26">
        <v>0</v>
      </c>
      <c r="AP285" s="26">
        <v>0</v>
      </c>
      <c r="AQ285" s="26">
        <v>0</v>
      </c>
      <c r="AR285" t="s">
        <v>923</v>
      </c>
    </row>
    <row r="286" spans="1:44">
      <c r="A286" s="5">
        <v>285</v>
      </c>
      <c r="B286" s="10" t="s">
        <v>212</v>
      </c>
      <c r="C286" s="10" t="s">
        <v>213</v>
      </c>
      <c r="D286" s="9">
        <v>3</v>
      </c>
      <c r="E286" s="9" t="s">
        <v>924</v>
      </c>
      <c r="F286" s="11" t="s">
        <v>924</v>
      </c>
      <c r="G286" s="7"/>
      <c r="H286" s="7" t="s">
        <v>216</v>
      </c>
      <c r="I286" s="7" t="e">
        <v>#N/A</v>
      </c>
      <c r="J286" s="7" t="e">
        <v>#N/A</v>
      </c>
      <c r="K286" s="7" t="s">
        <v>65</v>
      </c>
      <c r="L286" s="7" t="s">
        <v>925</v>
      </c>
      <c r="M286" s="10" t="str">
        <f>VLOOKUP(F286,'[3]Site List'!$I$3:$J$324,2,0)</f>
        <v>ATTAQWATUGUPERMAIDMT</v>
      </c>
      <c r="N286" s="10">
        <v>106.91042</v>
      </c>
      <c r="O286" s="10">
        <v>-6.1268900000000004</v>
      </c>
      <c r="P286" s="9" t="s">
        <v>16</v>
      </c>
      <c r="Q286" s="10" t="s">
        <v>94</v>
      </c>
      <c r="R286" s="39">
        <v>45979</v>
      </c>
      <c r="S286" s="10"/>
      <c r="T286" s="9" t="s">
        <v>49</v>
      </c>
      <c r="U286" s="5" t="s">
        <v>412</v>
      </c>
      <c r="V286" s="5" t="s">
        <v>412</v>
      </c>
      <c r="W286" s="5">
        <f t="shared" si="39"/>
        <v>4</v>
      </c>
      <c r="X286" s="10" t="s">
        <v>50</v>
      </c>
      <c r="Y286" s="12">
        <v>43195</v>
      </c>
      <c r="Z286" s="12">
        <v>46847</v>
      </c>
      <c r="AA286" s="12"/>
      <c r="AB286" s="12"/>
      <c r="AC286" s="12"/>
      <c r="AD286" s="12"/>
      <c r="AE286" s="9" t="s">
        <v>96</v>
      </c>
      <c r="AF286" s="26"/>
      <c r="AG286" s="22" t="e">
        <f>VLOOKUP(F286,[2]Nasional!$F$3:$AJ$1945,30,0)</f>
        <v>#N/A</v>
      </c>
      <c r="AH286" s="22"/>
      <c r="AI286" s="22" t="s">
        <v>98</v>
      </c>
      <c r="AJ286" s="22" t="s">
        <v>98</v>
      </c>
      <c r="AK286" s="23" t="s">
        <v>99</v>
      </c>
      <c r="AL286" t="s">
        <v>358</v>
      </c>
      <c r="AN286" t="s">
        <v>101</v>
      </c>
      <c r="AO286" s="26">
        <v>0</v>
      </c>
      <c r="AP286" s="26">
        <v>0</v>
      </c>
      <c r="AQ286" s="26">
        <v>0</v>
      </c>
      <c r="AR286" t="s">
        <v>926</v>
      </c>
    </row>
    <row r="287" spans="1:44">
      <c r="A287" s="9">
        <v>286</v>
      </c>
      <c r="B287" s="10" t="s">
        <v>212</v>
      </c>
      <c r="C287" s="10" t="s">
        <v>213</v>
      </c>
      <c r="D287" s="9">
        <v>3</v>
      </c>
      <c r="E287" s="9" t="s">
        <v>927</v>
      </c>
      <c r="F287" s="11" t="s">
        <v>927</v>
      </c>
      <c r="G287" s="7"/>
      <c r="H287" s="7" t="s">
        <v>216</v>
      </c>
      <c r="I287" s="7" t="e">
        <v>#N/A</v>
      </c>
      <c r="J287" s="7" t="e">
        <v>#N/A</v>
      </c>
      <c r="K287" s="7" t="s">
        <v>65</v>
      </c>
      <c r="L287" s="7" t="s">
        <v>928</v>
      </c>
      <c r="M287" s="10" t="str">
        <f>VLOOKUP(F287,'[3]Site List'!$I$3:$J$324,2,0)</f>
        <v>TOLBAMBUAPUSTIMURDUADMT</v>
      </c>
      <c r="N287" s="10">
        <v>106.89847</v>
      </c>
      <c r="O287" s="10">
        <v>-6.3091400000000002</v>
      </c>
      <c r="P287" s="9" t="s">
        <v>16</v>
      </c>
      <c r="Q287" s="10" t="s">
        <v>94</v>
      </c>
      <c r="R287" s="39">
        <v>45979</v>
      </c>
      <c r="S287" s="10"/>
      <c r="T287" s="9" t="s">
        <v>49</v>
      </c>
      <c r="U287" s="5" t="s">
        <v>788</v>
      </c>
      <c r="V287" s="5" t="s">
        <v>788</v>
      </c>
      <c r="W287" s="5">
        <f t="shared" si="39"/>
        <v>2</v>
      </c>
      <c r="X287" s="10" t="s">
        <v>50</v>
      </c>
      <c r="Y287" s="12">
        <v>43196</v>
      </c>
      <c r="Z287" s="12">
        <v>46848</v>
      </c>
      <c r="AA287" s="12"/>
      <c r="AB287" s="12"/>
      <c r="AC287" s="12"/>
      <c r="AD287" s="12"/>
      <c r="AE287" s="9" t="s">
        <v>96</v>
      </c>
      <c r="AF287" s="26"/>
      <c r="AG287" s="22" t="e">
        <f>VLOOKUP(F287,[2]Nasional!$F$3:$AJ$1945,30,0)</f>
        <v>#N/A</v>
      </c>
      <c r="AH287" s="22"/>
      <c r="AI287" s="22" t="s">
        <v>98</v>
      </c>
      <c r="AJ287" s="22" t="s">
        <v>98</v>
      </c>
      <c r="AK287" s="23" t="s">
        <v>99</v>
      </c>
      <c r="AL287" t="s">
        <v>358</v>
      </c>
      <c r="AN287" t="s">
        <v>101</v>
      </c>
      <c r="AO287" s="26">
        <v>0</v>
      </c>
      <c r="AP287" s="26">
        <v>0</v>
      </c>
      <c r="AQ287" s="26">
        <v>0</v>
      </c>
      <c r="AR287" t="s">
        <v>929</v>
      </c>
    </row>
    <row r="288" spans="1:44">
      <c r="A288" s="5">
        <v>287</v>
      </c>
      <c r="B288" s="10" t="s">
        <v>212</v>
      </c>
      <c r="C288" s="10" t="s">
        <v>213</v>
      </c>
      <c r="D288" s="9">
        <v>3</v>
      </c>
      <c r="E288" s="9" t="s">
        <v>930</v>
      </c>
      <c r="F288" s="11" t="s">
        <v>930</v>
      </c>
      <c r="G288" s="7"/>
      <c r="H288" s="7" t="s">
        <v>216</v>
      </c>
      <c r="I288" s="7" t="e">
        <v>#N/A</v>
      </c>
      <c r="J288" s="7" t="e">
        <v>#N/A</v>
      </c>
      <c r="K288" s="7" t="s">
        <v>65</v>
      </c>
      <c r="L288" s="7" t="s">
        <v>931</v>
      </c>
      <c r="M288" s="10" t="str">
        <f>VLOOKUP(F288,'[3]Site List'!$I$3:$J$324,2,0)</f>
        <v>JLPERCETAKANNEGARADMT</v>
      </c>
      <c r="N288" s="10">
        <v>106.85668</v>
      </c>
      <c r="O288" s="10">
        <v>-6.1884600000000001</v>
      </c>
      <c r="P288" s="9" t="s">
        <v>16</v>
      </c>
      <c r="Q288" s="10" t="s">
        <v>94</v>
      </c>
      <c r="R288" s="39">
        <v>45979</v>
      </c>
      <c r="S288" s="10"/>
      <c r="T288" s="9" t="s">
        <v>49</v>
      </c>
      <c r="U288" s="5" t="s">
        <v>268</v>
      </c>
      <c r="V288" s="5" t="s">
        <v>268</v>
      </c>
      <c r="W288" s="5">
        <f t="shared" si="39"/>
        <v>2</v>
      </c>
      <c r="X288" s="10" t="s">
        <v>50</v>
      </c>
      <c r="Y288" s="12">
        <v>43203</v>
      </c>
      <c r="Z288" s="12">
        <v>46855</v>
      </c>
      <c r="AA288" s="12"/>
      <c r="AB288" s="12"/>
      <c r="AC288" s="12"/>
      <c r="AD288" s="12"/>
      <c r="AE288" s="9" t="s">
        <v>96</v>
      </c>
      <c r="AF288" s="26"/>
      <c r="AG288" s="22" t="e">
        <f>VLOOKUP(F288,[2]Nasional!$F$3:$AJ$1945,30,0)</f>
        <v>#N/A</v>
      </c>
      <c r="AH288" s="22"/>
      <c r="AI288" s="22" t="s">
        <v>98</v>
      </c>
      <c r="AJ288" s="22" t="s">
        <v>98</v>
      </c>
      <c r="AK288" s="23" t="s">
        <v>99</v>
      </c>
      <c r="AL288" t="s">
        <v>358</v>
      </c>
      <c r="AN288" t="s">
        <v>113</v>
      </c>
      <c r="AO288" s="26">
        <v>0</v>
      </c>
      <c r="AP288" s="26">
        <v>0</v>
      </c>
      <c r="AQ288" s="26">
        <v>0</v>
      </c>
      <c r="AR288" t="s">
        <v>270</v>
      </c>
    </row>
    <row r="289" spans="1:44">
      <c r="A289" s="9">
        <v>288</v>
      </c>
      <c r="B289" s="10" t="s">
        <v>212</v>
      </c>
      <c r="C289" s="10" t="s">
        <v>213</v>
      </c>
      <c r="D289" s="9">
        <v>3</v>
      </c>
      <c r="E289" s="9" t="s">
        <v>932</v>
      </c>
      <c r="F289" s="11" t="s">
        <v>932</v>
      </c>
      <c r="G289" s="7"/>
      <c r="H289" s="7"/>
      <c r="I289" s="7" t="e">
        <v>#N/A</v>
      </c>
      <c r="J289" s="7" t="e">
        <v>#N/A</v>
      </c>
      <c r="K289" s="7" t="s">
        <v>65</v>
      </c>
      <c r="L289" s="7" t="e">
        <v>#N/A</v>
      </c>
      <c r="M289" s="10" t="str">
        <f>VLOOKUP(F289,'[3]Site List'!$I$3:$J$324,2,0)</f>
        <v>KRAMATLIMADMT</v>
      </c>
      <c r="N289" s="10">
        <v>106.84377000000001</v>
      </c>
      <c r="O289" s="10">
        <v>-6.18811</v>
      </c>
      <c r="P289" s="5" t="s">
        <v>48</v>
      </c>
      <c r="Q289" s="5" t="s">
        <v>48</v>
      </c>
      <c r="R289" s="39">
        <v>0</v>
      </c>
      <c r="S289" s="10"/>
      <c r="T289" s="9" t="s">
        <v>49</v>
      </c>
      <c r="U289" s="5" t="e">
        <v>#N/A</v>
      </c>
      <c r="V289" s="5" t="e">
        <v>#N/A</v>
      </c>
      <c r="W289" s="5"/>
      <c r="X289" s="10" t="s">
        <v>50</v>
      </c>
      <c r="Y289" s="12">
        <v>43203</v>
      </c>
      <c r="Z289" s="12">
        <v>46855</v>
      </c>
      <c r="AA289" s="12"/>
      <c r="AB289" s="12"/>
      <c r="AC289" s="12"/>
      <c r="AD289" s="12"/>
      <c r="AE289" s="9" t="s">
        <v>96</v>
      </c>
      <c r="AF289" s="26"/>
      <c r="AG289" s="22" t="e">
        <f>VLOOKUP(F289,[2]Nasional!$F$3:$AJ$1945,30,0)</f>
        <v>#N/A</v>
      </c>
      <c r="AH289" s="22"/>
      <c r="AI289" s="22" t="s">
        <v>98</v>
      </c>
      <c r="AJ289" s="22" t="s">
        <v>98</v>
      </c>
      <c r="AK289" s="23" t="s">
        <v>99</v>
      </c>
      <c r="AL289" t="s">
        <v>195</v>
      </c>
      <c r="AO289" s="26" t="e">
        <v>#N/A</v>
      </c>
      <c r="AP289" s="26" t="e">
        <v>#N/A</v>
      </c>
      <c r="AQ289" s="26" t="e">
        <v>#N/A</v>
      </c>
    </row>
    <row r="290" spans="1:44">
      <c r="A290" s="5">
        <v>289</v>
      </c>
      <c r="B290" s="10" t="s">
        <v>212</v>
      </c>
      <c r="C290" s="10" t="s">
        <v>213</v>
      </c>
      <c r="D290" s="9">
        <v>3</v>
      </c>
      <c r="E290" s="9" t="s">
        <v>933</v>
      </c>
      <c r="F290" s="11" t="s">
        <v>933</v>
      </c>
      <c r="G290" s="7"/>
      <c r="H290" s="7" t="s">
        <v>216</v>
      </c>
      <c r="I290" s="7" t="e">
        <v>#N/A</v>
      </c>
      <c r="J290" s="7" t="e">
        <v>#N/A</v>
      </c>
      <c r="K290" s="7" t="s">
        <v>65</v>
      </c>
      <c r="L290" s="7" t="s">
        <v>934</v>
      </c>
      <c r="M290" s="10" t="str">
        <f>VLOOKUP(F290,'[3]Site List'!$I$3:$J$324,2,0)</f>
        <v>KEBONJERUKINDAHUTAMADMT</v>
      </c>
      <c r="N290" s="10">
        <v>106.76094000000001</v>
      </c>
      <c r="O290" s="10">
        <v>-6.2031599999999996</v>
      </c>
      <c r="P290" s="9" t="s">
        <v>16</v>
      </c>
      <c r="Q290" s="10" t="s">
        <v>94</v>
      </c>
      <c r="R290" s="39">
        <v>45979</v>
      </c>
      <c r="S290" s="10"/>
      <c r="T290" s="9" t="s">
        <v>49</v>
      </c>
      <c r="U290" s="5" t="s">
        <v>280</v>
      </c>
      <c r="V290" s="5" t="s">
        <v>280</v>
      </c>
      <c r="W290" s="5">
        <f t="shared" ref="W290:W298" si="40">COUNTIF(V290:V839,U290)</f>
        <v>2</v>
      </c>
      <c r="X290" s="10" t="s">
        <v>50</v>
      </c>
      <c r="Y290" s="12">
        <v>43233</v>
      </c>
      <c r="Z290" s="12">
        <v>46885</v>
      </c>
      <c r="AA290" s="12"/>
      <c r="AB290" s="12"/>
      <c r="AC290" s="12"/>
      <c r="AD290" s="12"/>
      <c r="AE290" s="9" t="s">
        <v>96</v>
      </c>
      <c r="AF290" s="26"/>
      <c r="AG290" s="22" t="e">
        <f>VLOOKUP(F290,[2]Nasional!$F$3:$AJ$1945,30,0)</f>
        <v>#N/A</v>
      </c>
      <c r="AH290" s="22"/>
      <c r="AI290" s="22" t="s">
        <v>98</v>
      </c>
      <c r="AJ290" s="22" t="s">
        <v>98</v>
      </c>
      <c r="AK290" s="23" t="s">
        <v>99</v>
      </c>
      <c r="AL290" t="s">
        <v>363</v>
      </c>
      <c r="AN290" t="s">
        <v>101</v>
      </c>
      <c r="AO290" s="26">
        <v>0</v>
      </c>
      <c r="AP290" s="26">
        <v>0</v>
      </c>
      <c r="AQ290" s="26">
        <v>0</v>
      </c>
      <c r="AR290" t="s">
        <v>935</v>
      </c>
    </row>
    <row r="291" spans="1:44">
      <c r="A291" s="9">
        <v>290</v>
      </c>
      <c r="B291" s="10" t="s">
        <v>212</v>
      </c>
      <c r="C291" s="10" t="s">
        <v>213</v>
      </c>
      <c r="D291" s="9">
        <v>3</v>
      </c>
      <c r="E291" s="9" t="s">
        <v>936</v>
      </c>
      <c r="F291" s="11" t="s">
        <v>936</v>
      </c>
      <c r="G291" s="7"/>
      <c r="H291" s="7" t="s">
        <v>216</v>
      </c>
      <c r="I291" s="7" t="e">
        <v>#N/A</v>
      </c>
      <c r="J291" s="7" t="e">
        <v>#N/A</v>
      </c>
      <c r="K291" s="7" t="s">
        <v>65</v>
      </c>
      <c r="L291" s="7" t="s">
        <v>937</v>
      </c>
      <c r="M291" s="10" t="str">
        <f>VLOOKUP(F291,'[3]Site List'!$I$3:$J$324,2,0)</f>
        <v>JLDUKUCILEDUGDMT</v>
      </c>
      <c r="N291" s="10">
        <v>106.75664</v>
      </c>
      <c r="O291" s="10">
        <v>-6.2296399999999998</v>
      </c>
      <c r="P291" s="9" t="s">
        <v>16</v>
      </c>
      <c r="Q291" s="10" t="s">
        <v>94</v>
      </c>
      <c r="R291" s="39">
        <v>45979</v>
      </c>
      <c r="S291" s="10"/>
      <c r="T291" s="9" t="s">
        <v>49</v>
      </c>
      <c r="U291" s="5" t="s">
        <v>875</v>
      </c>
      <c r="V291" s="5" t="s">
        <v>875</v>
      </c>
      <c r="W291" s="5">
        <f t="shared" si="40"/>
        <v>3</v>
      </c>
      <c r="X291" s="10" t="s">
        <v>50</v>
      </c>
      <c r="Y291" s="12">
        <v>43233</v>
      </c>
      <c r="Z291" s="12">
        <v>46885</v>
      </c>
      <c r="AA291" s="12"/>
      <c r="AB291" s="12"/>
      <c r="AC291" s="12"/>
      <c r="AD291" s="12"/>
      <c r="AE291" s="9" t="s">
        <v>96</v>
      </c>
      <c r="AF291" s="26"/>
      <c r="AG291" s="22" t="e">
        <f>VLOOKUP(F291,[2]Nasional!$F$3:$AJ$1945,30,0)</f>
        <v>#N/A</v>
      </c>
      <c r="AH291" s="22"/>
      <c r="AI291" s="22" t="s">
        <v>98</v>
      </c>
      <c r="AJ291" s="22" t="s">
        <v>98</v>
      </c>
      <c r="AK291" s="23" t="s">
        <v>99</v>
      </c>
      <c r="AL291" t="s">
        <v>281</v>
      </c>
      <c r="AN291" t="s">
        <v>101</v>
      </c>
      <c r="AO291" s="26">
        <v>0</v>
      </c>
      <c r="AP291" s="26">
        <v>0</v>
      </c>
      <c r="AQ291" s="26">
        <v>0</v>
      </c>
      <c r="AR291" t="s">
        <v>938</v>
      </c>
    </row>
    <row r="292" spans="1:44">
      <c r="A292" s="5">
        <v>291</v>
      </c>
      <c r="B292" s="10" t="s">
        <v>212</v>
      </c>
      <c r="C292" s="10" t="s">
        <v>213</v>
      </c>
      <c r="D292" s="9">
        <v>3</v>
      </c>
      <c r="E292" s="9" t="s">
        <v>939</v>
      </c>
      <c r="F292" s="11" t="s">
        <v>939</v>
      </c>
      <c r="G292" s="7"/>
      <c r="H292" s="7" t="s">
        <v>216</v>
      </c>
      <c r="I292" s="7" t="e">
        <v>#N/A</v>
      </c>
      <c r="J292" s="7" t="e">
        <v>#N/A</v>
      </c>
      <c r="K292" s="7" t="s">
        <v>65</v>
      </c>
      <c r="L292" s="7" t="s">
        <v>940</v>
      </c>
      <c r="M292" s="10" t="str">
        <f>VLOOKUP(F292,'[3]Site List'!$I$3:$J$324,2,0)</f>
        <v>PDKLABUCILANDAKDMT</v>
      </c>
      <c r="N292" s="10">
        <v>106.79357</v>
      </c>
      <c r="O292" s="10">
        <v>-6.3068900000000001</v>
      </c>
      <c r="P292" s="9" t="s">
        <v>16</v>
      </c>
      <c r="Q292" s="10" t="s">
        <v>94</v>
      </c>
      <c r="R292" s="39">
        <v>45979</v>
      </c>
      <c r="S292" s="10"/>
      <c r="T292" s="9" t="s">
        <v>49</v>
      </c>
      <c r="U292" s="62" t="s">
        <v>607</v>
      </c>
      <c r="V292" s="5" t="s">
        <v>941</v>
      </c>
      <c r="W292" s="5">
        <f t="shared" si="40"/>
        <v>0</v>
      </c>
      <c r="X292" s="10" t="s">
        <v>50</v>
      </c>
      <c r="Y292" s="12">
        <v>43233</v>
      </c>
      <c r="Z292" s="12">
        <v>46885</v>
      </c>
      <c r="AA292" s="12"/>
      <c r="AB292" s="12"/>
      <c r="AC292" s="12"/>
      <c r="AD292" s="12"/>
      <c r="AE292" s="9" t="s">
        <v>96</v>
      </c>
      <c r="AF292" s="26"/>
      <c r="AG292" s="22" t="e">
        <f>VLOOKUP(F292,[2]Nasional!$F$3:$AJ$1945,30,0)</f>
        <v>#N/A</v>
      </c>
      <c r="AH292" s="22"/>
      <c r="AI292" s="22" t="s">
        <v>98</v>
      </c>
      <c r="AJ292" s="22" t="s">
        <v>98</v>
      </c>
      <c r="AK292" s="23" t="s">
        <v>99</v>
      </c>
      <c r="AL292" t="s">
        <v>281</v>
      </c>
      <c r="AN292" t="s">
        <v>101</v>
      </c>
      <c r="AO292" s="26">
        <v>0</v>
      </c>
      <c r="AP292" s="26">
        <v>0</v>
      </c>
      <c r="AQ292" s="26">
        <v>0</v>
      </c>
      <c r="AR292" t="s">
        <v>942</v>
      </c>
    </row>
    <row r="293" spans="1:44">
      <c r="A293" s="9">
        <v>292</v>
      </c>
      <c r="B293" s="10" t="s">
        <v>212</v>
      </c>
      <c r="C293" s="10" t="s">
        <v>213</v>
      </c>
      <c r="D293" s="9">
        <v>3</v>
      </c>
      <c r="E293" s="9" t="s">
        <v>943</v>
      </c>
      <c r="F293" s="11" t="s">
        <v>943</v>
      </c>
      <c r="G293" s="7"/>
      <c r="H293" s="7" t="s">
        <v>216</v>
      </c>
      <c r="I293" s="7" t="e">
        <v>#N/A</v>
      </c>
      <c r="J293" s="7" t="e">
        <v>#N/A</v>
      </c>
      <c r="K293" s="7" t="s">
        <v>65</v>
      </c>
      <c r="L293" s="7" t="s">
        <v>944</v>
      </c>
      <c r="M293" s="10" t="str">
        <f>VLOOKUP(F293,'[3]Site List'!$I$3:$J$324,2,0)</f>
        <v>BUNGARAMPAIDMT</v>
      </c>
      <c r="N293" s="10">
        <v>106.93456</v>
      </c>
      <c r="O293" s="10">
        <v>-6.2215499999999997</v>
      </c>
      <c r="P293" s="9" t="s">
        <v>16</v>
      </c>
      <c r="Q293" s="10" t="s">
        <v>94</v>
      </c>
      <c r="R293" s="39">
        <v>45979</v>
      </c>
      <c r="S293" s="10"/>
      <c r="T293" s="9" t="s">
        <v>49</v>
      </c>
      <c r="U293" s="5" t="s">
        <v>788</v>
      </c>
      <c r="V293" s="5" t="s">
        <v>788</v>
      </c>
      <c r="W293" s="5">
        <f t="shared" si="40"/>
        <v>1</v>
      </c>
      <c r="X293" s="10" t="s">
        <v>50</v>
      </c>
      <c r="Y293" s="12">
        <v>43233</v>
      </c>
      <c r="Z293" s="12">
        <v>46885</v>
      </c>
      <c r="AA293" s="12"/>
      <c r="AB293" s="12"/>
      <c r="AC293" s="12"/>
      <c r="AD293" s="12"/>
      <c r="AE293" s="9" t="s">
        <v>96</v>
      </c>
      <c r="AF293" s="26"/>
      <c r="AG293" s="22" t="e">
        <f>VLOOKUP(F293,[2]Nasional!$F$3:$AJ$1945,30,0)</f>
        <v>#N/A</v>
      </c>
      <c r="AH293" s="22"/>
      <c r="AI293" s="22" t="s">
        <v>98</v>
      </c>
      <c r="AJ293" s="22" t="s">
        <v>98</v>
      </c>
      <c r="AK293" s="23" t="s">
        <v>99</v>
      </c>
      <c r="AL293" t="s">
        <v>358</v>
      </c>
      <c r="AN293" t="s">
        <v>101</v>
      </c>
      <c r="AO293" s="26">
        <v>0</v>
      </c>
      <c r="AP293" s="26">
        <v>0</v>
      </c>
      <c r="AQ293" s="26">
        <v>0</v>
      </c>
      <c r="AR293" t="s">
        <v>945</v>
      </c>
    </row>
    <row r="294" spans="1:44">
      <c r="A294" s="5">
        <v>293</v>
      </c>
      <c r="B294" s="10" t="s">
        <v>212</v>
      </c>
      <c r="C294" s="10" t="s">
        <v>213</v>
      </c>
      <c r="D294" s="9">
        <v>3</v>
      </c>
      <c r="E294" s="9" t="s">
        <v>946</v>
      </c>
      <c r="F294" s="11" t="s">
        <v>946</v>
      </c>
      <c r="G294" s="7"/>
      <c r="H294" s="7" t="s">
        <v>216</v>
      </c>
      <c r="I294" s="7" t="e">
        <v>#N/A</v>
      </c>
      <c r="J294" s="7" t="e">
        <v>#N/A</v>
      </c>
      <c r="K294" s="7" t="s">
        <v>65</v>
      </c>
      <c r="L294" s="7" t="s">
        <v>947</v>
      </c>
      <c r="M294" s="10" t="str">
        <f>VLOOKUP(F294,'[3]Site List'!$I$3:$J$324,2,0)</f>
        <v>IMPERIALGADINGDMT</v>
      </c>
      <c r="N294" s="10">
        <v>106.92224</v>
      </c>
      <c r="O294" s="10">
        <v>-6.1603199999999996</v>
      </c>
      <c r="P294" s="9" t="s">
        <v>16</v>
      </c>
      <c r="Q294" s="10" t="s">
        <v>94</v>
      </c>
      <c r="R294" s="39">
        <v>45979</v>
      </c>
      <c r="S294" s="10"/>
      <c r="T294" s="9" t="s">
        <v>49</v>
      </c>
      <c r="U294" s="5" t="s">
        <v>412</v>
      </c>
      <c r="V294" s="5" t="s">
        <v>412</v>
      </c>
      <c r="W294" s="5">
        <f t="shared" si="40"/>
        <v>3</v>
      </c>
      <c r="X294" s="10" t="s">
        <v>50</v>
      </c>
      <c r="Y294" s="12">
        <v>43233</v>
      </c>
      <c r="Z294" s="12">
        <v>46885</v>
      </c>
      <c r="AA294" s="12"/>
      <c r="AB294" s="12"/>
      <c r="AC294" s="12"/>
      <c r="AD294" s="12"/>
      <c r="AE294" s="9" t="s">
        <v>96</v>
      </c>
      <c r="AF294" s="26"/>
      <c r="AG294" s="22" t="e">
        <f>VLOOKUP(F294,[2]Nasional!$F$3:$AJ$1945,30,0)</f>
        <v>#N/A</v>
      </c>
      <c r="AH294" s="22"/>
      <c r="AI294" s="22" t="s">
        <v>98</v>
      </c>
      <c r="AJ294" s="22" t="s">
        <v>98</v>
      </c>
      <c r="AK294" s="23" t="s">
        <v>99</v>
      </c>
      <c r="AL294" t="s">
        <v>358</v>
      </c>
      <c r="AN294" t="s">
        <v>101</v>
      </c>
      <c r="AO294" s="26">
        <v>0</v>
      </c>
      <c r="AP294" s="26">
        <v>0</v>
      </c>
      <c r="AQ294" s="26">
        <v>0</v>
      </c>
      <c r="AR294" t="s">
        <v>948</v>
      </c>
    </row>
    <row r="295" spans="1:44">
      <c r="A295" s="9">
        <v>294</v>
      </c>
      <c r="B295" s="10" t="s">
        <v>212</v>
      </c>
      <c r="C295" s="10" t="s">
        <v>213</v>
      </c>
      <c r="D295" s="9">
        <v>3</v>
      </c>
      <c r="E295" s="9" t="s">
        <v>949</v>
      </c>
      <c r="F295" s="11" t="s">
        <v>949</v>
      </c>
      <c r="G295" s="7"/>
      <c r="H295" s="7" t="s">
        <v>216</v>
      </c>
      <c r="I295" s="7" t="e">
        <v>#N/A</v>
      </c>
      <c r="J295" s="7" t="e">
        <v>#N/A</v>
      </c>
      <c r="K295" s="7" t="s">
        <v>65</v>
      </c>
      <c r="L295" s="7" t="s">
        <v>950</v>
      </c>
      <c r="M295" s="10" t="str">
        <f>VLOOKUP(F295,'[3]Site List'!$I$3:$J$324,2,0)</f>
        <v>KPSALOKEMBANGANDMT</v>
      </c>
      <c r="N295" s="10">
        <v>106.75407</v>
      </c>
      <c r="O295" s="10">
        <v>-6.1634799999999998</v>
      </c>
      <c r="P295" s="9" t="s">
        <v>16</v>
      </c>
      <c r="Q295" s="10" t="s">
        <v>94</v>
      </c>
      <c r="R295" s="39">
        <v>45979</v>
      </c>
      <c r="S295" s="10"/>
      <c r="T295" s="9" t="s">
        <v>49</v>
      </c>
      <c r="U295" s="5" t="s">
        <v>280</v>
      </c>
      <c r="V295" s="5" t="s">
        <v>280</v>
      </c>
      <c r="W295" s="5">
        <f t="shared" si="40"/>
        <v>1</v>
      </c>
      <c r="X295" s="10" t="s">
        <v>50</v>
      </c>
      <c r="Y295" s="12">
        <v>43244</v>
      </c>
      <c r="Z295" s="12">
        <v>46896</v>
      </c>
      <c r="AA295" s="12"/>
      <c r="AB295" s="12"/>
      <c r="AC295" s="12"/>
      <c r="AD295" s="12"/>
      <c r="AE295" s="9" t="s">
        <v>96</v>
      </c>
      <c r="AF295" s="26"/>
      <c r="AG295" s="22" t="e">
        <f>VLOOKUP(F295,[2]Nasional!$F$3:$AJ$1945,30,0)</f>
        <v>#N/A</v>
      </c>
      <c r="AH295" s="22"/>
      <c r="AI295" s="22" t="s">
        <v>98</v>
      </c>
      <c r="AJ295" s="22" t="s">
        <v>98</v>
      </c>
      <c r="AK295" s="23" t="s">
        <v>99</v>
      </c>
      <c r="AL295" t="s">
        <v>363</v>
      </c>
      <c r="AN295" t="s">
        <v>101</v>
      </c>
      <c r="AO295" s="26">
        <v>0</v>
      </c>
      <c r="AP295" s="26">
        <v>0</v>
      </c>
      <c r="AQ295" s="26">
        <v>0</v>
      </c>
      <c r="AR295" t="s">
        <v>951</v>
      </c>
    </row>
    <row r="296" spans="1:44">
      <c r="A296" s="5">
        <v>295</v>
      </c>
      <c r="B296" s="10" t="s">
        <v>212</v>
      </c>
      <c r="C296" s="10" t="s">
        <v>213</v>
      </c>
      <c r="D296" s="9">
        <v>3</v>
      </c>
      <c r="E296" s="9" t="s">
        <v>952</v>
      </c>
      <c r="F296" s="11" t="s">
        <v>952</v>
      </c>
      <c r="G296" s="7"/>
      <c r="H296" s="7" t="s">
        <v>216</v>
      </c>
      <c r="I296" s="7" t="e">
        <v>#N/A</v>
      </c>
      <c r="J296" s="7" t="e">
        <v>#N/A</v>
      </c>
      <c r="K296" s="7" t="s">
        <v>65</v>
      </c>
      <c r="L296" s="7" t="s">
        <v>953</v>
      </c>
      <c r="M296" s="10" t="str">
        <f>VLOOKUP(F296,'[3]Site List'!$I$3:$J$324,2,0)</f>
        <v>SURWAWIDURIKEDOYADMT</v>
      </c>
      <c r="N296" s="10">
        <v>106.76272</v>
      </c>
      <c r="O296" s="10">
        <v>-6.1766100000000002</v>
      </c>
      <c r="P296" s="9" t="s">
        <v>16</v>
      </c>
      <c r="Q296" s="10" t="s">
        <v>94</v>
      </c>
      <c r="R296" s="39">
        <v>45979</v>
      </c>
      <c r="S296" s="10"/>
      <c r="T296" s="9" t="s">
        <v>49</v>
      </c>
      <c r="U296" s="5" t="s">
        <v>440</v>
      </c>
      <c r="V296" s="5" t="s">
        <v>440</v>
      </c>
      <c r="W296" s="5">
        <f t="shared" si="40"/>
        <v>3</v>
      </c>
      <c r="X296" s="10" t="s">
        <v>50</v>
      </c>
      <c r="Y296" s="12">
        <v>43244</v>
      </c>
      <c r="Z296" s="12">
        <v>46896</v>
      </c>
      <c r="AA296" s="12"/>
      <c r="AB296" s="12"/>
      <c r="AC296" s="12"/>
      <c r="AD296" s="12"/>
      <c r="AE296" s="9" t="s">
        <v>96</v>
      </c>
      <c r="AF296" s="26"/>
      <c r="AG296" s="22" t="e">
        <f>VLOOKUP(F296,[2]Nasional!$F$3:$AJ$1945,30,0)</f>
        <v>#N/A</v>
      </c>
      <c r="AH296" s="22"/>
      <c r="AI296" s="22" t="s">
        <v>98</v>
      </c>
      <c r="AJ296" s="22" t="s">
        <v>98</v>
      </c>
      <c r="AK296" s="23" t="s">
        <v>99</v>
      </c>
      <c r="AL296" t="s">
        <v>598</v>
      </c>
      <c r="AN296" t="s">
        <v>101</v>
      </c>
      <c r="AO296" s="26">
        <v>0</v>
      </c>
      <c r="AP296" s="26">
        <v>0</v>
      </c>
      <c r="AQ296" s="26">
        <v>0</v>
      </c>
      <c r="AR296" t="s">
        <v>954</v>
      </c>
    </row>
    <row r="297" spans="1:44">
      <c r="A297" s="9">
        <v>296</v>
      </c>
      <c r="B297" s="10" t="s">
        <v>212</v>
      </c>
      <c r="C297" s="10" t="s">
        <v>213</v>
      </c>
      <c r="D297" s="9">
        <v>3</v>
      </c>
      <c r="E297" s="9" t="s">
        <v>955</v>
      </c>
      <c r="F297" s="11" t="s">
        <v>955</v>
      </c>
      <c r="G297" s="7"/>
      <c r="H297" s="7" t="s">
        <v>216</v>
      </c>
      <c r="I297" s="7" t="e">
        <v>#N/A</v>
      </c>
      <c r="J297" s="7" t="e">
        <v>#N/A</v>
      </c>
      <c r="K297" s="7" t="s">
        <v>65</v>
      </c>
      <c r="L297" s="7" t="s">
        <v>956</v>
      </c>
      <c r="M297" s="10" t="str">
        <f>VLOOKUP(F297,'[3]Site List'!$I$3:$J$324,2,0)</f>
        <v>KESEHATANRYBINTARODMT</v>
      </c>
      <c r="N297" s="10">
        <v>106.76105</v>
      </c>
      <c r="O297" s="10">
        <v>-6.2705599999999997</v>
      </c>
      <c r="P297" s="9" t="s">
        <v>16</v>
      </c>
      <c r="Q297" s="10" t="s">
        <v>94</v>
      </c>
      <c r="R297" s="39">
        <v>45979</v>
      </c>
      <c r="S297" s="10"/>
      <c r="T297" s="9" t="s">
        <v>49</v>
      </c>
      <c r="U297" s="62" t="s">
        <v>607</v>
      </c>
      <c r="V297" s="5" t="s">
        <v>612</v>
      </c>
      <c r="W297" s="5">
        <f t="shared" si="40"/>
        <v>0</v>
      </c>
      <c r="X297" s="10" t="s">
        <v>50</v>
      </c>
      <c r="Y297" s="12">
        <v>43256</v>
      </c>
      <c r="Z297" s="12">
        <v>46908</v>
      </c>
      <c r="AA297" s="12"/>
      <c r="AB297" s="12"/>
      <c r="AC297" s="12"/>
      <c r="AD297" s="12"/>
      <c r="AE297" s="9" t="s">
        <v>96</v>
      </c>
      <c r="AF297" s="26"/>
      <c r="AG297" s="22" t="e">
        <f>VLOOKUP(F297,[2]Nasional!$F$3:$AJ$1945,30,0)</f>
        <v>#N/A</v>
      </c>
      <c r="AH297" s="22"/>
      <c r="AI297" s="22" t="s">
        <v>98</v>
      </c>
      <c r="AJ297" s="22" t="s">
        <v>98</v>
      </c>
      <c r="AK297" s="23" t="s">
        <v>99</v>
      </c>
      <c r="AL297" t="s">
        <v>358</v>
      </c>
      <c r="AN297" t="s">
        <v>101</v>
      </c>
      <c r="AO297" s="26">
        <v>0</v>
      </c>
      <c r="AP297" s="26">
        <v>0</v>
      </c>
      <c r="AQ297" s="26">
        <v>0</v>
      </c>
      <c r="AR297" t="s">
        <v>957</v>
      </c>
    </row>
    <row r="298" spans="1:44">
      <c r="A298" s="5">
        <v>297</v>
      </c>
      <c r="B298" s="10" t="s">
        <v>212</v>
      </c>
      <c r="C298" s="10" t="s">
        <v>213</v>
      </c>
      <c r="D298" s="9">
        <v>3</v>
      </c>
      <c r="E298" s="9" t="s">
        <v>958</v>
      </c>
      <c r="F298" s="11" t="s">
        <v>958</v>
      </c>
      <c r="G298" s="7"/>
      <c r="H298" s="7" t="s">
        <v>216</v>
      </c>
      <c r="I298" s="7" t="e">
        <v>#N/A</v>
      </c>
      <c r="J298" s="7" t="e">
        <v>#N/A</v>
      </c>
      <c r="K298" s="7" t="s">
        <v>65</v>
      </c>
      <c r="L298" s="7" t="s">
        <v>959</v>
      </c>
      <c r="M298" s="10" t="str">
        <f>VLOOKUP(F298,'[3]Site List'!$I$3:$J$324,2,0)</f>
        <v>GRENINTANRESIDENCEDMT</v>
      </c>
      <c r="N298" s="10">
        <v>106.80437000000001</v>
      </c>
      <c r="O298" s="10">
        <v>-6.2666399999999998</v>
      </c>
      <c r="P298" s="9" t="s">
        <v>16</v>
      </c>
      <c r="Q298" s="10" t="s">
        <v>94</v>
      </c>
      <c r="R298" s="39">
        <v>45979</v>
      </c>
      <c r="S298" s="10"/>
      <c r="T298" s="9" t="s">
        <v>49</v>
      </c>
      <c r="U298" s="62" t="s">
        <v>425</v>
      </c>
      <c r="V298" s="5" t="s">
        <v>388</v>
      </c>
      <c r="W298" s="5">
        <f t="shared" si="40"/>
        <v>1</v>
      </c>
      <c r="X298" s="10" t="s">
        <v>50</v>
      </c>
      <c r="Y298" s="12">
        <v>43259</v>
      </c>
      <c r="Z298" s="12">
        <v>46911</v>
      </c>
      <c r="AA298" s="12"/>
      <c r="AB298" s="12"/>
      <c r="AC298" s="12"/>
      <c r="AD298" s="12"/>
      <c r="AE298" s="9" t="s">
        <v>96</v>
      </c>
      <c r="AF298" s="26"/>
      <c r="AG298" s="22" t="e">
        <f>VLOOKUP(F298,[2]Nasional!$F$3:$AJ$1945,30,0)</f>
        <v>#N/A</v>
      </c>
      <c r="AH298" s="22"/>
      <c r="AI298" s="22" t="s">
        <v>98</v>
      </c>
      <c r="AJ298" s="22" t="s">
        <v>98</v>
      </c>
      <c r="AK298" s="23" t="s">
        <v>99</v>
      </c>
      <c r="AL298" t="s">
        <v>281</v>
      </c>
      <c r="AN298" t="s">
        <v>101</v>
      </c>
      <c r="AO298" s="26">
        <v>0</v>
      </c>
      <c r="AP298" s="26">
        <v>0</v>
      </c>
      <c r="AQ298" s="26">
        <v>0</v>
      </c>
      <c r="AR298" t="s">
        <v>960</v>
      </c>
    </row>
    <row r="299" spans="1:44" hidden="1">
      <c r="A299" s="9">
        <v>298</v>
      </c>
      <c r="B299" s="6" t="s">
        <v>43</v>
      </c>
      <c r="C299" s="10" t="s">
        <v>44</v>
      </c>
      <c r="D299" s="9">
        <v>1</v>
      </c>
      <c r="E299" s="9" t="s">
        <v>961</v>
      </c>
      <c r="F299" s="11" t="s">
        <v>961</v>
      </c>
      <c r="G299" s="7"/>
      <c r="H299" s="6" t="s">
        <v>44</v>
      </c>
      <c r="I299" s="7" t="e">
        <v>#N/A</v>
      </c>
      <c r="J299" s="7" t="e">
        <v>#N/A</v>
      </c>
      <c r="K299" s="7" t="s">
        <v>65</v>
      </c>
      <c r="L299" s="7" t="s">
        <v>962</v>
      </c>
      <c r="M299" s="10" t="s">
        <v>963</v>
      </c>
      <c r="N299" s="10">
        <v>98.68768</v>
      </c>
      <c r="O299" s="10">
        <v>3.6688800000000001</v>
      </c>
      <c r="P299" s="9" t="s">
        <v>16</v>
      </c>
      <c r="Q299" s="10" t="s">
        <v>94</v>
      </c>
      <c r="R299" s="39">
        <v>45979</v>
      </c>
      <c r="S299" s="10"/>
      <c r="T299" s="9" t="s">
        <v>49</v>
      </c>
      <c r="U299" s="5" t="e">
        <v>#N/A</v>
      </c>
      <c r="V299" s="5" t="s">
        <v>105</v>
      </c>
      <c r="W299" s="5"/>
      <c r="X299" s="10" t="s">
        <v>50</v>
      </c>
      <c r="Y299" s="12">
        <v>42685</v>
      </c>
      <c r="Z299" s="12">
        <v>46336</v>
      </c>
      <c r="AA299" s="12"/>
      <c r="AB299" s="12"/>
      <c r="AC299" s="12"/>
      <c r="AD299" s="12"/>
      <c r="AE299" s="9" t="s">
        <v>96</v>
      </c>
      <c r="AF299" s="26"/>
      <c r="AG299" s="22" t="e">
        <f>VLOOKUP(F299,[2]Nasional!$F$3:$AJ$1945,30,0)</f>
        <v>#N/A</v>
      </c>
      <c r="AH299" s="22"/>
      <c r="AI299" s="22" t="s">
        <v>98</v>
      </c>
      <c r="AJ299"/>
      <c r="AK299" s="23" t="s">
        <v>99</v>
      </c>
      <c r="AL299" t="s">
        <v>112</v>
      </c>
    </row>
    <row r="300" spans="1:44">
      <c r="A300" s="5">
        <v>299</v>
      </c>
      <c r="B300" s="10" t="s">
        <v>212</v>
      </c>
      <c r="C300" s="10" t="s">
        <v>213</v>
      </c>
      <c r="D300" s="9">
        <v>3</v>
      </c>
      <c r="E300" s="9" t="s">
        <v>964</v>
      </c>
      <c r="F300" s="11" t="s">
        <v>964</v>
      </c>
      <c r="G300" s="7"/>
      <c r="H300" s="7" t="s">
        <v>216</v>
      </c>
      <c r="I300" s="7" t="e">
        <v>#N/A</v>
      </c>
      <c r="J300" s="7" t="e">
        <v>#N/A</v>
      </c>
      <c r="K300" s="7" t="s">
        <v>65</v>
      </c>
      <c r="L300" s="7" t="s">
        <v>965</v>
      </c>
      <c r="M300" s="10" t="str">
        <f>VLOOKUP(F300,'[3]Site List'!$I$3:$J$324,2,0)</f>
        <v>JALANKHROYANIDMT</v>
      </c>
      <c r="N300" s="10">
        <v>106.82262</v>
      </c>
      <c r="O300" s="10">
        <v>-6.2185899999999998</v>
      </c>
      <c r="P300" s="9" t="s">
        <v>16</v>
      </c>
      <c r="Q300" s="10" t="s">
        <v>94</v>
      </c>
      <c r="R300" s="39">
        <v>45979</v>
      </c>
      <c r="S300" s="10"/>
      <c r="T300" s="9" t="s">
        <v>49</v>
      </c>
      <c r="U300" s="62" t="s">
        <v>607</v>
      </c>
      <c r="V300" s="5" t="s">
        <v>941</v>
      </c>
      <c r="W300" s="5">
        <f>COUNTIF(V300:V849,U300)</f>
        <v>0</v>
      </c>
      <c r="X300" s="10" t="s">
        <v>50</v>
      </c>
      <c r="Y300" s="12">
        <v>43265</v>
      </c>
      <c r="Z300" s="12">
        <v>46917</v>
      </c>
      <c r="AA300" s="12"/>
      <c r="AB300" s="12"/>
      <c r="AC300" s="12"/>
      <c r="AD300" s="12"/>
      <c r="AE300" s="9" t="s">
        <v>96</v>
      </c>
      <c r="AF300" s="26"/>
      <c r="AG300" s="22" t="e">
        <f>VLOOKUP(F300,[2]Nasional!$F$3:$AJ$1945,30,0)</f>
        <v>#N/A</v>
      </c>
      <c r="AH300" s="22"/>
      <c r="AI300" s="22" t="s">
        <v>98</v>
      </c>
      <c r="AJ300" s="22" t="s">
        <v>98</v>
      </c>
      <c r="AK300" s="23" t="s">
        <v>99</v>
      </c>
      <c r="AL300" t="s">
        <v>363</v>
      </c>
      <c r="AN300" t="s">
        <v>101</v>
      </c>
      <c r="AO300" s="26">
        <v>0</v>
      </c>
      <c r="AP300" s="26">
        <v>0</v>
      </c>
      <c r="AQ300" s="26">
        <v>0</v>
      </c>
      <c r="AR300" t="s">
        <v>966</v>
      </c>
    </row>
    <row r="301" spans="1:44">
      <c r="A301" s="9">
        <v>300</v>
      </c>
      <c r="B301" s="10" t="s">
        <v>212</v>
      </c>
      <c r="C301" s="10" t="s">
        <v>213</v>
      </c>
      <c r="D301" s="9">
        <v>3</v>
      </c>
      <c r="E301" s="9" t="s">
        <v>967</v>
      </c>
      <c r="F301" s="11" t="s">
        <v>967</v>
      </c>
      <c r="G301" s="7"/>
      <c r="H301" s="7"/>
      <c r="I301" s="7" t="e">
        <v>#N/A</v>
      </c>
      <c r="J301" s="7" t="e">
        <v>#N/A</v>
      </c>
      <c r="K301" s="7" t="s">
        <v>65</v>
      </c>
      <c r="L301" s="7" t="e">
        <v>#N/A</v>
      </c>
      <c r="M301" s="10" t="str">
        <f>VLOOKUP(F301,'[3]Site List'!$I$3:$J$324,2,0)</f>
        <v>RELOCPULOGBPERMAIDMT</v>
      </c>
      <c r="N301" s="10">
        <v>106.95232</v>
      </c>
      <c r="O301" s="10">
        <v>-6.2004900000000003</v>
      </c>
      <c r="P301" s="5" t="s">
        <v>48</v>
      </c>
      <c r="Q301" s="5" t="s">
        <v>48</v>
      </c>
      <c r="R301" s="39">
        <v>0</v>
      </c>
      <c r="S301" s="10"/>
      <c r="T301" s="9" t="s">
        <v>49</v>
      </c>
      <c r="U301" s="5" t="e">
        <v>#N/A</v>
      </c>
      <c r="V301" s="5" t="e">
        <v>#N/A</v>
      </c>
      <c r="W301" s="5"/>
      <c r="X301" s="10" t="s">
        <v>50</v>
      </c>
      <c r="Y301" s="12">
        <v>43265</v>
      </c>
      <c r="Z301" s="12">
        <v>46917</v>
      </c>
      <c r="AA301" s="12"/>
      <c r="AB301" s="12"/>
      <c r="AC301" s="12"/>
      <c r="AD301" s="12"/>
      <c r="AE301" s="9" t="s">
        <v>96</v>
      </c>
      <c r="AF301" s="26"/>
      <c r="AG301" s="22" t="e">
        <f>VLOOKUP(F301,[2]Nasional!$F$3:$AJ$1945,30,0)</f>
        <v>#N/A</v>
      </c>
      <c r="AH301" s="22"/>
      <c r="AI301" s="22" t="s">
        <v>98</v>
      </c>
      <c r="AJ301" s="22" t="s">
        <v>98</v>
      </c>
      <c r="AK301" s="23" t="s">
        <v>99</v>
      </c>
      <c r="AL301" t="s">
        <v>195</v>
      </c>
      <c r="AO301" s="26" t="e">
        <v>#N/A</v>
      </c>
      <c r="AP301" s="26" t="e">
        <v>#N/A</v>
      </c>
      <c r="AQ301" s="26" t="e">
        <v>#N/A</v>
      </c>
    </row>
    <row r="302" spans="1:44">
      <c r="A302" s="5">
        <v>301</v>
      </c>
      <c r="B302" s="10" t="s">
        <v>212</v>
      </c>
      <c r="C302" s="10" t="s">
        <v>213</v>
      </c>
      <c r="D302" s="9">
        <v>3</v>
      </c>
      <c r="E302" s="9" t="s">
        <v>968</v>
      </c>
      <c r="F302" s="11" t="s">
        <v>968</v>
      </c>
      <c r="G302" s="7"/>
      <c r="H302" s="7" t="s">
        <v>216</v>
      </c>
      <c r="I302" s="7" t="e">
        <v>#N/A</v>
      </c>
      <c r="J302" s="7" t="e">
        <v>#N/A</v>
      </c>
      <c r="K302" s="7" t="s">
        <v>65</v>
      </c>
      <c r="L302" s="7" t="s">
        <v>969</v>
      </c>
      <c r="M302" s="10" t="str">
        <f>VLOOKUP(F302,'[3]Site List'!$I$3:$J$324,2,0)</f>
        <v>JLSWATIRTAKBBAWANGDMT</v>
      </c>
      <c r="N302" s="10">
        <v>106.88498</v>
      </c>
      <c r="O302" s="10">
        <v>-6.1203399999999997</v>
      </c>
      <c r="P302" s="9" t="s">
        <v>16</v>
      </c>
      <c r="Q302" s="10" t="s">
        <v>94</v>
      </c>
      <c r="R302" s="39">
        <v>45979</v>
      </c>
      <c r="S302" s="10"/>
      <c r="T302" s="9" t="s">
        <v>49</v>
      </c>
      <c r="U302" s="5" t="s">
        <v>886</v>
      </c>
      <c r="V302" s="5" t="s">
        <v>886</v>
      </c>
      <c r="W302" s="5">
        <f t="shared" ref="W302:W306" si="41">COUNTIF(V302:V851,U302)</f>
        <v>4</v>
      </c>
      <c r="X302" s="10" t="s">
        <v>50</v>
      </c>
      <c r="Y302" s="12">
        <v>43265</v>
      </c>
      <c r="Z302" s="12">
        <v>46917</v>
      </c>
      <c r="AA302" s="12"/>
      <c r="AB302" s="12"/>
      <c r="AC302" s="12"/>
      <c r="AD302" s="12"/>
      <c r="AE302" s="9" t="s">
        <v>96</v>
      </c>
      <c r="AF302" s="26"/>
      <c r="AG302" s="22" t="e">
        <f>VLOOKUP(F302,[2]Nasional!$F$3:$AJ$1945,30,0)</f>
        <v>#N/A</v>
      </c>
      <c r="AH302" s="22"/>
      <c r="AI302" s="22" t="s">
        <v>98</v>
      </c>
      <c r="AJ302" s="22" t="s">
        <v>98</v>
      </c>
      <c r="AK302" s="23" t="s">
        <v>99</v>
      </c>
      <c r="AL302" t="s">
        <v>363</v>
      </c>
      <c r="AN302" t="s">
        <v>101</v>
      </c>
      <c r="AO302" s="26">
        <v>0</v>
      </c>
      <c r="AP302" s="26">
        <v>0</v>
      </c>
      <c r="AQ302" s="26">
        <v>0</v>
      </c>
      <c r="AR302" t="s">
        <v>970</v>
      </c>
    </row>
    <row r="303" spans="1:44">
      <c r="A303" s="9">
        <v>302</v>
      </c>
      <c r="B303" s="10" t="s">
        <v>212</v>
      </c>
      <c r="C303" s="10" t="s">
        <v>213</v>
      </c>
      <c r="D303" s="9">
        <v>3</v>
      </c>
      <c r="E303" s="9" t="s">
        <v>971</v>
      </c>
      <c r="F303" s="11" t="s">
        <v>971</v>
      </c>
      <c r="G303" s="7"/>
      <c r="H303" s="7" t="s">
        <v>216</v>
      </c>
      <c r="I303" s="7" t="e">
        <v>#N/A</v>
      </c>
      <c r="J303" s="7" t="e">
        <v>#N/A</v>
      </c>
      <c r="K303" s="7" t="s">
        <v>65</v>
      </c>
      <c r="L303" s="7" t="s">
        <v>972</v>
      </c>
      <c r="M303" s="10" t="str">
        <f>VLOOKUP(F303,'[3]Site List'!$I$3:$J$324,2,0)</f>
        <v>GURUMUHYINDMT</v>
      </c>
      <c r="N303" s="10">
        <v>106.83779</v>
      </c>
      <c r="O303" s="10">
        <v>-6.3152799999999996</v>
      </c>
      <c r="P303" s="9" t="s">
        <v>16</v>
      </c>
      <c r="Q303" s="10" t="s">
        <v>94</v>
      </c>
      <c r="R303" s="39">
        <v>45979</v>
      </c>
      <c r="S303" s="10"/>
      <c r="T303" s="9" t="s">
        <v>49</v>
      </c>
      <c r="U303" s="5" t="s">
        <v>671</v>
      </c>
      <c r="V303" s="5" t="s">
        <v>671</v>
      </c>
      <c r="W303" s="5">
        <f t="shared" si="41"/>
        <v>1</v>
      </c>
      <c r="X303" s="10" t="s">
        <v>50</v>
      </c>
      <c r="Y303" s="12">
        <v>43279</v>
      </c>
      <c r="Z303" s="12">
        <v>46931</v>
      </c>
      <c r="AA303" s="12"/>
      <c r="AB303" s="12"/>
      <c r="AC303" s="12"/>
      <c r="AD303" s="12"/>
      <c r="AE303" s="9" t="s">
        <v>96</v>
      </c>
      <c r="AF303" s="26"/>
      <c r="AG303" s="22" t="e">
        <f>VLOOKUP(F303,[2]Nasional!$F$3:$AJ$1945,30,0)</f>
        <v>#N/A</v>
      </c>
      <c r="AH303" s="22"/>
      <c r="AI303" s="22" t="s">
        <v>98</v>
      </c>
      <c r="AJ303" s="22" t="s">
        <v>98</v>
      </c>
      <c r="AK303" s="23" t="s">
        <v>99</v>
      </c>
      <c r="AL303" t="s">
        <v>603</v>
      </c>
      <c r="AN303" t="s">
        <v>113</v>
      </c>
      <c r="AO303" s="26">
        <v>0</v>
      </c>
      <c r="AP303" s="26">
        <v>0</v>
      </c>
      <c r="AQ303" s="26">
        <v>0</v>
      </c>
      <c r="AR303" t="s">
        <v>270</v>
      </c>
    </row>
    <row r="304" spans="1:44">
      <c r="A304" s="5">
        <v>303</v>
      </c>
      <c r="B304" s="10" t="s">
        <v>212</v>
      </c>
      <c r="C304" s="10" t="s">
        <v>213</v>
      </c>
      <c r="D304" s="9">
        <v>3</v>
      </c>
      <c r="E304" s="9" t="s">
        <v>973</v>
      </c>
      <c r="F304" s="11" t="s">
        <v>973</v>
      </c>
      <c r="G304" s="7"/>
      <c r="H304" s="7" t="s">
        <v>216</v>
      </c>
      <c r="I304" s="7" t="e">
        <v>#N/A</v>
      </c>
      <c r="J304" s="7" t="e">
        <v>#N/A</v>
      </c>
      <c r="K304" s="7" t="s">
        <v>65</v>
      </c>
      <c r="L304" s="7" t="s">
        <v>974</v>
      </c>
      <c r="M304" s="10" t="str">
        <f>VLOOKUP(F304,'[3]Site List'!$I$3:$J$324,2,0)</f>
        <v>JLJAYA25CENGKARENGDMT</v>
      </c>
      <c r="N304" s="10">
        <v>106.72324999999999</v>
      </c>
      <c r="O304" s="10">
        <v>-6.1287500000000001</v>
      </c>
      <c r="P304" s="9" t="s">
        <v>16</v>
      </c>
      <c r="Q304" s="10" t="s">
        <v>94</v>
      </c>
      <c r="R304" s="39">
        <v>45979</v>
      </c>
      <c r="S304" s="10"/>
      <c r="T304" s="9" t="s">
        <v>49</v>
      </c>
      <c r="U304" s="5" t="s">
        <v>878</v>
      </c>
      <c r="V304" s="5" t="s">
        <v>878</v>
      </c>
      <c r="W304" s="5">
        <f t="shared" si="41"/>
        <v>4</v>
      </c>
      <c r="X304" s="10" t="s">
        <v>50</v>
      </c>
      <c r="Y304" s="12">
        <v>43315</v>
      </c>
      <c r="Z304" s="12">
        <v>46967</v>
      </c>
      <c r="AA304" s="12"/>
      <c r="AB304" s="12"/>
      <c r="AC304" s="12"/>
      <c r="AD304" s="12"/>
      <c r="AE304" s="9" t="s">
        <v>96</v>
      </c>
      <c r="AF304" s="26"/>
      <c r="AG304" s="22" t="e">
        <f>VLOOKUP(F304,[2]Nasional!$F$3:$AJ$1945,30,0)</f>
        <v>#N/A</v>
      </c>
      <c r="AH304" s="22"/>
      <c r="AI304" s="22" t="s">
        <v>98</v>
      </c>
      <c r="AJ304" s="22" t="s">
        <v>98</v>
      </c>
      <c r="AK304" s="23" t="s">
        <v>99</v>
      </c>
      <c r="AL304" t="s">
        <v>641</v>
      </c>
      <c r="AN304" t="s">
        <v>101</v>
      </c>
      <c r="AO304" s="26">
        <v>0</v>
      </c>
      <c r="AP304" s="26">
        <v>0</v>
      </c>
      <c r="AQ304" s="26">
        <v>0</v>
      </c>
      <c r="AR304" t="s">
        <v>975</v>
      </c>
    </row>
    <row r="305" spans="1:44">
      <c r="A305" s="9">
        <v>304</v>
      </c>
      <c r="B305" s="10" t="s">
        <v>212</v>
      </c>
      <c r="C305" s="10" t="s">
        <v>213</v>
      </c>
      <c r="D305" s="9">
        <v>3</v>
      </c>
      <c r="E305" s="9" t="s">
        <v>976</v>
      </c>
      <c r="F305" s="11" t="s">
        <v>976</v>
      </c>
      <c r="G305" s="7"/>
      <c r="H305" s="7" t="s">
        <v>216</v>
      </c>
      <c r="I305" s="7" t="e">
        <v>#N/A</v>
      </c>
      <c r="J305" s="7" t="e">
        <v>#N/A</v>
      </c>
      <c r="K305" s="7" t="s">
        <v>65</v>
      </c>
      <c r="L305" s="7" t="s">
        <v>977</v>
      </c>
      <c r="M305" s="10" t="str">
        <f>VLOOKUP(F305,'[3]Site List'!$I$3:$J$324,2,0)</f>
        <v>JLPELOPORTEGALALURDMT</v>
      </c>
      <c r="N305" s="10">
        <v>106.71691</v>
      </c>
      <c r="O305" s="10">
        <v>-6.12324</v>
      </c>
      <c r="P305" s="9" t="s">
        <v>16</v>
      </c>
      <c r="Q305" s="10" t="s">
        <v>94</v>
      </c>
      <c r="R305" s="39">
        <v>45979</v>
      </c>
      <c r="S305" s="10"/>
      <c r="T305" s="9" t="s">
        <v>49</v>
      </c>
      <c r="U305" s="5" t="s">
        <v>878</v>
      </c>
      <c r="V305" s="5" t="s">
        <v>878</v>
      </c>
      <c r="W305" s="5">
        <f t="shared" si="41"/>
        <v>3</v>
      </c>
      <c r="X305" s="10" t="s">
        <v>50</v>
      </c>
      <c r="Y305" s="12">
        <v>43315</v>
      </c>
      <c r="Z305" s="12">
        <v>46967</v>
      </c>
      <c r="AA305" s="12"/>
      <c r="AB305" s="12"/>
      <c r="AC305" s="12"/>
      <c r="AD305" s="12"/>
      <c r="AE305" s="9" t="s">
        <v>96</v>
      </c>
      <c r="AF305" s="26"/>
      <c r="AG305" s="22" t="e">
        <f>VLOOKUP(F305,[2]Nasional!$F$3:$AJ$1945,30,0)</f>
        <v>#N/A</v>
      </c>
      <c r="AH305" s="22"/>
      <c r="AI305" s="22" t="s">
        <v>98</v>
      </c>
      <c r="AJ305" s="22" t="s">
        <v>98</v>
      </c>
      <c r="AK305" s="23" t="s">
        <v>99</v>
      </c>
      <c r="AL305" t="s">
        <v>603</v>
      </c>
      <c r="AN305" t="s">
        <v>101</v>
      </c>
      <c r="AO305" s="26">
        <v>0</v>
      </c>
      <c r="AP305" s="26">
        <v>0</v>
      </c>
      <c r="AQ305" s="26">
        <v>0</v>
      </c>
      <c r="AR305" t="s">
        <v>978</v>
      </c>
    </row>
    <row r="306" spans="1:44">
      <c r="A306" s="5">
        <v>305</v>
      </c>
      <c r="B306" s="10" t="s">
        <v>212</v>
      </c>
      <c r="C306" s="10" t="s">
        <v>213</v>
      </c>
      <c r="D306" s="9">
        <v>3</v>
      </c>
      <c r="E306" s="9" t="s">
        <v>979</v>
      </c>
      <c r="F306" s="11" t="s">
        <v>979</v>
      </c>
      <c r="G306" s="7"/>
      <c r="H306" s="7" t="s">
        <v>216</v>
      </c>
      <c r="I306" s="7" t="e">
        <v>#N/A</v>
      </c>
      <c r="J306" s="7" t="e">
        <v>#N/A</v>
      </c>
      <c r="K306" s="7" t="s">
        <v>65</v>
      </c>
      <c r="L306" s="7" t="s">
        <v>980</v>
      </c>
      <c r="M306" s="10" t="str">
        <f>VLOOKUP(F306,'[3]Site List'!$I$3:$J$324,2,0)</f>
        <v>KALIBARUTIMUR5DMT</v>
      </c>
      <c r="N306" s="10">
        <v>106.93449</v>
      </c>
      <c r="O306" s="10">
        <v>-6.0995499999999998</v>
      </c>
      <c r="P306" s="9" t="s">
        <v>16</v>
      </c>
      <c r="Q306" s="10" t="s">
        <v>94</v>
      </c>
      <c r="R306" s="39">
        <v>45979</v>
      </c>
      <c r="S306" s="10"/>
      <c r="T306" s="9" t="s">
        <v>49</v>
      </c>
      <c r="U306" s="5" t="s">
        <v>303</v>
      </c>
      <c r="V306" s="5" t="s">
        <v>303</v>
      </c>
      <c r="W306" s="5">
        <f t="shared" si="41"/>
        <v>2</v>
      </c>
      <c r="X306" s="10" t="s">
        <v>50</v>
      </c>
      <c r="Y306" s="12">
        <v>43315</v>
      </c>
      <c r="Z306" s="12">
        <v>46967</v>
      </c>
      <c r="AA306" s="12"/>
      <c r="AB306" s="12"/>
      <c r="AC306" s="12"/>
      <c r="AD306" s="12"/>
      <c r="AE306" s="9" t="s">
        <v>96</v>
      </c>
      <c r="AF306" s="26"/>
      <c r="AG306" s="22" t="e">
        <f>VLOOKUP(F306,[2]Nasional!$F$3:$AJ$1945,30,0)</f>
        <v>#N/A</v>
      </c>
      <c r="AH306" s="22"/>
      <c r="AI306" s="22" t="s">
        <v>98</v>
      </c>
      <c r="AJ306" s="22" t="s">
        <v>98</v>
      </c>
      <c r="AK306" s="23" t="s">
        <v>99</v>
      </c>
      <c r="AL306" t="s">
        <v>358</v>
      </c>
      <c r="AN306" t="s">
        <v>101</v>
      </c>
      <c r="AO306" s="26">
        <v>0</v>
      </c>
      <c r="AP306" s="26">
        <v>0</v>
      </c>
      <c r="AQ306" s="26">
        <v>0</v>
      </c>
      <c r="AR306" t="s">
        <v>981</v>
      </c>
    </row>
    <row r="307" spans="1:44">
      <c r="A307" s="9">
        <v>306</v>
      </c>
      <c r="B307" s="10" t="s">
        <v>212</v>
      </c>
      <c r="C307" s="10" t="s">
        <v>213</v>
      </c>
      <c r="D307" s="9">
        <v>3</v>
      </c>
      <c r="E307" s="9" t="s">
        <v>982</v>
      </c>
      <c r="F307" s="11" t="s">
        <v>982</v>
      </c>
      <c r="G307" s="7"/>
      <c r="H307" s="7" t="s">
        <v>216</v>
      </c>
      <c r="I307" s="7" t="e">
        <v>#N/A</v>
      </c>
      <c r="J307" s="7" t="e">
        <v>#N/A</v>
      </c>
      <c r="K307" s="7" t="s">
        <v>983</v>
      </c>
      <c r="L307" s="7" t="e">
        <v>#N/A</v>
      </c>
      <c r="M307" s="10" t="str">
        <f>VLOOKUP(F307,'[3]Site List'!$I$3:$J$324,2,0)</f>
        <v>TAMANBAMBUDMT</v>
      </c>
      <c r="N307" s="10">
        <v>106.91553</v>
      </c>
      <c r="O307" s="10">
        <v>-6.3032899999999996</v>
      </c>
      <c r="P307" s="9" t="s">
        <v>16</v>
      </c>
      <c r="Q307" s="10" t="s">
        <v>94</v>
      </c>
      <c r="R307" s="39">
        <v>45979</v>
      </c>
      <c r="S307" s="10"/>
      <c r="T307" s="9" t="s">
        <v>49</v>
      </c>
      <c r="U307" s="5" t="e">
        <v>#N/A</v>
      </c>
      <c r="V307" s="5" t="s">
        <v>292</v>
      </c>
      <c r="W307" s="5"/>
      <c r="X307" s="10" t="s">
        <v>50</v>
      </c>
      <c r="Y307" s="12">
        <v>43315</v>
      </c>
      <c r="Z307" s="12">
        <v>46967</v>
      </c>
      <c r="AA307" s="12"/>
      <c r="AB307" s="12"/>
      <c r="AC307" s="12"/>
      <c r="AD307" s="12"/>
      <c r="AE307" s="9" t="s">
        <v>96</v>
      </c>
      <c r="AF307" s="26"/>
      <c r="AG307" s="22" t="str">
        <f>VLOOKUP(F307,[2]Nasional!$F$3:$AJ$1945,30,0)</f>
        <v>08.SIS</v>
      </c>
      <c r="AH307" s="22"/>
      <c r="AI307" s="22" t="s">
        <v>98</v>
      </c>
      <c r="AJ307" s="22" t="s">
        <v>98</v>
      </c>
      <c r="AK307" s="23" t="s">
        <v>99</v>
      </c>
      <c r="AL307" t="s">
        <v>281</v>
      </c>
      <c r="AO307" s="26" t="s">
        <v>293</v>
      </c>
      <c r="AP307" s="26" t="s">
        <v>288</v>
      </c>
      <c r="AQ307" s="26">
        <v>36</v>
      </c>
    </row>
    <row r="308" spans="1:44">
      <c r="A308" s="5">
        <v>307</v>
      </c>
      <c r="B308" s="10" t="s">
        <v>212</v>
      </c>
      <c r="C308" s="10" t="s">
        <v>213</v>
      </c>
      <c r="D308" s="9">
        <v>3</v>
      </c>
      <c r="E308" s="9" t="s">
        <v>984</v>
      </c>
      <c r="F308" s="11" t="s">
        <v>984</v>
      </c>
      <c r="G308" s="7"/>
      <c r="H308" s="7" t="s">
        <v>216</v>
      </c>
      <c r="I308" s="7" t="e">
        <v>#N/A</v>
      </c>
      <c r="J308" s="7" t="e">
        <v>#N/A</v>
      </c>
      <c r="K308" s="7" t="s">
        <v>65</v>
      </c>
      <c r="L308" s="7" t="s">
        <v>985</v>
      </c>
      <c r="M308" s="10" t="str">
        <f>VLOOKUP(F308,'[3]Site List'!$I$3:$J$324,2,0)</f>
        <v>ULUJAMIPERDATAMDMT</v>
      </c>
      <c r="N308" s="10">
        <v>106.76495</v>
      </c>
      <c r="O308" s="10">
        <v>-6.2415799999999999</v>
      </c>
      <c r="P308" s="9" t="s">
        <v>16</v>
      </c>
      <c r="Q308" s="10" t="s">
        <v>94</v>
      </c>
      <c r="R308" s="39">
        <v>45979</v>
      </c>
      <c r="S308" s="10"/>
      <c r="T308" s="9" t="s">
        <v>49</v>
      </c>
      <c r="U308" s="62" t="s">
        <v>425</v>
      </c>
      <c r="V308" s="5" t="s">
        <v>941</v>
      </c>
      <c r="W308" s="5">
        <f t="shared" ref="W308:W312" si="42">COUNTIF(V308:V857,U308)</f>
        <v>1</v>
      </c>
      <c r="X308" s="10" t="s">
        <v>50</v>
      </c>
      <c r="Y308" s="12">
        <v>43315</v>
      </c>
      <c r="Z308" s="12">
        <v>46967</v>
      </c>
      <c r="AA308" s="12"/>
      <c r="AB308" s="12"/>
      <c r="AC308" s="12"/>
      <c r="AD308" s="12"/>
      <c r="AE308" s="9" t="s">
        <v>96</v>
      </c>
      <c r="AF308" s="26"/>
      <c r="AG308" s="22" t="e">
        <f>VLOOKUP(F308,[2]Nasional!$F$3:$AJ$1945,30,0)</f>
        <v>#N/A</v>
      </c>
      <c r="AH308" s="22"/>
      <c r="AI308" s="22" t="s">
        <v>98</v>
      </c>
      <c r="AJ308" s="22" t="s">
        <v>98</v>
      </c>
      <c r="AK308" s="23" t="s">
        <v>99</v>
      </c>
      <c r="AL308" t="s">
        <v>281</v>
      </c>
      <c r="AN308" t="s">
        <v>101</v>
      </c>
      <c r="AO308" s="26">
        <v>0</v>
      </c>
      <c r="AP308" s="26">
        <v>0</v>
      </c>
      <c r="AQ308" s="26">
        <v>0</v>
      </c>
      <c r="AR308" t="s">
        <v>986</v>
      </c>
    </row>
    <row r="309" spans="1:44">
      <c r="A309" s="9">
        <v>308</v>
      </c>
      <c r="B309" s="10" t="s">
        <v>212</v>
      </c>
      <c r="C309" s="10" t="s">
        <v>213</v>
      </c>
      <c r="D309" s="9">
        <v>3</v>
      </c>
      <c r="E309" s="9" t="s">
        <v>987</v>
      </c>
      <c r="F309" s="11" t="s">
        <v>987</v>
      </c>
      <c r="G309" s="7"/>
      <c r="H309" s="7" t="s">
        <v>216</v>
      </c>
      <c r="I309" s="7" t="e">
        <v>#N/A</v>
      </c>
      <c r="J309" s="7" t="e">
        <v>#N/A</v>
      </c>
      <c r="K309" s="7" t="s">
        <v>65</v>
      </c>
      <c r="L309" s="7" t="s">
        <v>988</v>
      </c>
      <c r="M309" s="10" t="str">
        <f>VLOOKUP(F309,'[3]Site List'!$I$3:$J$324,2,0)</f>
        <v>JLPENJERNIHAN2DMT</v>
      </c>
      <c r="N309" s="10">
        <v>106.80813999999999</v>
      </c>
      <c r="O309" s="10">
        <v>-6.2036899999999999</v>
      </c>
      <c r="P309" s="9" t="s">
        <v>16</v>
      </c>
      <c r="Q309" s="10" t="s">
        <v>94</v>
      </c>
      <c r="R309" s="39">
        <v>45979</v>
      </c>
      <c r="S309" s="10"/>
      <c r="T309" s="9" t="s">
        <v>49</v>
      </c>
      <c r="U309" s="5" t="s">
        <v>320</v>
      </c>
      <c r="V309" s="5" t="s">
        <v>320</v>
      </c>
      <c r="W309" s="5">
        <f t="shared" si="42"/>
        <v>2</v>
      </c>
      <c r="X309" s="10" t="s">
        <v>50</v>
      </c>
      <c r="Y309" s="12">
        <v>43315</v>
      </c>
      <c r="Z309" s="12">
        <v>46967</v>
      </c>
      <c r="AA309" s="12"/>
      <c r="AB309" s="12"/>
      <c r="AC309" s="12"/>
      <c r="AD309" s="12"/>
      <c r="AE309" s="9" t="s">
        <v>96</v>
      </c>
      <c r="AF309" s="26"/>
      <c r="AG309" s="22" t="e">
        <f>VLOOKUP(F309,[2]Nasional!$F$3:$AJ$1945,30,0)</f>
        <v>#N/A</v>
      </c>
      <c r="AH309" s="22"/>
      <c r="AI309" s="22" t="s">
        <v>98</v>
      </c>
      <c r="AJ309" s="22" t="s">
        <v>98</v>
      </c>
      <c r="AK309" s="23" t="s">
        <v>99</v>
      </c>
      <c r="AL309" t="s">
        <v>281</v>
      </c>
      <c r="AN309" t="s">
        <v>101</v>
      </c>
      <c r="AO309" s="26">
        <v>0</v>
      </c>
      <c r="AP309" s="26">
        <v>0</v>
      </c>
      <c r="AQ309" s="26">
        <v>0</v>
      </c>
      <c r="AR309" t="s">
        <v>989</v>
      </c>
    </row>
    <row r="310" spans="1:44">
      <c r="A310" s="5">
        <v>309</v>
      </c>
      <c r="B310" s="10" t="s">
        <v>212</v>
      </c>
      <c r="C310" s="10" t="s">
        <v>213</v>
      </c>
      <c r="D310" s="9">
        <v>3</v>
      </c>
      <c r="E310" s="9" t="s">
        <v>990</v>
      </c>
      <c r="F310" s="11" t="s">
        <v>990</v>
      </c>
      <c r="G310" s="7"/>
      <c r="H310" s="7" t="s">
        <v>216</v>
      </c>
      <c r="I310" s="7" t="e">
        <v>#N/A</v>
      </c>
      <c r="J310" s="7" t="e">
        <v>#N/A</v>
      </c>
      <c r="K310" s="7" t="s">
        <v>65</v>
      </c>
      <c r="L310" s="7" t="s">
        <v>991</v>
      </c>
      <c r="M310" s="10" t="str">
        <f>VLOOKUP(F310,'[3]Site List'!$I$3:$J$324,2,0)</f>
        <v>MASJIDAMINJIDIATULAHDMT</v>
      </c>
      <c r="N310" s="10">
        <v>106.87675</v>
      </c>
      <c r="O310" s="10">
        <v>-6.3251099999999996</v>
      </c>
      <c r="P310" s="9" t="s">
        <v>16</v>
      </c>
      <c r="Q310" s="10" t="s">
        <v>94</v>
      </c>
      <c r="R310" s="39">
        <v>45979</v>
      </c>
      <c r="S310" s="10"/>
      <c r="T310" s="9" t="s">
        <v>49</v>
      </c>
      <c r="U310" s="5" t="s">
        <v>700</v>
      </c>
      <c r="V310" s="5" t="s">
        <v>700</v>
      </c>
      <c r="W310" s="5">
        <f t="shared" si="42"/>
        <v>1</v>
      </c>
      <c r="X310" s="10" t="s">
        <v>50</v>
      </c>
      <c r="Y310" s="12">
        <v>43329</v>
      </c>
      <c r="Z310" s="12">
        <v>46981</v>
      </c>
      <c r="AA310" s="12"/>
      <c r="AB310" s="12"/>
      <c r="AC310" s="12"/>
      <c r="AD310" s="12"/>
      <c r="AE310" s="9" t="s">
        <v>96</v>
      </c>
      <c r="AF310" s="26"/>
      <c r="AG310" s="22" t="e">
        <f>VLOOKUP(F310,[2]Nasional!$F$3:$AJ$1945,30,0)</f>
        <v>#N/A</v>
      </c>
      <c r="AH310" s="22"/>
      <c r="AI310" s="22" t="s">
        <v>98</v>
      </c>
      <c r="AJ310" s="22" t="s">
        <v>98</v>
      </c>
      <c r="AK310" s="23" t="s">
        <v>99</v>
      </c>
      <c r="AL310" t="s">
        <v>358</v>
      </c>
      <c r="AN310" t="s">
        <v>113</v>
      </c>
      <c r="AO310" s="26">
        <v>0</v>
      </c>
      <c r="AP310" s="26">
        <v>0</v>
      </c>
      <c r="AQ310" s="26">
        <v>0</v>
      </c>
      <c r="AR310" t="s">
        <v>270</v>
      </c>
    </row>
    <row r="311" spans="1:44">
      <c r="A311" s="9">
        <v>310</v>
      </c>
      <c r="B311" s="10" t="s">
        <v>212</v>
      </c>
      <c r="C311" s="10" t="s">
        <v>213</v>
      </c>
      <c r="D311" s="9">
        <v>3</v>
      </c>
      <c r="E311" s="9" t="s">
        <v>992</v>
      </c>
      <c r="F311" s="11" t="s">
        <v>992</v>
      </c>
      <c r="G311" s="7"/>
      <c r="H311" s="7" t="s">
        <v>216</v>
      </c>
      <c r="I311" s="7" t="e">
        <v>#N/A</v>
      </c>
      <c r="J311" s="7" t="e">
        <v>#N/A</v>
      </c>
      <c r="K311" s="7" t="s">
        <v>65</v>
      </c>
      <c r="L311" s="7" t="s">
        <v>993</v>
      </c>
      <c r="M311" s="10" t="str">
        <f>VLOOKUP(F311,'[3]Site List'!$I$3:$J$324,2,0)</f>
        <v>JOGLORAYAKEMBANGANDMT</v>
      </c>
      <c r="N311" s="10">
        <v>106.74016</v>
      </c>
      <c r="O311" s="10">
        <v>-6.2194799999999999</v>
      </c>
      <c r="P311" s="9" t="s">
        <v>16</v>
      </c>
      <c r="Q311" s="10" t="s">
        <v>94</v>
      </c>
      <c r="R311" s="39">
        <v>45979</v>
      </c>
      <c r="S311" s="10"/>
      <c r="T311" s="9" t="s">
        <v>49</v>
      </c>
      <c r="U311" s="5" t="s">
        <v>448</v>
      </c>
      <c r="V311" s="5" t="s">
        <v>448</v>
      </c>
      <c r="W311" s="5">
        <f t="shared" si="42"/>
        <v>8</v>
      </c>
      <c r="X311" s="10" t="s">
        <v>50</v>
      </c>
      <c r="Y311" s="12">
        <v>43329</v>
      </c>
      <c r="Z311" s="12">
        <v>46981</v>
      </c>
      <c r="AA311" s="12"/>
      <c r="AB311" s="12"/>
      <c r="AC311" s="12"/>
      <c r="AD311" s="12"/>
      <c r="AE311" s="9" t="s">
        <v>96</v>
      </c>
      <c r="AF311" s="26"/>
      <c r="AG311" s="22" t="e">
        <f>VLOOKUP(F311,[2]Nasional!$F$3:$AJ$1945,30,0)</f>
        <v>#N/A</v>
      </c>
      <c r="AH311" s="22"/>
      <c r="AI311" s="22" t="s">
        <v>98</v>
      </c>
      <c r="AJ311" s="22" t="s">
        <v>98</v>
      </c>
      <c r="AK311" s="23" t="s">
        <v>99</v>
      </c>
      <c r="AL311" t="s">
        <v>281</v>
      </c>
      <c r="AN311" t="s">
        <v>101</v>
      </c>
      <c r="AO311" s="26">
        <v>0</v>
      </c>
      <c r="AP311" s="26">
        <v>0</v>
      </c>
      <c r="AQ311" s="26">
        <v>0</v>
      </c>
      <c r="AR311" t="s">
        <v>994</v>
      </c>
    </row>
    <row r="312" spans="1:44">
      <c r="A312" s="5">
        <v>311</v>
      </c>
      <c r="B312" s="10" t="s">
        <v>212</v>
      </c>
      <c r="C312" s="10" t="s">
        <v>213</v>
      </c>
      <c r="D312" s="9">
        <v>3</v>
      </c>
      <c r="E312" s="9" t="s">
        <v>995</v>
      </c>
      <c r="F312" s="11" t="s">
        <v>995</v>
      </c>
      <c r="G312" s="7"/>
      <c r="H312" s="7" t="s">
        <v>216</v>
      </c>
      <c r="I312" s="7" t="e">
        <v>#N/A</v>
      </c>
      <c r="J312" s="7" t="e">
        <v>#N/A</v>
      </c>
      <c r="K312" s="7" t="s">
        <v>65</v>
      </c>
      <c r="L312" s="7" t="s">
        <v>996</v>
      </c>
      <c r="M312" s="10" t="str">
        <f>VLOOKUP(F312,'[3]Site List'!$I$3:$J$324,2,0)</f>
        <v>SEKOLAHKOMANDOTNIALDMT</v>
      </c>
      <c r="N312" s="10">
        <v>106.77794</v>
      </c>
      <c r="O312" s="10">
        <v>-6.24038</v>
      </c>
      <c r="P312" s="9" t="s">
        <v>16</v>
      </c>
      <c r="Q312" s="10" t="s">
        <v>94</v>
      </c>
      <c r="R312" s="39">
        <v>45979</v>
      </c>
      <c r="S312" s="10"/>
      <c r="T312" s="9" t="s">
        <v>49</v>
      </c>
      <c r="U312" s="62" t="s">
        <v>875</v>
      </c>
      <c r="V312" s="5" t="s">
        <v>434</v>
      </c>
      <c r="W312" s="5">
        <f t="shared" si="42"/>
        <v>2</v>
      </c>
      <c r="X312" s="10" t="s">
        <v>50</v>
      </c>
      <c r="Y312" s="12">
        <v>43329</v>
      </c>
      <c r="Z312" s="12">
        <v>46981</v>
      </c>
      <c r="AA312" s="12"/>
      <c r="AB312" s="12"/>
      <c r="AC312" s="12"/>
      <c r="AD312" s="12"/>
      <c r="AE312" s="9" t="s">
        <v>96</v>
      </c>
      <c r="AF312" s="26"/>
      <c r="AG312" s="22" t="e">
        <f>VLOOKUP(F312,[2]Nasional!$F$3:$AJ$1945,30,0)</f>
        <v>#N/A</v>
      </c>
      <c r="AH312" s="22"/>
      <c r="AI312" s="22" t="s">
        <v>98</v>
      </c>
      <c r="AJ312" s="22" t="s">
        <v>98</v>
      </c>
      <c r="AK312" s="23" t="s">
        <v>99</v>
      </c>
      <c r="AL312" t="s">
        <v>603</v>
      </c>
      <c r="AN312" t="s">
        <v>101</v>
      </c>
      <c r="AO312" s="26">
        <v>0</v>
      </c>
      <c r="AP312" s="26">
        <v>0</v>
      </c>
      <c r="AQ312" s="26">
        <v>0</v>
      </c>
      <c r="AR312" t="s">
        <v>997</v>
      </c>
    </row>
    <row r="313" spans="1:44">
      <c r="A313" s="9">
        <v>312</v>
      </c>
      <c r="B313" s="10" t="s">
        <v>212</v>
      </c>
      <c r="C313" s="10" t="s">
        <v>213</v>
      </c>
      <c r="D313" s="9">
        <v>3</v>
      </c>
      <c r="E313" s="9" t="s">
        <v>998</v>
      </c>
      <c r="F313" s="11" t="s">
        <v>998</v>
      </c>
      <c r="G313" s="7"/>
      <c r="H313" s="7"/>
      <c r="I313" s="7" t="e">
        <v>#N/A</v>
      </c>
      <c r="J313" s="7" t="e">
        <v>#N/A</v>
      </c>
      <c r="K313" s="7" t="s">
        <v>65</v>
      </c>
      <c r="L313" s="7" t="e">
        <v>#N/A</v>
      </c>
      <c r="M313" s="10" t="str">
        <f>VLOOKUP(F313,'[3]Site List'!$I$3:$J$324,2,0)</f>
        <v>RELOCCILANDAKDMT</v>
      </c>
      <c r="N313" s="10">
        <v>106.80311</v>
      </c>
      <c r="O313" s="10">
        <v>-6.3043399999999998</v>
      </c>
      <c r="P313" s="5" t="s">
        <v>48</v>
      </c>
      <c r="Q313" s="5" t="s">
        <v>48</v>
      </c>
      <c r="R313" s="39">
        <v>0</v>
      </c>
      <c r="S313" s="10"/>
      <c r="T313" s="9" t="s">
        <v>49</v>
      </c>
      <c r="U313" s="5" t="e">
        <v>#N/A</v>
      </c>
      <c r="V313" s="5" t="e">
        <v>#N/A</v>
      </c>
      <c r="W313" s="5"/>
      <c r="X313" s="10" t="s">
        <v>50</v>
      </c>
      <c r="Y313" s="12">
        <v>43329</v>
      </c>
      <c r="Z313" s="12">
        <v>46981</v>
      </c>
      <c r="AA313" s="12"/>
      <c r="AB313" s="12"/>
      <c r="AC313" s="12"/>
      <c r="AD313" s="12"/>
      <c r="AE313" s="9" t="s">
        <v>96</v>
      </c>
      <c r="AF313" s="26"/>
      <c r="AG313" s="22" t="e">
        <f>VLOOKUP(F313,[2]Nasional!$F$3:$AJ$1945,30,0)</f>
        <v>#N/A</v>
      </c>
      <c r="AH313" s="22"/>
      <c r="AI313" s="22" t="s">
        <v>98</v>
      </c>
      <c r="AJ313" s="22" t="s">
        <v>98</v>
      </c>
      <c r="AK313" s="23" t="s">
        <v>99</v>
      </c>
      <c r="AL313" t="s">
        <v>195</v>
      </c>
      <c r="AO313" s="26" t="e">
        <v>#N/A</v>
      </c>
      <c r="AP313" s="26" t="e">
        <v>#N/A</v>
      </c>
      <c r="AQ313" s="26" t="e">
        <v>#N/A</v>
      </c>
    </row>
    <row r="314" spans="1:44">
      <c r="A314" s="5">
        <v>313</v>
      </c>
      <c r="B314" s="10" t="s">
        <v>212</v>
      </c>
      <c r="C314" s="10" t="s">
        <v>213</v>
      </c>
      <c r="D314" s="9">
        <v>3</v>
      </c>
      <c r="E314" s="9" t="s">
        <v>999</v>
      </c>
      <c r="F314" s="11" t="s">
        <v>999</v>
      </c>
      <c r="G314" s="7"/>
      <c r="H314" s="7" t="s">
        <v>216</v>
      </c>
      <c r="I314" s="7" t="e">
        <v>#N/A</v>
      </c>
      <c r="J314" s="7" t="e">
        <v>#N/A</v>
      </c>
      <c r="K314" s="7" t="s">
        <v>65</v>
      </c>
      <c r="L314" s="7" t="s">
        <v>1000</v>
      </c>
      <c r="M314" s="10" t="str">
        <f>VLOOKUP(F314,'[3]Site List'!$I$3:$J$324,2,0)</f>
        <v>JLGORDACIPAYUNGDMT</v>
      </c>
      <c r="N314" s="10">
        <v>106.89628</v>
      </c>
      <c r="O314" s="10">
        <v>-6.2937700000000003</v>
      </c>
      <c r="P314" s="9" t="s">
        <v>16</v>
      </c>
      <c r="Q314" s="10" t="s">
        <v>94</v>
      </c>
      <c r="R314" s="39">
        <v>45979</v>
      </c>
      <c r="S314" s="10"/>
      <c r="T314" s="9" t="s">
        <v>49</v>
      </c>
      <c r="U314" s="5" t="s">
        <v>369</v>
      </c>
      <c r="V314" s="5" t="s">
        <v>369</v>
      </c>
      <c r="W314" s="5">
        <f t="shared" ref="W314:W324" si="43">COUNTIF(V314:V863,U314)</f>
        <v>2</v>
      </c>
      <c r="X314" s="10" t="s">
        <v>50</v>
      </c>
      <c r="Y314" s="12">
        <v>43329</v>
      </c>
      <c r="Z314" s="12">
        <v>46981</v>
      </c>
      <c r="AA314" s="12"/>
      <c r="AB314" s="12"/>
      <c r="AC314" s="12"/>
      <c r="AD314" s="12"/>
      <c r="AE314" s="9" t="s">
        <v>96</v>
      </c>
      <c r="AF314" s="26"/>
      <c r="AG314" s="22" t="e">
        <f>VLOOKUP(F314,[2]Nasional!$F$3:$AJ$1945,30,0)</f>
        <v>#N/A</v>
      </c>
      <c r="AH314" s="22"/>
      <c r="AI314" s="22" t="s">
        <v>98</v>
      </c>
      <c r="AJ314" s="22" t="s">
        <v>98</v>
      </c>
      <c r="AK314" s="23" t="s">
        <v>99</v>
      </c>
      <c r="AL314" t="s">
        <v>358</v>
      </c>
      <c r="AN314" t="s">
        <v>599</v>
      </c>
      <c r="AO314" s="26">
        <v>0</v>
      </c>
      <c r="AP314" s="26">
        <v>0</v>
      </c>
      <c r="AQ314" s="26">
        <v>0</v>
      </c>
      <c r="AR314" t="s">
        <v>1001</v>
      </c>
    </row>
    <row r="315" spans="1:44">
      <c r="A315" s="9">
        <v>314</v>
      </c>
      <c r="B315" s="10" t="s">
        <v>212</v>
      </c>
      <c r="C315" s="10" t="s">
        <v>213</v>
      </c>
      <c r="D315" s="9">
        <v>3</v>
      </c>
      <c r="E315" s="9" t="s">
        <v>1002</v>
      </c>
      <c r="F315" s="11" t="s">
        <v>1002</v>
      </c>
      <c r="G315" s="7"/>
      <c r="H315" s="7" t="s">
        <v>216</v>
      </c>
      <c r="I315" s="7" t="e">
        <v>#N/A</v>
      </c>
      <c r="J315" s="7" t="e">
        <v>#N/A</v>
      </c>
      <c r="K315" s="7" t="s">
        <v>65</v>
      </c>
      <c r="L315" s="7" t="s">
        <v>1003</v>
      </c>
      <c r="M315" s="10" t="str">
        <f>VLOOKUP(F315,'[3]Site List'!$I$3:$J$324,2,0)</f>
        <v>PULOMERSKTAMANSARIDMT</v>
      </c>
      <c r="N315" s="10">
        <v>106.88269</v>
      </c>
      <c r="O315" s="10">
        <v>-6.3558599999999998</v>
      </c>
      <c r="P315" s="9" t="s">
        <v>16</v>
      </c>
      <c r="Q315" s="10" t="s">
        <v>94</v>
      </c>
      <c r="R315" s="39">
        <v>45979</v>
      </c>
      <c r="S315" s="10"/>
      <c r="T315" s="9" t="s">
        <v>49</v>
      </c>
      <c r="U315" s="5" t="s">
        <v>369</v>
      </c>
      <c r="V315" s="5" t="s">
        <v>369</v>
      </c>
      <c r="W315" s="5">
        <f t="shared" si="43"/>
        <v>1</v>
      </c>
      <c r="X315" s="10" t="s">
        <v>50</v>
      </c>
      <c r="Y315" s="12">
        <v>43329</v>
      </c>
      <c r="Z315" s="12">
        <v>46981</v>
      </c>
      <c r="AA315" s="12"/>
      <c r="AB315" s="12"/>
      <c r="AC315" s="12"/>
      <c r="AD315" s="12"/>
      <c r="AE315" s="9" t="s">
        <v>96</v>
      </c>
      <c r="AF315" s="26"/>
      <c r="AG315" s="22" t="e">
        <f>VLOOKUP(F315,[2]Nasional!$F$3:$AJ$1945,30,0)</f>
        <v>#N/A</v>
      </c>
      <c r="AH315" s="22"/>
      <c r="AI315" s="22" t="s">
        <v>98</v>
      </c>
      <c r="AJ315" s="22" t="s">
        <v>98</v>
      </c>
      <c r="AK315" s="23" t="s">
        <v>99</v>
      </c>
      <c r="AL315" t="s">
        <v>281</v>
      </c>
      <c r="AN315" t="s">
        <v>599</v>
      </c>
      <c r="AO315" s="26">
        <v>0</v>
      </c>
      <c r="AP315" s="26">
        <v>0</v>
      </c>
      <c r="AQ315" s="26">
        <v>0</v>
      </c>
      <c r="AR315" t="s">
        <v>1004</v>
      </c>
    </row>
    <row r="316" spans="1:44">
      <c r="A316" s="5">
        <v>315</v>
      </c>
      <c r="B316" s="10" t="s">
        <v>212</v>
      </c>
      <c r="C316" s="10" t="s">
        <v>213</v>
      </c>
      <c r="D316" s="9">
        <v>3</v>
      </c>
      <c r="E316" s="9" t="s">
        <v>1005</v>
      </c>
      <c r="F316" s="11" t="s">
        <v>1005</v>
      </c>
      <c r="G316" s="7"/>
      <c r="H316" s="7" t="s">
        <v>216</v>
      </c>
      <c r="I316" s="7" t="e">
        <v>#N/A</v>
      </c>
      <c r="J316" s="7" t="e">
        <v>#N/A</v>
      </c>
      <c r="K316" s="7" t="s">
        <v>65</v>
      </c>
      <c r="L316" s="7" t="s">
        <v>1006</v>
      </c>
      <c r="M316" s="10" t="str">
        <f>VLOOKUP(F316,'[3]Site List'!$I$3:$J$324,2,0)</f>
        <v>TANAHTAMBORADMT</v>
      </c>
      <c r="N316" s="10">
        <v>106.81167000000001</v>
      </c>
      <c r="O316" s="10">
        <v>-6.1512799999999999</v>
      </c>
      <c r="P316" s="9" t="s">
        <v>16</v>
      </c>
      <c r="Q316" s="10" t="s">
        <v>94</v>
      </c>
      <c r="R316" s="39">
        <v>45979</v>
      </c>
      <c r="S316" s="10"/>
      <c r="T316" s="9" t="s">
        <v>49</v>
      </c>
      <c r="U316" s="62" t="s">
        <v>448</v>
      </c>
      <c r="V316" s="5" t="s">
        <v>440</v>
      </c>
      <c r="W316" s="5">
        <f t="shared" si="43"/>
        <v>7</v>
      </c>
      <c r="X316" s="10" t="s">
        <v>50</v>
      </c>
      <c r="Y316" s="12">
        <v>43332</v>
      </c>
      <c r="Z316" s="12">
        <v>46984</v>
      </c>
      <c r="AA316" s="12"/>
      <c r="AB316" s="12"/>
      <c r="AC316" s="12"/>
      <c r="AD316" s="12"/>
      <c r="AE316" s="9" t="s">
        <v>96</v>
      </c>
      <c r="AF316" s="26"/>
      <c r="AG316" s="22" t="e">
        <f>VLOOKUP(F316,[2]Nasional!$F$3:$AJ$1945,30,0)</f>
        <v>#N/A</v>
      </c>
      <c r="AH316" s="22"/>
      <c r="AI316" s="22" t="s">
        <v>98</v>
      </c>
      <c r="AJ316" s="22" t="s">
        <v>98</v>
      </c>
      <c r="AK316" s="23" t="s">
        <v>99</v>
      </c>
      <c r="AL316" t="s">
        <v>269</v>
      </c>
      <c r="AN316" t="s">
        <v>113</v>
      </c>
      <c r="AO316" s="26">
        <v>0</v>
      </c>
      <c r="AP316" s="26">
        <v>0</v>
      </c>
      <c r="AQ316" s="26">
        <v>0</v>
      </c>
      <c r="AR316" t="s">
        <v>1007</v>
      </c>
    </row>
    <row r="317" spans="1:44">
      <c r="A317" s="9">
        <v>316</v>
      </c>
      <c r="B317" s="10" t="s">
        <v>212</v>
      </c>
      <c r="C317" s="10" t="s">
        <v>213</v>
      </c>
      <c r="D317" s="9">
        <v>3</v>
      </c>
      <c r="E317" s="9" t="s">
        <v>1008</v>
      </c>
      <c r="F317" s="11" t="s">
        <v>1008</v>
      </c>
      <c r="G317" s="7"/>
      <c r="H317" s="7" t="s">
        <v>216</v>
      </c>
      <c r="I317" s="7" t="e">
        <v>#N/A</v>
      </c>
      <c r="J317" s="7" t="e">
        <v>#N/A</v>
      </c>
      <c r="K317" s="7" t="s">
        <v>65</v>
      </c>
      <c r="L317" s="7" t="s">
        <v>1009</v>
      </c>
      <c r="M317" s="10" t="str">
        <f>VLOOKUP(F317,'[3]Site List'!$I$3:$J$324,2,0)</f>
        <v>JLDAMAIRAYA8DMT</v>
      </c>
      <c r="N317" s="10">
        <v>106.75333000000001</v>
      </c>
      <c r="O317" s="10">
        <v>-6.2489299999999997</v>
      </c>
      <c r="P317" s="9" t="s">
        <v>16</v>
      </c>
      <c r="Q317" s="10" t="s">
        <v>94</v>
      </c>
      <c r="R317" s="39">
        <v>45979</v>
      </c>
      <c r="S317" s="10"/>
      <c r="T317" s="9" t="s">
        <v>49</v>
      </c>
      <c r="U317" s="62" t="s">
        <v>425</v>
      </c>
      <c r="V317" s="5" t="s">
        <v>388</v>
      </c>
      <c r="W317" s="5">
        <f t="shared" si="43"/>
        <v>1</v>
      </c>
      <c r="X317" s="10" t="s">
        <v>50</v>
      </c>
      <c r="Y317" s="12">
        <v>43341</v>
      </c>
      <c r="Z317" s="12">
        <v>46993</v>
      </c>
      <c r="AA317" s="12"/>
      <c r="AB317" s="12"/>
      <c r="AC317" s="12"/>
      <c r="AD317" s="12"/>
      <c r="AE317" s="9" t="s">
        <v>96</v>
      </c>
      <c r="AF317" s="26"/>
      <c r="AG317" s="22" t="e">
        <f>VLOOKUP(F317,[2]Nasional!$F$3:$AJ$1945,30,0)</f>
        <v>#N/A</v>
      </c>
      <c r="AH317" s="22"/>
      <c r="AI317" s="22" t="s">
        <v>98</v>
      </c>
      <c r="AJ317" s="22" t="s">
        <v>98</v>
      </c>
      <c r="AK317" s="23" t="s">
        <v>99</v>
      </c>
      <c r="AL317" t="s">
        <v>281</v>
      </c>
      <c r="AN317" t="s">
        <v>101</v>
      </c>
      <c r="AO317" s="26">
        <v>0</v>
      </c>
      <c r="AP317" s="26">
        <v>0</v>
      </c>
      <c r="AQ317" s="26">
        <v>0</v>
      </c>
      <c r="AR317" t="s">
        <v>1010</v>
      </c>
    </row>
    <row r="318" spans="1:44">
      <c r="A318" s="5">
        <v>317</v>
      </c>
      <c r="B318" s="10" t="s">
        <v>212</v>
      </c>
      <c r="C318" s="10" t="s">
        <v>213</v>
      </c>
      <c r="D318" s="9">
        <v>3</v>
      </c>
      <c r="E318" s="9" t="s">
        <v>1011</v>
      </c>
      <c r="F318" s="11" t="s">
        <v>1011</v>
      </c>
      <c r="G318" s="7"/>
      <c r="H318" s="7" t="s">
        <v>216</v>
      </c>
      <c r="I318" s="7" t="e">
        <v>#N/A</v>
      </c>
      <c r="J318" s="7" t="e">
        <v>#N/A</v>
      </c>
      <c r="K318" s="7" t="s">
        <v>65</v>
      </c>
      <c r="L318" s="7" t="s">
        <v>1012</v>
      </c>
      <c r="M318" s="10" t="str">
        <f>VLOOKUP(F318,'[3]Site List'!$I$3:$J$324,2,0)</f>
        <v>JLRADENINTEN2DMT</v>
      </c>
      <c r="N318" s="10">
        <v>106.91929</v>
      </c>
      <c r="O318" s="10">
        <v>-6.2414899999999998</v>
      </c>
      <c r="P318" s="9" t="s">
        <v>16</v>
      </c>
      <c r="Q318" s="10" t="s">
        <v>94</v>
      </c>
      <c r="R318" s="39">
        <v>45979</v>
      </c>
      <c r="S318" s="10"/>
      <c r="T318" s="9" t="s">
        <v>49</v>
      </c>
      <c r="U318" s="5" t="s">
        <v>434</v>
      </c>
      <c r="V318" s="5" t="s">
        <v>434</v>
      </c>
      <c r="W318" s="5">
        <f t="shared" si="43"/>
        <v>4</v>
      </c>
      <c r="X318" s="10" t="s">
        <v>50</v>
      </c>
      <c r="Y318" s="12">
        <v>43352</v>
      </c>
      <c r="Z318" s="12">
        <v>47004</v>
      </c>
      <c r="AA318" s="12"/>
      <c r="AB318" s="12"/>
      <c r="AC318" s="12"/>
      <c r="AD318" s="12"/>
      <c r="AE318" s="9" t="s">
        <v>96</v>
      </c>
      <c r="AF318" s="26"/>
      <c r="AG318" s="22" t="e">
        <f>VLOOKUP(F318,[2]Nasional!$F$3:$AJ$1945,30,0)</f>
        <v>#N/A</v>
      </c>
      <c r="AH318" s="22"/>
      <c r="AI318" s="22" t="s">
        <v>98</v>
      </c>
      <c r="AJ318" s="22" t="s">
        <v>98</v>
      </c>
      <c r="AK318" s="23" t="s">
        <v>99</v>
      </c>
      <c r="AL318" t="s">
        <v>281</v>
      </c>
      <c r="AN318" t="s">
        <v>101</v>
      </c>
      <c r="AO318" s="26">
        <v>0</v>
      </c>
      <c r="AP318" s="26">
        <v>0</v>
      </c>
      <c r="AQ318" s="26">
        <v>0</v>
      </c>
      <c r="AR318" t="s">
        <v>1013</v>
      </c>
    </row>
    <row r="319" spans="1:44">
      <c r="A319" s="9">
        <v>318</v>
      </c>
      <c r="B319" s="10" t="s">
        <v>212</v>
      </c>
      <c r="C319" s="10" t="s">
        <v>213</v>
      </c>
      <c r="D319" s="9">
        <v>3</v>
      </c>
      <c r="E319" s="9" t="s">
        <v>1014</v>
      </c>
      <c r="F319" s="11" t="s">
        <v>1014</v>
      </c>
      <c r="G319" s="7"/>
      <c r="H319" s="7" t="s">
        <v>216</v>
      </c>
      <c r="I319" s="7" t="e">
        <v>#N/A</v>
      </c>
      <c r="J319" s="7" t="e">
        <v>#N/A</v>
      </c>
      <c r="K319" s="7" t="s">
        <v>65</v>
      </c>
      <c r="L319" s="7" t="s">
        <v>1015</v>
      </c>
      <c r="M319" s="10" t="str">
        <f>VLOOKUP(F319,'[3]Site List'!$I$3:$J$324,2,0)</f>
        <v>KOMPLEKDITJENDMT</v>
      </c>
      <c r="N319" s="10">
        <v>106.86211</v>
      </c>
      <c r="O319" s="10">
        <v>-6.1701899999999998</v>
      </c>
      <c r="P319" s="9" t="s">
        <v>16</v>
      </c>
      <c r="Q319" s="10" t="s">
        <v>94</v>
      </c>
      <c r="R319" s="39">
        <v>45979</v>
      </c>
      <c r="S319" s="10"/>
      <c r="T319" s="9" t="s">
        <v>49</v>
      </c>
      <c r="U319" s="5" t="s">
        <v>320</v>
      </c>
      <c r="V319" s="5" t="s">
        <v>320</v>
      </c>
      <c r="W319" s="5">
        <f t="shared" si="43"/>
        <v>1</v>
      </c>
      <c r="X319" s="10" t="s">
        <v>50</v>
      </c>
      <c r="Y319" s="12">
        <v>43354</v>
      </c>
      <c r="Z319" s="12">
        <v>47006</v>
      </c>
      <c r="AA319" s="12"/>
      <c r="AB319" s="12"/>
      <c r="AC319" s="12"/>
      <c r="AD319" s="12"/>
      <c r="AE319" s="9" t="s">
        <v>96</v>
      </c>
      <c r="AF319" s="26"/>
      <c r="AG319" s="22" t="e">
        <f>VLOOKUP(F319,[2]Nasional!$F$3:$AJ$1945,30,0)</f>
        <v>#N/A</v>
      </c>
      <c r="AH319" s="22"/>
      <c r="AI319" s="22" t="s">
        <v>98</v>
      </c>
      <c r="AJ319" s="22" t="s">
        <v>98</v>
      </c>
      <c r="AK319" s="23" t="s">
        <v>99</v>
      </c>
      <c r="AL319" t="s">
        <v>603</v>
      </c>
      <c r="AN319" t="s">
        <v>101</v>
      </c>
      <c r="AO319" s="26">
        <v>0</v>
      </c>
      <c r="AP319" s="26">
        <v>0</v>
      </c>
      <c r="AQ319" s="26">
        <v>0</v>
      </c>
      <c r="AR319" t="s">
        <v>1016</v>
      </c>
    </row>
    <row r="320" spans="1:44">
      <c r="A320" s="5">
        <v>319</v>
      </c>
      <c r="B320" s="10" t="s">
        <v>212</v>
      </c>
      <c r="C320" s="10" t="s">
        <v>213</v>
      </c>
      <c r="D320" s="9">
        <v>3</v>
      </c>
      <c r="E320" s="9" t="s">
        <v>1017</v>
      </c>
      <c r="F320" s="11" t="s">
        <v>1017</v>
      </c>
      <c r="G320" s="7"/>
      <c r="H320" s="7" t="s">
        <v>216</v>
      </c>
      <c r="I320" s="7" t="e">
        <v>#N/A</v>
      </c>
      <c r="J320" s="7" t="e">
        <v>#N/A</v>
      </c>
      <c r="K320" s="7" t="s">
        <v>65</v>
      </c>
      <c r="L320" s="7" t="s">
        <v>1018</v>
      </c>
      <c r="M320" s="10" t="str">
        <f>VLOOKUP(F320,'[3]Site List'!$I$3:$J$324,2,0)</f>
        <v>JALANDUYUNGRAWAMANGUNDMT</v>
      </c>
      <c r="N320" s="10">
        <v>106.89418000000001</v>
      </c>
      <c r="O320" s="10">
        <v>-6.1972100000000001</v>
      </c>
      <c r="P320" s="9" t="s">
        <v>16</v>
      </c>
      <c r="Q320" s="10" t="s">
        <v>94</v>
      </c>
      <c r="R320" s="39">
        <v>45979</v>
      </c>
      <c r="S320" s="10"/>
      <c r="T320" s="9" t="s">
        <v>49</v>
      </c>
      <c r="U320" s="5" t="s">
        <v>434</v>
      </c>
      <c r="V320" s="5" t="s">
        <v>434</v>
      </c>
      <c r="W320" s="5">
        <f t="shared" si="43"/>
        <v>3</v>
      </c>
      <c r="X320" s="10" t="s">
        <v>50</v>
      </c>
      <c r="Y320" s="12">
        <v>43357</v>
      </c>
      <c r="Z320" s="12">
        <v>47009</v>
      </c>
      <c r="AA320" s="12"/>
      <c r="AB320" s="12"/>
      <c r="AC320" s="12"/>
      <c r="AD320" s="12"/>
      <c r="AE320" s="9" t="s">
        <v>96</v>
      </c>
      <c r="AF320" s="26"/>
      <c r="AG320" s="22" t="e">
        <f>VLOOKUP(F320,[2]Nasional!$F$3:$AJ$1945,30,0)</f>
        <v>#N/A</v>
      </c>
      <c r="AH320" s="22"/>
      <c r="AI320" s="22" t="s">
        <v>98</v>
      </c>
      <c r="AJ320" s="22" t="s">
        <v>98</v>
      </c>
      <c r="AK320" s="23" t="s">
        <v>99</v>
      </c>
      <c r="AL320" t="s">
        <v>281</v>
      </c>
      <c r="AN320" t="s">
        <v>101</v>
      </c>
      <c r="AO320" s="26">
        <v>0</v>
      </c>
      <c r="AP320" s="26">
        <v>0</v>
      </c>
      <c r="AQ320" s="26">
        <v>0</v>
      </c>
      <c r="AR320" t="s">
        <v>1019</v>
      </c>
    </row>
    <row r="321" spans="1:44">
      <c r="A321" s="9">
        <v>320</v>
      </c>
      <c r="B321" s="10" t="s">
        <v>212</v>
      </c>
      <c r="C321" s="10" t="s">
        <v>213</v>
      </c>
      <c r="D321" s="9">
        <v>3</v>
      </c>
      <c r="E321" s="9" t="s">
        <v>1020</v>
      </c>
      <c r="F321" s="11" t="s">
        <v>1020</v>
      </c>
      <c r="G321" s="7"/>
      <c r="H321" s="7" t="s">
        <v>216</v>
      </c>
      <c r="I321" s="7" t="e">
        <v>#N/A</v>
      </c>
      <c r="J321" s="7" t="e">
        <v>#N/A</v>
      </c>
      <c r="K321" s="7" t="s">
        <v>65</v>
      </c>
      <c r="L321" s="7" t="s">
        <v>1021</v>
      </c>
      <c r="M321" s="10" t="str">
        <f>VLOOKUP(F321,'[3]Site List'!$I$3:$J$324,2,0)</f>
        <v>AKSESMARUNDADMT</v>
      </c>
      <c r="N321" s="10">
        <v>106.93510999999999</v>
      </c>
      <c r="O321" s="10">
        <v>-6.1174799999999996</v>
      </c>
      <c r="P321" s="9" t="s">
        <v>16</v>
      </c>
      <c r="Q321" s="10" t="s">
        <v>94</v>
      </c>
      <c r="R321" s="39">
        <v>45979</v>
      </c>
      <c r="S321" s="10"/>
      <c r="T321" s="9" t="s">
        <v>49</v>
      </c>
      <c r="U321" s="5" t="s">
        <v>886</v>
      </c>
      <c r="V321" s="5" t="s">
        <v>886</v>
      </c>
      <c r="W321" s="5">
        <f t="shared" si="43"/>
        <v>3</v>
      </c>
      <c r="X321" s="10" t="s">
        <v>50</v>
      </c>
      <c r="Y321" s="12">
        <v>43357</v>
      </c>
      <c r="Z321" s="12">
        <v>47009</v>
      </c>
      <c r="AA321" s="12"/>
      <c r="AB321" s="12"/>
      <c r="AC321" s="12"/>
      <c r="AD321" s="12"/>
      <c r="AE321" s="9" t="s">
        <v>96</v>
      </c>
      <c r="AF321" s="26"/>
      <c r="AG321" s="22" t="e">
        <f>VLOOKUP(F321,[2]Nasional!$F$3:$AJ$1945,30,0)</f>
        <v>#N/A</v>
      </c>
      <c r="AH321" s="22"/>
      <c r="AI321" s="22" t="s">
        <v>98</v>
      </c>
      <c r="AJ321" s="22" t="s">
        <v>98</v>
      </c>
      <c r="AK321" s="23" t="s">
        <v>99</v>
      </c>
      <c r="AL321" t="s">
        <v>363</v>
      </c>
      <c r="AN321" t="s">
        <v>101</v>
      </c>
      <c r="AO321" s="26">
        <v>0</v>
      </c>
      <c r="AP321" s="26">
        <v>0</v>
      </c>
      <c r="AQ321" s="26">
        <v>0</v>
      </c>
      <c r="AR321" t="s">
        <v>1022</v>
      </c>
    </row>
    <row r="322" spans="1:44">
      <c r="A322" s="5">
        <v>321</v>
      </c>
      <c r="B322" s="10" t="s">
        <v>212</v>
      </c>
      <c r="C322" s="10" t="s">
        <v>213</v>
      </c>
      <c r="D322" s="9">
        <v>3</v>
      </c>
      <c r="E322" s="9" t="s">
        <v>1023</v>
      </c>
      <c r="F322" s="11" t="s">
        <v>1023</v>
      </c>
      <c r="G322" s="7"/>
      <c r="H322" s="7" t="s">
        <v>216</v>
      </c>
      <c r="I322" s="7" t="e">
        <v>#N/A</v>
      </c>
      <c r="J322" s="7" t="e">
        <v>#N/A</v>
      </c>
      <c r="K322" s="7" t="s">
        <v>65</v>
      </c>
      <c r="L322" s="7" t="s">
        <v>1024</v>
      </c>
      <c r="M322" s="10" t="str">
        <f>VLOOKUP(F322,'[3]Site List'!$I$3:$J$324,2,0)</f>
        <v>WARAKASGANG3DMT</v>
      </c>
      <c r="N322" s="10">
        <v>106.88160999999999</v>
      </c>
      <c r="O322" s="10">
        <v>-6.1246099999999997</v>
      </c>
      <c r="P322" s="9" t="s">
        <v>16</v>
      </c>
      <c r="Q322" s="10" t="s">
        <v>94</v>
      </c>
      <c r="R322" s="39">
        <v>45979</v>
      </c>
      <c r="S322" s="10"/>
      <c r="T322" s="9" t="s">
        <v>49</v>
      </c>
      <c r="U322" s="62" t="s">
        <v>292</v>
      </c>
      <c r="V322" s="5" t="s">
        <v>448</v>
      </c>
      <c r="W322" s="5">
        <f t="shared" si="43"/>
        <v>8</v>
      </c>
      <c r="X322" s="10" t="s">
        <v>50</v>
      </c>
      <c r="Y322" s="12">
        <v>43362</v>
      </c>
      <c r="Z322" s="12">
        <v>47014</v>
      </c>
      <c r="AA322" s="12"/>
      <c r="AB322" s="12"/>
      <c r="AC322" s="12"/>
      <c r="AD322" s="12"/>
      <c r="AE322" s="9" t="s">
        <v>96</v>
      </c>
      <c r="AF322" s="26"/>
      <c r="AG322" s="22" t="e">
        <f>VLOOKUP(F322,[2]Nasional!$F$3:$AJ$1945,30,0)</f>
        <v>#N/A</v>
      </c>
      <c r="AH322" s="22"/>
      <c r="AI322" s="22" t="s">
        <v>98</v>
      </c>
      <c r="AJ322" s="22" t="s">
        <v>98</v>
      </c>
      <c r="AK322" s="23" t="s">
        <v>99</v>
      </c>
      <c r="AL322" t="s">
        <v>603</v>
      </c>
      <c r="AN322" t="s">
        <v>113</v>
      </c>
      <c r="AO322" s="26">
        <v>0</v>
      </c>
      <c r="AP322" s="26">
        <v>0</v>
      </c>
      <c r="AQ322" s="26">
        <v>0</v>
      </c>
      <c r="AR322" t="s">
        <v>1025</v>
      </c>
    </row>
    <row r="323" spans="1:44">
      <c r="A323" s="9">
        <v>322</v>
      </c>
      <c r="B323" s="10" t="s">
        <v>212</v>
      </c>
      <c r="C323" s="10" t="s">
        <v>213</v>
      </c>
      <c r="D323" s="9">
        <v>3</v>
      </c>
      <c r="E323" s="9" t="s">
        <v>1026</v>
      </c>
      <c r="F323" s="11" t="s">
        <v>1026</v>
      </c>
      <c r="G323" s="7"/>
      <c r="H323" s="7" t="s">
        <v>216</v>
      </c>
      <c r="I323" s="7" t="e">
        <v>#N/A</v>
      </c>
      <c r="J323" s="7" t="e">
        <v>#N/A</v>
      </c>
      <c r="K323" s="7" t="s">
        <v>65</v>
      </c>
      <c r="L323" s="7" t="s">
        <v>1027</v>
      </c>
      <c r="M323" s="10" t="str">
        <f>VLOOKUP(F323,'[3]Site List'!$I$3:$J$324,2,0)</f>
        <v>JLKENCANAINDAHDMT</v>
      </c>
      <c r="N323" s="10">
        <v>106.79254</v>
      </c>
      <c r="O323" s="10">
        <v>-6.2754399999999997</v>
      </c>
      <c r="P323" s="9" t="s">
        <v>16</v>
      </c>
      <c r="Q323" s="10" t="s">
        <v>94</v>
      </c>
      <c r="R323" s="39">
        <v>45979</v>
      </c>
      <c r="S323" s="10"/>
      <c r="T323" s="9" t="s">
        <v>49</v>
      </c>
      <c r="U323" s="62" t="s">
        <v>425</v>
      </c>
      <c r="V323" s="5" t="s">
        <v>388</v>
      </c>
      <c r="W323" s="5">
        <f t="shared" si="43"/>
        <v>1</v>
      </c>
      <c r="X323" s="10" t="s">
        <v>50</v>
      </c>
      <c r="Y323" s="12">
        <v>43362</v>
      </c>
      <c r="Z323" s="12">
        <v>47014</v>
      </c>
      <c r="AA323" s="12"/>
      <c r="AB323" s="12"/>
      <c r="AC323" s="12"/>
      <c r="AD323" s="12"/>
      <c r="AE323" s="9" t="s">
        <v>96</v>
      </c>
      <c r="AF323" s="26"/>
      <c r="AG323" s="22" t="e">
        <f>VLOOKUP(F323,[2]Nasional!$F$3:$AJ$1945,30,0)</f>
        <v>#N/A</v>
      </c>
      <c r="AH323" s="22"/>
      <c r="AI323" s="22" t="s">
        <v>98</v>
      </c>
      <c r="AJ323" s="22" t="s">
        <v>98</v>
      </c>
      <c r="AK323" s="23" t="s">
        <v>99</v>
      </c>
      <c r="AL323" t="s">
        <v>281</v>
      </c>
      <c r="AN323" t="s">
        <v>101</v>
      </c>
      <c r="AO323" s="26">
        <v>0</v>
      </c>
      <c r="AP323" s="26">
        <v>0</v>
      </c>
      <c r="AQ323" s="26">
        <v>0</v>
      </c>
      <c r="AR323" t="s">
        <v>1028</v>
      </c>
    </row>
    <row r="324" spans="1:44">
      <c r="A324" s="5">
        <v>323</v>
      </c>
      <c r="B324" s="10" t="s">
        <v>212</v>
      </c>
      <c r="C324" s="10" t="s">
        <v>213</v>
      </c>
      <c r="D324" s="9">
        <v>3</v>
      </c>
      <c r="E324" s="9" t="s">
        <v>1029</v>
      </c>
      <c r="F324" s="11" t="s">
        <v>1029</v>
      </c>
      <c r="G324" s="7" t="e">
        <v>#N/A</v>
      </c>
      <c r="H324" s="7" t="s">
        <v>216</v>
      </c>
      <c r="I324" s="7" t="e">
        <v>#N/A</v>
      </c>
      <c r="J324" s="7" t="e">
        <v>#N/A</v>
      </c>
      <c r="K324" s="7" t="s">
        <v>65</v>
      </c>
      <c r="L324" s="7" t="s">
        <v>1030</v>
      </c>
      <c r="M324" s="10" t="str">
        <f>VLOOKUP(F324,'[3]Site List'!$I$3:$J$324,2,0)</f>
        <v>JLDIENGMAMPANGDMT</v>
      </c>
      <c r="N324" s="10">
        <v>106.83006</v>
      </c>
      <c r="O324" s="10">
        <v>-6.25427</v>
      </c>
      <c r="P324" s="9" t="s">
        <v>16</v>
      </c>
      <c r="Q324" s="10" t="s">
        <v>94</v>
      </c>
      <c r="R324" s="39">
        <v>45979</v>
      </c>
      <c r="S324" s="10"/>
      <c r="T324" s="9" t="s">
        <v>49</v>
      </c>
      <c r="U324" s="5" t="s">
        <v>875</v>
      </c>
      <c r="V324" s="5" t="s">
        <v>875</v>
      </c>
      <c r="W324" s="5">
        <f t="shared" si="43"/>
        <v>2</v>
      </c>
      <c r="X324" s="10" t="s">
        <v>50</v>
      </c>
      <c r="Y324" s="12">
        <v>43362</v>
      </c>
      <c r="Z324" s="12">
        <v>47014</v>
      </c>
      <c r="AA324" s="12"/>
      <c r="AB324" s="12"/>
      <c r="AC324" s="12"/>
      <c r="AD324" s="12"/>
      <c r="AE324" s="9" t="s">
        <v>96</v>
      </c>
      <c r="AF324" s="26"/>
      <c r="AG324" s="22" t="e">
        <f>VLOOKUP(F324,[2]Nasional!$F$3:$AJ$1945,30,0)</f>
        <v>#N/A</v>
      </c>
      <c r="AH324" s="22"/>
      <c r="AI324" s="22" t="s">
        <v>98</v>
      </c>
      <c r="AJ324" s="22" t="s">
        <v>98</v>
      </c>
      <c r="AK324" s="23" t="s">
        <v>99</v>
      </c>
      <c r="AL324" t="s">
        <v>281</v>
      </c>
      <c r="AN324" t="s">
        <v>101</v>
      </c>
      <c r="AO324" s="26">
        <v>0</v>
      </c>
      <c r="AP324" s="26">
        <v>0</v>
      </c>
      <c r="AQ324" s="26">
        <v>0</v>
      </c>
      <c r="AR324" t="s">
        <v>1031</v>
      </c>
    </row>
    <row r="325" spans="1:44">
      <c r="A325" s="9">
        <v>324</v>
      </c>
      <c r="B325" s="10" t="s">
        <v>212</v>
      </c>
      <c r="C325" s="10" t="s">
        <v>213</v>
      </c>
      <c r="D325" s="9">
        <v>3</v>
      </c>
      <c r="E325" s="9" t="s">
        <v>1032</v>
      </c>
      <c r="F325" s="11" t="s">
        <v>1032</v>
      </c>
      <c r="G325" s="7" t="s">
        <v>1033</v>
      </c>
      <c r="H325" s="7" t="s">
        <v>216</v>
      </c>
      <c r="I325" s="7" t="e">
        <v>#N/A</v>
      </c>
      <c r="J325" s="7" t="e">
        <v>#N/A</v>
      </c>
      <c r="K325" s="7" t="s">
        <v>1033</v>
      </c>
      <c r="L325" s="7" t="e">
        <v>#N/A</v>
      </c>
      <c r="M325" s="10" t="str">
        <f>VLOOKUP(F325,'[3]Site List'!$I$3:$J$324,2,0)</f>
        <v>JLKAKAPPENJARINGANDMT</v>
      </c>
      <c r="N325" s="10">
        <v>106.80495999999999</v>
      </c>
      <c r="O325" s="10">
        <v>-6.1041499999999997</v>
      </c>
      <c r="P325" s="5" t="s">
        <v>48</v>
      </c>
      <c r="Q325" s="5" t="s">
        <v>48</v>
      </c>
      <c r="R325" s="39">
        <v>0</v>
      </c>
      <c r="S325" s="10"/>
      <c r="T325" s="9" t="s">
        <v>49</v>
      </c>
      <c r="U325" s="5" t="e">
        <v>#N/A</v>
      </c>
      <c r="V325" s="5" t="s">
        <v>292</v>
      </c>
      <c r="W325" s="5"/>
      <c r="X325" s="10" t="s">
        <v>50</v>
      </c>
      <c r="Y325" s="12">
        <v>43362</v>
      </c>
      <c r="Z325" s="12">
        <v>47014</v>
      </c>
      <c r="AA325" s="12"/>
      <c r="AB325" s="12"/>
      <c r="AC325" s="12"/>
      <c r="AD325" s="12"/>
      <c r="AE325" s="9" t="s">
        <v>96</v>
      </c>
      <c r="AF325" s="26"/>
      <c r="AG325" s="22" t="e">
        <f>VLOOKUP(F325,[2]Nasional!$F$3:$AJ$1945,30,0)</f>
        <v>#N/A</v>
      </c>
      <c r="AH325" s="22"/>
      <c r="AI325" s="22" t="s">
        <v>98</v>
      </c>
      <c r="AJ325" s="22" t="s">
        <v>98</v>
      </c>
      <c r="AK325" s="23" t="s">
        <v>99</v>
      </c>
      <c r="AL325" t="s">
        <v>195</v>
      </c>
      <c r="AO325" s="26" t="s">
        <v>293</v>
      </c>
      <c r="AP325" s="26" t="s">
        <v>288</v>
      </c>
      <c r="AQ325" s="26">
        <v>32</v>
      </c>
    </row>
    <row r="326" spans="1:44">
      <c r="A326" s="5">
        <v>325</v>
      </c>
      <c r="B326" s="10" t="s">
        <v>212</v>
      </c>
      <c r="C326" s="10" t="s">
        <v>213</v>
      </c>
      <c r="D326" s="9">
        <v>3</v>
      </c>
      <c r="E326" s="9" t="s">
        <v>1034</v>
      </c>
      <c r="F326" s="11" t="s">
        <v>1034</v>
      </c>
      <c r="G326" s="7"/>
      <c r="H326" s="7" t="s">
        <v>216</v>
      </c>
      <c r="I326" s="7" t="e">
        <v>#N/A</v>
      </c>
      <c r="J326" s="7" t="e">
        <v>#N/A</v>
      </c>
      <c r="K326" s="7" t="s">
        <v>65</v>
      </c>
      <c r="L326" s="7" t="s">
        <v>1035</v>
      </c>
      <c r="M326" s="10" t="str">
        <f>VLOOKUP(F326,'[3]Site List'!$I$3:$J$324,2,0)</f>
        <v>TEGALPARANGUTRDMT</v>
      </c>
      <c r="N326" s="10">
        <v>106.83355</v>
      </c>
      <c r="O326" s="10">
        <v>-6.2444199999999999</v>
      </c>
      <c r="P326" s="9" t="s">
        <v>16</v>
      </c>
      <c r="Q326" s="10" t="s">
        <v>94</v>
      </c>
      <c r="R326" s="39">
        <v>45979</v>
      </c>
      <c r="S326" s="10"/>
      <c r="T326" s="9" t="s">
        <v>49</v>
      </c>
      <c r="U326" s="5" t="s">
        <v>875</v>
      </c>
      <c r="V326" s="5" t="s">
        <v>875</v>
      </c>
      <c r="W326" s="5">
        <f t="shared" ref="W326:W330" si="44">COUNTIF(V326:V875,U326)</f>
        <v>1</v>
      </c>
      <c r="X326" s="10" t="s">
        <v>50</v>
      </c>
      <c r="Y326" s="12">
        <v>43367</v>
      </c>
      <c r="Z326" s="12">
        <v>47019</v>
      </c>
      <c r="AA326" s="12"/>
      <c r="AB326" s="12"/>
      <c r="AC326" s="12"/>
      <c r="AD326" s="12"/>
      <c r="AE326" s="9" t="s">
        <v>96</v>
      </c>
      <c r="AF326" s="26"/>
      <c r="AG326" s="22" t="e">
        <f>VLOOKUP(F326,[2]Nasional!$F$3:$AJ$1945,30,0)</f>
        <v>#N/A</v>
      </c>
      <c r="AH326" s="22"/>
      <c r="AI326" s="22" t="s">
        <v>98</v>
      </c>
      <c r="AJ326" s="22" t="s">
        <v>98</v>
      </c>
      <c r="AK326" s="23" t="s">
        <v>99</v>
      </c>
      <c r="AL326" t="s">
        <v>603</v>
      </c>
      <c r="AN326" t="s">
        <v>101</v>
      </c>
      <c r="AO326" s="26">
        <v>0</v>
      </c>
      <c r="AP326" s="26">
        <v>0</v>
      </c>
      <c r="AQ326" s="26">
        <v>0</v>
      </c>
      <c r="AR326" t="s">
        <v>1036</v>
      </c>
    </row>
    <row r="327" spans="1:44">
      <c r="A327" s="9">
        <v>326</v>
      </c>
      <c r="B327" s="10" t="s">
        <v>212</v>
      </c>
      <c r="C327" s="10" t="s">
        <v>213</v>
      </c>
      <c r="D327" s="9">
        <v>3</v>
      </c>
      <c r="E327" s="9" t="s">
        <v>1037</v>
      </c>
      <c r="F327" s="11" t="s">
        <v>1037</v>
      </c>
      <c r="G327" s="7"/>
      <c r="H327" s="7" t="s">
        <v>216</v>
      </c>
      <c r="I327" s="7" t="e">
        <v>#N/A</v>
      </c>
      <c r="J327" s="7" t="e">
        <v>#N/A</v>
      </c>
      <c r="K327" s="7" t="s">
        <v>65</v>
      </c>
      <c r="L327" s="7" t="e">
        <v>#N/A</v>
      </c>
      <c r="M327" s="10" t="str">
        <f>VLOOKUP(F327,'[3]Site List'!$I$3:$J$324,2,0)</f>
        <v>KOMPSWASEMBADABARATDMT</v>
      </c>
      <c r="N327" s="10">
        <v>106.89022</v>
      </c>
      <c r="O327" s="10">
        <v>-6.1270899999999999</v>
      </c>
      <c r="P327" s="9" t="s">
        <v>16</v>
      </c>
      <c r="Q327" s="10" t="s">
        <v>94</v>
      </c>
      <c r="R327" s="39">
        <v>45979</v>
      </c>
      <c r="S327" s="10"/>
      <c r="T327" s="9" t="s">
        <v>49</v>
      </c>
      <c r="U327" s="5" t="s">
        <v>412</v>
      </c>
      <c r="V327" s="5">
        <v>0</v>
      </c>
      <c r="W327" s="5">
        <f t="shared" si="44"/>
        <v>2</v>
      </c>
      <c r="X327" s="10" t="s">
        <v>50</v>
      </c>
      <c r="Y327" s="12">
        <v>43475</v>
      </c>
      <c r="Z327" s="12">
        <v>47127</v>
      </c>
      <c r="AA327" s="12"/>
      <c r="AB327" s="12"/>
      <c r="AC327" s="12"/>
      <c r="AD327" s="12"/>
      <c r="AE327" s="9" t="s">
        <v>96</v>
      </c>
      <c r="AF327" s="26"/>
      <c r="AG327" s="22" t="e">
        <f>VLOOKUP(F327,[2]Nasional!$F$3:$AJ$1945,30,0)</f>
        <v>#N/A</v>
      </c>
      <c r="AH327" s="22"/>
      <c r="AI327" s="22" t="s">
        <v>98</v>
      </c>
      <c r="AJ327" s="22" t="s">
        <v>98</v>
      </c>
      <c r="AK327" s="23" t="s">
        <v>99</v>
      </c>
      <c r="AL327" t="s">
        <v>603</v>
      </c>
      <c r="AN327" t="s">
        <v>101</v>
      </c>
      <c r="AO327" s="26">
        <v>0</v>
      </c>
      <c r="AP327" s="26">
        <v>0</v>
      </c>
      <c r="AQ327" s="26">
        <v>0</v>
      </c>
      <c r="AR327" t="s">
        <v>1038</v>
      </c>
    </row>
    <row r="328" spans="1:44">
      <c r="A328" s="5">
        <v>327</v>
      </c>
      <c r="B328" s="10" t="s">
        <v>212</v>
      </c>
      <c r="C328" s="10" t="s">
        <v>213</v>
      </c>
      <c r="D328" s="9">
        <v>3</v>
      </c>
      <c r="E328" s="9" t="s">
        <v>1039</v>
      </c>
      <c r="F328" s="11" t="s">
        <v>1039</v>
      </c>
      <c r="G328" s="7"/>
      <c r="H328" s="7" t="s">
        <v>216</v>
      </c>
      <c r="I328" s="7" t="e">
        <v>#N/A</v>
      </c>
      <c r="J328" s="7" t="e">
        <v>#N/A</v>
      </c>
      <c r="K328" s="7" t="s">
        <v>65</v>
      </c>
      <c r="L328" s="7" t="s">
        <v>1040</v>
      </c>
      <c r="M328" s="10" t="str">
        <f>VLOOKUP(F328,'[3]Site List'!$I$3:$J$324,2,0)</f>
        <v>DANAWIJAYAKESUMADMT</v>
      </c>
      <c r="N328" s="10">
        <v>106.76960099999999</v>
      </c>
      <c r="O328" s="10">
        <v>-6.1600210000000004</v>
      </c>
      <c r="P328" s="9" t="s">
        <v>16</v>
      </c>
      <c r="Q328" s="10" t="s">
        <v>94</v>
      </c>
      <c r="R328" s="39">
        <v>45979</v>
      </c>
      <c r="S328" s="10"/>
      <c r="T328" s="9" t="s">
        <v>49</v>
      </c>
      <c r="U328" s="5" t="s">
        <v>388</v>
      </c>
      <c r="V328" s="5" t="s">
        <v>388</v>
      </c>
      <c r="W328" s="5">
        <f t="shared" si="44"/>
        <v>10</v>
      </c>
      <c r="X328" s="10" t="s">
        <v>50</v>
      </c>
      <c r="Y328" s="12">
        <v>43489</v>
      </c>
      <c r="Z328" s="12">
        <v>47141</v>
      </c>
      <c r="AA328" s="12"/>
      <c r="AB328" s="12"/>
      <c r="AC328" s="12"/>
      <c r="AD328" s="12"/>
      <c r="AE328" s="9" t="s">
        <v>96</v>
      </c>
      <c r="AF328" s="26"/>
      <c r="AG328" s="22" t="e">
        <f>VLOOKUP(F328,[2]Nasional!$F$3:$AJ$1945,30,0)</f>
        <v>#N/A</v>
      </c>
      <c r="AH328" s="22"/>
      <c r="AI328" s="22" t="s">
        <v>98</v>
      </c>
      <c r="AJ328" s="22" t="s">
        <v>98</v>
      </c>
      <c r="AK328" s="23" t="s">
        <v>99</v>
      </c>
      <c r="AL328" t="s">
        <v>768</v>
      </c>
      <c r="AN328" t="s">
        <v>113</v>
      </c>
      <c r="AO328" s="26">
        <v>0</v>
      </c>
      <c r="AP328" s="26">
        <v>0</v>
      </c>
      <c r="AQ328" s="26">
        <v>0</v>
      </c>
      <c r="AR328" t="s">
        <v>270</v>
      </c>
    </row>
    <row r="329" spans="1:44">
      <c r="A329" s="9">
        <v>328</v>
      </c>
      <c r="B329" s="10" t="s">
        <v>212</v>
      </c>
      <c r="C329" s="10" t="s">
        <v>213</v>
      </c>
      <c r="D329" s="9">
        <v>3</v>
      </c>
      <c r="E329" s="9" t="s">
        <v>1041</v>
      </c>
      <c r="F329" s="11" t="s">
        <v>1041</v>
      </c>
      <c r="G329" s="7"/>
      <c r="H329" s="7" t="s">
        <v>216</v>
      </c>
      <c r="I329" s="7" t="e">
        <v>#N/A</v>
      </c>
      <c r="J329" s="7" t="e">
        <v>#N/A</v>
      </c>
      <c r="K329" s="7" t="s">
        <v>65</v>
      </c>
      <c r="L329" s="7" t="e">
        <v>#N/A</v>
      </c>
      <c r="M329" s="10" t="str">
        <f>VLOOKUP(F329,'[3]Site List'!$I$3:$J$324,2,0)</f>
        <v>JLKALIANYARTAMBORADMTHL</v>
      </c>
      <c r="N329" s="10">
        <v>106.79879</v>
      </c>
      <c r="O329" s="10">
        <v>-6.1581700000000001</v>
      </c>
      <c r="P329" s="9" t="s">
        <v>16</v>
      </c>
      <c r="Q329" s="10" t="s">
        <v>94</v>
      </c>
      <c r="R329" s="39">
        <v>45979</v>
      </c>
      <c r="S329" s="10"/>
      <c r="T329" s="9" t="s">
        <v>49</v>
      </c>
      <c r="U329" s="5" t="s">
        <v>878</v>
      </c>
      <c r="V329" s="5">
        <v>0</v>
      </c>
      <c r="W329" s="5">
        <f t="shared" si="44"/>
        <v>2</v>
      </c>
      <c r="X329" s="10" t="s">
        <v>50</v>
      </c>
      <c r="Y329" s="12">
        <v>43496</v>
      </c>
      <c r="Z329" s="12">
        <v>47148</v>
      </c>
      <c r="AA329" s="12"/>
      <c r="AB329" s="12"/>
      <c r="AC329" s="12"/>
      <c r="AD329" s="12"/>
      <c r="AE329" s="9" t="s">
        <v>96</v>
      </c>
      <c r="AF329" s="26"/>
      <c r="AG329" s="22" t="e">
        <f>VLOOKUP(F329,[2]Nasional!$F$3:$AJ$1945,30,0)</f>
        <v>#N/A</v>
      </c>
      <c r="AH329" s="22"/>
      <c r="AI329" s="22" t="s">
        <v>98</v>
      </c>
      <c r="AJ329" s="22" t="s">
        <v>98</v>
      </c>
      <c r="AK329" s="23" t="s">
        <v>99</v>
      </c>
      <c r="AL329" t="s">
        <v>720</v>
      </c>
      <c r="AN329" t="s">
        <v>113</v>
      </c>
      <c r="AO329" s="26">
        <v>0</v>
      </c>
      <c r="AP329" s="26">
        <v>0</v>
      </c>
      <c r="AQ329" s="26">
        <v>0</v>
      </c>
      <c r="AR329" t="s">
        <v>1042</v>
      </c>
    </row>
    <row r="330" spans="1:44">
      <c r="A330" s="5">
        <v>329</v>
      </c>
      <c r="B330" s="10" t="s">
        <v>212</v>
      </c>
      <c r="C330" s="10" t="s">
        <v>213</v>
      </c>
      <c r="D330" s="9">
        <v>3</v>
      </c>
      <c r="E330" s="9" t="s">
        <v>1043</v>
      </c>
      <c r="F330" s="11" t="s">
        <v>1043</v>
      </c>
      <c r="G330" s="7"/>
      <c r="H330" s="7" t="s">
        <v>216</v>
      </c>
      <c r="I330" s="7" t="e">
        <v>#N/A</v>
      </c>
      <c r="J330" s="7" t="e">
        <v>#N/A</v>
      </c>
      <c r="K330" s="7" t="s">
        <v>65</v>
      </c>
      <c r="L330" s="7" t="s">
        <v>1044</v>
      </c>
      <c r="M330" s="10" t="str">
        <f>VLOOKUP(F330,'[3]Site List'!$I$3:$J$324,2,0)</f>
        <v>GREENGARDENKEDOYADMT</v>
      </c>
      <c r="N330" s="10">
        <v>106.75615000000001</v>
      </c>
      <c r="O330" s="10">
        <v>-6.1714700000000002</v>
      </c>
      <c r="P330" s="9" t="s">
        <v>16</v>
      </c>
      <c r="Q330" s="10" t="s">
        <v>94</v>
      </c>
      <c r="R330" s="39">
        <v>45979</v>
      </c>
      <c r="S330" s="10"/>
      <c r="T330" s="9" t="s">
        <v>49</v>
      </c>
      <c r="U330" s="5" t="s">
        <v>878</v>
      </c>
      <c r="V330" s="5" t="s">
        <v>878</v>
      </c>
      <c r="W330" s="5">
        <f t="shared" si="44"/>
        <v>2</v>
      </c>
      <c r="X330" s="10" t="s">
        <v>50</v>
      </c>
      <c r="Y330" s="12">
        <v>43500</v>
      </c>
      <c r="Z330" s="12">
        <v>47152</v>
      </c>
      <c r="AA330" s="12"/>
      <c r="AB330" s="12"/>
      <c r="AC330" s="12"/>
      <c r="AD330" s="12"/>
      <c r="AE330" s="9" t="s">
        <v>96</v>
      </c>
      <c r="AF330" s="26"/>
      <c r="AG330" s="22" t="e">
        <f>VLOOKUP(F330,[2]Nasional!$F$3:$AJ$1945,30,0)</f>
        <v>#N/A</v>
      </c>
      <c r="AH330" s="22"/>
      <c r="AI330" s="22" t="s">
        <v>98</v>
      </c>
      <c r="AJ330" s="22" t="s">
        <v>98</v>
      </c>
      <c r="AK330" s="23" t="s">
        <v>99</v>
      </c>
      <c r="AL330" t="s">
        <v>281</v>
      </c>
      <c r="AN330" t="s">
        <v>599</v>
      </c>
      <c r="AO330" s="26">
        <v>0</v>
      </c>
      <c r="AP330" s="26">
        <v>0</v>
      </c>
      <c r="AQ330" s="26">
        <v>0</v>
      </c>
      <c r="AR330" t="s">
        <v>1045</v>
      </c>
    </row>
    <row r="331" spans="1:44" hidden="1">
      <c r="A331" s="9">
        <v>330</v>
      </c>
      <c r="B331" s="6" t="s">
        <v>43</v>
      </c>
      <c r="C331" s="10" t="s">
        <v>782</v>
      </c>
      <c r="D331" s="9">
        <v>10</v>
      </c>
      <c r="E331" s="9" t="s">
        <v>1046</v>
      </c>
      <c r="F331" s="11" t="s">
        <v>1046</v>
      </c>
      <c r="G331" s="7"/>
      <c r="H331" s="10" t="s">
        <v>782</v>
      </c>
      <c r="I331" s="7" t="e">
        <v>#N/A</v>
      </c>
      <c r="J331" s="7" t="e">
        <v>#N/A</v>
      </c>
      <c r="K331" s="7" t="s">
        <v>1047</v>
      </c>
      <c r="L331" s="7" t="e">
        <v>#N/A</v>
      </c>
      <c r="M331" s="10" t="s">
        <v>1048</v>
      </c>
      <c r="N331" s="10">
        <v>103.9886697</v>
      </c>
      <c r="O331" s="10">
        <v>1.11853</v>
      </c>
      <c r="P331" s="9" t="s">
        <v>16</v>
      </c>
      <c r="Q331" s="10" t="s">
        <v>94</v>
      </c>
      <c r="R331" s="39">
        <v>45979</v>
      </c>
      <c r="S331" s="10"/>
      <c r="T331" s="9" t="s">
        <v>49</v>
      </c>
      <c r="U331" s="5" t="e">
        <v>#N/A</v>
      </c>
      <c r="V331" s="5" t="e">
        <v>#N/A</v>
      </c>
      <c r="W331" s="5"/>
      <c r="X331" s="10" t="s">
        <v>50</v>
      </c>
      <c r="Y331" s="12">
        <v>42762</v>
      </c>
      <c r="Z331" s="12">
        <v>46413</v>
      </c>
      <c r="AA331" s="12"/>
      <c r="AB331" s="12"/>
      <c r="AC331" s="12"/>
      <c r="AD331" s="12"/>
      <c r="AE331" s="9" t="s">
        <v>96</v>
      </c>
      <c r="AF331" s="26"/>
      <c r="AG331" s="22" t="str">
        <f>VLOOKUP(F331,[2]Nasional!$F$3:$AJ$1945,30,0)</f>
        <v>03.RFI</v>
      </c>
      <c r="AH331" s="22" t="str">
        <f>VLOOKUP(F331,[4]Sitelist!$A$4:$W$641,23,0)</f>
        <v>Type-6</v>
      </c>
      <c r="AI331" s="22" t="s">
        <v>98</v>
      </c>
      <c r="AJ331"/>
      <c r="AK331" s="23" t="s">
        <v>99</v>
      </c>
      <c r="AL331" t="s">
        <v>1049</v>
      </c>
    </row>
    <row r="332" spans="1:44" hidden="1">
      <c r="A332" s="5">
        <v>331</v>
      </c>
      <c r="B332" s="6" t="s">
        <v>43</v>
      </c>
      <c r="C332" s="10" t="s">
        <v>782</v>
      </c>
      <c r="D332" s="9">
        <v>10</v>
      </c>
      <c r="E332" s="9" t="s">
        <v>1050</v>
      </c>
      <c r="F332" s="11" t="s">
        <v>1050</v>
      </c>
      <c r="G332" s="7" t="s">
        <v>1051</v>
      </c>
      <c r="H332" s="10" t="s">
        <v>782</v>
      </c>
      <c r="I332" s="7">
        <v>0</v>
      </c>
      <c r="J332" s="7" t="e">
        <v>#N/A</v>
      </c>
      <c r="K332" s="7" t="s">
        <v>1051</v>
      </c>
      <c r="L332" s="7" t="e">
        <v>#N/A</v>
      </c>
      <c r="M332" s="10" t="s">
        <v>1052</v>
      </c>
      <c r="N332" s="10">
        <v>104.057007</v>
      </c>
      <c r="O332" s="10">
        <v>1.104201</v>
      </c>
      <c r="P332" s="5" t="s">
        <v>48</v>
      </c>
      <c r="Q332" s="5" t="s">
        <v>48</v>
      </c>
      <c r="R332" s="10"/>
      <c r="S332" s="10"/>
      <c r="T332" s="9" t="s">
        <v>49</v>
      </c>
      <c r="U332" s="5" t="e">
        <v>#N/A</v>
      </c>
      <c r="V332" s="5" t="e">
        <v>#N/A</v>
      </c>
      <c r="W332" s="5"/>
      <c r="X332" s="10" t="s">
        <v>50</v>
      </c>
      <c r="Y332" s="12">
        <v>42236</v>
      </c>
      <c r="Z332" s="12">
        <v>45888</v>
      </c>
      <c r="AA332" s="12">
        <f t="shared" ref="AA332:AA334" si="45">Z332+90</f>
        <v>45978</v>
      </c>
      <c r="AB332" s="8">
        <v>45957</v>
      </c>
      <c r="AC332" s="29">
        <f>AA332-AB332</f>
        <v>21</v>
      </c>
      <c r="AD332" s="8" t="s">
        <v>51</v>
      </c>
      <c r="AE332" s="12" t="s">
        <v>52</v>
      </c>
      <c r="AF332" s="22" t="e">
        <v>#N/A</v>
      </c>
      <c r="AG332" s="22" t="str">
        <f>VLOOKUP(F332,[2]Nasional!$F$3:$AJ$1945,30,0)</f>
        <v>03.RFI</v>
      </c>
      <c r="AH332" s="22" t="str">
        <f>VLOOKUP(F332,[4]Sitelist!$A$4:$W$641,23,0)</f>
        <v>Type-1</v>
      </c>
      <c r="AI332" s="22" t="s">
        <v>26</v>
      </c>
      <c r="AJ332" s="23" t="s">
        <v>26</v>
      </c>
      <c r="AK332" s="23" t="s">
        <v>26</v>
      </c>
      <c r="AM332" s="34" t="s">
        <v>53</v>
      </c>
      <c r="AN332" s="34"/>
      <c r="AO332" s="34"/>
      <c r="AP332" s="34"/>
      <c r="AQ332" s="34"/>
    </row>
    <row r="333" spans="1:44" hidden="1">
      <c r="A333" s="9">
        <v>332</v>
      </c>
      <c r="B333" s="6" t="s">
        <v>43</v>
      </c>
      <c r="C333" s="10" t="s">
        <v>782</v>
      </c>
      <c r="D333" s="9">
        <v>10</v>
      </c>
      <c r="E333" s="9" t="s">
        <v>1053</v>
      </c>
      <c r="F333" s="11" t="s">
        <v>1053</v>
      </c>
      <c r="G333" s="7" t="s">
        <v>1054</v>
      </c>
      <c r="H333" s="10" t="s">
        <v>782</v>
      </c>
      <c r="I333" s="7">
        <v>0</v>
      </c>
      <c r="J333" s="7" t="e">
        <v>#N/A</v>
      </c>
      <c r="K333" s="7" t="s">
        <v>1054</v>
      </c>
      <c r="L333" s="7" t="e">
        <v>#N/A</v>
      </c>
      <c r="M333" s="10" t="s">
        <v>1055</v>
      </c>
      <c r="N333" s="10">
        <v>101.41377</v>
      </c>
      <c r="O333" s="10">
        <v>0.51700999999999997</v>
      </c>
      <c r="P333" s="5" t="s">
        <v>48</v>
      </c>
      <c r="Q333" s="5" t="s">
        <v>48</v>
      </c>
      <c r="R333" s="10"/>
      <c r="S333" s="10"/>
      <c r="T333" s="9" t="s">
        <v>49</v>
      </c>
      <c r="U333" s="5" t="e">
        <v>#N/A</v>
      </c>
      <c r="V333" s="5" t="e">
        <v>#N/A</v>
      </c>
      <c r="W333" s="5"/>
      <c r="X333" s="10" t="s">
        <v>50</v>
      </c>
      <c r="Y333" s="12">
        <v>42243</v>
      </c>
      <c r="Z333" s="12">
        <v>45895</v>
      </c>
      <c r="AA333" s="12">
        <f t="shared" si="45"/>
        <v>45985</v>
      </c>
      <c r="AB333" s="12">
        <v>45991</v>
      </c>
      <c r="AC333" s="9">
        <f t="shared" ref="AC333:AC334" si="46">AA333-AB333</f>
        <v>-6</v>
      </c>
      <c r="AD333" s="9" t="s">
        <v>58</v>
      </c>
      <c r="AE333" s="12" t="s">
        <v>52</v>
      </c>
      <c r="AF333" s="22" t="e">
        <v>#N/A</v>
      </c>
      <c r="AG333" s="22" t="s">
        <v>822</v>
      </c>
      <c r="AH333" s="22" t="str">
        <f>VLOOKUP(F333,[4]Sitelist!$A$4:$W$641,23,0)</f>
        <v>Type-1</v>
      </c>
      <c r="AI333" s="22" t="s">
        <v>26</v>
      </c>
      <c r="AJ333" s="22" t="s">
        <v>26</v>
      </c>
      <c r="AK333" s="23" t="s">
        <v>26</v>
      </c>
      <c r="AL333" t="s">
        <v>908</v>
      </c>
      <c r="AM333" s="34" t="s">
        <v>53</v>
      </c>
      <c r="AN333" s="34"/>
      <c r="AO333" s="34"/>
      <c r="AP333" s="34"/>
      <c r="AQ333" s="34"/>
    </row>
    <row r="334" spans="1:44" hidden="1">
      <c r="A334" s="5">
        <v>333</v>
      </c>
      <c r="B334" s="6" t="s">
        <v>43</v>
      </c>
      <c r="C334" s="13" t="s">
        <v>782</v>
      </c>
      <c r="D334" s="14">
        <v>10</v>
      </c>
      <c r="E334" s="14"/>
      <c r="F334" s="11" t="s">
        <v>1056</v>
      </c>
      <c r="G334" s="7"/>
      <c r="H334" s="10" t="s">
        <v>782</v>
      </c>
      <c r="I334" s="7">
        <v>0</v>
      </c>
      <c r="J334" s="7" t="e">
        <v>#N/A</v>
      </c>
      <c r="K334" s="7" t="s">
        <v>1057</v>
      </c>
      <c r="L334" s="7" t="e">
        <v>#N/A</v>
      </c>
      <c r="M334" s="13" t="s">
        <v>1058</v>
      </c>
      <c r="N334" s="10">
        <v>100.3811145</v>
      </c>
      <c r="O334" s="10">
        <v>-0.94441652300000001</v>
      </c>
      <c r="P334" s="5" t="s">
        <v>48</v>
      </c>
      <c r="Q334" s="5" t="s">
        <v>48</v>
      </c>
      <c r="R334" s="10"/>
      <c r="S334" s="10"/>
      <c r="T334" s="14" t="s">
        <v>49</v>
      </c>
      <c r="U334" s="5" t="e">
        <v>#N/A</v>
      </c>
      <c r="V334" s="5" t="e">
        <v>#N/A</v>
      </c>
      <c r="W334" s="5"/>
      <c r="X334" s="15" t="s">
        <v>50</v>
      </c>
      <c r="Y334" s="16">
        <v>42256</v>
      </c>
      <c r="Z334" s="16">
        <v>45908</v>
      </c>
      <c r="AA334" s="12">
        <f t="shared" si="45"/>
        <v>45998</v>
      </c>
      <c r="AB334" s="12">
        <v>45991</v>
      </c>
      <c r="AC334" s="9">
        <f t="shared" si="46"/>
        <v>7</v>
      </c>
      <c r="AD334" s="9" t="s">
        <v>51</v>
      </c>
      <c r="AE334" s="12" t="s">
        <v>52</v>
      </c>
      <c r="AF334" s="22" t="e">
        <v>#N/A</v>
      </c>
      <c r="AG334" s="22" t="s">
        <v>822</v>
      </c>
      <c r="AH334" s="22" t="str">
        <f>VLOOKUP(F334,[4]Sitelist!$A$4:$W$641,23,0)</f>
        <v>Type-1</v>
      </c>
      <c r="AI334" s="22" t="s">
        <v>416</v>
      </c>
      <c r="AJ334" s="22" t="s">
        <v>416</v>
      </c>
      <c r="AK334" s="22" t="s">
        <v>99</v>
      </c>
      <c r="AL334" s="40" t="s">
        <v>823</v>
      </c>
      <c r="AM334" s="36">
        <v>46009</v>
      </c>
      <c r="AN334" s="22" t="s">
        <v>824</v>
      </c>
      <c r="AO334" s="22"/>
      <c r="AP334" s="22"/>
      <c r="AQ334" s="22"/>
    </row>
    <row r="335" spans="1:44">
      <c r="A335" s="9">
        <v>334</v>
      </c>
      <c r="B335" s="10" t="s">
        <v>212</v>
      </c>
      <c r="C335" s="15" t="s">
        <v>213</v>
      </c>
      <c r="D335" s="14">
        <v>3</v>
      </c>
      <c r="E335" s="14"/>
      <c r="F335" s="17" t="s">
        <v>1059</v>
      </c>
      <c r="G335" s="7"/>
      <c r="H335" s="7"/>
      <c r="I335" s="7" t="e">
        <v>#N/A</v>
      </c>
      <c r="J335" s="7" t="e">
        <v>#N/A</v>
      </c>
      <c r="K335" s="7" t="s">
        <v>65</v>
      </c>
      <c r="L335" s="7" t="e">
        <v>#N/A</v>
      </c>
      <c r="M335" s="10" t="str">
        <f>VLOOKUP(F335,'[3]Site List'!$I$3:$J$324,2,0)</f>
        <v>PULOLENTUTRAYADMT</v>
      </c>
      <c r="N335" s="10">
        <v>106.91509000000001</v>
      </c>
      <c r="O335" s="10">
        <v>-6.1894099999999996</v>
      </c>
      <c r="P335" s="5" t="s">
        <v>48</v>
      </c>
      <c r="Q335" s="5" t="s">
        <v>48</v>
      </c>
      <c r="R335" s="39">
        <v>0</v>
      </c>
      <c r="S335" s="10" t="s">
        <v>900</v>
      </c>
      <c r="T335" s="14" t="s">
        <v>49</v>
      </c>
      <c r="U335" s="5" t="e">
        <v>#N/A</v>
      </c>
      <c r="V335" s="5" t="e">
        <v>#N/A</v>
      </c>
      <c r="W335" s="5"/>
      <c r="X335" s="15" t="s">
        <v>50</v>
      </c>
      <c r="Y335" s="18">
        <v>43112</v>
      </c>
      <c r="Z335" s="18">
        <v>46763</v>
      </c>
      <c r="AA335" s="18"/>
      <c r="AB335" s="18"/>
      <c r="AC335" s="18"/>
      <c r="AD335" s="18"/>
      <c r="AE335" s="9" t="s">
        <v>96</v>
      </c>
      <c r="AF335" s="26"/>
      <c r="AG335" s="22" t="e">
        <f>VLOOKUP(F335,[2]Nasional!$F$3:$AJ$1945,30,0)</f>
        <v>#N/A</v>
      </c>
      <c r="AH335" s="22"/>
      <c r="AI335" s="22" t="s">
        <v>98</v>
      </c>
      <c r="AJ335" s="22" t="s">
        <v>98</v>
      </c>
      <c r="AK335" s="23" t="s">
        <v>99</v>
      </c>
      <c r="AL335" t="s">
        <v>195</v>
      </c>
      <c r="AO335" s="26" t="e">
        <v>#N/A</v>
      </c>
      <c r="AP335" s="26" t="e">
        <v>#N/A</v>
      </c>
      <c r="AQ335" s="26" t="e">
        <v>#N/A</v>
      </c>
    </row>
    <row r="336" spans="1:44" hidden="1">
      <c r="A336" s="5">
        <v>335</v>
      </c>
      <c r="B336" s="6" t="s">
        <v>43</v>
      </c>
      <c r="C336" s="10" t="s">
        <v>782</v>
      </c>
      <c r="D336" s="9">
        <v>10</v>
      </c>
      <c r="E336" s="9" t="s">
        <v>1060</v>
      </c>
      <c r="F336" s="11" t="s">
        <v>1060</v>
      </c>
      <c r="G336" s="7"/>
      <c r="H336" s="10" t="s">
        <v>782</v>
      </c>
      <c r="I336" s="7">
        <v>0</v>
      </c>
      <c r="J336" s="7" t="e">
        <v>#N/A</v>
      </c>
      <c r="K336" s="7" t="s">
        <v>65</v>
      </c>
      <c r="L336" s="7" t="e">
        <v>#N/A</v>
      </c>
      <c r="M336" s="10" t="s">
        <v>1061</v>
      </c>
      <c r="N336" s="10">
        <v>103.898606</v>
      </c>
      <c r="O336" s="10">
        <v>1.0911979999999999</v>
      </c>
      <c r="P336" s="5" t="s">
        <v>48</v>
      </c>
      <c r="Q336" s="5" t="s">
        <v>48</v>
      </c>
      <c r="R336" s="10"/>
      <c r="S336" s="10"/>
      <c r="T336" s="9" t="s">
        <v>49</v>
      </c>
      <c r="U336" s="5" t="e">
        <v>#N/A</v>
      </c>
      <c r="V336" s="5" t="e">
        <v>#N/A</v>
      </c>
      <c r="W336" s="5"/>
      <c r="X336" s="10" t="s">
        <v>50</v>
      </c>
      <c r="Y336" s="12">
        <v>42236</v>
      </c>
      <c r="Z336" s="12">
        <v>45888</v>
      </c>
      <c r="AA336" s="12">
        <f t="shared" ref="AA336:AA343" si="47">Z336+90</f>
        <v>45978</v>
      </c>
      <c r="AB336" s="12" t="s">
        <v>67</v>
      </c>
      <c r="AC336" s="12"/>
      <c r="AD336" s="12" t="s">
        <v>67</v>
      </c>
      <c r="AE336" s="12" t="s">
        <v>52</v>
      </c>
      <c r="AF336" s="22" t="e">
        <v>#N/A</v>
      </c>
      <c r="AG336" s="22" t="e">
        <f>VLOOKUP(F336,[2]Nasional!$F$3:$AJ$1945,30,0)</f>
        <v>#N/A</v>
      </c>
      <c r="AH336" s="22" t="str">
        <f>VLOOKUP(F336,[4]Sitelist!$A$4:$W$641,23,0)</f>
        <v>Type-6</v>
      </c>
      <c r="AI336" s="22" t="s">
        <v>67</v>
      </c>
      <c r="AJ336" s="25" t="s">
        <v>67</v>
      </c>
      <c r="AK336" s="25" t="s">
        <v>67</v>
      </c>
      <c r="AM336" s="22" t="s">
        <v>67</v>
      </c>
      <c r="AN336" s="22"/>
      <c r="AO336" s="22"/>
      <c r="AP336" s="22"/>
      <c r="AQ336" s="22"/>
    </row>
    <row r="337" spans="1:44">
      <c r="A337" s="9">
        <v>336</v>
      </c>
      <c r="B337" s="10" t="s">
        <v>212</v>
      </c>
      <c r="C337" s="10" t="s">
        <v>213</v>
      </c>
      <c r="D337" s="9">
        <v>3</v>
      </c>
      <c r="E337" s="9" t="s">
        <v>1062</v>
      </c>
      <c r="F337" s="11" t="s">
        <v>1062</v>
      </c>
      <c r="G337" s="7"/>
      <c r="H337" s="7" t="s">
        <v>216</v>
      </c>
      <c r="I337" s="7" t="e">
        <v>#N/A</v>
      </c>
      <c r="J337" s="7" t="e">
        <v>#N/A</v>
      </c>
      <c r="K337" s="7" t="s">
        <v>1063</v>
      </c>
      <c r="L337" s="7" t="e">
        <v>#N/A</v>
      </c>
      <c r="M337" s="10" t="str">
        <f>VLOOKUP(F337,'[3]Site List'!$I$3:$J$324,2,0)</f>
        <v>TAMANKEDOYABARUDMT</v>
      </c>
      <c r="N337" s="10">
        <v>106.76154</v>
      </c>
      <c r="O337" s="10">
        <v>-6.1852600000000004</v>
      </c>
      <c r="P337" s="5" t="s">
        <v>48</v>
      </c>
      <c r="Q337" s="5" t="s">
        <v>48</v>
      </c>
      <c r="R337" s="10"/>
      <c r="S337" s="10"/>
      <c r="T337" s="9" t="s">
        <v>49</v>
      </c>
      <c r="U337" s="5" t="e">
        <v>#N/A</v>
      </c>
      <c r="V337" s="5" t="s">
        <v>292</v>
      </c>
      <c r="W337" s="5"/>
      <c r="X337" s="10" t="s">
        <v>50</v>
      </c>
      <c r="Y337" s="12">
        <v>42209</v>
      </c>
      <c r="Z337" s="12">
        <v>45861</v>
      </c>
      <c r="AA337" s="12">
        <f t="shared" si="47"/>
        <v>45951</v>
      </c>
      <c r="AB337" s="12">
        <v>46053</v>
      </c>
      <c r="AC337" s="9">
        <f>AA337-AB337</f>
        <v>-102</v>
      </c>
      <c r="AD337" s="9" t="s">
        <v>58</v>
      </c>
      <c r="AE337" s="12" t="s">
        <v>52</v>
      </c>
      <c r="AF337" s="22" t="s">
        <v>1064</v>
      </c>
      <c r="AG337" s="22" t="str">
        <f>VLOOKUP(F337,[2]Nasional!$F$3:$AJ$1945,30,0)</f>
        <v>08.SIS</v>
      </c>
      <c r="AH337" s="22"/>
      <c r="AI337" s="22" t="s">
        <v>632</v>
      </c>
      <c r="AJ337" s="43" t="s">
        <v>395</v>
      </c>
      <c r="AK337" s="22" t="s">
        <v>99</v>
      </c>
      <c r="AL337" s="44" t="s">
        <v>1065</v>
      </c>
      <c r="AM337" s="33">
        <v>46066</v>
      </c>
      <c r="AN337" s="33" t="s">
        <v>101</v>
      </c>
      <c r="AO337" s="26" t="s">
        <v>293</v>
      </c>
      <c r="AP337" s="26" t="s">
        <v>288</v>
      </c>
      <c r="AQ337" s="26">
        <v>36</v>
      </c>
    </row>
    <row r="338" spans="1:44" hidden="1">
      <c r="A338" s="5">
        <v>337</v>
      </c>
      <c r="B338" s="6" t="s">
        <v>43</v>
      </c>
      <c r="C338" s="10" t="s">
        <v>782</v>
      </c>
      <c r="D338" s="9">
        <v>10</v>
      </c>
      <c r="E338" s="9" t="s">
        <v>1066</v>
      </c>
      <c r="F338" s="11" t="s">
        <v>1066</v>
      </c>
      <c r="G338" s="7"/>
      <c r="H338" s="10" t="s">
        <v>782</v>
      </c>
      <c r="I338" s="7">
        <v>0</v>
      </c>
      <c r="J338" s="7" t="e">
        <v>#N/A</v>
      </c>
      <c r="K338" s="7" t="s">
        <v>1067</v>
      </c>
      <c r="L338" s="7" t="e">
        <v>#N/A</v>
      </c>
      <c r="M338" s="10" t="s">
        <v>1068</v>
      </c>
      <c r="N338" s="10">
        <v>100.3556013</v>
      </c>
      <c r="O338" s="10">
        <v>-0.91060996100000002</v>
      </c>
      <c r="P338" s="5" t="s">
        <v>48</v>
      </c>
      <c r="Q338" s="5" t="s">
        <v>48</v>
      </c>
      <c r="R338" s="10"/>
      <c r="S338" s="10"/>
      <c r="T338" s="9" t="s">
        <v>49</v>
      </c>
      <c r="U338" s="5" t="e">
        <v>#N/A</v>
      </c>
      <c r="V338" s="5" t="e">
        <v>#N/A</v>
      </c>
      <c r="W338" s="5"/>
      <c r="X338" s="10" t="s">
        <v>50</v>
      </c>
      <c r="Y338" s="12">
        <v>42259</v>
      </c>
      <c r="Z338" s="12">
        <v>45911</v>
      </c>
      <c r="AA338" s="12">
        <f t="shared" si="47"/>
        <v>46001</v>
      </c>
      <c r="AB338" s="12">
        <v>45991</v>
      </c>
      <c r="AC338" s="9">
        <f>AA338-AB338</f>
        <v>10</v>
      </c>
      <c r="AD338" s="9" t="s">
        <v>51</v>
      </c>
      <c r="AE338" s="12" t="s">
        <v>52</v>
      </c>
      <c r="AF338" s="22" t="e">
        <v>#N/A</v>
      </c>
      <c r="AG338" s="22" t="s">
        <v>822</v>
      </c>
      <c r="AH338" s="22" t="str">
        <f>VLOOKUP(F338,[4]Sitelist!$A$4:$W$641,23,0)</f>
        <v>Type-1</v>
      </c>
      <c r="AI338" s="22" t="s">
        <v>416</v>
      </c>
      <c r="AJ338" s="22" t="s">
        <v>416</v>
      </c>
      <c r="AK338" s="22" t="s">
        <v>99</v>
      </c>
      <c r="AL338" s="40" t="s">
        <v>830</v>
      </c>
      <c r="AM338" s="36">
        <v>46009</v>
      </c>
      <c r="AN338" s="22" t="s">
        <v>824</v>
      </c>
      <c r="AO338" s="22"/>
      <c r="AP338" s="22"/>
      <c r="AQ338" s="22"/>
    </row>
    <row r="339" spans="1:44" hidden="1">
      <c r="A339" s="9">
        <v>338</v>
      </c>
      <c r="B339" s="6" t="s">
        <v>43</v>
      </c>
      <c r="C339" s="10" t="s">
        <v>782</v>
      </c>
      <c r="D339" s="9">
        <v>10</v>
      </c>
      <c r="E339" s="9" t="s">
        <v>1069</v>
      </c>
      <c r="F339" s="11" t="s">
        <v>1069</v>
      </c>
      <c r="G339" s="7"/>
      <c r="H339" s="10" t="s">
        <v>782</v>
      </c>
      <c r="I339" s="7">
        <v>0</v>
      </c>
      <c r="J339" s="7" t="e">
        <v>#N/A</v>
      </c>
      <c r="K339" s="7" t="s">
        <v>65</v>
      </c>
      <c r="L339" s="7" t="e">
        <v>#N/A</v>
      </c>
      <c r="M339" s="10" t="s">
        <v>1070</v>
      </c>
      <c r="N339" s="10">
        <v>103.94838799999999</v>
      </c>
      <c r="O339" s="10">
        <v>1.047553</v>
      </c>
      <c r="P339" s="5" t="s">
        <v>48</v>
      </c>
      <c r="Q339" s="5" t="s">
        <v>48</v>
      </c>
      <c r="R339" s="10"/>
      <c r="S339" s="10"/>
      <c r="T339" s="9" t="s">
        <v>49</v>
      </c>
      <c r="U339" s="5" t="e">
        <v>#N/A</v>
      </c>
      <c r="V339" s="5" t="e">
        <v>#N/A</v>
      </c>
      <c r="W339" s="5"/>
      <c r="X339" s="10" t="s">
        <v>50</v>
      </c>
      <c r="Y339" s="12">
        <v>42258</v>
      </c>
      <c r="Z339" s="12">
        <v>45910</v>
      </c>
      <c r="AA339" s="12">
        <f t="shared" si="47"/>
        <v>46000</v>
      </c>
      <c r="AB339" s="12" t="s">
        <v>67</v>
      </c>
      <c r="AC339" s="12"/>
      <c r="AD339" s="12" t="s">
        <v>67</v>
      </c>
      <c r="AE339" s="12" t="s">
        <v>52</v>
      </c>
      <c r="AF339" s="22" t="e">
        <v>#N/A</v>
      </c>
      <c r="AG339" s="22" t="e">
        <f>VLOOKUP(F339,[2]Nasional!$F$3:$AJ$1945,30,0)</f>
        <v>#N/A</v>
      </c>
      <c r="AH339" s="22" t="str">
        <f>VLOOKUP(F339,[4]Sitelist!$A$4:$W$641,23,0)</f>
        <v>Type-6</v>
      </c>
      <c r="AI339" s="22" t="s">
        <v>67</v>
      </c>
      <c r="AJ339" s="25" t="s">
        <v>67</v>
      </c>
      <c r="AK339" s="25" t="s">
        <v>67</v>
      </c>
      <c r="AM339" s="22" t="s">
        <v>67</v>
      </c>
      <c r="AN339" s="22"/>
      <c r="AO339" s="22"/>
      <c r="AP339" s="22"/>
      <c r="AQ339" s="22"/>
    </row>
    <row r="340" spans="1:44" hidden="1">
      <c r="A340" s="5">
        <v>339</v>
      </c>
      <c r="B340" s="6" t="s">
        <v>43</v>
      </c>
      <c r="C340" s="10" t="s">
        <v>782</v>
      </c>
      <c r="D340" s="9">
        <v>10</v>
      </c>
      <c r="E340" s="9" t="s">
        <v>1071</v>
      </c>
      <c r="F340" s="11" t="s">
        <v>1071</v>
      </c>
      <c r="G340" s="7"/>
      <c r="H340" s="10" t="s">
        <v>782</v>
      </c>
      <c r="I340" s="7">
        <v>0</v>
      </c>
      <c r="J340" s="7" t="e">
        <v>#N/A</v>
      </c>
      <c r="K340" s="7" t="s">
        <v>65</v>
      </c>
      <c r="L340" s="7" t="e">
        <v>#N/A</v>
      </c>
      <c r="M340" s="10" t="s">
        <v>1072</v>
      </c>
      <c r="N340" s="10">
        <v>104.13157219999999</v>
      </c>
      <c r="O340" s="10">
        <v>1.034796238</v>
      </c>
      <c r="P340" s="5" t="s">
        <v>48</v>
      </c>
      <c r="Q340" s="5" t="s">
        <v>48</v>
      </c>
      <c r="R340" s="10"/>
      <c r="S340" s="10"/>
      <c r="T340" s="9" t="s">
        <v>49</v>
      </c>
      <c r="U340" s="5" t="e">
        <v>#N/A</v>
      </c>
      <c r="V340" s="5" t="e">
        <v>#N/A</v>
      </c>
      <c r="W340" s="5"/>
      <c r="X340" s="10" t="s">
        <v>50</v>
      </c>
      <c r="Y340" s="12">
        <v>42261</v>
      </c>
      <c r="Z340" s="12">
        <v>45913</v>
      </c>
      <c r="AA340" s="12">
        <f t="shared" si="47"/>
        <v>46003</v>
      </c>
      <c r="AB340" s="12" t="s">
        <v>67</v>
      </c>
      <c r="AC340" s="12"/>
      <c r="AD340" s="12" t="s">
        <v>67</v>
      </c>
      <c r="AE340" s="12" t="s">
        <v>52</v>
      </c>
      <c r="AF340" s="22" t="e">
        <v>#N/A</v>
      </c>
      <c r="AG340" s="22" t="e">
        <f>VLOOKUP(F340,[2]Nasional!$F$3:$AJ$1945,30,0)</f>
        <v>#N/A</v>
      </c>
      <c r="AH340" s="22" t="str">
        <f>VLOOKUP(F340,[4]Sitelist!$A$4:$W$641,23,0)</f>
        <v>Type-6</v>
      </c>
      <c r="AI340" s="22" t="s">
        <v>67</v>
      </c>
      <c r="AJ340" s="25" t="s">
        <v>67</v>
      </c>
      <c r="AK340" s="25" t="s">
        <v>67</v>
      </c>
      <c r="AM340" s="22" t="s">
        <v>67</v>
      </c>
      <c r="AN340" s="22"/>
      <c r="AO340" s="22"/>
      <c r="AP340" s="22"/>
      <c r="AQ340" s="22"/>
    </row>
    <row r="341" spans="1:44" hidden="1">
      <c r="A341" s="9">
        <v>340</v>
      </c>
      <c r="B341" s="6" t="s">
        <v>43</v>
      </c>
      <c r="C341" s="10" t="s">
        <v>782</v>
      </c>
      <c r="D341" s="9">
        <v>10</v>
      </c>
      <c r="E341" s="9" t="s">
        <v>1073</v>
      </c>
      <c r="F341" s="11" t="s">
        <v>1073</v>
      </c>
      <c r="G341" s="7"/>
      <c r="H341" s="10" t="s">
        <v>782</v>
      </c>
      <c r="I341" s="7">
        <v>0</v>
      </c>
      <c r="J341" s="7" t="e">
        <v>#N/A</v>
      </c>
      <c r="K341" s="7" t="s">
        <v>1074</v>
      </c>
      <c r="L341" s="7" t="e">
        <v>#N/A</v>
      </c>
      <c r="M341" s="10" t="s">
        <v>1075</v>
      </c>
      <c r="N341" s="10">
        <v>103.97444</v>
      </c>
      <c r="O341" s="10">
        <v>1.0476000000000001</v>
      </c>
      <c r="P341" s="5" t="s">
        <v>48</v>
      </c>
      <c r="Q341" s="5" t="s">
        <v>48</v>
      </c>
      <c r="R341" s="10"/>
      <c r="S341" s="10"/>
      <c r="T341" s="9" t="s">
        <v>49</v>
      </c>
      <c r="U341" s="5" t="e">
        <v>#N/A</v>
      </c>
      <c r="V341" s="5" t="e">
        <v>#N/A</v>
      </c>
      <c r="W341" s="5"/>
      <c r="X341" s="10" t="s">
        <v>50</v>
      </c>
      <c r="Y341" s="12">
        <v>42260</v>
      </c>
      <c r="Z341" s="12">
        <v>45912</v>
      </c>
      <c r="AA341" s="12">
        <f t="shared" si="47"/>
        <v>46002</v>
      </c>
      <c r="AB341" s="8">
        <v>45957</v>
      </c>
      <c r="AC341" s="29">
        <f>AA341-AB341</f>
        <v>45</v>
      </c>
      <c r="AD341" s="8" t="s">
        <v>51</v>
      </c>
      <c r="AE341" s="12" t="s">
        <v>52</v>
      </c>
      <c r="AF341" s="22" t="e">
        <v>#N/A</v>
      </c>
      <c r="AG341" s="22" t="str">
        <f>VLOOKUP(F341,[2]Nasional!$F$3:$AJ$1945,30,0)</f>
        <v>03.RFI</v>
      </c>
      <c r="AH341" s="22" t="str">
        <f>VLOOKUP(F341,[4]Sitelist!$A$4:$W$641,23,0)</f>
        <v>Type-1</v>
      </c>
      <c r="AI341" s="22" t="s">
        <v>26</v>
      </c>
      <c r="AJ341" s="23" t="s">
        <v>26</v>
      </c>
      <c r="AK341" s="23" t="s">
        <v>26</v>
      </c>
      <c r="AL341" t="s">
        <v>1076</v>
      </c>
      <c r="AM341" s="34" t="s">
        <v>53</v>
      </c>
      <c r="AN341" s="34"/>
      <c r="AO341" s="34"/>
      <c r="AP341" s="34"/>
      <c r="AQ341" s="34"/>
    </row>
    <row r="342" spans="1:44" hidden="1">
      <c r="A342" s="5">
        <v>341</v>
      </c>
      <c r="B342" s="6" t="s">
        <v>43</v>
      </c>
      <c r="C342" s="10" t="s">
        <v>782</v>
      </c>
      <c r="D342" s="9">
        <v>10</v>
      </c>
      <c r="E342" s="9" t="s">
        <v>1077</v>
      </c>
      <c r="F342" s="11" t="s">
        <v>1077</v>
      </c>
      <c r="G342" s="7"/>
      <c r="H342" s="10" t="s">
        <v>782</v>
      </c>
      <c r="I342" s="7">
        <v>0</v>
      </c>
      <c r="J342" s="7" t="e">
        <v>#N/A</v>
      </c>
      <c r="K342" s="7" t="s">
        <v>1078</v>
      </c>
      <c r="L342" s="7" t="e">
        <v>#N/A</v>
      </c>
      <c r="M342" s="10" t="s">
        <v>1079</v>
      </c>
      <c r="N342" s="10">
        <v>100.3565</v>
      </c>
      <c r="O342" s="10">
        <v>-0.93220000000000003</v>
      </c>
      <c r="P342" s="5" t="s">
        <v>48</v>
      </c>
      <c r="Q342" s="5" t="s">
        <v>48</v>
      </c>
      <c r="R342" s="10"/>
      <c r="S342" s="10"/>
      <c r="T342" s="9" t="s">
        <v>49</v>
      </c>
      <c r="U342" s="5" t="e">
        <v>#N/A</v>
      </c>
      <c r="V342" s="5" t="e">
        <v>#N/A</v>
      </c>
      <c r="W342" s="5"/>
      <c r="X342" s="10" t="s">
        <v>50</v>
      </c>
      <c r="Y342" s="12">
        <v>42277</v>
      </c>
      <c r="Z342" s="12">
        <v>45929</v>
      </c>
      <c r="AA342" s="12">
        <f t="shared" si="47"/>
        <v>46019</v>
      </c>
      <c r="AB342" s="12">
        <v>45991</v>
      </c>
      <c r="AC342" s="9">
        <f>AA342-AB342</f>
        <v>28</v>
      </c>
      <c r="AD342" s="9" t="s">
        <v>51</v>
      </c>
      <c r="AE342" s="12" t="s">
        <v>52</v>
      </c>
      <c r="AF342" s="22" t="e">
        <v>#N/A</v>
      </c>
      <c r="AG342" s="22" t="s">
        <v>822</v>
      </c>
      <c r="AH342" s="22" t="str">
        <f>VLOOKUP(F342,[4]Sitelist!$A$4:$W$641,23,0)</f>
        <v>Type-1</v>
      </c>
      <c r="AI342" s="22" t="s">
        <v>416</v>
      </c>
      <c r="AJ342" s="22" t="s">
        <v>416</v>
      </c>
      <c r="AK342" s="22" t="s">
        <v>99</v>
      </c>
      <c r="AL342" s="40" t="s">
        <v>830</v>
      </c>
      <c r="AM342" s="36">
        <v>46009</v>
      </c>
      <c r="AN342" s="22" t="s">
        <v>824</v>
      </c>
      <c r="AO342" s="22"/>
      <c r="AP342" s="22"/>
      <c r="AQ342" s="22"/>
    </row>
    <row r="343" spans="1:44" hidden="1">
      <c r="A343" s="9">
        <v>342</v>
      </c>
      <c r="B343" s="6" t="s">
        <v>43</v>
      </c>
      <c r="C343" s="10" t="s">
        <v>782</v>
      </c>
      <c r="D343" s="9">
        <v>10</v>
      </c>
      <c r="E343" s="9" t="s">
        <v>1080</v>
      </c>
      <c r="F343" s="11" t="s">
        <v>1080</v>
      </c>
      <c r="G343" s="7" t="s">
        <v>1081</v>
      </c>
      <c r="H343" s="10" t="s">
        <v>782</v>
      </c>
      <c r="I343" s="7">
        <v>0</v>
      </c>
      <c r="J343" s="7" t="e">
        <v>#N/A</v>
      </c>
      <c r="K343" s="7" t="s">
        <v>1081</v>
      </c>
      <c r="L343" s="7" t="e">
        <v>#N/A</v>
      </c>
      <c r="M343" s="10" t="s">
        <v>1082</v>
      </c>
      <c r="N343" s="10">
        <v>100.400491</v>
      </c>
      <c r="O343" s="10">
        <v>-0.940747</v>
      </c>
      <c r="P343" s="5" t="s">
        <v>48</v>
      </c>
      <c r="Q343" s="5" t="s">
        <v>48</v>
      </c>
      <c r="R343" s="10"/>
      <c r="S343" s="10"/>
      <c r="T343" s="9" t="s">
        <v>49</v>
      </c>
      <c r="U343" s="5" t="e">
        <v>#N/A</v>
      </c>
      <c r="V343" s="5" t="e">
        <v>#N/A</v>
      </c>
      <c r="W343" s="5"/>
      <c r="X343" s="10" t="s">
        <v>50</v>
      </c>
      <c r="Y343" s="12">
        <v>42290</v>
      </c>
      <c r="Z343" s="12">
        <v>45942</v>
      </c>
      <c r="AA343" s="12">
        <f t="shared" si="47"/>
        <v>46032</v>
      </c>
      <c r="AB343" s="8">
        <v>45895</v>
      </c>
      <c r="AC343" s="29">
        <f>AA343-AB343</f>
        <v>137</v>
      </c>
      <c r="AD343" s="8" t="s">
        <v>51</v>
      </c>
      <c r="AE343" s="12" t="s">
        <v>52</v>
      </c>
      <c r="AF343" s="22" t="e">
        <v>#N/A</v>
      </c>
      <c r="AG343" s="22" t="str">
        <f>VLOOKUP(F343,[2]Nasional!$F$3:$AJ$1945,30,0)</f>
        <v>03.RFI</v>
      </c>
      <c r="AH343" s="22" t="str">
        <f>VLOOKUP(F343,[4]Sitelist!$A$4:$W$641,23,0)</f>
        <v>Type-6</v>
      </c>
      <c r="AI343" s="22" t="s">
        <v>26</v>
      </c>
      <c r="AJ343" s="23" t="s">
        <v>26</v>
      </c>
      <c r="AK343" s="23" t="s">
        <v>26</v>
      </c>
      <c r="AM343" s="34" t="s">
        <v>53</v>
      </c>
      <c r="AN343" s="34"/>
      <c r="AO343" s="34"/>
      <c r="AP343" s="34"/>
      <c r="AQ343" s="34"/>
    </row>
    <row r="344" spans="1:44" hidden="1">
      <c r="A344" s="5">
        <v>343</v>
      </c>
      <c r="B344" s="6" t="s">
        <v>43</v>
      </c>
      <c r="C344" s="10" t="s">
        <v>782</v>
      </c>
      <c r="D344" s="9">
        <v>10</v>
      </c>
      <c r="E344" s="9" t="s">
        <v>1083</v>
      </c>
      <c r="F344" s="11" t="s">
        <v>1083</v>
      </c>
      <c r="G344" s="7"/>
      <c r="H344" s="10" t="s">
        <v>782</v>
      </c>
      <c r="I344" s="7" t="e">
        <v>#N/A</v>
      </c>
      <c r="J344" s="7" t="e">
        <v>#N/A</v>
      </c>
      <c r="K344" s="7" t="s">
        <v>65</v>
      </c>
      <c r="L344" s="7" t="e">
        <v>#N/A</v>
      </c>
      <c r="M344" s="10" t="s">
        <v>1084</v>
      </c>
      <c r="N344" s="10">
        <v>100.364</v>
      </c>
      <c r="O344" s="10">
        <v>-0.47409000000000001</v>
      </c>
      <c r="P344" s="9" t="s">
        <v>16</v>
      </c>
      <c r="Q344" s="10" t="s">
        <v>94</v>
      </c>
      <c r="R344" s="39">
        <v>45979</v>
      </c>
      <c r="S344" s="10"/>
      <c r="T344" s="9" t="s">
        <v>49</v>
      </c>
      <c r="U344" s="5" t="e">
        <v>#N/A</v>
      </c>
      <c r="V344" s="5" t="e">
        <v>#N/A</v>
      </c>
      <c r="W344" s="5"/>
      <c r="X344" s="10" t="s">
        <v>50</v>
      </c>
      <c r="Y344" s="12">
        <v>42944</v>
      </c>
      <c r="Z344" s="12">
        <v>46595</v>
      </c>
      <c r="AA344" s="12"/>
      <c r="AB344" s="12"/>
      <c r="AC344" s="12"/>
      <c r="AD344" s="12"/>
      <c r="AE344" s="9" t="s">
        <v>96</v>
      </c>
      <c r="AF344" s="26"/>
      <c r="AG344" s="22" t="e">
        <f>VLOOKUP(F344,[2]Nasional!$F$3:$AJ$1945,30,0)</f>
        <v>#N/A</v>
      </c>
      <c r="AH344" s="22" t="str">
        <f>VLOOKUP(F344,[4]Sitelist!$A$4:$W$641,23,0)</f>
        <v>Type-1</v>
      </c>
      <c r="AI344" s="22" t="s">
        <v>98</v>
      </c>
      <c r="AJ344"/>
      <c r="AK344" s="23" t="s">
        <v>99</v>
      </c>
      <c r="AL344" t="s">
        <v>1085</v>
      </c>
    </row>
    <row r="345" spans="1:44" hidden="1">
      <c r="A345" s="9">
        <v>344</v>
      </c>
      <c r="B345" s="6" t="s">
        <v>43</v>
      </c>
      <c r="C345" s="10" t="s">
        <v>782</v>
      </c>
      <c r="D345" s="9">
        <v>10</v>
      </c>
      <c r="E345" s="9" t="s">
        <v>1086</v>
      </c>
      <c r="F345" s="11" t="s">
        <v>1086</v>
      </c>
      <c r="G345" s="7"/>
      <c r="H345" s="10" t="s">
        <v>782</v>
      </c>
      <c r="I345" s="7" t="e">
        <v>#N/A</v>
      </c>
      <c r="J345" s="7" t="e">
        <v>#N/A</v>
      </c>
      <c r="K345" s="7" t="s">
        <v>65</v>
      </c>
      <c r="L345" s="7" t="e">
        <v>#N/A</v>
      </c>
      <c r="M345" s="10" t="s">
        <v>1087</v>
      </c>
      <c r="N345" s="10">
        <v>100.3695488</v>
      </c>
      <c r="O345" s="10">
        <v>-0.99770665199999997</v>
      </c>
      <c r="P345" s="9" t="s">
        <v>16</v>
      </c>
      <c r="Q345" s="10" t="s">
        <v>94</v>
      </c>
      <c r="R345" s="39">
        <v>45979</v>
      </c>
      <c r="S345" s="10"/>
      <c r="T345" s="9" t="s">
        <v>49</v>
      </c>
      <c r="U345" s="5" t="e">
        <v>#N/A</v>
      </c>
      <c r="V345" s="5" t="e">
        <v>#N/A</v>
      </c>
      <c r="W345" s="5"/>
      <c r="X345" s="10" t="s">
        <v>50</v>
      </c>
      <c r="Y345" s="12">
        <v>42390</v>
      </c>
      <c r="Z345" s="12">
        <v>46042</v>
      </c>
      <c r="AA345" s="12"/>
      <c r="AB345" s="12"/>
      <c r="AC345" s="12"/>
      <c r="AD345" s="12"/>
      <c r="AE345" s="9" t="s">
        <v>96</v>
      </c>
      <c r="AF345" s="26"/>
      <c r="AG345" s="22" t="e">
        <f>VLOOKUP(F345,[2]Nasional!$F$3:$AJ$1945,30,0)</f>
        <v>#N/A</v>
      </c>
      <c r="AH345" s="22" t="str">
        <f>VLOOKUP(F345,[4]Sitelist!$A$4:$W$641,23,0)</f>
        <v>Type-6</v>
      </c>
      <c r="AI345" s="22" t="s">
        <v>98</v>
      </c>
      <c r="AJ345"/>
      <c r="AK345" s="23" t="s">
        <v>99</v>
      </c>
      <c r="AL345" t="s">
        <v>1088</v>
      </c>
    </row>
    <row r="346" spans="1:44" hidden="1">
      <c r="A346" s="5">
        <v>345</v>
      </c>
      <c r="B346" s="6" t="s">
        <v>43</v>
      </c>
      <c r="C346" s="10" t="s">
        <v>782</v>
      </c>
      <c r="D346" s="9">
        <v>10</v>
      </c>
      <c r="E346" s="9" t="s">
        <v>1089</v>
      </c>
      <c r="F346" s="11" t="s">
        <v>1089</v>
      </c>
      <c r="G346" s="7"/>
      <c r="H346" s="10" t="s">
        <v>782</v>
      </c>
      <c r="I346" s="7" t="e">
        <v>#N/A</v>
      </c>
      <c r="J346" s="7" t="e">
        <v>#N/A</v>
      </c>
      <c r="K346" s="7" t="s">
        <v>1090</v>
      </c>
      <c r="L346" s="7" t="e">
        <v>#N/A</v>
      </c>
      <c r="M346" s="10" t="s">
        <v>1091</v>
      </c>
      <c r="N346" s="10">
        <v>103.9290977</v>
      </c>
      <c r="O346" s="10">
        <v>1.0559749599999999</v>
      </c>
      <c r="P346" s="9" t="s">
        <v>16</v>
      </c>
      <c r="Q346" s="10" t="s">
        <v>94</v>
      </c>
      <c r="R346" s="39">
        <v>45979</v>
      </c>
      <c r="S346" s="10"/>
      <c r="T346" s="9" t="s">
        <v>49</v>
      </c>
      <c r="U346" s="5" t="e">
        <v>#N/A</v>
      </c>
      <c r="V346" s="5" t="e">
        <v>#N/A</v>
      </c>
      <c r="W346" s="5"/>
      <c r="X346" s="10" t="s">
        <v>50</v>
      </c>
      <c r="Y346" s="12">
        <v>42555</v>
      </c>
      <c r="Z346" s="12">
        <v>46206</v>
      </c>
      <c r="AA346" s="12"/>
      <c r="AB346" s="12"/>
      <c r="AC346" s="12"/>
      <c r="AD346" s="12"/>
      <c r="AE346" s="9" t="s">
        <v>96</v>
      </c>
      <c r="AF346" s="26"/>
      <c r="AG346" s="22" t="str">
        <f>VLOOKUP(F346,[2]Nasional!$F$3:$AJ$1945,30,0)</f>
        <v>03.RFI</v>
      </c>
      <c r="AH346" s="22" t="str">
        <f>VLOOKUP(F346,[4]Sitelist!$A$4:$W$641,23,0)</f>
        <v>Type-6</v>
      </c>
      <c r="AI346" s="23" t="s">
        <v>26</v>
      </c>
      <c r="AJ346" s="23" t="s">
        <v>26</v>
      </c>
      <c r="AK346" s="23" t="s">
        <v>26</v>
      </c>
      <c r="AL346" t="s">
        <v>1092</v>
      </c>
    </row>
    <row r="347" spans="1:44" hidden="1">
      <c r="A347" s="9">
        <v>346</v>
      </c>
      <c r="B347" s="6" t="s">
        <v>43</v>
      </c>
      <c r="C347" s="10" t="s">
        <v>782</v>
      </c>
      <c r="D347" s="9">
        <v>10</v>
      </c>
      <c r="E347" s="9" t="s">
        <v>1093</v>
      </c>
      <c r="F347" s="11" t="s">
        <v>1093</v>
      </c>
      <c r="G347" s="7"/>
      <c r="H347" s="10" t="s">
        <v>782</v>
      </c>
      <c r="I347" s="7">
        <v>0</v>
      </c>
      <c r="J347" s="7" t="e">
        <v>#N/A</v>
      </c>
      <c r="K347" s="7" t="s">
        <v>1094</v>
      </c>
      <c r="L347" s="7" t="e">
        <v>#N/A</v>
      </c>
      <c r="M347" s="10" t="s">
        <v>1095</v>
      </c>
      <c r="N347" s="10">
        <v>100.35446399999999</v>
      </c>
      <c r="O347" s="10">
        <v>-0.93753900000000001</v>
      </c>
      <c r="P347" s="5" t="s">
        <v>48</v>
      </c>
      <c r="Q347" s="5" t="s">
        <v>48</v>
      </c>
      <c r="R347" s="10"/>
      <c r="S347" s="10"/>
      <c r="T347" s="9" t="s">
        <v>49</v>
      </c>
      <c r="U347" s="5" t="e">
        <v>#N/A</v>
      </c>
      <c r="V347" s="5" t="e">
        <v>#N/A</v>
      </c>
      <c r="W347" s="5"/>
      <c r="X347" s="10" t="s">
        <v>50</v>
      </c>
      <c r="Y347" s="12">
        <v>42282</v>
      </c>
      <c r="Z347" s="12">
        <v>45934</v>
      </c>
      <c r="AA347" s="12">
        <f t="shared" ref="AA347:AA348" si="48">Z347+90</f>
        <v>46024</v>
      </c>
      <c r="AB347" s="12">
        <v>45991</v>
      </c>
      <c r="AC347" s="9">
        <f>AA347-AB347</f>
        <v>33</v>
      </c>
      <c r="AD347" s="9" t="s">
        <v>51</v>
      </c>
      <c r="AE347" s="12" t="s">
        <v>52</v>
      </c>
      <c r="AF347" s="22" t="e">
        <v>#N/A</v>
      </c>
      <c r="AG347" s="22" t="s">
        <v>822</v>
      </c>
      <c r="AH347" s="22" t="str">
        <f>VLOOKUP(F347,[4]Sitelist!$A$4:$W$641,23,0)</f>
        <v>Type-1</v>
      </c>
      <c r="AI347" s="22" t="s">
        <v>416</v>
      </c>
      <c r="AJ347" s="22" t="s">
        <v>416</v>
      </c>
      <c r="AK347" s="22" t="s">
        <v>99</v>
      </c>
      <c r="AL347" s="40" t="s">
        <v>830</v>
      </c>
      <c r="AM347" s="36">
        <v>46009</v>
      </c>
      <c r="AN347" s="22" t="s">
        <v>824</v>
      </c>
      <c r="AO347" s="22"/>
      <c r="AP347" s="22"/>
      <c r="AQ347" s="22"/>
    </row>
    <row r="348" spans="1:44" hidden="1">
      <c r="A348" s="5">
        <v>347</v>
      </c>
      <c r="B348" s="6" t="s">
        <v>43</v>
      </c>
      <c r="C348" s="10" t="s">
        <v>782</v>
      </c>
      <c r="D348" s="9">
        <v>10</v>
      </c>
      <c r="E348" s="9" t="s">
        <v>1096</v>
      </c>
      <c r="F348" s="11" t="s">
        <v>1096</v>
      </c>
      <c r="G348" s="7" t="s">
        <v>1097</v>
      </c>
      <c r="H348" s="10" t="s">
        <v>782</v>
      </c>
      <c r="I348" s="7">
        <v>0</v>
      </c>
      <c r="J348" s="7" t="e">
        <v>#N/A</v>
      </c>
      <c r="K348" s="7" t="s">
        <v>1097</v>
      </c>
      <c r="L348" s="7" t="e">
        <v>#N/A</v>
      </c>
      <c r="M348" s="10" t="s">
        <v>1098</v>
      </c>
      <c r="N348" s="10">
        <v>103.940449</v>
      </c>
      <c r="O348" s="10">
        <v>1.0468980000000001</v>
      </c>
      <c r="P348" s="5" t="s">
        <v>48</v>
      </c>
      <c r="Q348" s="5" t="s">
        <v>48</v>
      </c>
      <c r="R348" s="10"/>
      <c r="S348" s="10"/>
      <c r="T348" s="9" t="s">
        <v>49</v>
      </c>
      <c r="U348" s="5" t="e">
        <v>#N/A</v>
      </c>
      <c r="V348" s="5" t="e">
        <v>#N/A</v>
      </c>
      <c r="W348" s="5"/>
      <c r="X348" s="10" t="s">
        <v>50</v>
      </c>
      <c r="Y348" s="12">
        <v>42284</v>
      </c>
      <c r="Z348" s="12">
        <v>45936</v>
      </c>
      <c r="AA348" s="12">
        <f t="shared" si="48"/>
        <v>46026</v>
      </c>
      <c r="AB348" s="8">
        <v>45957</v>
      </c>
      <c r="AC348" s="29">
        <f>AA348-AB348</f>
        <v>69</v>
      </c>
      <c r="AD348" s="8" t="s">
        <v>51</v>
      </c>
      <c r="AE348" s="12" t="s">
        <v>52</v>
      </c>
      <c r="AF348" s="22" t="e">
        <v>#N/A</v>
      </c>
      <c r="AG348" s="22" t="str">
        <f>VLOOKUP(F348,[2]Nasional!$F$3:$AJ$1945,30,0)</f>
        <v>03.RFI</v>
      </c>
      <c r="AH348" s="22" t="str">
        <f>VLOOKUP(F348,[4]Sitelist!$A$4:$W$641,23,0)</f>
        <v>Type-1</v>
      </c>
      <c r="AI348" s="22" t="s">
        <v>26</v>
      </c>
      <c r="AJ348" s="23" t="s">
        <v>26</v>
      </c>
      <c r="AK348" s="23" t="s">
        <v>26</v>
      </c>
      <c r="AM348" s="34" t="s">
        <v>53</v>
      </c>
      <c r="AN348" s="34"/>
      <c r="AO348" s="34"/>
      <c r="AP348" s="34"/>
      <c r="AQ348" s="34"/>
    </row>
    <row r="349" spans="1:44" hidden="1">
      <c r="A349" s="9">
        <v>348</v>
      </c>
      <c r="B349" s="6" t="s">
        <v>43</v>
      </c>
      <c r="C349" s="10" t="s">
        <v>782</v>
      </c>
      <c r="D349" s="9">
        <v>10</v>
      </c>
      <c r="E349" s="9" t="s">
        <v>1099</v>
      </c>
      <c r="F349" s="11" t="s">
        <v>1099</v>
      </c>
      <c r="G349" s="7"/>
      <c r="H349" s="10" t="s">
        <v>782</v>
      </c>
      <c r="I349" s="7" t="e">
        <v>#N/A</v>
      </c>
      <c r="J349" s="7" t="e">
        <v>#N/A</v>
      </c>
      <c r="K349" s="7" t="s">
        <v>65</v>
      </c>
      <c r="L349" s="7" t="e">
        <v>#N/A</v>
      </c>
      <c r="M349" s="10" t="s">
        <v>1100</v>
      </c>
      <c r="N349" s="10">
        <v>100.42941570000001</v>
      </c>
      <c r="O349" s="10">
        <v>-0.93104839299999997</v>
      </c>
      <c r="P349" s="5" t="s">
        <v>48</v>
      </c>
      <c r="Q349" s="5" t="s">
        <v>48</v>
      </c>
      <c r="R349" s="39">
        <v>0</v>
      </c>
      <c r="S349" s="10"/>
      <c r="T349" s="9" t="s">
        <v>49</v>
      </c>
      <c r="U349" s="5" t="e">
        <v>#N/A</v>
      </c>
      <c r="V349" s="5" t="e">
        <v>#N/A</v>
      </c>
      <c r="W349" s="5"/>
      <c r="X349" s="10" t="s">
        <v>50</v>
      </c>
      <c r="Y349" s="12">
        <v>42559</v>
      </c>
      <c r="Z349" s="12">
        <v>46210</v>
      </c>
      <c r="AA349" s="12"/>
      <c r="AB349" s="12"/>
      <c r="AC349" s="12"/>
      <c r="AD349" s="12"/>
      <c r="AE349" s="9" t="s">
        <v>96</v>
      </c>
      <c r="AF349" s="26"/>
      <c r="AG349" s="22" t="e">
        <f>VLOOKUP(F349,[2]Nasional!$F$3:$AJ$1945,30,0)</f>
        <v>#N/A</v>
      </c>
      <c r="AH349" s="22" t="str">
        <f>VLOOKUP(F349,[4]Sitelist!$A$4:$W$641,23,0)</f>
        <v>Type-6</v>
      </c>
      <c r="AI349" s="22" t="s">
        <v>98</v>
      </c>
      <c r="AJ349"/>
      <c r="AK349" s="23" t="s">
        <v>99</v>
      </c>
      <c r="AL349" t="s">
        <v>195</v>
      </c>
    </row>
    <row r="350" spans="1:44" hidden="1">
      <c r="A350" s="5">
        <v>349</v>
      </c>
      <c r="B350" s="6" t="s">
        <v>43</v>
      </c>
      <c r="C350" s="10" t="s">
        <v>782</v>
      </c>
      <c r="D350" s="9">
        <v>10</v>
      </c>
      <c r="E350" s="9" t="s">
        <v>1101</v>
      </c>
      <c r="F350" s="11" t="s">
        <v>1101</v>
      </c>
      <c r="G350" s="7"/>
      <c r="H350" s="10" t="s">
        <v>782</v>
      </c>
      <c r="I350" s="7" t="e">
        <v>#N/A</v>
      </c>
      <c r="J350" s="7" t="e">
        <v>#N/A</v>
      </c>
      <c r="K350" s="7" t="s">
        <v>1102</v>
      </c>
      <c r="L350" s="7" t="e">
        <v>#N/A</v>
      </c>
      <c r="M350" s="10" t="s">
        <v>1103</v>
      </c>
      <c r="N350" s="10">
        <v>104.02973</v>
      </c>
      <c r="O350" s="10">
        <v>1.08257</v>
      </c>
      <c r="P350" s="9" t="s">
        <v>16</v>
      </c>
      <c r="Q350" s="10" t="s">
        <v>94</v>
      </c>
      <c r="R350" s="39">
        <v>45979</v>
      </c>
      <c r="S350" s="10"/>
      <c r="T350" s="9" t="s">
        <v>49</v>
      </c>
      <c r="U350" s="5" t="e">
        <v>#N/A</v>
      </c>
      <c r="V350" s="5" t="e">
        <v>#N/A</v>
      </c>
      <c r="W350" s="5"/>
      <c r="X350" s="10" t="s">
        <v>50</v>
      </c>
      <c r="Y350" s="12">
        <v>42823</v>
      </c>
      <c r="Z350" s="12">
        <v>46474</v>
      </c>
      <c r="AA350" s="12"/>
      <c r="AB350" s="12"/>
      <c r="AC350" s="12"/>
      <c r="AD350" s="12"/>
      <c r="AE350" s="9" t="s">
        <v>96</v>
      </c>
      <c r="AF350" s="26"/>
      <c r="AG350" s="22" t="str">
        <f>VLOOKUP(F350,[2]Nasional!$F$3:$AJ$1945,30,0)</f>
        <v>08.SIS</v>
      </c>
      <c r="AH350" s="22" t="str">
        <f>VLOOKUP(F350,[4]Sitelist!$A$4:$W$641,23,0)</f>
        <v>Type-6</v>
      </c>
      <c r="AI350" s="22" t="s">
        <v>632</v>
      </c>
      <c r="AJ350" s="22" t="s">
        <v>1104</v>
      </c>
      <c r="AK350" s="22" t="s">
        <v>99</v>
      </c>
      <c r="AL350" t="s">
        <v>1105</v>
      </c>
    </row>
    <row r="351" spans="1:44" hidden="1">
      <c r="A351" s="9">
        <v>350</v>
      </c>
      <c r="B351" s="6" t="s">
        <v>43</v>
      </c>
      <c r="C351" s="10" t="s">
        <v>782</v>
      </c>
      <c r="D351" s="9">
        <v>10</v>
      </c>
      <c r="E351" s="9" t="s">
        <v>1106</v>
      </c>
      <c r="F351" s="11" t="s">
        <v>1106</v>
      </c>
      <c r="G351" s="7"/>
      <c r="H351" s="10" t="s">
        <v>782</v>
      </c>
      <c r="I351" s="7" t="e">
        <v>#N/A</v>
      </c>
      <c r="J351" s="7" t="e">
        <v>#N/A</v>
      </c>
      <c r="K351" s="7" t="s">
        <v>65</v>
      </c>
      <c r="L351" s="7" t="e">
        <v>#N/A</v>
      </c>
      <c r="M351" s="10" t="s">
        <v>1107</v>
      </c>
      <c r="N351" s="10">
        <v>101.44542</v>
      </c>
      <c r="O351" s="10">
        <v>0.56405000000000005</v>
      </c>
      <c r="P351" s="5" t="s">
        <v>48</v>
      </c>
      <c r="Q351" s="5" t="s">
        <v>48</v>
      </c>
      <c r="R351" s="39">
        <v>0</v>
      </c>
      <c r="S351" s="10"/>
      <c r="T351" s="9" t="s">
        <v>49</v>
      </c>
      <c r="U351" s="5" t="e">
        <v>#N/A</v>
      </c>
      <c r="V351" s="5" t="e">
        <v>#N/A</v>
      </c>
      <c r="W351" s="5"/>
      <c r="X351" s="10" t="s">
        <v>50</v>
      </c>
      <c r="Y351" s="12">
        <v>43041</v>
      </c>
      <c r="Z351" s="12">
        <v>46692</v>
      </c>
      <c r="AA351" s="12"/>
      <c r="AB351" s="12"/>
      <c r="AC351" s="12"/>
      <c r="AD351" s="12"/>
      <c r="AE351" s="9" t="s">
        <v>96</v>
      </c>
      <c r="AF351" s="26"/>
      <c r="AG351" s="22" t="e">
        <f>VLOOKUP(F351,[2]Nasional!$F$3:$AJ$1945,30,0)</f>
        <v>#N/A</v>
      </c>
      <c r="AH351" s="22" t="str">
        <f>VLOOKUP(F351,[4]Sitelist!$A$4:$W$641,23,0)</f>
        <v>Type-6</v>
      </c>
      <c r="AI351" s="22" t="s">
        <v>98</v>
      </c>
      <c r="AJ351"/>
      <c r="AK351" s="23" t="s">
        <v>99</v>
      </c>
      <c r="AL351" t="s">
        <v>195</v>
      </c>
    </row>
    <row r="352" spans="1:44">
      <c r="A352" s="5">
        <v>351</v>
      </c>
      <c r="B352" s="10" t="s">
        <v>212</v>
      </c>
      <c r="C352" s="10" t="s">
        <v>213</v>
      </c>
      <c r="D352" s="9">
        <v>3</v>
      </c>
      <c r="E352" s="9" t="s">
        <v>1108</v>
      </c>
      <c r="F352" s="11" t="s">
        <v>1108</v>
      </c>
      <c r="G352" s="7" t="s">
        <v>1109</v>
      </c>
      <c r="H352" s="7" t="s">
        <v>216</v>
      </c>
      <c r="I352" s="7" t="e">
        <v>#N/A</v>
      </c>
      <c r="J352" s="7" t="e">
        <v>#N/A</v>
      </c>
      <c r="K352" s="7" t="s">
        <v>1109</v>
      </c>
      <c r="L352" s="7" t="s">
        <v>1110</v>
      </c>
      <c r="M352" s="10" t="str">
        <f>VLOOKUP(F352,'[3]Site List'!$I$3:$J$324,2,0)</f>
        <v>JAKARTAPRIMASTEELDMT</v>
      </c>
      <c r="N352" s="10">
        <v>106.92811</v>
      </c>
      <c r="O352" s="10">
        <v>-6.1795099999999996</v>
      </c>
      <c r="P352" s="9" t="s">
        <v>16</v>
      </c>
      <c r="Q352" s="10" t="s">
        <v>94</v>
      </c>
      <c r="R352" s="39">
        <v>45979</v>
      </c>
      <c r="S352" s="10"/>
      <c r="T352" s="9" t="s">
        <v>49</v>
      </c>
      <c r="U352" s="5" t="s">
        <v>434</v>
      </c>
      <c r="V352" s="5" t="s">
        <v>434</v>
      </c>
      <c r="W352" s="5">
        <f>COUNTIF(V352:V901,U352)</f>
        <v>2</v>
      </c>
      <c r="X352" s="10" t="s">
        <v>50</v>
      </c>
      <c r="Y352" s="12">
        <v>42729</v>
      </c>
      <c r="Z352" s="12">
        <v>46380</v>
      </c>
      <c r="AA352" s="12"/>
      <c r="AB352" s="12"/>
      <c r="AC352" s="12"/>
      <c r="AD352" s="12"/>
      <c r="AE352" s="9" t="s">
        <v>96</v>
      </c>
      <c r="AF352" s="26"/>
      <c r="AG352" s="22" t="e">
        <f>VLOOKUP(F352,[2]Nasional!$F$3:$AJ$1945,30,0)</f>
        <v>#N/A</v>
      </c>
      <c r="AH352" s="22"/>
      <c r="AI352" s="22" t="s">
        <v>98</v>
      </c>
      <c r="AJ352" s="22" t="s">
        <v>98</v>
      </c>
      <c r="AK352" s="23" t="s">
        <v>99</v>
      </c>
      <c r="AL352" t="s">
        <v>363</v>
      </c>
      <c r="AN352" t="s">
        <v>101</v>
      </c>
      <c r="AO352" s="26">
        <v>0</v>
      </c>
      <c r="AP352" s="26">
        <v>0</v>
      </c>
      <c r="AQ352" s="26">
        <v>0</v>
      </c>
      <c r="AR352" t="s">
        <v>101</v>
      </c>
    </row>
    <row r="353" spans="1:44" hidden="1">
      <c r="A353" s="9">
        <v>352</v>
      </c>
      <c r="B353" s="6" t="s">
        <v>43</v>
      </c>
      <c r="C353" s="10" t="s">
        <v>782</v>
      </c>
      <c r="D353" s="9">
        <v>10</v>
      </c>
      <c r="E353" s="9" t="s">
        <v>1111</v>
      </c>
      <c r="F353" s="11" t="s">
        <v>1111</v>
      </c>
      <c r="G353" s="7"/>
      <c r="H353" s="10" t="s">
        <v>782</v>
      </c>
      <c r="I353" s="7">
        <v>0</v>
      </c>
      <c r="J353" s="7" t="e">
        <v>#N/A</v>
      </c>
      <c r="K353" s="7" t="s">
        <v>1112</v>
      </c>
      <c r="L353" s="7" t="e">
        <v>#N/A</v>
      </c>
      <c r="M353" s="10" t="s">
        <v>1113</v>
      </c>
      <c r="N353" s="10">
        <v>100.376909</v>
      </c>
      <c r="O353" s="10">
        <v>-0.92319499999999999</v>
      </c>
      <c r="P353" s="5" t="s">
        <v>48</v>
      </c>
      <c r="Q353" s="5" t="s">
        <v>48</v>
      </c>
      <c r="R353" s="10"/>
      <c r="S353" s="10"/>
      <c r="T353" s="9" t="s">
        <v>49</v>
      </c>
      <c r="U353" s="5" t="e">
        <v>#N/A</v>
      </c>
      <c r="V353" s="5" t="e">
        <v>#N/A</v>
      </c>
      <c r="W353" s="5"/>
      <c r="X353" s="10" t="s">
        <v>50</v>
      </c>
      <c r="Y353" s="12">
        <v>42287</v>
      </c>
      <c r="Z353" s="12">
        <v>45939</v>
      </c>
      <c r="AA353" s="12">
        <f>Z353+90</f>
        <v>46029</v>
      </c>
      <c r="AB353" s="12">
        <v>45991</v>
      </c>
      <c r="AC353" s="9">
        <f>AA353-AB353</f>
        <v>38</v>
      </c>
      <c r="AD353" s="9" t="s">
        <v>51</v>
      </c>
      <c r="AE353" s="12" t="s">
        <v>52</v>
      </c>
      <c r="AF353" s="22" t="e">
        <v>#N/A</v>
      </c>
      <c r="AG353" s="22" t="s">
        <v>822</v>
      </c>
      <c r="AH353" s="22" t="str">
        <f>VLOOKUP(F353,[4]Sitelist!$A$4:$W$641,23,0)</f>
        <v>Type-1</v>
      </c>
      <c r="AI353" s="22" t="s">
        <v>416</v>
      </c>
      <c r="AJ353" s="22" t="s">
        <v>416</v>
      </c>
      <c r="AK353" s="22" t="s">
        <v>99</v>
      </c>
      <c r="AL353" s="40" t="s">
        <v>830</v>
      </c>
      <c r="AM353" s="36">
        <v>46009</v>
      </c>
      <c r="AN353" s="22" t="s">
        <v>824</v>
      </c>
      <c r="AO353" s="22"/>
      <c r="AP353" s="22"/>
      <c r="AQ353" s="22"/>
    </row>
    <row r="354" spans="1:44" hidden="1">
      <c r="A354" s="5">
        <v>353</v>
      </c>
      <c r="B354" s="6" t="s">
        <v>43</v>
      </c>
      <c r="C354" s="10" t="s">
        <v>44</v>
      </c>
      <c r="D354" s="9">
        <v>1</v>
      </c>
      <c r="E354" s="9" t="s">
        <v>1114</v>
      </c>
      <c r="F354" s="11" t="s">
        <v>1114</v>
      </c>
      <c r="G354" s="7"/>
      <c r="H354" s="6" t="s">
        <v>44</v>
      </c>
      <c r="I354" s="7" t="e">
        <v>#N/A</v>
      </c>
      <c r="J354" s="7" t="e">
        <v>#N/A</v>
      </c>
      <c r="K354" s="7" t="s">
        <v>65</v>
      </c>
      <c r="L354" s="7" t="s">
        <v>1115</v>
      </c>
      <c r="M354" s="10" t="s">
        <v>1116</v>
      </c>
      <c r="N354" s="10">
        <v>98.672399999999996</v>
      </c>
      <c r="O354" s="10">
        <v>3.66039</v>
      </c>
      <c r="P354" s="9" t="s">
        <v>16</v>
      </c>
      <c r="Q354" s="10" t="s">
        <v>94</v>
      </c>
      <c r="R354" s="39">
        <v>45979</v>
      </c>
      <c r="S354" s="10"/>
      <c r="T354" s="9" t="s">
        <v>49</v>
      </c>
      <c r="U354" s="5" t="e">
        <v>#N/A</v>
      </c>
      <c r="V354" s="5" t="s">
        <v>105</v>
      </c>
      <c r="W354" s="5"/>
      <c r="X354" s="10" t="s">
        <v>50</v>
      </c>
      <c r="Y354" s="12">
        <v>42684</v>
      </c>
      <c r="Z354" s="12">
        <v>46335</v>
      </c>
      <c r="AA354" s="12"/>
      <c r="AB354" s="12"/>
      <c r="AC354" s="12"/>
      <c r="AD354" s="12"/>
      <c r="AE354" s="9" t="s">
        <v>96</v>
      </c>
      <c r="AF354" s="26"/>
      <c r="AG354" s="22" t="e">
        <f>VLOOKUP(F354,[2]Nasional!$F$3:$AJ$1945,30,0)</f>
        <v>#N/A</v>
      </c>
      <c r="AH354" s="22"/>
      <c r="AI354" s="22" t="s">
        <v>98</v>
      </c>
      <c r="AJ354"/>
      <c r="AK354" s="23" t="s">
        <v>99</v>
      </c>
      <c r="AL354" t="s">
        <v>1117</v>
      </c>
      <c r="AN354" t="s">
        <v>113</v>
      </c>
    </row>
    <row r="355" spans="1:44" hidden="1">
      <c r="A355" s="9">
        <v>354</v>
      </c>
      <c r="B355" s="6" t="s">
        <v>43</v>
      </c>
      <c r="C355" s="10" t="s">
        <v>782</v>
      </c>
      <c r="D355" s="9">
        <v>10</v>
      </c>
      <c r="E355" s="9" t="s">
        <v>1118</v>
      </c>
      <c r="F355" s="11" t="s">
        <v>1118</v>
      </c>
      <c r="G355" s="7"/>
      <c r="H355" s="10" t="s">
        <v>782</v>
      </c>
      <c r="I355" s="7">
        <v>0</v>
      </c>
      <c r="J355" s="7" t="e">
        <v>#N/A</v>
      </c>
      <c r="K355" s="7" t="s">
        <v>1119</v>
      </c>
      <c r="L355" s="7" t="e">
        <v>#N/A</v>
      </c>
      <c r="M355" s="10" t="s">
        <v>1120</v>
      </c>
      <c r="N355" s="10">
        <v>104.046837</v>
      </c>
      <c r="O355" s="10">
        <v>1.1154170000000001</v>
      </c>
      <c r="P355" s="5" t="s">
        <v>48</v>
      </c>
      <c r="Q355" s="5" t="s">
        <v>48</v>
      </c>
      <c r="R355" s="10"/>
      <c r="S355" s="10"/>
      <c r="T355" s="9" t="s">
        <v>49</v>
      </c>
      <c r="U355" s="5" t="e">
        <v>#N/A</v>
      </c>
      <c r="V355" s="5" t="e">
        <v>#N/A</v>
      </c>
      <c r="W355" s="5"/>
      <c r="X355" s="10" t="s">
        <v>50</v>
      </c>
      <c r="Y355" s="12">
        <v>42290</v>
      </c>
      <c r="Z355" s="12">
        <v>45942</v>
      </c>
      <c r="AA355" s="12">
        <f t="shared" ref="AA355:AA360" si="49">Z355+90</f>
        <v>46032</v>
      </c>
      <c r="AB355" s="8">
        <v>45957</v>
      </c>
      <c r="AC355" s="29">
        <f t="shared" ref="AC355:AC357" si="50">AA355-AB355</f>
        <v>75</v>
      </c>
      <c r="AD355" s="8" t="s">
        <v>51</v>
      </c>
      <c r="AE355" s="12" t="s">
        <v>52</v>
      </c>
      <c r="AF355" s="22" t="e">
        <v>#N/A</v>
      </c>
      <c r="AG355" s="22" t="str">
        <f>VLOOKUP(F355,[2]Nasional!$F$3:$AJ$1945,30,0)</f>
        <v>03.RFI</v>
      </c>
      <c r="AH355" s="22" t="str">
        <f>VLOOKUP(F355,[4]Sitelist!$A$4:$W$641,23,0)</f>
        <v>Type-1</v>
      </c>
      <c r="AI355" s="22" t="s">
        <v>26</v>
      </c>
      <c r="AJ355" s="23" t="s">
        <v>26</v>
      </c>
      <c r="AK355" s="23" t="s">
        <v>26</v>
      </c>
      <c r="AM355" s="34" t="s">
        <v>53</v>
      </c>
      <c r="AN355" s="34"/>
      <c r="AO355" s="34"/>
      <c r="AP355" s="34"/>
      <c r="AQ355" s="34"/>
    </row>
    <row r="356" spans="1:44" hidden="1">
      <c r="A356" s="5">
        <v>355</v>
      </c>
      <c r="B356" s="10" t="s">
        <v>212</v>
      </c>
      <c r="C356" s="10" t="s">
        <v>213</v>
      </c>
      <c r="D356" s="9">
        <v>3</v>
      </c>
      <c r="E356" s="9" t="s">
        <v>1121</v>
      </c>
      <c r="F356" s="11" t="s">
        <v>1121</v>
      </c>
      <c r="G356" s="7" t="s">
        <v>1122</v>
      </c>
      <c r="H356" s="7" t="s">
        <v>216</v>
      </c>
      <c r="I356" s="7" t="s">
        <v>1123</v>
      </c>
      <c r="J356" s="7" t="s">
        <v>1123</v>
      </c>
      <c r="K356" s="7" t="s">
        <v>1122</v>
      </c>
      <c r="L356" s="7" t="e">
        <v>#N/A</v>
      </c>
      <c r="M356" s="10" t="str">
        <f>VLOOKUP(F356,'[3]Site List'!$I$3:$J$324,2,0)</f>
        <v>DIPONEGOROMENTENG2DMT</v>
      </c>
      <c r="N356" s="10">
        <v>106.83541</v>
      </c>
      <c r="O356" s="10">
        <v>-6.20059</v>
      </c>
      <c r="P356" s="5" t="s">
        <v>48</v>
      </c>
      <c r="Q356" s="5" t="s">
        <v>48</v>
      </c>
      <c r="R356" s="10"/>
      <c r="S356" s="10"/>
      <c r="T356" s="9" t="s">
        <v>49</v>
      </c>
      <c r="U356" s="5" t="e">
        <v>#N/A</v>
      </c>
      <c r="V356" s="5" t="s">
        <v>563</v>
      </c>
      <c r="W356" s="5"/>
      <c r="X356" s="10" t="s">
        <v>50</v>
      </c>
      <c r="Y356" s="12">
        <v>41578</v>
      </c>
      <c r="Z356" s="12">
        <v>45229</v>
      </c>
      <c r="AA356" s="12">
        <f t="shared" si="49"/>
        <v>45319</v>
      </c>
      <c r="AB356" s="8">
        <v>45801</v>
      </c>
      <c r="AC356" s="29">
        <f t="shared" si="50"/>
        <v>-482</v>
      </c>
      <c r="AD356" s="12" t="s">
        <v>58</v>
      </c>
      <c r="AE356" s="12" t="s">
        <v>52</v>
      </c>
      <c r="AF356" s="22" t="s">
        <v>564</v>
      </c>
      <c r="AG356" s="22" t="str">
        <f>VLOOKUP(F356,[2]Nasional!$F$3:$AJ$1945,30,0)</f>
        <v>03.RFI</v>
      </c>
      <c r="AH356" s="22"/>
      <c r="AI356" s="22" t="s">
        <v>26</v>
      </c>
      <c r="AJ356" s="23" t="s">
        <v>26</v>
      </c>
      <c r="AK356" s="23" t="s">
        <v>26</v>
      </c>
      <c r="AL356" s="22" t="s">
        <v>1124</v>
      </c>
      <c r="AM356" s="34" t="s">
        <v>53</v>
      </c>
      <c r="AN356" s="34"/>
      <c r="AO356" s="26" t="s">
        <v>293</v>
      </c>
      <c r="AP356" s="26" t="s">
        <v>288</v>
      </c>
      <c r="AQ356" s="26">
        <v>23</v>
      </c>
    </row>
    <row r="357" spans="1:44" hidden="1">
      <c r="A357" s="9">
        <v>356</v>
      </c>
      <c r="B357" s="6" t="s">
        <v>43</v>
      </c>
      <c r="C357" s="10" t="s">
        <v>782</v>
      </c>
      <c r="D357" s="9">
        <v>10</v>
      </c>
      <c r="E357" s="9" t="s">
        <v>1125</v>
      </c>
      <c r="F357" s="11" t="s">
        <v>1125</v>
      </c>
      <c r="G357" s="7" t="s">
        <v>1126</v>
      </c>
      <c r="H357" s="10" t="s">
        <v>782</v>
      </c>
      <c r="I357" s="7">
        <v>0</v>
      </c>
      <c r="J357" s="7" t="e">
        <v>#N/A</v>
      </c>
      <c r="K357" s="7" t="s">
        <v>1126</v>
      </c>
      <c r="L357" s="7" t="e">
        <v>#N/A</v>
      </c>
      <c r="M357" s="10" t="s">
        <v>1127</v>
      </c>
      <c r="N357" s="10">
        <v>104.023082</v>
      </c>
      <c r="O357" s="10">
        <v>1.1585099999999999</v>
      </c>
      <c r="P357" s="5" t="s">
        <v>48</v>
      </c>
      <c r="Q357" s="5" t="s">
        <v>48</v>
      </c>
      <c r="R357" s="10"/>
      <c r="S357" s="10"/>
      <c r="T357" s="9" t="s">
        <v>49</v>
      </c>
      <c r="U357" s="5" t="e">
        <v>#N/A</v>
      </c>
      <c r="V357" s="5" t="e">
        <v>#N/A</v>
      </c>
      <c r="W357" s="5"/>
      <c r="X357" s="10" t="s">
        <v>50</v>
      </c>
      <c r="Y357" s="12">
        <v>42290</v>
      </c>
      <c r="Z357" s="12">
        <v>45942</v>
      </c>
      <c r="AA357" s="12">
        <f t="shared" si="49"/>
        <v>46032</v>
      </c>
      <c r="AB357" s="8">
        <v>45957</v>
      </c>
      <c r="AC357" s="29">
        <f t="shared" si="50"/>
        <v>75</v>
      </c>
      <c r="AD357" s="8" t="s">
        <v>51</v>
      </c>
      <c r="AE357" s="12" t="s">
        <v>52</v>
      </c>
      <c r="AF357" s="22" t="e">
        <v>#N/A</v>
      </c>
      <c r="AG357" s="22" t="str">
        <f>VLOOKUP(F357,[2]Nasional!$F$3:$AJ$1945,30,0)</f>
        <v>03.RFI</v>
      </c>
      <c r="AH357" s="22" t="str">
        <f>VLOOKUP(F357,[4]Sitelist!$A$4:$W$641,23,0)</f>
        <v>Type-1</v>
      </c>
      <c r="AI357" s="22" t="s">
        <v>26</v>
      </c>
      <c r="AJ357" s="23" t="s">
        <v>26</v>
      </c>
      <c r="AK357" s="23" t="s">
        <v>26</v>
      </c>
      <c r="AM357" s="34" t="s">
        <v>53</v>
      </c>
      <c r="AN357" s="34"/>
      <c r="AO357" s="34"/>
      <c r="AP357" s="34"/>
      <c r="AQ357" s="34"/>
    </row>
    <row r="358" spans="1:44" hidden="1">
      <c r="A358" s="5">
        <v>357</v>
      </c>
      <c r="B358" s="6" t="s">
        <v>43</v>
      </c>
      <c r="C358" s="10" t="s">
        <v>782</v>
      </c>
      <c r="D358" s="9">
        <v>10</v>
      </c>
      <c r="E358" s="9" t="s">
        <v>1128</v>
      </c>
      <c r="F358" s="11" t="s">
        <v>1128</v>
      </c>
      <c r="G358" s="7" t="s">
        <v>1129</v>
      </c>
      <c r="H358" s="10" t="s">
        <v>782</v>
      </c>
      <c r="I358" s="7">
        <v>0</v>
      </c>
      <c r="J358" s="7" t="e">
        <v>#N/A</v>
      </c>
      <c r="K358" s="7" t="s">
        <v>1129</v>
      </c>
      <c r="L358" s="7" t="e">
        <v>#N/A</v>
      </c>
      <c r="M358" s="10" t="s">
        <v>1130</v>
      </c>
      <c r="N358" s="10">
        <v>101.45441099999999</v>
      </c>
      <c r="O358" s="10">
        <v>0.48588599999999998</v>
      </c>
      <c r="P358" s="5" t="s">
        <v>48</v>
      </c>
      <c r="Q358" s="5" t="s">
        <v>48</v>
      </c>
      <c r="R358" s="10"/>
      <c r="S358" s="10"/>
      <c r="T358" s="9" t="s">
        <v>49</v>
      </c>
      <c r="U358" s="5" t="e">
        <v>#N/A</v>
      </c>
      <c r="V358" s="5" t="e">
        <v>#N/A</v>
      </c>
      <c r="W358" s="5"/>
      <c r="X358" s="10" t="s">
        <v>50</v>
      </c>
      <c r="Y358" s="12">
        <v>42290</v>
      </c>
      <c r="Z358" s="12">
        <v>45942</v>
      </c>
      <c r="AA358" s="12">
        <f t="shared" si="49"/>
        <v>46032</v>
      </c>
      <c r="AB358" s="12">
        <v>45991</v>
      </c>
      <c r="AC358" s="9">
        <f t="shared" ref="AC358:AC359" si="51">AA358-AB358</f>
        <v>41</v>
      </c>
      <c r="AD358" s="9" t="s">
        <v>51</v>
      </c>
      <c r="AE358" s="12" t="s">
        <v>52</v>
      </c>
      <c r="AF358" s="22" t="e">
        <v>#N/A</v>
      </c>
      <c r="AG358" s="22" t="s">
        <v>822</v>
      </c>
      <c r="AH358" s="22" t="str">
        <f>VLOOKUP(F358,[4]Sitelist!$A$4:$W$641,23,0)</f>
        <v>Type-1</v>
      </c>
      <c r="AI358" s="22" t="s">
        <v>26</v>
      </c>
      <c r="AJ358" s="22" t="s">
        <v>26</v>
      </c>
      <c r="AK358" s="23" t="s">
        <v>26</v>
      </c>
      <c r="AL358" t="s">
        <v>908</v>
      </c>
      <c r="AM358" s="34" t="s">
        <v>53</v>
      </c>
      <c r="AN358" s="34"/>
      <c r="AO358" s="34"/>
      <c r="AP358" s="34"/>
      <c r="AQ358" s="34"/>
    </row>
    <row r="359" spans="1:44" hidden="1">
      <c r="A359" s="9">
        <v>358</v>
      </c>
      <c r="B359" s="6" t="s">
        <v>43</v>
      </c>
      <c r="C359" s="10" t="s">
        <v>782</v>
      </c>
      <c r="D359" s="9">
        <v>10</v>
      </c>
      <c r="E359" s="9" t="s">
        <v>1131</v>
      </c>
      <c r="F359" s="11" t="s">
        <v>1131</v>
      </c>
      <c r="G359" s="7" t="s">
        <v>1132</v>
      </c>
      <c r="H359" s="10" t="s">
        <v>782</v>
      </c>
      <c r="I359" s="7">
        <v>0</v>
      </c>
      <c r="J359" s="7" t="e">
        <v>#N/A</v>
      </c>
      <c r="K359" s="7" t="s">
        <v>1132</v>
      </c>
      <c r="L359" s="7" t="e">
        <v>#N/A</v>
      </c>
      <c r="M359" s="10" t="s">
        <v>1133</v>
      </c>
      <c r="N359" s="10">
        <v>101.40591999999999</v>
      </c>
      <c r="O359" s="10">
        <v>0.45829999999999999</v>
      </c>
      <c r="P359" s="5" t="s">
        <v>48</v>
      </c>
      <c r="Q359" s="5" t="s">
        <v>48</v>
      </c>
      <c r="R359" s="10"/>
      <c r="S359" s="10"/>
      <c r="T359" s="9" t="s">
        <v>49</v>
      </c>
      <c r="U359" s="5" t="e">
        <v>#N/A</v>
      </c>
      <c r="V359" s="5" t="e">
        <v>#N/A</v>
      </c>
      <c r="W359" s="5"/>
      <c r="X359" s="10" t="s">
        <v>50</v>
      </c>
      <c r="Y359" s="12">
        <v>42290</v>
      </c>
      <c r="Z359" s="12">
        <v>45942</v>
      </c>
      <c r="AA359" s="12">
        <f t="shared" si="49"/>
        <v>46032</v>
      </c>
      <c r="AB359" s="12">
        <v>45991</v>
      </c>
      <c r="AC359" s="9">
        <f t="shared" si="51"/>
        <v>41</v>
      </c>
      <c r="AD359" s="9" t="s">
        <v>51</v>
      </c>
      <c r="AE359" s="12" t="s">
        <v>52</v>
      </c>
      <c r="AF359" s="22" t="e">
        <v>#N/A</v>
      </c>
      <c r="AG359" s="22" t="s">
        <v>822</v>
      </c>
      <c r="AH359" s="22" t="str">
        <f>VLOOKUP(F359,[4]Sitelist!$A$4:$W$641,23,0)</f>
        <v>Type-1</v>
      </c>
      <c r="AI359" s="22" t="s">
        <v>26</v>
      </c>
      <c r="AJ359" s="22" t="s">
        <v>26</v>
      </c>
      <c r="AK359" s="23" t="s">
        <v>26</v>
      </c>
      <c r="AL359" t="s">
        <v>908</v>
      </c>
      <c r="AM359" s="34" t="s">
        <v>53</v>
      </c>
      <c r="AN359" s="34"/>
      <c r="AO359" s="34"/>
      <c r="AP359" s="34"/>
      <c r="AQ359" s="34"/>
    </row>
    <row r="360" spans="1:44">
      <c r="A360" s="5">
        <v>359</v>
      </c>
      <c r="B360" s="10" t="s">
        <v>212</v>
      </c>
      <c r="C360" s="10" t="s">
        <v>384</v>
      </c>
      <c r="D360" s="9">
        <v>12</v>
      </c>
      <c r="E360" s="9" t="s">
        <v>1134</v>
      </c>
      <c r="F360" s="11" t="s">
        <v>1134</v>
      </c>
      <c r="G360" s="7" t="s">
        <v>1135</v>
      </c>
      <c r="H360" s="7" t="s">
        <v>387</v>
      </c>
      <c r="I360" s="7"/>
      <c r="J360" s="7" t="s">
        <v>1135</v>
      </c>
      <c r="K360" s="7" t="s">
        <v>1135</v>
      </c>
      <c r="L360" s="7" t="e">
        <v>#N/A</v>
      </c>
      <c r="M360" s="10" t="str">
        <f>VLOOKUP(F360,'[3]Site List'!$I$3:$J$324,2,0)</f>
        <v>KIM7DMT</v>
      </c>
      <c r="N360" s="10">
        <v>107.315331</v>
      </c>
      <c r="O360" s="10">
        <v>-6.3723710000000002</v>
      </c>
      <c r="P360" s="5" t="s">
        <v>48</v>
      </c>
      <c r="Q360" s="5" t="s">
        <v>48</v>
      </c>
      <c r="R360" s="10"/>
      <c r="S360" s="10"/>
      <c r="T360" s="9" t="s">
        <v>49</v>
      </c>
      <c r="U360" s="5" t="e">
        <v>#N/A</v>
      </c>
      <c r="V360" s="5" t="s">
        <v>1136</v>
      </c>
      <c r="W360" s="5"/>
      <c r="X360" s="10" t="s">
        <v>50</v>
      </c>
      <c r="Y360" s="12">
        <v>42177</v>
      </c>
      <c r="Z360" s="12">
        <v>45829</v>
      </c>
      <c r="AA360" s="12">
        <f t="shared" si="49"/>
        <v>45919</v>
      </c>
      <c r="AB360" s="12">
        <v>46053</v>
      </c>
      <c r="AC360" s="9">
        <f>AA360-AB360</f>
        <v>-134</v>
      </c>
      <c r="AD360" s="9" t="s">
        <v>58</v>
      </c>
      <c r="AE360" s="12" t="s">
        <v>52</v>
      </c>
      <c r="AF360" s="22" t="e">
        <v>#N/A</v>
      </c>
      <c r="AG360" s="22" t="str">
        <f>VLOOKUP(F360,[2]Nasional!$F$3:$AJ$1945,30,0)</f>
        <v>06.SITAC</v>
      </c>
      <c r="AH360" s="22"/>
      <c r="AI360" s="22" t="s">
        <v>305</v>
      </c>
      <c r="AJ360" s="22" t="s">
        <v>306</v>
      </c>
      <c r="AK360" s="22" t="s">
        <v>99</v>
      </c>
      <c r="AL360" s="40" t="s">
        <v>1137</v>
      </c>
      <c r="AM360" s="33">
        <v>46077</v>
      </c>
      <c r="AN360" s="33"/>
      <c r="AO360" s="26" t="s">
        <v>293</v>
      </c>
      <c r="AP360" s="26" t="s">
        <v>391</v>
      </c>
      <c r="AQ360" s="26">
        <v>42</v>
      </c>
    </row>
    <row r="361" spans="1:44">
      <c r="A361" s="9">
        <v>360</v>
      </c>
      <c r="B361" s="10" t="s">
        <v>212</v>
      </c>
      <c r="C361" s="10" t="s">
        <v>213</v>
      </c>
      <c r="D361" s="9">
        <v>3</v>
      </c>
      <c r="E361" s="9" t="s">
        <v>1138</v>
      </c>
      <c r="F361" s="11" t="s">
        <v>1138</v>
      </c>
      <c r="G361" s="7" t="e">
        <v>#N/A</v>
      </c>
      <c r="H361" s="7" t="s">
        <v>216</v>
      </c>
      <c r="I361" s="7" t="e">
        <v>#N/A</v>
      </c>
      <c r="J361" s="7" t="e">
        <v>#N/A</v>
      </c>
      <c r="K361" s="7" t="s">
        <v>65</v>
      </c>
      <c r="L361" s="7" t="s">
        <v>1139</v>
      </c>
      <c r="M361" s="10" t="str">
        <f>VLOOKUP(F361,'[3]Site List'!$I$3:$J$324,2,0)</f>
        <v>TMII9DMT</v>
      </c>
      <c r="N361" s="10">
        <v>106.89011000000001</v>
      </c>
      <c r="O361" s="10">
        <v>-6.3039300000000003</v>
      </c>
      <c r="P361" s="9" t="s">
        <v>16</v>
      </c>
      <c r="Q361" s="10" t="s">
        <v>94</v>
      </c>
      <c r="R361" s="39">
        <v>45979</v>
      </c>
      <c r="S361" s="10"/>
      <c r="T361" s="9" t="s">
        <v>49</v>
      </c>
      <c r="U361" s="5" t="s">
        <v>299</v>
      </c>
      <c r="V361" s="5" t="s">
        <v>299</v>
      </c>
      <c r="W361" s="5">
        <f>COUNTIF(V361:V910,U361)</f>
        <v>1</v>
      </c>
      <c r="X361" s="10" t="s">
        <v>50</v>
      </c>
      <c r="Y361" s="12">
        <v>42706</v>
      </c>
      <c r="Z361" s="12">
        <v>46357</v>
      </c>
      <c r="AA361" s="12"/>
      <c r="AB361" s="12"/>
      <c r="AC361" s="12"/>
      <c r="AD361" s="12"/>
      <c r="AE361" s="9" t="s">
        <v>96</v>
      </c>
      <c r="AF361" s="26"/>
      <c r="AG361" s="22" t="e">
        <f>VLOOKUP(F361,[2]Nasional!$F$3:$AJ$1945,30,0)</f>
        <v>#N/A</v>
      </c>
      <c r="AH361" s="22"/>
      <c r="AI361" s="22" t="s">
        <v>98</v>
      </c>
      <c r="AJ361" s="22" t="s">
        <v>98</v>
      </c>
      <c r="AK361" s="23" t="s">
        <v>99</v>
      </c>
      <c r="AL361" t="s">
        <v>281</v>
      </c>
      <c r="AN361" t="s">
        <v>101</v>
      </c>
      <c r="AO361" s="26">
        <v>0</v>
      </c>
      <c r="AP361" s="26">
        <v>0</v>
      </c>
      <c r="AQ361" s="26">
        <v>0</v>
      </c>
      <c r="AR361" t="s">
        <v>101</v>
      </c>
    </row>
    <row r="362" spans="1:44" hidden="1">
      <c r="A362" s="5">
        <v>361</v>
      </c>
      <c r="B362" s="10" t="s">
        <v>212</v>
      </c>
      <c r="C362" s="10" t="s">
        <v>384</v>
      </c>
      <c r="D362" s="9">
        <v>12</v>
      </c>
      <c r="E362" s="9" t="s">
        <v>1140</v>
      </c>
      <c r="F362" s="11" t="s">
        <v>1140</v>
      </c>
      <c r="G362" s="7" t="s">
        <v>1141</v>
      </c>
      <c r="H362" s="7" t="s">
        <v>387</v>
      </c>
      <c r="I362" s="7"/>
      <c r="J362" s="7" t="s">
        <v>1141</v>
      </c>
      <c r="K362" s="7" t="s">
        <v>1141</v>
      </c>
      <c r="L362" s="7" t="e">
        <v>#N/A</v>
      </c>
      <c r="M362" s="10" t="str">
        <f>VLOOKUP(F362,'[3]Site List'!$I$3:$J$324,2,0)</f>
        <v>KIIC5DMT</v>
      </c>
      <c r="N362" s="10">
        <v>107.29451</v>
      </c>
      <c r="O362" s="10">
        <v>-6.37209</v>
      </c>
      <c r="P362" s="5" t="s">
        <v>48</v>
      </c>
      <c r="Q362" s="5" t="s">
        <v>48</v>
      </c>
      <c r="R362" s="10"/>
      <c r="S362" s="10"/>
      <c r="T362" s="9" t="s">
        <v>49</v>
      </c>
      <c r="U362" s="5" t="e">
        <v>#N/A</v>
      </c>
      <c r="V362" s="5" t="s">
        <v>388</v>
      </c>
      <c r="W362" s="5"/>
      <c r="X362" s="10" t="s">
        <v>50</v>
      </c>
      <c r="Y362" s="12">
        <v>42179</v>
      </c>
      <c r="Z362" s="12">
        <v>45831</v>
      </c>
      <c r="AA362" s="12">
        <f t="shared" ref="AA362:AA364" si="52">Z362+90</f>
        <v>45921</v>
      </c>
      <c r="AB362" s="8">
        <v>45924</v>
      </c>
      <c r="AC362" s="29">
        <f t="shared" ref="AC362" si="53">AA362-AB362</f>
        <v>-3</v>
      </c>
      <c r="AD362" s="12" t="s">
        <v>58</v>
      </c>
      <c r="AE362" s="12" t="s">
        <v>52</v>
      </c>
      <c r="AF362" s="22" t="e">
        <v>#N/A</v>
      </c>
      <c r="AG362" s="22" t="str">
        <f>VLOOKUP(F362,[2]Nasional!$F$3:$AJ$1945,30,0)</f>
        <v>04.CME</v>
      </c>
      <c r="AH362" s="22"/>
      <c r="AI362" s="22" t="s">
        <v>26</v>
      </c>
      <c r="AJ362" s="22" t="s">
        <v>26</v>
      </c>
      <c r="AK362" s="23" t="s">
        <v>26</v>
      </c>
      <c r="AM362" s="34" t="s">
        <v>53</v>
      </c>
      <c r="AN362" s="34"/>
      <c r="AO362" s="26" t="s">
        <v>293</v>
      </c>
      <c r="AP362" s="26" t="s">
        <v>391</v>
      </c>
      <c r="AQ362" s="26">
        <v>42</v>
      </c>
    </row>
    <row r="363" spans="1:44" hidden="1">
      <c r="A363" s="9">
        <v>362</v>
      </c>
      <c r="B363" s="10" t="s">
        <v>212</v>
      </c>
      <c r="C363" s="10" t="s">
        <v>384</v>
      </c>
      <c r="D363" s="9">
        <v>12</v>
      </c>
      <c r="E363" s="9" t="s">
        <v>1142</v>
      </c>
      <c r="F363" s="11" t="s">
        <v>1142</v>
      </c>
      <c r="G363" s="7" t="s">
        <v>1143</v>
      </c>
      <c r="H363" s="7" t="s">
        <v>387</v>
      </c>
      <c r="I363" s="7"/>
      <c r="J363" s="7" t="s">
        <v>1143</v>
      </c>
      <c r="K363" s="7" t="s">
        <v>1143</v>
      </c>
      <c r="L363" s="7" t="e">
        <v>#N/A</v>
      </c>
      <c r="M363" s="10" t="str">
        <f>VLOOKUP(F363,'[3]Site List'!$I$3:$J$324,2,0)</f>
        <v>KIIC1DMT</v>
      </c>
      <c r="N363" s="10">
        <v>107.27272000000001</v>
      </c>
      <c r="O363" s="10">
        <v>-6.3652600000000001</v>
      </c>
      <c r="P363" s="5" t="s">
        <v>48</v>
      </c>
      <c r="Q363" s="5" t="s">
        <v>48</v>
      </c>
      <c r="R363" s="10"/>
      <c r="S363" s="10"/>
      <c r="T363" s="9" t="s">
        <v>49</v>
      </c>
      <c r="U363" s="5" t="e">
        <v>#N/A</v>
      </c>
      <c r="V363" s="5" t="s">
        <v>388</v>
      </c>
      <c r="W363" s="5"/>
      <c r="X363" s="10" t="s">
        <v>50</v>
      </c>
      <c r="Y363" s="12">
        <v>42185</v>
      </c>
      <c r="Z363" s="12">
        <v>45837</v>
      </c>
      <c r="AA363" s="12">
        <f t="shared" si="52"/>
        <v>45927</v>
      </c>
      <c r="AB363" s="8" t="s">
        <v>195</v>
      </c>
      <c r="AC363" s="29"/>
      <c r="AD363" s="9" t="s">
        <v>58</v>
      </c>
      <c r="AE363" s="12" t="s">
        <v>52</v>
      </c>
      <c r="AF363" s="22" t="e">
        <v>#N/A</v>
      </c>
      <c r="AG363" s="22" t="str">
        <f>VLOOKUP(F363,[2]Nasional!$F$3:$AJ$1945,30,0)</f>
        <v>04.CME</v>
      </c>
      <c r="AH363" s="22"/>
      <c r="AI363" s="22" t="s">
        <v>26</v>
      </c>
      <c r="AJ363" s="22" t="s">
        <v>26</v>
      </c>
      <c r="AK363" s="23" t="s">
        <v>26</v>
      </c>
      <c r="AM363" s="34" t="s">
        <v>53</v>
      </c>
      <c r="AN363" s="34"/>
      <c r="AO363" s="26" t="s">
        <v>293</v>
      </c>
      <c r="AP363" s="26" t="s">
        <v>391</v>
      </c>
      <c r="AQ363" s="26">
        <v>42</v>
      </c>
    </row>
    <row r="364" spans="1:44">
      <c r="A364" s="5">
        <v>363</v>
      </c>
      <c r="B364" s="10" t="s">
        <v>212</v>
      </c>
      <c r="C364" s="10" t="s">
        <v>384</v>
      </c>
      <c r="D364" s="9">
        <v>12</v>
      </c>
      <c r="E364" s="9" t="s">
        <v>1144</v>
      </c>
      <c r="F364" s="11" t="s">
        <v>1144</v>
      </c>
      <c r="G364" s="7" t="s">
        <v>1145</v>
      </c>
      <c r="H364" s="7" t="s">
        <v>387</v>
      </c>
      <c r="I364" s="7"/>
      <c r="J364" s="7" t="s">
        <v>1145</v>
      </c>
      <c r="K364" s="7" t="s">
        <v>1145</v>
      </c>
      <c r="L364" s="7" t="e">
        <v>#N/A</v>
      </c>
      <c r="M364" s="10" t="str">
        <f>VLOOKUP(F364,'[3]Site List'!$I$3:$J$324,2,0)</f>
        <v>KIIC3DMT</v>
      </c>
      <c r="N364" s="10">
        <v>107.29541</v>
      </c>
      <c r="O364" s="10">
        <v>-6.3590499999999999</v>
      </c>
      <c r="P364" s="5" t="s">
        <v>48</v>
      </c>
      <c r="Q364" s="5" t="s">
        <v>48</v>
      </c>
      <c r="R364" s="10"/>
      <c r="S364" s="10"/>
      <c r="T364" s="9" t="s">
        <v>49</v>
      </c>
      <c r="U364" s="5" t="e">
        <v>#N/A</v>
      </c>
      <c r="V364" s="5" t="s">
        <v>388</v>
      </c>
      <c r="W364" s="5"/>
      <c r="X364" s="10" t="s">
        <v>50</v>
      </c>
      <c r="Y364" s="12">
        <v>42185</v>
      </c>
      <c r="Z364" s="12">
        <v>45837</v>
      </c>
      <c r="AA364" s="12">
        <f t="shared" si="52"/>
        <v>45927</v>
      </c>
      <c r="AB364" s="12">
        <v>46053</v>
      </c>
      <c r="AC364" s="9">
        <f>AA364-AB364</f>
        <v>-126</v>
      </c>
      <c r="AD364" s="9" t="s">
        <v>58</v>
      </c>
      <c r="AE364" s="12" t="s">
        <v>52</v>
      </c>
      <c r="AF364" s="22" t="e">
        <v>#N/A</v>
      </c>
      <c r="AG364" s="22" t="str">
        <f>VLOOKUP(F364,[2]Nasional!$F$3:$AJ$1945,30,0)</f>
        <v>04.CME</v>
      </c>
      <c r="AH364" s="22"/>
      <c r="AI364" s="22" t="s">
        <v>461</v>
      </c>
      <c r="AJ364" s="22" t="s">
        <v>499</v>
      </c>
      <c r="AK364" s="22" t="s">
        <v>99</v>
      </c>
      <c r="AL364" s="40" t="s">
        <v>1146</v>
      </c>
      <c r="AM364" s="33">
        <v>46036</v>
      </c>
      <c r="AN364" s="33"/>
      <c r="AO364" s="26" t="s">
        <v>293</v>
      </c>
      <c r="AP364" s="26" t="s">
        <v>391</v>
      </c>
      <c r="AQ364" s="26">
        <v>42</v>
      </c>
    </row>
    <row r="365" spans="1:44" hidden="1">
      <c r="A365" s="9">
        <v>364</v>
      </c>
      <c r="B365" s="10" t="s">
        <v>492</v>
      </c>
      <c r="C365" s="10" t="s">
        <v>493</v>
      </c>
      <c r="D365" s="9">
        <v>8</v>
      </c>
      <c r="E365" s="9" t="s">
        <v>1147</v>
      </c>
      <c r="F365" s="11" t="s">
        <v>1147</v>
      </c>
      <c r="G365" s="7"/>
      <c r="H365" s="10" t="s">
        <v>493</v>
      </c>
      <c r="I365" s="7" t="e">
        <v>#N/A</v>
      </c>
      <c r="J365" s="7" t="e">
        <v>#N/A</v>
      </c>
      <c r="K365" s="7" t="s">
        <v>65</v>
      </c>
      <c r="L365" s="7" t="e">
        <v>#N/A</v>
      </c>
      <c r="M365" s="10" t="s">
        <v>1148</v>
      </c>
      <c r="N365" s="10">
        <v>114.83121439999999</v>
      </c>
      <c r="O365" s="10">
        <v>-3.4393652000000001</v>
      </c>
      <c r="P365" s="5" t="s">
        <v>48</v>
      </c>
      <c r="Q365" s="5" t="s">
        <v>48</v>
      </c>
      <c r="R365" s="39">
        <v>0</v>
      </c>
      <c r="S365" s="10"/>
      <c r="T365" s="9" t="s">
        <v>49</v>
      </c>
      <c r="U365" s="5" t="e">
        <v>#N/A</v>
      </c>
      <c r="V365" s="5" t="e">
        <v>#N/A</v>
      </c>
      <c r="W365" s="5"/>
      <c r="X365" s="10" t="s">
        <v>50</v>
      </c>
      <c r="Y365" s="12">
        <v>42584</v>
      </c>
      <c r="Z365" s="12">
        <v>46235</v>
      </c>
      <c r="AA365" s="12"/>
      <c r="AB365" s="12"/>
      <c r="AC365" s="12"/>
      <c r="AD365" s="12"/>
      <c r="AE365" s="9" t="s">
        <v>96</v>
      </c>
      <c r="AF365" s="26"/>
      <c r="AG365" s="22" t="e">
        <f>VLOOKUP(F365,[2]Nasional!$F$3:$AJ$1945,30,0)</f>
        <v>#N/A</v>
      </c>
      <c r="AH365" s="22"/>
      <c r="AI365" s="22" t="s">
        <v>98</v>
      </c>
      <c r="AJ365"/>
      <c r="AK365" s="23" t="s">
        <v>99</v>
      </c>
      <c r="AL365" t="s">
        <v>195</v>
      </c>
    </row>
    <row r="366" spans="1:44">
      <c r="A366" s="5">
        <v>365</v>
      </c>
      <c r="B366" s="10" t="s">
        <v>212</v>
      </c>
      <c r="C366" s="10" t="s">
        <v>384</v>
      </c>
      <c r="D366" s="9">
        <v>12</v>
      </c>
      <c r="E366" s="9" t="s">
        <v>1149</v>
      </c>
      <c r="F366" s="11" t="s">
        <v>1149</v>
      </c>
      <c r="G366" s="7" t="s">
        <v>1150</v>
      </c>
      <c r="H366" s="7" t="s">
        <v>387</v>
      </c>
      <c r="I366" s="7"/>
      <c r="J366" s="7" t="s">
        <v>1150</v>
      </c>
      <c r="K366" s="7" t="s">
        <v>1150</v>
      </c>
      <c r="L366" s="7" t="e">
        <v>#N/A</v>
      </c>
      <c r="M366" s="10" t="str">
        <f>VLOOKUP(F366,'[3]Site List'!$I$3:$J$324,2,0)</f>
        <v>KIM11DMT</v>
      </c>
      <c r="N366" s="10">
        <v>107.30308100000001</v>
      </c>
      <c r="O366" s="10">
        <v>-6.3828610000000001</v>
      </c>
      <c r="P366" s="5" t="s">
        <v>48</v>
      </c>
      <c r="Q366" s="5" t="s">
        <v>48</v>
      </c>
      <c r="R366" s="10"/>
      <c r="S366" s="10"/>
      <c r="T366" s="9" t="s">
        <v>49</v>
      </c>
      <c r="U366" s="5" t="e">
        <v>#N/A</v>
      </c>
      <c r="V366" s="5" t="s">
        <v>1136</v>
      </c>
      <c r="W366" s="5"/>
      <c r="X366" s="10" t="s">
        <v>50</v>
      </c>
      <c r="Y366" s="12">
        <v>42185</v>
      </c>
      <c r="Z366" s="12">
        <v>45837</v>
      </c>
      <c r="AA366" s="12">
        <f t="shared" ref="AA366:AA367" si="54">Z366+90</f>
        <v>45927</v>
      </c>
      <c r="AB366" s="12">
        <v>46053</v>
      </c>
      <c r="AC366" s="9">
        <f>AA366-AB366</f>
        <v>-126</v>
      </c>
      <c r="AD366" s="9" t="s">
        <v>58</v>
      </c>
      <c r="AE366" s="12" t="s">
        <v>52</v>
      </c>
      <c r="AF366" s="22" t="e">
        <v>#N/A</v>
      </c>
      <c r="AG366" s="22" t="str">
        <f>VLOOKUP(F366,[2]Nasional!$F$3:$AJ$1945,30,0)</f>
        <v>06.SITAC</v>
      </c>
      <c r="AH366" s="22"/>
      <c r="AI366" s="22" t="s">
        <v>305</v>
      </c>
      <c r="AJ366" s="22" t="s">
        <v>306</v>
      </c>
      <c r="AK366" s="22" t="s">
        <v>99</v>
      </c>
      <c r="AL366" s="22" t="s">
        <v>1151</v>
      </c>
      <c r="AM366" s="33">
        <v>46077</v>
      </c>
      <c r="AN366" s="33"/>
      <c r="AO366" s="26" t="s">
        <v>293</v>
      </c>
      <c r="AP366" s="26" t="s">
        <v>391</v>
      </c>
      <c r="AQ366" s="26">
        <v>42</v>
      </c>
    </row>
    <row r="367" spans="1:44">
      <c r="A367" s="9">
        <v>366</v>
      </c>
      <c r="B367" s="10" t="s">
        <v>212</v>
      </c>
      <c r="C367" s="10" t="s">
        <v>384</v>
      </c>
      <c r="D367" s="9">
        <v>12</v>
      </c>
      <c r="E367" s="9" t="s">
        <v>1152</v>
      </c>
      <c r="F367" s="11" t="s">
        <v>1152</v>
      </c>
      <c r="G367" s="7"/>
      <c r="H367" s="7" t="s">
        <v>216</v>
      </c>
      <c r="I367" s="7" t="e">
        <v>#N/A</v>
      </c>
      <c r="J367" s="7" t="e">
        <v>#N/A</v>
      </c>
      <c r="K367" s="7" t="s">
        <v>1153</v>
      </c>
      <c r="L367" s="7" t="e">
        <v>#N/A</v>
      </c>
      <c r="M367" s="10" t="str">
        <f>VLOOKUP(F367,'[3]Site List'!$I$3:$J$324,2,0)</f>
        <v>TERATAIPUTIHDMT</v>
      </c>
      <c r="N367" s="10">
        <v>106.756131</v>
      </c>
      <c r="O367" s="10">
        <v>-6.2774710000000002</v>
      </c>
      <c r="P367" s="5" t="s">
        <v>48</v>
      </c>
      <c r="Q367" s="5" t="s">
        <v>48</v>
      </c>
      <c r="R367" s="10"/>
      <c r="S367" s="10"/>
      <c r="T367" s="9" t="s">
        <v>49</v>
      </c>
      <c r="U367" s="5" t="e">
        <v>#N/A</v>
      </c>
      <c r="V367" s="5" t="s">
        <v>886</v>
      </c>
      <c r="W367" s="5"/>
      <c r="X367" s="10" t="s">
        <v>50</v>
      </c>
      <c r="Y367" s="12">
        <v>42283</v>
      </c>
      <c r="Z367" s="12">
        <v>45935</v>
      </c>
      <c r="AA367" s="12">
        <f t="shared" si="54"/>
        <v>46025</v>
      </c>
      <c r="AB367" s="12">
        <v>46022</v>
      </c>
      <c r="AC367" s="28">
        <f>AA367-AB367</f>
        <v>3</v>
      </c>
      <c r="AD367" s="9" t="s">
        <v>51</v>
      </c>
      <c r="AE367" s="12" t="s">
        <v>52</v>
      </c>
      <c r="AF367" s="22" t="s">
        <v>405</v>
      </c>
      <c r="AG367" s="22" t="str">
        <f>VLOOKUP(F367,[2]Nasional!$F$3:$AJ$1945,30,0)</f>
        <v>08.SIS</v>
      </c>
      <c r="AH367" s="22"/>
      <c r="AI367" s="22" t="s">
        <v>305</v>
      </c>
      <c r="AJ367" s="22" t="s">
        <v>331</v>
      </c>
      <c r="AK367" s="22" t="s">
        <v>99</v>
      </c>
      <c r="AL367" s="22" t="s">
        <v>1154</v>
      </c>
      <c r="AM367" s="33">
        <v>46048</v>
      </c>
      <c r="AN367" s="33"/>
      <c r="AO367" s="26" t="s">
        <v>293</v>
      </c>
      <c r="AP367" s="26" t="s">
        <v>288</v>
      </c>
      <c r="AQ367" s="26">
        <v>32</v>
      </c>
    </row>
    <row r="368" spans="1:44">
      <c r="A368" s="5">
        <v>367</v>
      </c>
      <c r="B368" s="10" t="s">
        <v>212</v>
      </c>
      <c r="C368" s="10" t="s">
        <v>213</v>
      </c>
      <c r="D368" s="9">
        <v>3</v>
      </c>
      <c r="E368" s="9" t="s">
        <v>1155</v>
      </c>
      <c r="F368" s="11" t="s">
        <v>1155</v>
      </c>
      <c r="G368" s="7"/>
      <c r="H368" s="7"/>
      <c r="I368" s="7" t="e">
        <v>#N/A</v>
      </c>
      <c r="J368" s="7" t="e">
        <v>#N/A</v>
      </c>
      <c r="K368" s="7" t="s">
        <v>65</v>
      </c>
      <c r="L368" s="7" t="e">
        <v>#N/A</v>
      </c>
      <c r="M368" s="10" t="str">
        <f>VLOOKUP(F368,'[3]Site List'!$I$3:$J$324,2,0)</f>
        <v>CIMAHIMENTENGDMT</v>
      </c>
      <c r="N368" s="10">
        <v>106.830061</v>
      </c>
      <c r="O368" s="10">
        <v>-6.2032109999999996</v>
      </c>
      <c r="P368" s="5" t="s">
        <v>48</v>
      </c>
      <c r="Q368" s="5" t="s">
        <v>48</v>
      </c>
      <c r="R368" s="39">
        <v>0</v>
      </c>
      <c r="S368" s="10"/>
      <c r="T368" s="9" t="s">
        <v>49</v>
      </c>
      <c r="U368" s="5" t="e">
        <v>#N/A</v>
      </c>
      <c r="V368" s="5" t="e">
        <v>#N/A</v>
      </c>
      <c r="W368" s="5"/>
      <c r="X368" s="10" t="s">
        <v>50</v>
      </c>
      <c r="Y368" s="12">
        <v>42550</v>
      </c>
      <c r="Z368" s="12">
        <v>46201</v>
      </c>
      <c r="AA368" s="12"/>
      <c r="AB368" s="12"/>
      <c r="AC368" s="12"/>
      <c r="AD368" s="12"/>
      <c r="AE368" s="9" t="s">
        <v>96</v>
      </c>
      <c r="AF368" s="26"/>
      <c r="AG368" s="22" t="e">
        <f>VLOOKUP(F368,[2]Nasional!$F$3:$AJ$1945,30,0)</f>
        <v>#N/A</v>
      </c>
      <c r="AH368" s="22"/>
      <c r="AI368" s="22" t="s">
        <v>98</v>
      </c>
      <c r="AJ368" s="22" t="s">
        <v>98</v>
      </c>
      <c r="AK368" s="23" t="s">
        <v>99</v>
      </c>
      <c r="AL368" t="s">
        <v>195</v>
      </c>
      <c r="AO368" s="26" t="e">
        <v>#N/A</v>
      </c>
      <c r="AP368" s="26" t="e">
        <v>#N/A</v>
      </c>
      <c r="AQ368" s="26" t="e">
        <v>#N/A</v>
      </c>
    </row>
    <row r="369" spans="1:44">
      <c r="A369" s="9">
        <v>368</v>
      </c>
      <c r="B369" s="10" t="s">
        <v>212</v>
      </c>
      <c r="C369" s="10" t="s">
        <v>384</v>
      </c>
      <c r="D369" s="9">
        <v>12</v>
      </c>
      <c r="E369" s="9" t="s">
        <v>1156</v>
      </c>
      <c r="F369" s="11" t="s">
        <v>1156</v>
      </c>
      <c r="G369" s="7"/>
      <c r="H369" s="7" t="s">
        <v>387</v>
      </c>
      <c r="I369" s="7" t="e">
        <v>#N/A</v>
      </c>
      <c r="J369" s="7" t="e">
        <v>#N/A</v>
      </c>
      <c r="K369" s="7" t="s">
        <v>1157</v>
      </c>
      <c r="L369" s="7" t="e">
        <v>#N/A</v>
      </c>
      <c r="M369" s="10" t="str">
        <f>VLOOKUP(F369,'[3]Site List'!$I$3:$J$324,2,0)</f>
        <v>BINTARACIPTABARATDMT</v>
      </c>
      <c r="N369" s="10">
        <v>106.95689</v>
      </c>
      <c r="O369" s="10">
        <v>-6.2300199999999997</v>
      </c>
      <c r="P369" s="5" t="s">
        <v>48</v>
      </c>
      <c r="Q369" s="5" t="s">
        <v>48</v>
      </c>
      <c r="R369" s="10"/>
      <c r="S369" s="10"/>
      <c r="T369" s="9" t="s">
        <v>49</v>
      </c>
      <c r="U369" s="5" t="e">
        <v>#N/A</v>
      </c>
      <c r="V369" s="5" t="s">
        <v>448</v>
      </c>
      <c r="W369" s="5"/>
      <c r="X369" s="10" t="s">
        <v>50</v>
      </c>
      <c r="Y369" s="12">
        <v>42308</v>
      </c>
      <c r="Z369" s="12">
        <v>45960</v>
      </c>
      <c r="AA369" s="12">
        <f>Z369+90</f>
        <v>46050</v>
      </c>
      <c r="AB369" s="12">
        <v>46022</v>
      </c>
      <c r="AC369" s="28">
        <f>AA369-AB369</f>
        <v>28</v>
      </c>
      <c r="AD369" s="9" t="s">
        <v>51</v>
      </c>
      <c r="AE369" s="12" t="s">
        <v>52</v>
      </c>
      <c r="AF369" s="22" t="e">
        <v>#N/A</v>
      </c>
      <c r="AG369" s="22" t="str">
        <f>VLOOKUP(F369,[2]Nasional!$F$3:$AJ$1945,30,0)</f>
        <v>08.SIS</v>
      </c>
      <c r="AH369" s="22"/>
      <c r="AI369" s="22" t="s">
        <v>305</v>
      </c>
      <c r="AJ369" s="22" t="s">
        <v>531</v>
      </c>
      <c r="AK369" s="22" t="s">
        <v>99</v>
      </c>
      <c r="AL369" s="22" t="s">
        <v>1158</v>
      </c>
      <c r="AM369" s="33">
        <v>46048</v>
      </c>
      <c r="AN369" s="33"/>
      <c r="AO369" s="26" t="s">
        <v>293</v>
      </c>
      <c r="AP369" s="26" t="s">
        <v>288</v>
      </c>
      <c r="AQ369" s="26">
        <v>30</v>
      </c>
    </row>
    <row r="370" spans="1:44" hidden="1">
      <c r="A370" s="5">
        <v>369</v>
      </c>
      <c r="B370" s="6" t="s">
        <v>43</v>
      </c>
      <c r="C370" s="10" t="s">
        <v>782</v>
      </c>
      <c r="D370" s="9">
        <v>10</v>
      </c>
      <c r="E370" s="9" t="s">
        <v>1159</v>
      </c>
      <c r="F370" s="11" t="s">
        <v>1159</v>
      </c>
      <c r="G370" s="7"/>
      <c r="H370" s="10" t="s">
        <v>782</v>
      </c>
      <c r="I370" s="7" t="e">
        <v>#N/A</v>
      </c>
      <c r="J370" s="7" t="e">
        <v>#N/A</v>
      </c>
      <c r="K370" s="7" t="s">
        <v>65</v>
      </c>
      <c r="L370" s="7" t="e">
        <v>#N/A</v>
      </c>
      <c r="M370" s="10" t="s">
        <v>1160</v>
      </c>
      <c r="N370" s="10">
        <v>100.34713000000001</v>
      </c>
      <c r="O370" s="10">
        <v>-0.47843972200000001</v>
      </c>
      <c r="P370" s="9" t="s">
        <v>16</v>
      </c>
      <c r="Q370" s="10" t="s">
        <v>94</v>
      </c>
      <c r="R370" s="39">
        <v>45979</v>
      </c>
      <c r="S370" s="10"/>
      <c r="T370" s="9" t="s">
        <v>49</v>
      </c>
      <c r="U370" s="5" t="e">
        <v>#N/A</v>
      </c>
      <c r="V370" s="5" t="e">
        <v>#N/A</v>
      </c>
      <c r="W370" s="5"/>
      <c r="X370" s="10" t="s">
        <v>50</v>
      </c>
      <c r="Y370" s="12">
        <v>42944</v>
      </c>
      <c r="Z370" s="12">
        <v>46595</v>
      </c>
      <c r="AA370" s="12"/>
      <c r="AB370" s="12"/>
      <c r="AC370" s="12"/>
      <c r="AD370" s="12"/>
      <c r="AE370" s="9" t="s">
        <v>96</v>
      </c>
      <c r="AF370" s="26"/>
      <c r="AG370" s="22" t="e">
        <f>VLOOKUP(F370,[2]Nasional!$F$3:$AJ$1945,30,0)</f>
        <v>#N/A</v>
      </c>
      <c r="AH370" s="22" t="str">
        <f>VLOOKUP(F370,[4]Sitelist!$A$4:$W$641,23,0)</f>
        <v>Type-1</v>
      </c>
      <c r="AI370" s="22" t="s">
        <v>98</v>
      </c>
      <c r="AJ370"/>
      <c r="AK370" s="23" t="s">
        <v>99</v>
      </c>
      <c r="AL370" t="s">
        <v>1161</v>
      </c>
      <c r="AN370" t="s">
        <v>824</v>
      </c>
    </row>
    <row r="371" spans="1:44">
      <c r="A371" s="9">
        <v>370</v>
      </c>
      <c r="B371" s="10" t="s">
        <v>212</v>
      </c>
      <c r="C371" s="10" t="s">
        <v>384</v>
      </c>
      <c r="D371" s="9">
        <v>12</v>
      </c>
      <c r="E371" s="9" t="s">
        <v>1162</v>
      </c>
      <c r="F371" s="11" t="s">
        <v>1162</v>
      </c>
      <c r="G371" s="7"/>
      <c r="H371" s="7" t="s">
        <v>387</v>
      </c>
      <c r="I371" s="7">
        <v>0</v>
      </c>
      <c r="J371" s="7" t="e">
        <v>#N/A</v>
      </c>
      <c r="K371" s="7" t="s">
        <v>65</v>
      </c>
      <c r="L371" s="7" t="e">
        <v>#N/A</v>
      </c>
      <c r="M371" s="10" t="str">
        <f>VLOOKUP(F371,'[3]Site List'!$I$3:$J$324,2,0)</f>
        <v>KIS9DMT</v>
      </c>
      <c r="N371" s="10">
        <v>107.32738999999999</v>
      </c>
      <c r="O371" s="10">
        <v>-6.3734000000000002</v>
      </c>
      <c r="P371" s="5" t="s">
        <v>48</v>
      </c>
      <c r="Q371" s="5" t="s">
        <v>48</v>
      </c>
      <c r="R371" s="10"/>
      <c r="S371" s="10"/>
      <c r="T371" s="9" t="s">
        <v>49</v>
      </c>
      <c r="U371" s="5" t="e">
        <v>#N/A</v>
      </c>
      <c r="V371" s="5" t="e">
        <v>#N/A</v>
      </c>
      <c r="W371" s="5"/>
      <c r="X371" s="10" t="s">
        <v>50</v>
      </c>
      <c r="Y371" s="12">
        <v>42177</v>
      </c>
      <c r="Z371" s="12">
        <v>45829</v>
      </c>
      <c r="AA371" s="12">
        <f>Z371+90</f>
        <v>45919</v>
      </c>
      <c r="AB371" s="12">
        <v>46053</v>
      </c>
      <c r="AC371" s="9">
        <f>AA371-AB371</f>
        <v>-134</v>
      </c>
      <c r="AD371" s="9" t="s">
        <v>58</v>
      </c>
      <c r="AE371" s="12" t="s">
        <v>52</v>
      </c>
      <c r="AF371" s="22" t="e">
        <v>#N/A</v>
      </c>
      <c r="AG371" s="22" t="e">
        <f>VLOOKUP(F371,[2]Nasional!$F$3:$AJ$1945,30,0)</f>
        <v>#N/A</v>
      </c>
      <c r="AH371" s="22"/>
      <c r="AI371" s="22"/>
      <c r="AJ371" s="22"/>
      <c r="AK371" s="22"/>
      <c r="AL371" t="s">
        <v>1163</v>
      </c>
      <c r="AM371" s="33" t="s">
        <v>635</v>
      </c>
      <c r="AN371" s="33"/>
      <c r="AO371" s="26" t="e">
        <v>#N/A</v>
      </c>
      <c r="AP371" s="26" t="e">
        <v>#N/A</v>
      </c>
      <c r="AQ371" s="26" t="e">
        <v>#N/A</v>
      </c>
    </row>
    <row r="372" spans="1:44">
      <c r="A372" s="5">
        <v>371</v>
      </c>
      <c r="B372" s="10" t="s">
        <v>212</v>
      </c>
      <c r="C372" s="10" t="s">
        <v>213</v>
      </c>
      <c r="D372" s="9">
        <v>3</v>
      </c>
      <c r="E372" s="9" t="s">
        <v>1164</v>
      </c>
      <c r="F372" s="11" t="s">
        <v>1164</v>
      </c>
      <c r="G372" s="7" t="s">
        <v>1165</v>
      </c>
      <c r="H372" s="7" t="s">
        <v>216</v>
      </c>
      <c r="I372" s="7" t="e">
        <v>#N/A</v>
      </c>
      <c r="J372" s="7" t="e">
        <v>#N/A</v>
      </c>
      <c r="K372" s="7" t="s">
        <v>1165</v>
      </c>
      <c r="L372" s="7" t="s">
        <v>1166</v>
      </c>
      <c r="M372" s="10" t="str">
        <f>VLOOKUP(F372,'[3]Site List'!$I$3:$J$324,2,0)</f>
        <v>KALIBARUBARATDMT</v>
      </c>
      <c r="N372" s="10">
        <v>106.84278999999999</v>
      </c>
      <c r="O372" s="10">
        <v>-6.1704299999999996</v>
      </c>
      <c r="P372" s="9" t="s">
        <v>16</v>
      </c>
      <c r="Q372" s="10" t="s">
        <v>94</v>
      </c>
      <c r="R372" s="39">
        <v>45979</v>
      </c>
      <c r="S372" s="10"/>
      <c r="T372" s="9" t="s">
        <v>49</v>
      </c>
      <c r="U372" s="5" t="s">
        <v>292</v>
      </c>
      <c r="V372" s="5" t="s">
        <v>292</v>
      </c>
      <c r="W372" s="5">
        <f>COUNTIF(V372:V921,U372)</f>
        <v>6</v>
      </c>
      <c r="X372" s="10" t="s">
        <v>50</v>
      </c>
      <c r="Y372" s="12">
        <v>42548</v>
      </c>
      <c r="Z372" s="12">
        <v>46199</v>
      </c>
      <c r="AA372" s="12"/>
      <c r="AB372" s="12"/>
      <c r="AC372" s="12"/>
      <c r="AD372" s="12"/>
      <c r="AE372" s="9" t="s">
        <v>96</v>
      </c>
      <c r="AF372" s="26"/>
      <c r="AG372" s="22" t="e">
        <f>VLOOKUP(F372,[2]Nasional!$F$3:$AJ$1945,30,0)</f>
        <v>#N/A</v>
      </c>
      <c r="AH372" s="22"/>
      <c r="AI372" s="22" t="s">
        <v>98</v>
      </c>
      <c r="AJ372" s="22" t="s">
        <v>98</v>
      </c>
      <c r="AK372" s="23" t="s">
        <v>99</v>
      </c>
      <c r="AL372" t="s">
        <v>281</v>
      </c>
      <c r="AN372" t="s">
        <v>101</v>
      </c>
      <c r="AO372" s="26">
        <v>0</v>
      </c>
      <c r="AP372" s="26">
        <v>0</v>
      </c>
      <c r="AQ372" s="26">
        <v>0</v>
      </c>
      <c r="AR372" t="s">
        <v>101</v>
      </c>
    </row>
    <row r="373" spans="1:44">
      <c r="A373" s="9">
        <v>372</v>
      </c>
      <c r="B373" s="10" t="s">
        <v>212</v>
      </c>
      <c r="C373" s="10" t="s">
        <v>384</v>
      </c>
      <c r="D373" s="9">
        <v>12</v>
      </c>
      <c r="E373" s="9" t="s">
        <v>1167</v>
      </c>
      <c r="F373" s="11" t="s">
        <v>1167</v>
      </c>
      <c r="G373" s="7"/>
      <c r="H373" s="7" t="s">
        <v>387</v>
      </c>
      <c r="I373" s="7">
        <v>0</v>
      </c>
      <c r="J373" s="7" t="e">
        <v>#N/A</v>
      </c>
      <c r="K373" s="7" t="s">
        <v>65</v>
      </c>
      <c r="L373" s="7" t="e">
        <v>#N/A</v>
      </c>
      <c r="M373" s="10" t="str">
        <f>VLOOKUP(F373,'[3]Site List'!$I$3:$J$324,2,0)</f>
        <v>KIS8DMT</v>
      </c>
      <c r="N373" s="10">
        <v>107.333181</v>
      </c>
      <c r="O373" s="10">
        <v>-6.4015110000000002</v>
      </c>
      <c r="P373" s="5" t="s">
        <v>48</v>
      </c>
      <c r="Q373" s="5" t="s">
        <v>48</v>
      </c>
      <c r="R373" s="10"/>
      <c r="S373" s="10"/>
      <c r="T373" s="9" t="s">
        <v>49</v>
      </c>
      <c r="U373" s="5" t="e">
        <v>#N/A</v>
      </c>
      <c r="V373" s="5" t="e">
        <v>#N/A</v>
      </c>
      <c r="W373" s="5"/>
      <c r="X373" s="10" t="s">
        <v>50</v>
      </c>
      <c r="Y373" s="12">
        <v>42177</v>
      </c>
      <c r="Z373" s="12">
        <v>45829</v>
      </c>
      <c r="AA373" s="12">
        <f t="shared" ref="AA373:AA379" si="55">Z373+90</f>
        <v>45919</v>
      </c>
      <c r="AB373" s="12">
        <v>46053</v>
      </c>
      <c r="AC373" s="9">
        <f>AA373-AB373</f>
        <v>-134</v>
      </c>
      <c r="AD373" s="9" t="s">
        <v>58</v>
      </c>
      <c r="AE373" s="12" t="s">
        <v>52</v>
      </c>
      <c r="AF373" s="22" t="e">
        <v>#N/A</v>
      </c>
      <c r="AG373" s="22" t="e">
        <f>VLOOKUP(F373,[2]Nasional!$F$3:$AJ$1945,30,0)</f>
        <v>#N/A</v>
      </c>
      <c r="AH373" s="22"/>
      <c r="AI373" s="22"/>
      <c r="AJ373" s="22"/>
      <c r="AK373" s="22"/>
      <c r="AL373" t="s">
        <v>1163</v>
      </c>
      <c r="AM373" s="33" t="s">
        <v>635</v>
      </c>
      <c r="AN373" s="33"/>
      <c r="AO373" s="26" t="e">
        <v>#N/A</v>
      </c>
      <c r="AP373" s="26" t="e">
        <v>#N/A</v>
      </c>
      <c r="AQ373" s="26" t="e">
        <v>#N/A</v>
      </c>
    </row>
    <row r="374" spans="1:44" hidden="1">
      <c r="A374" s="5">
        <v>373</v>
      </c>
      <c r="B374" s="10" t="s">
        <v>212</v>
      </c>
      <c r="C374" s="10" t="s">
        <v>384</v>
      </c>
      <c r="D374" s="9">
        <v>12</v>
      </c>
      <c r="E374" s="9" t="s">
        <v>1168</v>
      </c>
      <c r="F374" s="11" t="s">
        <v>1168</v>
      </c>
      <c r="G374" s="7"/>
      <c r="H374" s="7" t="s">
        <v>387</v>
      </c>
      <c r="I374" s="7">
        <v>0</v>
      </c>
      <c r="J374" s="7" t="e">
        <v>#N/A</v>
      </c>
      <c r="K374" s="7" t="s">
        <v>65</v>
      </c>
      <c r="L374" s="7" t="e">
        <v>#N/A</v>
      </c>
      <c r="M374" s="10" t="str">
        <f>VLOOKUP(F374,'[3]Site List'!$I$3:$J$324,2,0)</f>
        <v>KIIC8DMT</v>
      </c>
      <c r="N374" s="10">
        <v>107.27775</v>
      </c>
      <c r="O374" s="10">
        <v>-6.3560499999999998</v>
      </c>
      <c r="P374" s="5" t="s">
        <v>48</v>
      </c>
      <c r="Q374" s="5" t="s">
        <v>48</v>
      </c>
      <c r="R374" s="10"/>
      <c r="S374" s="10"/>
      <c r="T374" s="9" t="s">
        <v>49</v>
      </c>
      <c r="U374" s="5" t="e">
        <v>#N/A</v>
      </c>
      <c r="V374" s="5" t="e">
        <v>#N/A</v>
      </c>
      <c r="W374" s="5"/>
      <c r="X374" s="10" t="s">
        <v>50</v>
      </c>
      <c r="Y374" s="12">
        <v>42182</v>
      </c>
      <c r="Z374" s="12">
        <v>45834</v>
      </c>
      <c r="AA374" s="12">
        <f t="shared" si="55"/>
        <v>45924</v>
      </c>
      <c r="AB374" s="12" t="s">
        <v>67</v>
      </c>
      <c r="AC374" s="12"/>
      <c r="AD374" s="12" t="s">
        <v>67</v>
      </c>
      <c r="AE374" s="12" t="s">
        <v>52</v>
      </c>
      <c r="AF374" s="22" t="e">
        <v>#N/A</v>
      </c>
      <c r="AG374" s="22" t="e">
        <f>VLOOKUP(F374,[2]Nasional!$F$3:$AJ$1945,30,0)</f>
        <v>#N/A</v>
      </c>
      <c r="AH374" s="22"/>
      <c r="AI374" s="22" t="s">
        <v>67</v>
      </c>
      <c r="AJ374" s="25" t="s">
        <v>67</v>
      </c>
      <c r="AK374" s="25" t="s">
        <v>67</v>
      </c>
      <c r="AM374" s="22" t="s">
        <v>67</v>
      </c>
      <c r="AN374" s="22"/>
      <c r="AO374" s="26" t="e">
        <v>#N/A</v>
      </c>
      <c r="AP374" s="26" t="e">
        <v>#N/A</v>
      </c>
      <c r="AQ374" s="26" t="e">
        <v>#N/A</v>
      </c>
    </row>
    <row r="375" spans="1:44">
      <c r="A375" s="9">
        <v>374</v>
      </c>
      <c r="B375" s="10" t="s">
        <v>212</v>
      </c>
      <c r="C375" s="10" t="s">
        <v>384</v>
      </c>
      <c r="D375" s="9">
        <v>12</v>
      </c>
      <c r="E375" s="9" t="s">
        <v>1169</v>
      </c>
      <c r="F375" s="11" t="s">
        <v>1169</v>
      </c>
      <c r="G375" s="7"/>
      <c r="H375" s="7" t="s">
        <v>387</v>
      </c>
      <c r="I375" s="7">
        <v>0</v>
      </c>
      <c r="J375" s="7" t="e">
        <v>#N/A</v>
      </c>
      <c r="K375" s="7" t="s">
        <v>65</v>
      </c>
      <c r="L375" s="7" t="e">
        <v>#N/A</v>
      </c>
      <c r="M375" s="10" t="str">
        <f>VLOOKUP(F375,'[3]Site List'!$I$3:$J$324,2,0)</f>
        <v>KIS1DMT</v>
      </c>
      <c r="N375" s="10">
        <v>107.336671</v>
      </c>
      <c r="O375" s="10">
        <v>-6.3939009999999996</v>
      </c>
      <c r="P375" s="5" t="s">
        <v>48</v>
      </c>
      <c r="Q375" s="5" t="s">
        <v>48</v>
      </c>
      <c r="R375" s="10"/>
      <c r="S375" s="10"/>
      <c r="T375" s="9" t="s">
        <v>49</v>
      </c>
      <c r="U375" s="5" t="e">
        <v>#N/A</v>
      </c>
      <c r="V375" s="5" t="e">
        <v>#N/A</v>
      </c>
      <c r="W375" s="5"/>
      <c r="X375" s="10" t="s">
        <v>50</v>
      </c>
      <c r="Y375" s="12">
        <v>42182</v>
      </c>
      <c r="Z375" s="12">
        <v>45834</v>
      </c>
      <c r="AA375" s="12">
        <f t="shared" si="55"/>
        <v>45924</v>
      </c>
      <c r="AB375" s="12">
        <v>46053</v>
      </c>
      <c r="AC375" s="9">
        <f t="shared" ref="AC375:AC377" si="56">AA375-AB375</f>
        <v>-129</v>
      </c>
      <c r="AD375" s="9" t="s">
        <v>58</v>
      </c>
      <c r="AE375" s="12" t="s">
        <v>52</v>
      </c>
      <c r="AF375" s="22" t="e">
        <v>#N/A</v>
      </c>
      <c r="AG375" s="22" t="e">
        <f>VLOOKUP(F375,[2]Nasional!$F$3:$AJ$1945,30,0)</f>
        <v>#N/A</v>
      </c>
      <c r="AH375" s="22"/>
      <c r="AI375" s="22"/>
      <c r="AJ375" s="22"/>
      <c r="AK375" s="22"/>
      <c r="AL375" t="s">
        <v>1163</v>
      </c>
      <c r="AM375" s="33" t="s">
        <v>635</v>
      </c>
      <c r="AN375" s="33"/>
      <c r="AO375" s="26" t="e">
        <v>#N/A</v>
      </c>
      <c r="AP375" s="26" t="e">
        <v>#N/A</v>
      </c>
      <c r="AQ375" s="26" t="e">
        <v>#N/A</v>
      </c>
    </row>
    <row r="376" spans="1:44">
      <c r="A376" s="5">
        <v>375</v>
      </c>
      <c r="B376" s="10" t="s">
        <v>212</v>
      </c>
      <c r="C376" s="10" t="s">
        <v>384</v>
      </c>
      <c r="D376" s="9">
        <v>12</v>
      </c>
      <c r="E376" s="9" t="s">
        <v>1170</v>
      </c>
      <c r="F376" s="11" t="s">
        <v>1170</v>
      </c>
      <c r="G376" s="7"/>
      <c r="H376" s="7" t="s">
        <v>387</v>
      </c>
      <c r="I376" s="7" t="e">
        <v>#N/A</v>
      </c>
      <c r="J376" s="7" t="e">
        <v>#N/A</v>
      </c>
      <c r="K376" s="7" t="s">
        <v>65</v>
      </c>
      <c r="L376" s="7" t="e">
        <v>#N/A</v>
      </c>
      <c r="M376" s="10" t="str">
        <f>VLOOKUP(F376,'[3]Site List'!$I$3:$J$324,2,0)</f>
        <v>PERMANENTCMBTMITRAKARAWANGDMT</v>
      </c>
      <c r="N376" s="10">
        <v>107.310446</v>
      </c>
      <c r="O376" s="10">
        <v>-6.3819109999999997</v>
      </c>
      <c r="P376" s="5" t="s">
        <v>48</v>
      </c>
      <c r="Q376" s="5" t="s">
        <v>48</v>
      </c>
      <c r="R376" s="10"/>
      <c r="S376" s="10"/>
      <c r="T376" s="9" t="s">
        <v>49</v>
      </c>
      <c r="U376" s="5" t="e">
        <v>#N/A</v>
      </c>
      <c r="V376" s="5" t="e">
        <v>#N/A</v>
      </c>
      <c r="W376" s="5"/>
      <c r="X376" s="10" t="s">
        <v>50</v>
      </c>
      <c r="Y376" s="12">
        <v>42322</v>
      </c>
      <c r="Z376" s="12">
        <v>45974</v>
      </c>
      <c r="AA376" s="12">
        <f t="shared" si="55"/>
        <v>46064</v>
      </c>
      <c r="AB376" s="12">
        <v>46053</v>
      </c>
      <c r="AC376" s="9">
        <f t="shared" si="56"/>
        <v>11</v>
      </c>
      <c r="AD376" s="9" t="s">
        <v>51</v>
      </c>
      <c r="AE376" s="12" t="s">
        <v>52</v>
      </c>
      <c r="AF376" s="22" t="e">
        <v>#N/A</v>
      </c>
      <c r="AG376" s="22" t="e">
        <f>VLOOKUP(F376,[2]Nasional!$F$3:$AJ$1945,30,0)</f>
        <v>#N/A</v>
      </c>
      <c r="AH376" s="22"/>
      <c r="AI376" s="22"/>
      <c r="AJ376" s="22"/>
      <c r="AK376" s="22"/>
      <c r="AL376" t="s">
        <v>635</v>
      </c>
      <c r="AM376" s="33" t="s">
        <v>635</v>
      </c>
      <c r="AN376" s="33" t="s">
        <v>1171</v>
      </c>
      <c r="AO376" s="26" t="e">
        <v>#N/A</v>
      </c>
      <c r="AP376" s="26" t="e">
        <v>#N/A</v>
      </c>
      <c r="AQ376" s="26" t="e">
        <v>#N/A</v>
      </c>
    </row>
    <row r="377" spans="1:44">
      <c r="A377" s="9">
        <v>376</v>
      </c>
      <c r="B377" s="10" t="s">
        <v>212</v>
      </c>
      <c r="C377" s="10" t="s">
        <v>384</v>
      </c>
      <c r="D377" s="9">
        <v>12</v>
      </c>
      <c r="E377" s="9" t="s">
        <v>1172</v>
      </c>
      <c r="F377" s="11" t="s">
        <v>1172</v>
      </c>
      <c r="G377" s="7"/>
      <c r="H377" s="7" t="s">
        <v>387</v>
      </c>
      <c r="I377" s="7">
        <v>0</v>
      </c>
      <c r="J377" s="7" t="e">
        <v>#N/A</v>
      </c>
      <c r="K377" s="7" t="s">
        <v>65</v>
      </c>
      <c r="L377" s="7" t="e">
        <v>#N/A</v>
      </c>
      <c r="M377" s="10" t="str">
        <f>VLOOKUP(F377,'[3]Site List'!$I$3:$J$324,2,0)</f>
        <v>IPBDARMAGAREKTORAT</v>
      </c>
      <c r="N377" s="10">
        <v>106.72263100000001</v>
      </c>
      <c r="O377" s="10">
        <v>-6.556578</v>
      </c>
      <c r="P377" s="5" t="s">
        <v>48</v>
      </c>
      <c r="Q377" s="5" t="s">
        <v>48</v>
      </c>
      <c r="R377" s="10"/>
      <c r="S377" s="10"/>
      <c r="T377" s="9" t="s">
        <v>49</v>
      </c>
      <c r="U377" s="5" t="e">
        <v>#N/A</v>
      </c>
      <c r="V377" s="5" t="e">
        <v>#N/A</v>
      </c>
      <c r="W377" s="5"/>
      <c r="X377" s="10" t="s">
        <v>50</v>
      </c>
      <c r="Y377" s="12">
        <v>42339</v>
      </c>
      <c r="Z377" s="12">
        <v>45991</v>
      </c>
      <c r="AA377" s="12">
        <f t="shared" si="55"/>
        <v>46081</v>
      </c>
      <c r="AB377" s="12">
        <v>46053</v>
      </c>
      <c r="AC377" s="9">
        <f t="shared" si="56"/>
        <v>28</v>
      </c>
      <c r="AD377" s="9" t="s">
        <v>51</v>
      </c>
      <c r="AE377" s="12" t="s">
        <v>52</v>
      </c>
      <c r="AF377" s="22" t="e">
        <v>#N/A</v>
      </c>
      <c r="AG377" s="22" t="e">
        <f>VLOOKUP(F377,[2]Nasional!$F$3:$AJ$1945,30,0)</f>
        <v>#N/A</v>
      </c>
      <c r="AH377" s="22"/>
      <c r="AI377" s="22" t="s">
        <v>305</v>
      </c>
      <c r="AJ377" s="22" t="s">
        <v>306</v>
      </c>
      <c r="AK377" s="22" t="s">
        <v>99</v>
      </c>
      <c r="AL377" t="s">
        <v>1173</v>
      </c>
      <c r="AM377" s="33">
        <v>46044</v>
      </c>
      <c r="AN377" s="33"/>
      <c r="AO377" s="26" t="e">
        <v>#N/A</v>
      </c>
      <c r="AP377" s="26" t="e">
        <v>#N/A</v>
      </c>
      <c r="AQ377" s="26" t="e">
        <v>#N/A</v>
      </c>
    </row>
    <row r="378" spans="1:44" hidden="1">
      <c r="A378" s="5">
        <v>377</v>
      </c>
      <c r="B378" s="10" t="s">
        <v>212</v>
      </c>
      <c r="C378" s="10" t="s">
        <v>384</v>
      </c>
      <c r="D378" s="9">
        <v>12</v>
      </c>
      <c r="E378" s="9" t="s">
        <v>1174</v>
      </c>
      <c r="F378" s="11" t="s">
        <v>1174</v>
      </c>
      <c r="G378" s="7"/>
      <c r="H378" s="7" t="s">
        <v>387</v>
      </c>
      <c r="I378" s="7">
        <v>0</v>
      </c>
      <c r="J378" s="7" t="e">
        <v>#N/A</v>
      </c>
      <c r="K378" s="7" t="s">
        <v>65</v>
      </c>
      <c r="L378" s="7" t="e">
        <v>#N/A</v>
      </c>
      <c r="M378" s="10" t="str">
        <f>VLOOKUP(F378,'[3]Site List'!$I$3:$J$324,2,0)</f>
        <v>KIIC7DMT</v>
      </c>
      <c r="N378" s="10">
        <v>107.27426</v>
      </c>
      <c r="O378" s="10">
        <v>-6.3603399999999999</v>
      </c>
      <c r="P378" s="5" t="s">
        <v>48</v>
      </c>
      <c r="Q378" s="5" t="s">
        <v>48</v>
      </c>
      <c r="R378" s="10"/>
      <c r="S378" s="10"/>
      <c r="T378" s="9" t="s">
        <v>49</v>
      </c>
      <c r="U378" s="5" t="e">
        <v>#N/A</v>
      </c>
      <c r="V378" s="5" t="e">
        <v>#N/A</v>
      </c>
      <c r="W378" s="5"/>
      <c r="X378" s="10" t="s">
        <v>50</v>
      </c>
      <c r="Y378" s="12">
        <v>42185</v>
      </c>
      <c r="Z378" s="12">
        <v>45837</v>
      </c>
      <c r="AA378" s="12">
        <f t="shared" si="55"/>
        <v>45927</v>
      </c>
      <c r="AB378" s="12" t="s">
        <v>67</v>
      </c>
      <c r="AC378" s="12"/>
      <c r="AD378" s="12" t="s">
        <v>67</v>
      </c>
      <c r="AE378" s="12" t="s">
        <v>52</v>
      </c>
      <c r="AF378" s="22" t="e">
        <v>#N/A</v>
      </c>
      <c r="AG378" s="22" t="e">
        <f>VLOOKUP(F378,[2]Nasional!$F$3:$AJ$1945,30,0)</f>
        <v>#N/A</v>
      </c>
      <c r="AH378" s="22"/>
      <c r="AI378" s="22" t="s">
        <v>67</v>
      </c>
      <c r="AJ378" s="25" t="s">
        <v>67</v>
      </c>
      <c r="AK378" s="25" t="s">
        <v>67</v>
      </c>
      <c r="AM378" s="22" t="s">
        <v>67</v>
      </c>
      <c r="AN378" s="22"/>
      <c r="AO378" s="26" t="e">
        <v>#N/A</v>
      </c>
      <c r="AP378" s="26" t="e">
        <v>#N/A</v>
      </c>
      <c r="AQ378" s="26" t="e">
        <v>#N/A</v>
      </c>
    </row>
    <row r="379" spans="1:44">
      <c r="A379" s="9">
        <v>378</v>
      </c>
      <c r="B379" s="10" t="s">
        <v>212</v>
      </c>
      <c r="C379" s="10" t="s">
        <v>384</v>
      </c>
      <c r="D379" s="9">
        <v>12</v>
      </c>
      <c r="E379" s="9" t="s">
        <v>1175</v>
      </c>
      <c r="F379" s="11" t="s">
        <v>1175</v>
      </c>
      <c r="G379" s="7"/>
      <c r="H379" s="7" t="s">
        <v>387</v>
      </c>
      <c r="I379" s="7">
        <v>0</v>
      </c>
      <c r="J379" s="7" t="e">
        <v>#N/A</v>
      </c>
      <c r="K379" s="7" t="s">
        <v>1176</v>
      </c>
      <c r="L379" s="7" t="e">
        <v>#N/A</v>
      </c>
      <c r="M379" s="10" t="str">
        <f>VLOOKUP(F379,'[3]Site List'!$I$3:$J$324,2,0)</f>
        <v>JATIASIHKALIMANTANDMT</v>
      </c>
      <c r="N379" s="10">
        <v>106.970651</v>
      </c>
      <c r="O379" s="10">
        <v>-6.2914209999999997</v>
      </c>
      <c r="P379" s="5" t="s">
        <v>48</v>
      </c>
      <c r="Q379" s="5" t="s">
        <v>48</v>
      </c>
      <c r="R379" s="10"/>
      <c r="S379" s="10"/>
      <c r="T379" s="9" t="s">
        <v>49</v>
      </c>
      <c r="U379" s="5" t="e">
        <v>#N/A</v>
      </c>
      <c r="V379" s="5" t="s">
        <v>448</v>
      </c>
      <c r="W379" s="5"/>
      <c r="X379" s="10" t="s">
        <v>50</v>
      </c>
      <c r="Y379" s="12">
        <v>42356</v>
      </c>
      <c r="Z379" s="12">
        <v>46008</v>
      </c>
      <c r="AA379" s="12">
        <f t="shared" si="55"/>
        <v>46098</v>
      </c>
      <c r="AB379" s="12">
        <v>46022</v>
      </c>
      <c r="AC379" s="28">
        <f>AA379-AB379</f>
        <v>76</v>
      </c>
      <c r="AD379" s="9" t="s">
        <v>51</v>
      </c>
      <c r="AE379" s="12" t="s">
        <v>52</v>
      </c>
      <c r="AF379" s="22" t="e">
        <v>#N/A</v>
      </c>
      <c r="AG379" s="22" t="str">
        <f>VLOOKUP(F379,[2]Nasional!$F$3:$AJ$1945,30,0)</f>
        <v>08.SIS</v>
      </c>
      <c r="AH379" s="22"/>
      <c r="AI379" s="22" t="s">
        <v>305</v>
      </c>
      <c r="AJ379" s="22" t="s">
        <v>306</v>
      </c>
      <c r="AK379" s="22" t="s">
        <v>99</v>
      </c>
      <c r="AL379" t="s">
        <v>1177</v>
      </c>
      <c r="AM379" s="33">
        <v>46032</v>
      </c>
      <c r="AN379" s="33"/>
      <c r="AO379" s="26" t="s">
        <v>293</v>
      </c>
      <c r="AP379" s="26" t="s">
        <v>288</v>
      </c>
      <c r="AQ379" s="26">
        <v>30</v>
      </c>
    </row>
    <row r="380" spans="1:44">
      <c r="A380" s="5">
        <v>379</v>
      </c>
      <c r="B380" s="10" t="s">
        <v>212</v>
      </c>
      <c r="C380" s="10" t="s">
        <v>384</v>
      </c>
      <c r="D380" s="9">
        <v>12</v>
      </c>
      <c r="E380" s="9" t="s">
        <v>1178</v>
      </c>
      <c r="F380" s="11" t="s">
        <v>1178</v>
      </c>
      <c r="G380" s="7"/>
      <c r="H380" s="7" t="s">
        <v>387</v>
      </c>
      <c r="I380" s="7" t="e">
        <v>#N/A</v>
      </c>
      <c r="J380" s="7" t="e">
        <v>#N/A</v>
      </c>
      <c r="K380" s="7" t="s">
        <v>1179</v>
      </c>
      <c r="L380" s="7" t="e">
        <v>#N/A</v>
      </c>
      <c r="M380" s="10" t="str">
        <f>VLOOKUP(F380,'[3]Site List'!$I$3:$J$324,2,0)</f>
        <v>JLDARAMAHKOTADMT</v>
      </c>
      <c r="N380" s="10">
        <v>106.923</v>
      </c>
      <c r="O380" s="10">
        <v>-6.2621200000000004</v>
      </c>
      <c r="P380" s="9" t="s">
        <v>16</v>
      </c>
      <c r="Q380" s="10" t="s">
        <v>94</v>
      </c>
      <c r="R380" s="39">
        <v>45979</v>
      </c>
      <c r="S380" s="10"/>
      <c r="T380" s="9" t="s">
        <v>49</v>
      </c>
      <c r="U380" s="5" t="e">
        <v>#N/A</v>
      </c>
      <c r="V380" s="5" t="s">
        <v>448</v>
      </c>
      <c r="W380" s="5"/>
      <c r="X380" s="10" t="s">
        <v>50</v>
      </c>
      <c r="Y380" s="12">
        <v>42488</v>
      </c>
      <c r="Z380" s="12">
        <v>46139</v>
      </c>
      <c r="AA380" s="12"/>
      <c r="AB380" s="12"/>
      <c r="AC380" s="12"/>
      <c r="AD380" s="12"/>
      <c r="AE380" s="9" t="s">
        <v>96</v>
      </c>
      <c r="AF380" s="26"/>
      <c r="AG380" s="22" t="str">
        <f>VLOOKUP(F380,[2]Nasional!$F$3:$AJ$1945,30,0)</f>
        <v>08.SIS</v>
      </c>
      <c r="AH380" s="22"/>
      <c r="AI380" s="22" t="s">
        <v>98</v>
      </c>
      <c r="AJ380" s="22" t="s">
        <v>98</v>
      </c>
      <c r="AK380" s="23" t="s">
        <v>99</v>
      </c>
      <c r="AL380" t="s">
        <v>1180</v>
      </c>
      <c r="AN380" t="s">
        <v>101</v>
      </c>
      <c r="AO380" s="26" t="s">
        <v>293</v>
      </c>
      <c r="AP380" s="26" t="s">
        <v>288</v>
      </c>
      <c r="AQ380" s="26">
        <v>30</v>
      </c>
    </row>
    <row r="381" spans="1:44">
      <c r="A381" s="9">
        <v>380</v>
      </c>
      <c r="B381" s="10" t="s">
        <v>212</v>
      </c>
      <c r="C381" s="10" t="s">
        <v>384</v>
      </c>
      <c r="D381" s="9">
        <v>12</v>
      </c>
      <c r="E381" s="9" t="s">
        <v>1181</v>
      </c>
      <c r="F381" s="11" t="s">
        <v>1181</v>
      </c>
      <c r="G381" s="7" t="s">
        <v>1182</v>
      </c>
      <c r="H381" s="7" t="s">
        <v>387</v>
      </c>
      <c r="I381" s="7">
        <v>0</v>
      </c>
      <c r="J381" s="7" t="e">
        <v>#N/A</v>
      </c>
      <c r="K381" s="7" t="s">
        <v>1182</v>
      </c>
      <c r="L381" s="7" t="e">
        <v>#N/A</v>
      </c>
      <c r="M381" s="10" t="str">
        <f>VLOOKUP(F381,'[3]Site List'!$I$3:$J$324,2,0)</f>
        <v>PALEMBARAT12DMT</v>
      </c>
      <c r="N381" s="10">
        <v>106.98087</v>
      </c>
      <c r="O381" s="10">
        <v>-6.2652299999999999</v>
      </c>
      <c r="P381" s="5" t="s">
        <v>48</v>
      </c>
      <c r="Q381" s="5" t="s">
        <v>48</v>
      </c>
      <c r="R381" s="10"/>
      <c r="S381" s="10"/>
      <c r="T381" s="9" t="s">
        <v>49</v>
      </c>
      <c r="U381" s="5" t="e">
        <v>#N/A</v>
      </c>
      <c r="V381" s="5" t="s">
        <v>448</v>
      </c>
      <c r="W381" s="5"/>
      <c r="X381" s="10" t="s">
        <v>50</v>
      </c>
      <c r="Y381" s="12">
        <v>42260</v>
      </c>
      <c r="Z381" s="12">
        <v>45912</v>
      </c>
      <c r="AA381" s="12">
        <f>Z381+90</f>
        <v>46002</v>
      </c>
      <c r="AB381" s="12">
        <v>46053</v>
      </c>
      <c r="AC381" s="9">
        <f>AA381-AB381</f>
        <v>-51</v>
      </c>
      <c r="AD381" s="9" t="s">
        <v>58</v>
      </c>
      <c r="AE381" s="12" t="s">
        <v>52</v>
      </c>
      <c r="AF381" s="22" t="e">
        <v>#N/A</v>
      </c>
      <c r="AG381" s="22" t="str">
        <f>VLOOKUP(F381,[2]Nasional!$F$3:$AJ$1945,30,0)</f>
        <v>08.SIS</v>
      </c>
      <c r="AH381" s="22"/>
      <c r="AI381" s="22" t="s">
        <v>632</v>
      </c>
      <c r="AJ381" s="22" t="s">
        <v>395</v>
      </c>
      <c r="AK381" s="22" t="s">
        <v>99</v>
      </c>
      <c r="AL381" t="s">
        <v>1183</v>
      </c>
      <c r="AM381" s="33">
        <v>46048</v>
      </c>
      <c r="AN381" s="33"/>
      <c r="AO381" s="26" t="s">
        <v>293</v>
      </c>
      <c r="AP381" s="26" t="s">
        <v>288</v>
      </c>
      <c r="AQ381" s="26">
        <v>30</v>
      </c>
    </row>
    <row r="382" spans="1:44">
      <c r="A382" s="5">
        <v>381</v>
      </c>
      <c r="B382" s="10" t="s">
        <v>212</v>
      </c>
      <c r="C382" s="10" t="s">
        <v>384</v>
      </c>
      <c r="D382" s="9">
        <v>12</v>
      </c>
      <c r="E382" s="9" t="s">
        <v>1184</v>
      </c>
      <c r="F382" s="11" t="s">
        <v>1184</v>
      </c>
      <c r="G382" s="7" t="s">
        <v>1185</v>
      </c>
      <c r="H382" s="7" t="s">
        <v>387</v>
      </c>
      <c r="I382" s="7" t="e">
        <v>#N/A</v>
      </c>
      <c r="J382" s="7" t="e">
        <v>#N/A</v>
      </c>
      <c r="K382" s="7" t="s">
        <v>1185</v>
      </c>
      <c r="L382" s="7" t="s">
        <v>1186</v>
      </c>
      <c r="M382" s="10" t="str">
        <f>VLOOKUP(F382,'[3]Site List'!$I$3:$J$324,2,0)</f>
        <v>KIS3DMT</v>
      </c>
      <c r="N382" s="10">
        <v>107.34034</v>
      </c>
      <c r="O382" s="10">
        <v>-6.4116299999999997</v>
      </c>
      <c r="P382" s="9" t="s">
        <v>16</v>
      </c>
      <c r="Q382" s="10" t="s">
        <v>94</v>
      </c>
      <c r="R382" s="39">
        <v>45979</v>
      </c>
      <c r="S382" s="10"/>
      <c r="T382" s="9" t="s">
        <v>49</v>
      </c>
      <c r="U382" s="5" t="s">
        <v>388</v>
      </c>
      <c r="V382" s="5" t="s">
        <v>388</v>
      </c>
      <c r="W382" s="5">
        <f>COUNTIF(V382:V931,U382)</f>
        <v>6</v>
      </c>
      <c r="X382" s="10" t="s">
        <v>50</v>
      </c>
      <c r="Y382" s="12">
        <v>42545</v>
      </c>
      <c r="Z382" s="12">
        <v>46196</v>
      </c>
      <c r="AA382" s="12"/>
      <c r="AB382" s="12"/>
      <c r="AC382" s="12"/>
      <c r="AD382" s="12"/>
      <c r="AE382" s="9" t="s">
        <v>96</v>
      </c>
      <c r="AF382" s="26"/>
      <c r="AG382" s="22" t="e">
        <f>VLOOKUP(F382,[2]Nasional!$F$3:$AJ$1945,30,0)</f>
        <v>#N/A</v>
      </c>
      <c r="AH382" s="22"/>
      <c r="AI382" s="22" t="s">
        <v>98</v>
      </c>
      <c r="AJ382" s="22" t="s">
        <v>98</v>
      </c>
      <c r="AK382" s="23" t="s">
        <v>99</v>
      </c>
      <c r="AL382" t="s">
        <v>1187</v>
      </c>
      <c r="AN382" t="s">
        <v>101</v>
      </c>
      <c r="AO382" s="26">
        <v>0</v>
      </c>
      <c r="AP382" s="26">
        <v>0</v>
      </c>
      <c r="AQ382" s="26">
        <v>0</v>
      </c>
      <c r="AR382" t="s">
        <v>101</v>
      </c>
    </row>
    <row r="383" spans="1:44" hidden="1">
      <c r="A383" s="9">
        <v>382</v>
      </c>
      <c r="B383" s="10" t="s">
        <v>212</v>
      </c>
      <c r="C383" s="10" t="s">
        <v>384</v>
      </c>
      <c r="D383" s="9">
        <v>12</v>
      </c>
      <c r="E383" s="9" t="s">
        <v>1188</v>
      </c>
      <c r="F383" s="11" t="s">
        <v>1188</v>
      </c>
      <c r="G383" s="7" t="s">
        <v>1189</v>
      </c>
      <c r="H383" s="7" t="s">
        <v>387</v>
      </c>
      <c r="I383" s="7" t="e">
        <v>#N/A</v>
      </c>
      <c r="J383" s="7" t="e">
        <v>#N/A</v>
      </c>
      <c r="K383" s="7" t="s">
        <v>1189</v>
      </c>
      <c r="L383" s="7" t="e">
        <v>#N/A</v>
      </c>
      <c r="M383" s="10" t="str">
        <f>VLOOKUP(F383,'[3]Site List'!$I$3:$J$324,2,0)</f>
        <v>KIIC13DMT</v>
      </c>
      <c r="N383" s="10">
        <v>107.26469</v>
      </c>
      <c r="O383" s="10">
        <v>-6.3764399999999997</v>
      </c>
      <c r="P383" s="9" t="s">
        <v>16</v>
      </c>
      <c r="Q383" s="10" t="s">
        <v>94</v>
      </c>
      <c r="R383" s="39">
        <v>45979</v>
      </c>
      <c r="S383" s="10"/>
      <c r="T383" s="9" t="s">
        <v>49</v>
      </c>
      <c r="U383" s="5" t="e">
        <v>#N/A</v>
      </c>
      <c r="V383" s="5" t="s">
        <v>388</v>
      </c>
      <c r="W383" s="5"/>
      <c r="X383" s="10" t="s">
        <v>50</v>
      </c>
      <c r="Y383" s="12">
        <v>42593</v>
      </c>
      <c r="Z383" s="12">
        <v>46244</v>
      </c>
      <c r="AA383" s="12"/>
      <c r="AB383" s="12"/>
      <c r="AC383" s="12"/>
      <c r="AD383" s="12"/>
      <c r="AE383" s="9" t="s">
        <v>96</v>
      </c>
      <c r="AF383" s="26"/>
      <c r="AG383" s="22" t="str">
        <f>VLOOKUP(F383,[2]Nasional!$F$3:$AJ$1945,30,0)</f>
        <v>04.CME</v>
      </c>
      <c r="AH383" s="22"/>
      <c r="AI383" s="22" t="s">
        <v>26</v>
      </c>
      <c r="AJ383" s="22" t="s">
        <v>26</v>
      </c>
      <c r="AK383" s="23" t="s">
        <v>26</v>
      </c>
      <c r="AL383" t="s">
        <v>390</v>
      </c>
      <c r="AN383" t="s">
        <v>101</v>
      </c>
      <c r="AO383" s="26" t="s">
        <v>293</v>
      </c>
      <c r="AP383" s="26" t="s">
        <v>391</v>
      </c>
      <c r="AQ383" s="26">
        <v>42</v>
      </c>
    </row>
    <row r="384" spans="1:44">
      <c r="A384" s="5">
        <v>383</v>
      </c>
      <c r="B384" s="10" t="s">
        <v>212</v>
      </c>
      <c r="C384" s="10" t="s">
        <v>384</v>
      </c>
      <c r="D384" s="9">
        <v>12</v>
      </c>
      <c r="E384" s="9" t="s">
        <v>1190</v>
      </c>
      <c r="F384" s="11" t="s">
        <v>1190</v>
      </c>
      <c r="G384" s="7"/>
      <c r="H384" s="7" t="s">
        <v>387</v>
      </c>
      <c r="I384" s="7" t="e">
        <v>#N/A</v>
      </c>
      <c r="J384" s="7" t="e">
        <v>#N/A</v>
      </c>
      <c r="K384" s="7" t="s">
        <v>65</v>
      </c>
      <c r="L384" s="7" t="e">
        <v>#N/A</v>
      </c>
      <c r="M384" s="10" t="str">
        <f>VLOOKUP(F384,'[3]Site List'!$I$3:$J$324,2,0)</f>
        <v>KIS7DMT</v>
      </c>
      <c r="N384" s="10">
        <v>107.33488</v>
      </c>
      <c r="O384" s="10">
        <v>-6.3861100000000004</v>
      </c>
      <c r="P384" s="5" t="s">
        <v>48</v>
      </c>
      <c r="Q384" s="5" t="s">
        <v>48</v>
      </c>
      <c r="R384" s="39">
        <v>0</v>
      </c>
      <c r="S384" s="10"/>
      <c r="T384" s="9" t="s">
        <v>49</v>
      </c>
      <c r="U384" s="5" t="e">
        <v>#N/A</v>
      </c>
      <c r="V384" s="5" t="e">
        <v>#N/A</v>
      </c>
      <c r="W384" s="5"/>
      <c r="X384" s="10" t="s">
        <v>50</v>
      </c>
      <c r="Y384" s="12">
        <v>42551</v>
      </c>
      <c r="Z384" s="12">
        <v>46202</v>
      </c>
      <c r="AA384" s="12"/>
      <c r="AB384" s="12"/>
      <c r="AC384" s="12"/>
      <c r="AD384" s="12"/>
      <c r="AE384" s="9" t="s">
        <v>96</v>
      </c>
      <c r="AF384" s="26"/>
      <c r="AG384" s="22" t="e">
        <f>VLOOKUP(F384,[2]Nasional!$F$3:$AJ$1945,30,0)</f>
        <v>#N/A</v>
      </c>
      <c r="AH384" s="22"/>
      <c r="AI384" s="22" t="s">
        <v>98</v>
      </c>
      <c r="AJ384" s="22" t="s">
        <v>98</v>
      </c>
      <c r="AK384" s="23" t="s">
        <v>99</v>
      </c>
      <c r="AL384" t="s">
        <v>195</v>
      </c>
      <c r="AO384" s="26" t="e">
        <v>#N/A</v>
      </c>
      <c r="AP384" s="26" t="e">
        <v>#N/A</v>
      </c>
      <c r="AQ384" s="26" t="e">
        <v>#N/A</v>
      </c>
    </row>
    <row r="385" spans="1:43">
      <c r="A385" s="9">
        <v>384</v>
      </c>
      <c r="B385" s="10" t="s">
        <v>212</v>
      </c>
      <c r="C385" s="10" t="s">
        <v>384</v>
      </c>
      <c r="D385" s="9">
        <v>12</v>
      </c>
      <c r="E385" s="9" t="s">
        <v>1191</v>
      </c>
      <c r="F385" s="11" t="s">
        <v>1191</v>
      </c>
      <c r="G385" s="7" t="s">
        <v>1192</v>
      </c>
      <c r="H385" s="7" t="s">
        <v>387</v>
      </c>
      <c r="I385" s="7" t="e">
        <v>#N/A</v>
      </c>
      <c r="J385" s="7" t="e">
        <v>#N/A</v>
      </c>
      <c r="K385" s="7" t="s">
        <v>1192</v>
      </c>
      <c r="L385" s="7" t="e">
        <v>#N/A</v>
      </c>
      <c r="M385" s="10" t="str">
        <f>VLOOKUP(F385,'[3]Site List'!$I$3:$J$324,2,0)</f>
        <v>IPBDRAMAGAFAKPERTANIAN</v>
      </c>
      <c r="N385" s="10">
        <v>106.73126000000001</v>
      </c>
      <c r="O385" s="10">
        <v>-6.5569100000000002</v>
      </c>
      <c r="P385" s="9" t="s">
        <v>16</v>
      </c>
      <c r="Q385" s="10" t="s">
        <v>94</v>
      </c>
      <c r="R385" s="39">
        <v>45979</v>
      </c>
      <c r="S385" s="10"/>
      <c r="T385" s="9" t="s">
        <v>49</v>
      </c>
      <c r="U385" s="5" t="e">
        <v>#N/A</v>
      </c>
      <c r="V385" s="5" t="s">
        <v>303</v>
      </c>
      <c r="W385" s="5"/>
      <c r="X385" s="10" t="s">
        <v>50</v>
      </c>
      <c r="Y385" s="12">
        <v>42705</v>
      </c>
      <c r="Z385" s="12">
        <v>46356</v>
      </c>
      <c r="AA385" s="12"/>
      <c r="AB385" s="12"/>
      <c r="AC385" s="12"/>
      <c r="AD385" s="12"/>
      <c r="AE385" s="9" t="s">
        <v>96</v>
      </c>
      <c r="AF385" s="26"/>
      <c r="AG385" s="22" t="str">
        <f>VLOOKUP(F385,[2]Nasional!$F$3:$AJ$1945,30,0)</f>
        <v>08.SIS</v>
      </c>
      <c r="AH385" s="22"/>
      <c r="AI385" s="22" t="s">
        <v>98</v>
      </c>
      <c r="AJ385" s="22" t="s">
        <v>98</v>
      </c>
      <c r="AK385" s="23" t="s">
        <v>99</v>
      </c>
      <c r="AL385" t="s">
        <v>1193</v>
      </c>
      <c r="AN385" t="s">
        <v>113</v>
      </c>
      <c r="AO385" s="26" t="s">
        <v>293</v>
      </c>
      <c r="AP385" s="26" t="s">
        <v>288</v>
      </c>
      <c r="AQ385" s="26">
        <v>30</v>
      </c>
    </row>
    <row r="386" spans="1:43">
      <c r="A386" s="5">
        <v>385</v>
      </c>
      <c r="B386" s="10" t="s">
        <v>212</v>
      </c>
      <c r="C386" s="10" t="s">
        <v>384</v>
      </c>
      <c r="D386" s="9">
        <v>12</v>
      </c>
      <c r="E386" s="9" t="s">
        <v>1194</v>
      </c>
      <c r="F386" s="11" t="s">
        <v>1194</v>
      </c>
      <c r="G386" s="7"/>
      <c r="H386" s="7" t="s">
        <v>387</v>
      </c>
      <c r="I386" s="7" t="e">
        <v>#N/A</v>
      </c>
      <c r="J386" s="7" t="e">
        <v>#N/A</v>
      </c>
      <c r="K386" s="7" t="s">
        <v>1195</v>
      </c>
      <c r="L386" s="7" t="e">
        <v>#N/A</v>
      </c>
      <c r="M386" s="10" t="str">
        <f>VLOOKUP(F386,'[3]Site List'!$I$3:$J$324,2,0)</f>
        <v>KIM6DMT</v>
      </c>
      <c r="N386" s="10">
        <v>107.308531</v>
      </c>
      <c r="O386" s="10">
        <v>-6.3765210000000003</v>
      </c>
      <c r="P386" s="9" t="s">
        <v>16</v>
      </c>
      <c r="Q386" s="10" t="s">
        <v>94</v>
      </c>
      <c r="R386" s="39">
        <v>45979</v>
      </c>
      <c r="S386" s="10"/>
      <c r="T386" s="9" t="s">
        <v>49</v>
      </c>
      <c r="U386" s="5" t="e">
        <v>#N/A</v>
      </c>
      <c r="V386" s="5" t="s">
        <v>370</v>
      </c>
      <c r="W386" s="5"/>
      <c r="X386" s="10" t="s">
        <v>50</v>
      </c>
      <c r="Y386" s="12">
        <v>42719</v>
      </c>
      <c r="Z386" s="12">
        <v>46370</v>
      </c>
      <c r="AA386" s="12"/>
      <c r="AB386" s="12"/>
      <c r="AC386" s="12"/>
      <c r="AD386" s="12"/>
      <c r="AE386" s="9" t="s">
        <v>96</v>
      </c>
      <c r="AF386" s="26"/>
      <c r="AG386" s="22" t="str">
        <f>VLOOKUP(F386,[2]Nasional!$F$3:$AJ$1945,30,0)</f>
        <v>06.SITAC</v>
      </c>
      <c r="AH386" s="22"/>
      <c r="AI386" s="22" t="s">
        <v>305</v>
      </c>
      <c r="AJ386" s="22" t="s">
        <v>306</v>
      </c>
      <c r="AK386" s="22" t="s">
        <v>99</v>
      </c>
      <c r="AL386" t="s">
        <v>1196</v>
      </c>
      <c r="AN386" s="22" t="s">
        <v>824</v>
      </c>
      <c r="AO386" s="26" t="s">
        <v>293</v>
      </c>
      <c r="AP386" s="26" t="s">
        <v>391</v>
      </c>
      <c r="AQ386" s="26">
        <v>42</v>
      </c>
    </row>
    <row r="387" spans="1:43">
      <c r="A387" s="9">
        <v>386</v>
      </c>
      <c r="B387" s="10" t="s">
        <v>212</v>
      </c>
      <c r="C387" s="10" t="s">
        <v>384</v>
      </c>
      <c r="D387" s="9">
        <v>12</v>
      </c>
      <c r="E387" s="9" t="s">
        <v>1197</v>
      </c>
      <c r="F387" s="11" t="s">
        <v>1197</v>
      </c>
      <c r="G387" s="7"/>
      <c r="H387" s="7" t="s">
        <v>216</v>
      </c>
      <c r="I387" s="7" t="e">
        <v>#N/A</v>
      </c>
      <c r="J387" s="7" t="e">
        <v>#N/A</v>
      </c>
      <c r="K387" s="7" t="s">
        <v>1198</v>
      </c>
      <c r="L387" s="7" t="e">
        <v>#N/A</v>
      </c>
      <c r="M387" s="10" t="str">
        <f>VLOOKUP(F387,'[3]Site List'!$I$3:$J$324,2,0)</f>
        <v>KAMALKALIDERES16DMT</v>
      </c>
      <c r="N387" s="10">
        <v>106.68717100000001</v>
      </c>
      <c r="O387" s="10">
        <v>-6.1287310000000002</v>
      </c>
      <c r="P387" s="9" t="s">
        <v>16</v>
      </c>
      <c r="Q387" s="10" t="s">
        <v>94</v>
      </c>
      <c r="R387" s="39">
        <v>45979</v>
      </c>
      <c r="S387" s="10"/>
      <c r="T387" s="9" t="s">
        <v>49</v>
      </c>
      <c r="U387" s="5" t="e">
        <v>#N/A</v>
      </c>
      <c r="V387" s="5" t="s">
        <v>388</v>
      </c>
      <c r="W387" s="5"/>
      <c r="X387" s="10" t="s">
        <v>50</v>
      </c>
      <c r="Y387" s="12">
        <v>42899</v>
      </c>
      <c r="Z387" s="12">
        <v>46550</v>
      </c>
      <c r="AA387" s="12"/>
      <c r="AB387" s="12"/>
      <c r="AC387" s="12"/>
      <c r="AD387" s="12"/>
      <c r="AE387" s="9" t="s">
        <v>96</v>
      </c>
      <c r="AF387" s="26"/>
      <c r="AG387" s="22" t="str">
        <f>VLOOKUP(F387,[2]Nasional!$F$3:$AJ$1945,30,0)</f>
        <v>08.SIS</v>
      </c>
      <c r="AH387" s="22"/>
      <c r="AI387" s="22" t="s">
        <v>98</v>
      </c>
      <c r="AJ387" s="22" t="s">
        <v>98</v>
      </c>
      <c r="AK387" s="23" t="s">
        <v>99</v>
      </c>
      <c r="AL387" t="s">
        <v>269</v>
      </c>
      <c r="AN387" t="s">
        <v>101</v>
      </c>
      <c r="AO387" s="26" t="s">
        <v>293</v>
      </c>
      <c r="AP387" s="26" t="s">
        <v>288</v>
      </c>
      <c r="AQ387" s="26">
        <v>25</v>
      </c>
    </row>
    <row r="388" spans="1:43">
      <c r="A388" s="5">
        <v>387</v>
      </c>
      <c r="B388" s="10" t="s">
        <v>212</v>
      </c>
      <c r="C388" s="10" t="s">
        <v>384</v>
      </c>
      <c r="D388" s="9">
        <v>12</v>
      </c>
      <c r="E388" s="9" t="s">
        <v>1199</v>
      </c>
      <c r="F388" s="11" t="s">
        <v>1199</v>
      </c>
      <c r="G388" s="7" t="s">
        <v>1200</v>
      </c>
      <c r="H388" s="7" t="s">
        <v>387</v>
      </c>
      <c r="I388" s="7" t="e">
        <v>#N/A</v>
      </c>
      <c r="J388" s="7" t="e">
        <v>#N/A</v>
      </c>
      <c r="K388" s="7" t="s">
        <v>1200</v>
      </c>
      <c r="L388" s="7" t="e">
        <v>#N/A</v>
      </c>
      <c r="M388" s="10" t="str">
        <f>VLOOKUP(F388,'[3]Site List'!$I$3:$J$324,2,0)</f>
        <v>KIM10DMT</v>
      </c>
      <c r="N388" s="10">
        <v>107.313581</v>
      </c>
      <c r="O388" s="10">
        <v>-6.3761010000000002</v>
      </c>
      <c r="P388" s="9" t="s">
        <v>16</v>
      </c>
      <c r="Q388" s="10" t="s">
        <v>94</v>
      </c>
      <c r="R388" s="39">
        <v>45979</v>
      </c>
      <c r="S388" s="10"/>
      <c r="T388" s="9" t="s">
        <v>49</v>
      </c>
      <c r="U388" s="5" t="e">
        <v>#N/A</v>
      </c>
      <c r="V388" s="5" t="s">
        <v>370</v>
      </c>
      <c r="W388" s="5"/>
      <c r="X388" s="10" t="s">
        <v>50</v>
      </c>
      <c r="Y388" s="12">
        <v>42899</v>
      </c>
      <c r="Z388" s="12">
        <v>46550</v>
      </c>
      <c r="AA388" s="12"/>
      <c r="AB388" s="12"/>
      <c r="AC388" s="12"/>
      <c r="AD388" s="12"/>
      <c r="AE388" s="9" t="s">
        <v>96</v>
      </c>
      <c r="AF388" s="26"/>
      <c r="AG388" s="22" t="str">
        <f>VLOOKUP(F388,[2]Nasional!$F$3:$AJ$1945,30,0)</f>
        <v>06.SITAC</v>
      </c>
      <c r="AH388" s="22"/>
      <c r="AI388" s="22" t="s">
        <v>305</v>
      </c>
      <c r="AJ388" s="22" t="s">
        <v>306</v>
      </c>
      <c r="AK388" s="22" t="s">
        <v>99</v>
      </c>
      <c r="AL388" t="s">
        <v>1201</v>
      </c>
      <c r="AN388" s="22" t="s">
        <v>824</v>
      </c>
      <c r="AO388" s="26" t="s">
        <v>293</v>
      </c>
      <c r="AP388" s="26" t="s">
        <v>391</v>
      </c>
      <c r="AQ388" s="26">
        <v>42</v>
      </c>
    </row>
    <row r="389" spans="1:43">
      <c r="A389" s="9">
        <v>388</v>
      </c>
      <c r="B389" s="10" t="s">
        <v>212</v>
      </c>
      <c r="C389" s="10" t="s">
        <v>384</v>
      </c>
      <c r="D389" s="9">
        <v>12</v>
      </c>
      <c r="E389" s="9" t="s">
        <v>1202</v>
      </c>
      <c r="F389" s="11" t="s">
        <v>1202</v>
      </c>
      <c r="G389" s="7"/>
      <c r="H389" s="7" t="s">
        <v>387</v>
      </c>
      <c r="I389" s="7" t="e">
        <v>#N/A</v>
      </c>
      <c r="J389" s="7" t="e">
        <v>#N/A</v>
      </c>
      <c r="K389" s="7" t="s">
        <v>1203</v>
      </c>
      <c r="L389" s="7" t="e">
        <v>#N/A</v>
      </c>
      <c r="M389" s="10" t="str">
        <f>VLOOKUP(F389,'[3]Site List'!$I$3:$J$324,2,0)</f>
        <v>PTSOSROPENGGILINGANCAKUNGDMT</v>
      </c>
      <c r="N389" s="10">
        <v>106.97117</v>
      </c>
      <c r="O389" s="10">
        <v>-6.1925800000000004</v>
      </c>
      <c r="P389" s="9" t="s">
        <v>16</v>
      </c>
      <c r="Q389" s="10" t="s">
        <v>94</v>
      </c>
      <c r="R389" s="39">
        <v>45979</v>
      </c>
      <c r="S389" s="10"/>
      <c r="T389" s="9" t="s">
        <v>49</v>
      </c>
      <c r="U389" s="5" t="e">
        <v>#N/A</v>
      </c>
      <c r="V389" s="5" t="s">
        <v>425</v>
      </c>
      <c r="W389" s="5"/>
      <c r="X389" s="10" t="s">
        <v>50</v>
      </c>
      <c r="Y389" s="12">
        <v>42951</v>
      </c>
      <c r="Z389" s="12">
        <v>46602</v>
      </c>
      <c r="AA389" s="12"/>
      <c r="AB389" s="12"/>
      <c r="AC389" s="12"/>
      <c r="AD389" s="12"/>
      <c r="AE389" s="9" t="s">
        <v>96</v>
      </c>
      <c r="AF389" s="26"/>
      <c r="AG389" s="22" t="str">
        <f>VLOOKUP(F389,[2]Nasional!$F$3:$AJ$1945,30,0)</f>
        <v>08.SIS</v>
      </c>
      <c r="AH389" s="22"/>
      <c r="AI389" s="22" t="s">
        <v>98</v>
      </c>
      <c r="AJ389" s="22" t="s">
        <v>98</v>
      </c>
      <c r="AK389" s="23" t="s">
        <v>99</v>
      </c>
      <c r="AL389" t="s">
        <v>1204</v>
      </c>
      <c r="AO389" s="26" t="s">
        <v>293</v>
      </c>
      <c r="AP389" s="26" t="s">
        <v>288</v>
      </c>
      <c r="AQ389" s="26">
        <v>30</v>
      </c>
    </row>
    <row r="390" spans="1:43">
      <c r="A390" s="5">
        <v>389</v>
      </c>
      <c r="B390" s="10" t="s">
        <v>212</v>
      </c>
      <c r="C390" s="10" t="s">
        <v>384</v>
      </c>
      <c r="D390" s="9">
        <v>12</v>
      </c>
      <c r="E390" s="9" t="s">
        <v>1205</v>
      </c>
      <c r="F390" s="11" t="s">
        <v>1205</v>
      </c>
      <c r="G390" s="7"/>
      <c r="H390" s="7" t="s">
        <v>387</v>
      </c>
      <c r="I390" s="7" t="e">
        <v>#N/A</v>
      </c>
      <c r="J390" s="7" t="e">
        <v>#N/A</v>
      </c>
      <c r="K390" s="7" t="s">
        <v>1206</v>
      </c>
      <c r="L390" s="7" t="e">
        <v>#N/A</v>
      </c>
      <c r="M390" s="10" t="str">
        <f>VLOOKUP(F390,'[3]Site List'!$I$3:$J$324,2,0)</f>
        <v>JLJUANDABAKTIJAYATBG</v>
      </c>
      <c r="N390" s="10">
        <v>106.84835</v>
      </c>
      <c r="O390" s="10">
        <v>-6.3792400000000002</v>
      </c>
      <c r="P390" s="9" t="s">
        <v>16</v>
      </c>
      <c r="Q390" s="10" t="s">
        <v>94</v>
      </c>
      <c r="R390" s="39">
        <v>45979</v>
      </c>
      <c r="S390" s="10"/>
      <c r="T390" s="9" t="s">
        <v>49</v>
      </c>
      <c r="U390" s="5" t="e">
        <v>#N/A</v>
      </c>
      <c r="V390" s="5" t="s">
        <v>1207</v>
      </c>
      <c r="W390" s="5"/>
      <c r="X390" s="10" t="s">
        <v>50</v>
      </c>
      <c r="Y390" s="12">
        <v>43329</v>
      </c>
      <c r="Z390" s="12">
        <v>46981</v>
      </c>
      <c r="AA390" s="12"/>
      <c r="AB390" s="12"/>
      <c r="AC390" s="12"/>
      <c r="AD390" s="12"/>
      <c r="AE390" s="9" t="s">
        <v>96</v>
      </c>
      <c r="AF390" s="26"/>
      <c r="AG390" s="22" t="str">
        <f>VLOOKUP(F390,[2]Nasional!$F$3:$AJ$1945,30,0)</f>
        <v>08.SIS</v>
      </c>
      <c r="AH390" s="22"/>
      <c r="AI390" s="22" t="s">
        <v>98</v>
      </c>
      <c r="AJ390" s="22" t="s">
        <v>98</v>
      </c>
      <c r="AK390" s="23" t="s">
        <v>99</v>
      </c>
      <c r="AL390" t="s">
        <v>1180</v>
      </c>
      <c r="AO390" s="26" t="s">
        <v>293</v>
      </c>
      <c r="AP390" s="26" t="s">
        <v>288</v>
      </c>
      <c r="AQ390" s="26">
        <v>36</v>
      </c>
    </row>
    <row r="391" spans="1:43" hidden="1">
      <c r="A391" s="9">
        <v>390</v>
      </c>
      <c r="B391" s="10" t="s">
        <v>627</v>
      </c>
      <c r="C391" s="10" t="s">
        <v>1208</v>
      </c>
      <c r="D391" s="9">
        <v>5</v>
      </c>
      <c r="E391" s="9" t="s">
        <v>1209</v>
      </c>
      <c r="F391" s="11" t="s">
        <v>1209</v>
      </c>
      <c r="G391" s="7"/>
      <c r="H391" s="10" t="s">
        <v>1208</v>
      </c>
      <c r="I391" s="7" t="s">
        <v>1210</v>
      </c>
      <c r="J391" s="7" t="e">
        <v>#N/A</v>
      </c>
      <c r="K391" s="7" t="s">
        <v>1210</v>
      </c>
      <c r="L391" s="7" t="e">
        <v>#N/A</v>
      </c>
      <c r="M391" s="10" t="s">
        <v>1211</v>
      </c>
      <c r="N391" s="10">
        <v>110.37815000000001</v>
      </c>
      <c r="O391" s="10">
        <v>-7.7679600000000004</v>
      </c>
      <c r="P391" s="5" t="s">
        <v>48</v>
      </c>
      <c r="Q391" s="5" t="s">
        <v>48</v>
      </c>
      <c r="R391" s="10"/>
      <c r="S391" s="10"/>
      <c r="T391" s="9" t="s">
        <v>49</v>
      </c>
      <c r="U391" s="5" t="e">
        <v>#N/A</v>
      </c>
      <c r="V391" s="5" t="e">
        <v>#N/A</v>
      </c>
      <c r="W391" s="5"/>
      <c r="X391" s="10" t="s">
        <v>50</v>
      </c>
      <c r="Y391" s="12">
        <v>41645</v>
      </c>
      <c r="Z391" s="12">
        <v>45296</v>
      </c>
      <c r="AA391" s="12">
        <f t="shared" ref="AA391:AA400" si="57">Z391+90</f>
        <v>45386</v>
      </c>
      <c r="AB391" s="12">
        <v>46053</v>
      </c>
      <c r="AC391" s="9">
        <f>AA391-AB391</f>
        <v>-667</v>
      </c>
      <c r="AD391" s="9" t="s">
        <v>58</v>
      </c>
      <c r="AE391" s="12" t="s">
        <v>52</v>
      </c>
      <c r="AF391" s="22" t="e">
        <v>#N/A</v>
      </c>
      <c r="AG391" s="22" t="e">
        <f>VLOOKUP(F391,[2]Nasional!$F$3:$AJ$1945,30,0)</f>
        <v>#N/A</v>
      </c>
      <c r="AH391" s="22"/>
      <c r="AI391" s="22" t="s">
        <v>632</v>
      </c>
      <c r="AJ391" s="22" t="s">
        <v>1212</v>
      </c>
      <c r="AK391" s="22" t="s">
        <v>99</v>
      </c>
      <c r="AL391" t="s">
        <v>1213</v>
      </c>
      <c r="AM391" s="35">
        <v>46047</v>
      </c>
      <c r="AN391" s="35" t="s">
        <v>101</v>
      </c>
      <c r="AO391" s="35"/>
      <c r="AP391" s="35"/>
      <c r="AQ391" s="35"/>
    </row>
    <row r="392" spans="1:43" hidden="1">
      <c r="A392" s="5">
        <v>391</v>
      </c>
      <c r="B392" s="10" t="s">
        <v>627</v>
      </c>
      <c r="C392" s="10" t="s">
        <v>1208</v>
      </c>
      <c r="D392" s="9">
        <v>5</v>
      </c>
      <c r="E392" s="9" t="s">
        <v>1214</v>
      </c>
      <c r="F392" s="11" t="s">
        <v>1214</v>
      </c>
      <c r="G392" s="7"/>
      <c r="H392" s="10" t="s">
        <v>1208</v>
      </c>
      <c r="I392" s="7">
        <v>0</v>
      </c>
      <c r="J392" s="7" t="s">
        <v>1215</v>
      </c>
      <c r="K392" s="7" t="s">
        <v>65</v>
      </c>
      <c r="L392" s="7" t="e">
        <v>#N/A</v>
      </c>
      <c r="M392" s="10" t="s">
        <v>1216</v>
      </c>
      <c r="N392" s="10">
        <v>110.37649</v>
      </c>
      <c r="O392" s="10">
        <v>-7.7737999999999996</v>
      </c>
      <c r="P392" s="5" t="s">
        <v>48</v>
      </c>
      <c r="Q392" s="5" t="s">
        <v>48</v>
      </c>
      <c r="R392" s="10"/>
      <c r="S392" s="10"/>
      <c r="T392" s="9" t="s">
        <v>49</v>
      </c>
      <c r="U392" s="5" t="e">
        <v>#N/A</v>
      </c>
      <c r="V392" s="5" t="e">
        <v>#N/A</v>
      </c>
      <c r="W392" s="5"/>
      <c r="X392" s="10" t="s">
        <v>50</v>
      </c>
      <c r="Y392" s="12">
        <v>41486</v>
      </c>
      <c r="Z392" s="12">
        <v>45137</v>
      </c>
      <c r="AA392" s="12">
        <f t="shared" si="57"/>
        <v>45227</v>
      </c>
      <c r="AB392" s="8" t="s">
        <v>1217</v>
      </c>
      <c r="AC392" s="29">
        <v>0</v>
      </c>
      <c r="AD392" s="12" t="s">
        <v>1218</v>
      </c>
      <c r="AE392" s="12" t="s">
        <v>52</v>
      </c>
      <c r="AF392" s="22" t="e">
        <v>#N/A</v>
      </c>
      <c r="AG392" s="22" t="e">
        <f>VLOOKUP(F392,[2]Nasional!$F$3:$AJ$1945,30,0)</f>
        <v>#N/A</v>
      </c>
      <c r="AH392" s="22"/>
      <c r="AI392" s="22" t="s">
        <v>26</v>
      </c>
      <c r="AJ392" s="22" t="s">
        <v>26</v>
      </c>
      <c r="AK392" s="23" t="s">
        <v>26</v>
      </c>
      <c r="AL392" t="s">
        <v>1219</v>
      </c>
      <c r="AM392" s="34" t="s">
        <v>53</v>
      </c>
      <c r="AN392" s="34"/>
      <c r="AO392" s="34"/>
      <c r="AP392" s="34"/>
      <c r="AQ392" s="34"/>
    </row>
    <row r="393" spans="1:43" hidden="1">
      <c r="A393" s="9">
        <v>392</v>
      </c>
      <c r="B393" s="10" t="s">
        <v>627</v>
      </c>
      <c r="C393" s="10" t="s">
        <v>1208</v>
      </c>
      <c r="D393" s="9">
        <v>5</v>
      </c>
      <c r="E393" s="9" t="s">
        <v>1220</v>
      </c>
      <c r="F393" s="11" t="s">
        <v>1220</v>
      </c>
      <c r="G393" s="7"/>
      <c r="H393" s="10" t="s">
        <v>1208</v>
      </c>
      <c r="I393" s="7">
        <v>0</v>
      </c>
      <c r="J393" s="7" t="s">
        <v>1221</v>
      </c>
      <c r="K393" s="7" t="s">
        <v>65</v>
      </c>
      <c r="L393" s="7" t="e">
        <v>#N/A</v>
      </c>
      <c r="M393" s="10" t="s">
        <v>1222</v>
      </c>
      <c r="N393" s="10">
        <v>110.38099699999999</v>
      </c>
      <c r="O393" s="10">
        <v>-7.7706299999999997</v>
      </c>
      <c r="P393" s="5" t="s">
        <v>48</v>
      </c>
      <c r="Q393" s="5" t="s">
        <v>48</v>
      </c>
      <c r="R393" s="10"/>
      <c r="S393" s="10"/>
      <c r="T393" s="9" t="s">
        <v>49</v>
      </c>
      <c r="U393" s="5" t="e">
        <v>#N/A</v>
      </c>
      <c r="V393" s="5" t="e">
        <v>#N/A</v>
      </c>
      <c r="W393" s="5"/>
      <c r="X393" s="10" t="s">
        <v>50</v>
      </c>
      <c r="Y393" s="12">
        <v>41499</v>
      </c>
      <c r="Z393" s="12">
        <v>45150</v>
      </c>
      <c r="AA393" s="12">
        <f t="shared" si="57"/>
        <v>45240</v>
      </c>
      <c r="AB393" s="8" t="s">
        <v>1217</v>
      </c>
      <c r="AC393" s="29">
        <v>0</v>
      </c>
      <c r="AD393" s="12" t="s">
        <v>1218</v>
      </c>
      <c r="AE393" s="12" t="s">
        <v>52</v>
      </c>
      <c r="AF393" s="22" t="e">
        <v>#N/A</v>
      </c>
      <c r="AG393" s="22" t="e">
        <f>VLOOKUP(F393,[2]Nasional!$F$3:$AJ$1945,30,0)</f>
        <v>#N/A</v>
      </c>
      <c r="AH393" s="22"/>
      <c r="AI393" s="22" t="s">
        <v>26</v>
      </c>
      <c r="AJ393" s="22" t="s">
        <v>26</v>
      </c>
      <c r="AK393" s="23" t="s">
        <v>26</v>
      </c>
      <c r="AL393" t="s">
        <v>1219</v>
      </c>
      <c r="AM393" s="34" t="s">
        <v>53</v>
      </c>
      <c r="AN393" s="34"/>
      <c r="AO393" s="34"/>
      <c r="AP393" s="34"/>
      <c r="AQ393" s="34"/>
    </row>
    <row r="394" spans="1:43" hidden="1">
      <c r="A394" s="5">
        <v>393</v>
      </c>
      <c r="B394" s="10" t="s">
        <v>627</v>
      </c>
      <c r="C394" s="10" t="s">
        <v>1208</v>
      </c>
      <c r="D394" s="9">
        <v>5</v>
      </c>
      <c r="E394" s="9" t="s">
        <v>1223</v>
      </c>
      <c r="F394" s="11" t="s">
        <v>1223</v>
      </c>
      <c r="G394" s="7"/>
      <c r="H394" s="10" t="s">
        <v>1208</v>
      </c>
      <c r="I394" s="7">
        <v>0</v>
      </c>
      <c r="J394" s="7" t="s">
        <v>1224</v>
      </c>
      <c r="K394" s="7" t="s">
        <v>65</v>
      </c>
      <c r="L394" s="7" t="e">
        <v>#N/A</v>
      </c>
      <c r="M394" s="10" t="s">
        <v>1225</v>
      </c>
      <c r="N394" s="10">
        <v>110.37494</v>
      </c>
      <c r="O394" s="10">
        <v>-7.7700699999999996</v>
      </c>
      <c r="P394" s="5" t="s">
        <v>48</v>
      </c>
      <c r="Q394" s="5" t="s">
        <v>48</v>
      </c>
      <c r="R394" s="10"/>
      <c r="S394" s="10"/>
      <c r="T394" s="9" t="s">
        <v>49</v>
      </c>
      <c r="U394" s="5" t="e">
        <v>#N/A</v>
      </c>
      <c r="V394" s="5" t="e">
        <v>#N/A</v>
      </c>
      <c r="W394" s="5"/>
      <c r="X394" s="10" t="s">
        <v>50</v>
      </c>
      <c r="Y394" s="12">
        <v>41499</v>
      </c>
      <c r="Z394" s="12">
        <v>45150</v>
      </c>
      <c r="AA394" s="12">
        <f t="shared" si="57"/>
        <v>45240</v>
      </c>
      <c r="AB394" s="8" t="s">
        <v>1217</v>
      </c>
      <c r="AC394" s="29">
        <v>0</v>
      </c>
      <c r="AD394" s="12" t="s">
        <v>1218</v>
      </c>
      <c r="AE394" s="12" t="s">
        <v>52</v>
      </c>
      <c r="AF394" s="22" t="e">
        <v>#N/A</v>
      </c>
      <c r="AG394" s="22" t="e">
        <f>VLOOKUP(F394,[2]Nasional!$F$3:$AJ$1945,30,0)</f>
        <v>#N/A</v>
      </c>
      <c r="AH394" s="22"/>
      <c r="AI394" s="22" t="s">
        <v>26</v>
      </c>
      <c r="AJ394" s="22" t="s">
        <v>26</v>
      </c>
      <c r="AK394" s="23" t="s">
        <v>26</v>
      </c>
      <c r="AL394" t="s">
        <v>1219</v>
      </c>
      <c r="AM394" s="34" t="s">
        <v>53</v>
      </c>
      <c r="AN394" s="34"/>
      <c r="AO394" s="34"/>
      <c r="AP394" s="34"/>
      <c r="AQ394" s="34"/>
    </row>
    <row r="395" spans="1:43" hidden="1">
      <c r="A395" s="9">
        <v>394</v>
      </c>
      <c r="B395" s="10" t="s">
        <v>627</v>
      </c>
      <c r="C395" s="10" t="s">
        <v>1208</v>
      </c>
      <c r="D395" s="9">
        <v>5</v>
      </c>
      <c r="E395" s="9" t="s">
        <v>1226</v>
      </c>
      <c r="F395" s="11" t="s">
        <v>1226</v>
      </c>
      <c r="G395" s="7"/>
      <c r="H395" s="10" t="s">
        <v>1208</v>
      </c>
      <c r="I395" s="7">
        <v>0</v>
      </c>
      <c r="J395" s="7" t="s">
        <v>1227</v>
      </c>
      <c r="K395" s="7" t="s">
        <v>65</v>
      </c>
      <c r="L395" s="7" t="e">
        <v>#N/A</v>
      </c>
      <c r="M395" s="10" t="s">
        <v>1228</v>
      </c>
      <c r="N395" s="10">
        <v>110.37748000000001</v>
      </c>
      <c r="O395" s="10">
        <v>-7.7686700000000002</v>
      </c>
      <c r="P395" s="5" t="s">
        <v>48</v>
      </c>
      <c r="Q395" s="5" t="s">
        <v>48</v>
      </c>
      <c r="R395" s="10"/>
      <c r="S395" s="10"/>
      <c r="T395" s="9" t="s">
        <v>49</v>
      </c>
      <c r="U395" s="5" t="e">
        <v>#N/A</v>
      </c>
      <c r="V395" s="5" t="e">
        <v>#N/A</v>
      </c>
      <c r="W395" s="5"/>
      <c r="X395" s="10" t="s">
        <v>50</v>
      </c>
      <c r="Y395" s="12">
        <v>41499</v>
      </c>
      <c r="Z395" s="12">
        <v>45150</v>
      </c>
      <c r="AA395" s="12">
        <f t="shared" si="57"/>
        <v>45240</v>
      </c>
      <c r="AB395" s="8" t="s">
        <v>1217</v>
      </c>
      <c r="AC395" s="29">
        <v>0</v>
      </c>
      <c r="AD395" s="12" t="s">
        <v>1218</v>
      </c>
      <c r="AE395" s="12" t="s">
        <v>52</v>
      </c>
      <c r="AF395" s="22" t="e">
        <v>#N/A</v>
      </c>
      <c r="AG395" s="22" t="e">
        <f>VLOOKUP(F395,[2]Nasional!$F$3:$AJ$1945,30,0)</f>
        <v>#N/A</v>
      </c>
      <c r="AH395" s="22"/>
      <c r="AI395" s="22" t="s">
        <v>26</v>
      </c>
      <c r="AJ395" s="22" t="s">
        <v>26</v>
      </c>
      <c r="AK395" s="23" t="s">
        <v>26</v>
      </c>
      <c r="AL395" t="s">
        <v>1219</v>
      </c>
      <c r="AM395" s="34" t="s">
        <v>53</v>
      </c>
      <c r="AN395" s="34"/>
      <c r="AO395" s="34"/>
      <c r="AP395" s="34"/>
      <c r="AQ395" s="34"/>
    </row>
    <row r="396" spans="1:43" hidden="1">
      <c r="A396" s="5">
        <v>395</v>
      </c>
      <c r="B396" s="10" t="s">
        <v>627</v>
      </c>
      <c r="C396" s="10" t="s">
        <v>1208</v>
      </c>
      <c r="D396" s="9">
        <v>5</v>
      </c>
      <c r="E396" s="9" t="s">
        <v>1229</v>
      </c>
      <c r="F396" s="11" t="s">
        <v>1229</v>
      </c>
      <c r="G396" s="7"/>
      <c r="H396" s="10" t="s">
        <v>1208</v>
      </c>
      <c r="I396" s="7">
        <v>0</v>
      </c>
      <c r="J396" s="7" t="s">
        <v>1230</v>
      </c>
      <c r="K396" s="7" t="s">
        <v>65</v>
      </c>
      <c r="L396" s="7" t="e">
        <v>#N/A</v>
      </c>
      <c r="M396" s="10" t="s">
        <v>1231</v>
      </c>
      <c r="N396" s="10">
        <v>110.38275</v>
      </c>
      <c r="O396" s="10">
        <v>-7.7677500000000004</v>
      </c>
      <c r="P396" s="5" t="s">
        <v>48</v>
      </c>
      <c r="Q396" s="5" t="s">
        <v>48</v>
      </c>
      <c r="R396" s="10"/>
      <c r="S396" s="10"/>
      <c r="T396" s="9" t="s">
        <v>49</v>
      </c>
      <c r="U396" s="5" t="e">
        <v>#N/A</v>
      </c>
      <c r="V396" s="5" t="e">
        <v>#N/A</v>
      </c>
      <c r="W396" s="5"/>
      <c r="X396" s="10" t="s">
        <v>50</v>
      </c>
      <c r="Y396" s="12">
        <v>41499</v>
      </c>
      <c r="Z396" s="12">
        <v>45150</v>
      </c>
      <c r="AA396" s="12">
        <f t="shared" si="57"/>
        <v>45240</v>
      </c>
      <c r="AB396" s="8" t="s">
        <v>1217</v>
      </c>
      <c r="AC396" s="29">
        <v>0</v>
      </c>
      <c r="AD396" s="12" t="s">
        <v>1218</v>
      </c>
      <c r="AE396" s="12" t="s">
        <v>52</v>
      </c>
      <c r="AF396" s="22" t="e">
        <v>#N/A</v>
      </c>
      <c r="AG396" s="22" t="e">
        <f>VLOOKUP(F396,[2]Nasional!$F$3:$AJ$1945,30,0)</f>
        <v>#N/A</v>
      </c>
      <c r="AH396" s="22"/>
      <c r="AI396" s="22" t="s">
        <v>26</v>
      </c>
      <c r="AJ396" s="22" t="s">
        <v>26</v>
      </c>
      <c r="AK396" s="23" t="s">
        <v>26</v>
      </c>
      <c r="AL396" t="s">
        <v>1232</v>
      </c>
      <c r="AM396" s="34" t="s">
        <v>53</v>
      </c>
      <c r="AN396" s="34"/>
      <c r="AO396" s="34"/>
      <c r="AP396" s="34"/>
      <c r="AQ396" s="34"/>
    </row>
    <row r="397" spans="1:43" hidden="1">
      <c r="A397" s="9">
        <v>396</v>
      </c>
      <c r="B397" s="10" t="s">
        <v>627</v>
      </c>
      <c r="C397" s="10" t="s">
        <v>1208</v>
      </c>
      <c r="D397" s="9">
        <v>5</v>
      </c>
      <c r="E397" s="9" t="s">
        <v>1233</v>
      </c>
      <c r="F397" s="11" t="s">
        <v>1233</v>
      </c>
      <c r="G397" s="7"/>
      <c r="H397" s="10" t="s">
        <v>1208</v>
      </c>
      <c r="I397" s="7">
        <v>0</v>
      </c>
      <c r="J397" s="7" t="s">
        <v>1234</v>
      </c>
      <c r="K397" s="7" t="s">
        <v>65</v>
      </c>
      <c r="L397" s="7" t="e">
        <v>#N/A</v>
      </c>
      <c r="M397" s="10" t="s">
        <v>1235</v>
      </c>
      <c r="N397" s="10">
        <v>110.373001</v>
      </c>
      <c r="O397" s="10">
        <v>-7.7655200000000004</v>
      </c>
      <c r="P397" s="5" t="s">
        <v>48</v>
      </c>
      <c r="Q397" s="5" t="s">
        <v>48</v>
      </c>
      <c r="R397" s="10"/>
      <c r="S397" s="10"/>
      <c r="T397" s="9" t="s">
        <v>49</v>
      </c>
      <c r="U397" s="5" t="e">
        <v>#N/A</v>
      </c>
      <c r="V397" s="5" t="e">
        <v>#N/A</v>
      </c>
      <c r="W397" s="5"/>
      <c r="X397" s="10" t="s">
        <v>50</v>
      </c>
      <c r="Y397" s="12">
        <v>41499</v>
      </c>
      <c r="Z397" s="12">
        <v>45150</v>
      </c>
      <c r="AA397" s="12">
        <f t="shared" si="57"/>
        <v>45240</v>
      </c>
      <c r="AB397" s="8" t="s">
        <v>1217</v>
      </c>
      <c r="AC397" s="29">
        <v>0</v>
      </c>
      <c r="AD397" s="12" t="s">
        <v>1218</v>
      </c>
      <c r="AE397" s="12" t="s">
        <v>52</v>
      </c>
      <c r="AF397" s="22" t="e">
        <v>#N/A</v>
      </c>
      <c r="AG397" s="22" t="e">
        <f>VLOOKUP(F397,[2]Nasional!$F$3:$AJ$1945,30,0)</f>
        <v>#N/A</v>
      </c>
      <c r="AH397" s="22"/>
      <c r="AI397" s="22" t="s">
        <v>26</v>
      </c>
      <c r="AJ397" s="22" t="s">
        <v>26</v>
      </c>
      <c r="AK397" s="23" t="s">
        <v>26</v>
      </c>
      <c r="AL397" t="s">
        <v>1232</v>
      </c>
      <c r="AM397" s="34" t="s">
        <v>53</v>
      </c>
      <c r="AN397" s="34"/>
      <c r="AO397" s="34"/>
      <c r="AP397" s="34"/>
      <c r="AQ397" s="34"/>
    </row>
    <row r="398" spans="1:43" hidden="1">
      <c r="A398" s="5">
        <v>397</v>
      </c>
      <c r="B398" s="10" t="s">
        <v>627</v>
      </c>
      <c r="C398" s="10" t="s">
        <v>1208</v>
      </c>
      <c r="D398" s="9">
        <v>5</v>
      </c>
      <c r="E398" s="9" t="s">
        <v>1236</v>
      </c>
      <c r="F398" s="11" t="s">
        <v>1236</v>
      </c>
      <c r="G398" s="7"/>
      <c r="H398" s="10" t="s">
        <v>1208</v>
      </c>
      <c r="I398" s="7">
        <v>0</v>
      </c>
      <c r="J398" s="7" t="s">
        <v>1237</v>
      </c>
      <c r="K398" s="7" t="s">
        <v>65</v>
      </c>
      <c r="L398" s="7" t="e">
        <v>#N/A</v>
      </c>
      <c r="M398" s="10" t="s">
        <v>1238</v>
      </c>
      <c r="N398" s="10">
        <v>110.38093000000001</v>
      </c>
      <c r="O398" s="10">
        <v>-7.76675</v>
      </c>
      <c r="P398" s="5" t="s">
        <v>48</v>
      </c>
      <c r="Q398" s="5" t="s">
        <v>48</v>
      </c>
      <c r="R398" s="10"/>
      <c r="S398" s="10"/>
      <c r="T398" s="9" t="s">
        <v>49</v>
      </c>
      <c r="U398" s="5" t="e">
        <v>#N/A</v>
      </c>
      <c r="V398" s="5" t="e">
        <v>#N/A</v>
      </c>
      <c r="W398" s="5"/>
      <c r="X398" s="10" t="s">
        <v>50</v>
      </c>
      <c r="Y398" s="12">
        <v>41577</v>
      </c>
      <c r="Z398" s="12">
        <v>45228</v>
      </c>
      <c r="AA398" s="12">
        <f t="shared" si="57"/>
        <v>45318</v>
      </c>
      <c r="AB398" s="8" t="s">
        <v>1217</v>
      </c>
      <c r="AC398" s="29">
        <v>0</v>
      </c>
      <c r="AD398" s="12" t="s">
        <v>1218</v>
      </c>
      <c r="AE398" s="12" t="s">
        <v>52</v>
      </c>
      <c r="AF398" s="22" t="e">
        <v>#N/A</v>
      </c>
      <c r="AG398" s="22" t="e">
        <f>VLOOKUP(F398,[2]Nasional!$F$3:$AJ$1945,30,0)</f>
        <v>#N/A</v>
      </c>
      <c r="AH398" s="22"/>
      <c r="AI398" s="22" t="s">
        <v>26</v>
      </c>
      <c r="AJ398" s="22" t="s">
        <v>26</v>
      </c>
      <c r="AK398" s="23" t="s">
        <v>26</v>
      </c>
      <c r="AL398" t="s">
        <v>1219</v>
      </c>
      <c r="AM398" s="34" t="s">
        <v>53</v>
      </c>
      <c r="AN398" s="34"/>
      <c r="AO398" s="34"/>
      <c r="AP398" s="34"/>
      <c r="AQ398" s="34"/>
    </row>
    <row r="399" spans="1:43" hidden="1">
      <c r="A399" s="9">
        <v>398</v>
      </c>
      <c r="B399" s="10" t="s">
        <v>627</v>
      </c>
      <c r="C399" s="10" t="s">
        <v>1208</v>
      </c>
      <c r="D399" s="9">
        <v>5</v>
      </c>
      <c r="E399" s="9" t="s">
        <v>1239</v>
      </c>
      <c r="F399" s="11" t="s">
        <v>1239</v>
      </c>
      <c r="G399" s="7"/>
      <c r="H399" s="10" t="s">
        <v>1208</v>
      </c>
      <c r="I399" s="7">
        <v>0</v>
      </c>
      <c r="J399" s="7" t="s">
        <v>1240</v>
      </c>
      <c r="K399" s="7" t="s">
        <v>65</v>
      </c>
      <c r="L399" s="7" t="e">
        <v>#N/A</v>
      </c>
      <c r="M399" s="10" t="s">
        <v>1241</v>
      </c>
      <c r="N399" s="10">
        <v>110.37815000000001</v>
      </c>
      <c r="O399" s="10">
        <v>-7.7679600000000004</v>
      </c>
      <c r="P399" s="5" t="s">
        <v>48</v>
      </c>
      <c r="Q399" s="5" t="s">
        <v>48</v>
      </c>
      <c r="R399" s="10"/>
      <c r="S399" s="10"/>
      <c r="T399" s="9" t="s">
        <v>49</v>
      </c>
      <c r="U399" s="5" t="e">
        <v>#N/A</v>
      </c>
      <c r="V399" s="5" t="e">
        <v>#N/A</v>
      </c>
      <c r="W399" s="5"/>
      <c r="X399" s="10" t="s">
        <v>50</v>
      </c>
      <c r="Y399" s="12">
        <v>41584</v>
      </c>
      <c r="Z399" s="12">
        <v>45235</v>
      </c>
      <c r="AA399" s="12">
        <f t="shared" si="57"/>
        <v>45325</v>
      </c>
      <c r="AB399" s="8" t="s">
        <v>1217</v>
      </c>
      <c r="AC399" s="29">
        <v>0</v>
      </c>
      <c r="AD399" s="12" t="s">
        <v>1218</v>
      </c>
      <c r="AE399" s="12" t="s">
        <v>52</v>
      </c>
      <c r="AF399" s="22" t="e">
        <v>#N/A</v>
      </c>
      <c r="AG399" s="22" t="e">
        <f>VLOOKUP(F399,[2]Nasional!$F$3:$AJ$1945,30,0)</f>
        <v>#N/A</v>
      </c>
      <c r="AH399" s="22"/>
      <c r="AI399" s="22" t="s">
        <v>26</v>
      </c>
      <c r="AJ399" s="22" t="s">
        <v>26</v>
      </c>
      <c r="AK399" s="23" t="s">
        <v>26</v>
      </c>
      <c r="AL399" t="s">
        <v>1219</v>
      </c>
      <c r="AM399" s="34" t="s">
        <v>53</v>
      </c>
      <c r="AN399" s="34"/>
      <c r="AO399" s="34"/>
      <c r="AP399" s="34"/>
      <c r="AQ399" s="34"/>
    </row>
    <row r="400" spans="1:43" hidden="1">
      <c r="A400" s="5">
        <v>399</v>
      </c>
      <c r="B400" s="10" t="s">
        <v>627</v>
      </c>
      <c r="C400" s="10" t="s">
        <v>1208</v>
      </c>
      <c r="D400" s="9">
        <v>5</v>
      </c>
      <c r="E400" s="9" t="s">
        <v>1242</v>
      </c>
      <c r="F400" s="11" t="s">
        <v>1242</v>
      </c>
      <c r="G400" s="7"/>
      <c r="H400" s="10" t="s">
        <v>1208</v>
      </c>
      <c r="I400" s="7">
        <v>0</v>
      </c>
      <c r="J400" s="7" t="s">
        <v>1243</v>
      </c>
      <c r="K400" s="7" t="s">
        <v>65</v>
      </c>
      <c r="L400" s="7" t="e">
        <v>#N/A</v>
      </c>
      <c r="M400" s="10" t="s">
        <v>1244</v>
      </c>
      <c r="N400" s="10">
        <v>110.380934</v>
      </c>
      <c r="O400" s="10">
        <v>-7.76675</v>
      </c>
      <c r="P400" s="5" t="s">
        <v>48</v>
      </c>
      <c r="Q400" s="5" t="s">
        <v>48</v>
      </c>
      <c r="R400" s="10"/>
      <c r="S400" s="10"/>
      <c r="T400" s="9" t="s">
        <v>49</v>
      </c>
      <c r="U400" s="5" t="e">
        <v>#N/A</v>
      </c>
      <c r="V400" s="5" t="e">
        <v>#N/A</v>
      </c>
      <c r="W400" s="5"/>
      <c r="X400" s="10" t="s">
        <v>50</v>
      </c>
      <c r="Y400" s="12">
        <v>41598</v>
      </c>
      <c r="Z400" s="12">
        <v>45249</v>
      </c>
      <c r="AA400" s="12">
        <f t="shared" si="57"/>
        <v>45339</v>
      </c>
      <c r="AB400" s="8" t="s">
        <v>1217</v>
      </c>
      <c r="AC400" s="29">
        <v>0</v>
      </c>
      <c r="AD400" s="12" t="s">
        <v>1218</v>
      </c>
      <c r="AE400" s="12" t="s">
        <v>52</v>
      </c>
      <c r="AF400" s="22" t="e">
        <v>#N/A</v>
      </c>
      <c r="AG400" s="22" t="e">
        <f>VLOOKUP(F400,[2]Nasional!$F$3:$AJ$1945,30,0)</f>
        <v>#N/A</v>
      </c>
      <c r="AH400" s="22"/>
      <c r="AI400" s="22" t="s">
        <v>26</v>
      </c>
      <c r="AJ400" s="22" t="s">
        <v>26</v>
      </c>
      <c r="AK400" s="23" t="s">
        <v>26</v>
      </c>
      <c r="AL400" t="s">
        <v>1219</v>
      </c>
      <c r="AM400" s="34" t="s">
        <v>53</v>
      </c>
      <c r="AN400" s="34"/>
      <c r="AO400" s="34"/>
      <c r="AP400" s="34"/>
      <c r="AQ400" s="34"/>
    </row>
    <row r="401" spans="1:45">
      <c r="A401" s="9">
        <v>400</v>
      </c>
      <c r="B401" s="10" t="s">
        <v>212</v>
      </c>
      <c r="C401" s="10" t="s">
        <v>384</v>
      </c>
      <c r="D401" s="9">
        <v>12</v>
      </c>
      <c r="E401" s="9" t="s">
        <v>1245</v>
      </c>
      <c r="F401" s="11" t="s">
        <v>1245</v>
      </c>
      <c r="G401" s="7"/>
      <c r="H401" s="7" t="s">
        <v>387</v>
      </c>
      <c r="I401" s="7" t="e">
        <v>#N/A</v>
      </c>
      <c r="J401" s="7" t="e">
        <v>#N/A</v>
      </c>
      <c r="K401" s="7" t="s">
        <v>65</v>
      </c>
      <c r="L401" s="7" t="e">
        <v>#N/A</v>
      </c>
      <c r="M401" s="10" t="str">
        <f>VLOOKUP(F401,'[3]Site List'!$I$3:$J$324,2,0)</f>
        <v>KIIC10DMT</v>
      </c>
      <c r="N401" s="10">
        <v>107.28862100000001</v>
      </c>
      <c r="O401" s="10">
        <v>-6.3593609999999998</v>
      </c>
      <c r="P401" s="5" t="s">
        <v>48</v>
      </c>
      <c r="Q401" s="5" t="s">
        <v>48</v>
      </c>
      <c r="R401" s="39">
        <v>0</v>
      </c>
      <c r="S401" s="10"/>
      <c r="T401" s="9" t="s">
        <v>49</v>
      </c>
      <c r="U401" s="5" t="e">
        <v>#N/A</v>
      </c>
      <c r="V401" s="5" t="e">
        <v>#N/A</v>
      </c>
      <c r="W401" s="5"/>
      <c r="X401" s="10" t="s">
        <v>50</v>
      </c>
      <c r="Y401" s="12">
        <v>42914</v>
      </c>
      <c r="Z401" s="12">
        <v>46565</v>
      </c>
      <c r="AA401" s="12"/>
      <c r="AB401" s="12"/>
      <c r="AC401" s="12"/>
      <c r="AD401" s="12"/>
      <c r="AE401" s="9" t="s">
        <v>96</v>
      </c>
      <c r="AF401" s="26"/>
      <c r="AG401" s="22" t="e">
        <f>VLOOKUP(F401,[2]Nasional!$F$3:$AJ$1945,30,0)</f>
        <v>#N/A</v>
      </c>
      <c r="AH401" s="22"/>
      <c r="AI401" s="22" t="s">
        <v>98</v>
      </c>
      <c r="AJ401" s="22" t="s">
        <v>98</v>
      </c>
      <c r="AK401" s="23" t="s">
        <v>99</v>
      </c>
      <c r="AL401" t="s">
        <v>195</v>
      </c>
      <c r="AO401" s="26" t="e">
        <v>#N/A</v>
      </c>
      <c r="AP401" s="26" t="e">
        <v>#N/A</v>
      </c>
      <c r="AQ401" s="26" t="e">
        <v>#N/A</v>
      </c>
    </row>
    <row r="402" spans="1:45">
      <c r="A402" s="5">
        <v>401</v>
      </c>
      <c r="B402" s="10" t="s">
        <v>212</v>
      </c>
      <c r="C402" s="10" t="s">
        <v>384</v>
      </c>
      <c r="D402" s="9">
        <v>12</v>
      </c>
      <c r="E402" s="9" t="s">
        <v>1246</v>
      </c>
      <c r="F402" s="11" t="s">
        <v>1246</v>
      </c>
      <c r="G402" s="7"/>
      <c r="H402" s="7" t="s">
        <v>387</v>
      </c>
      <c r="I402" s="7" t="e">
        <v>#N/A</v>
      </c>
      <c r="J402" s="7" t="e">
        <v>#N/A</v>
      </c>
      <c r="K402" s="7" t="s">
        <v>65</v>
      </c>
      <c r="L402" s="7" t="e">
        <v>#N/A</v>
      </c>
      <c r="M402" s="10" t="str">
        <f>VLOOKUP(F402,'[3]Site List'!$I$3:$J$324,2,0)</f>
        <v>KIIC14DMT</v>
      </c>
      <c r="N402" s="10">
        <v>107.29507099999999</v>
      </c>
      <c r="O402" s="10">
        <v>-6.3655809999999997</v>
      </c>
      <c r="P402" s="5" t="s">
        <v>48</v>
      </c>
      <c r="Q402" s="5" t="s">
        <v>48</v>
      </c>
      <c r="R402" s="39">
        <v>0</v>
      </c>
      <c r="S402" s="10"/>
      <c r="T402" s="9" t="s">
        <v>49</v>
      </c>
      <c r="U402" s="5" t="e">
        <v>#N/A</v>
      </c>
      <c r="V402" s="5" t="e">
        <v>#N/A</v>
      </c>
      <c r="W402" s="5"/>
      <c r="X402" s="10" t="s">
        <v>50</v>
      </c>
      <c r="Y402" s="12">
        <v>42914</v>
      </c>
      <c r="Z402" s="12">
        <v>46565</v>
      </c>
      <c r="AA402" s="12"/>
      <c r="AB402" s="12"/>
      <c r="AC402" s="12"/>
      <c r="AD402" s="12"/>
      <c r="AE402" s="9" t="s">
        <v>96</v>
      </c>
      <c r="AF402" s="26"/>
      <c r="AG402" s="22" t="e">
        <f>VLOOKUP(F402,[2]Nasional!$F$3:$AJ$1945,30,0)</f>
        <v>#N/A</v>
      </c>
      <c r="AH402" s="22"/>
      <c r="AI402" s="22" t="s">
        <v>98</v>
      </c>
      <c r="AJ402" s="22" t="s">
        <v>98</v>
      </c>
      <c r="AK402" s="23" t="s">
        <v>99</v>
      </c>
      <c r="AL402" t="s">
        <v>195</v>
      </c>
      <c r="AO402" s="26" t="e">
        <v>#N/A</v>
      </c>
      <c r="AP402" s="26" t="e">
        <v>#N/A</v>
      </c>
      <c r="AQ402" s="26" t="e">
        <v>#N/A</v>
      </c>
    </row>
    <row r="403" spans="1:45" hidden="1">
      <c r="A403" s="9">
        <v>402</v>
      </c>
      <c r="B403" s="6" t="s">
        <v>43</v>
      </c>
      <c r="C403" s="10" t="s">
        <v>44</v>
      </c>
      <c r="D403" s="9">
        <v>1</v>
      </c>
      <c r="E403" s="9" t="s">
        <v>1247</v>
      </c>
      <c r="F403" s="11" t="s">
        <v>1247</v>
      </c>
      <c r="G403" s="7"/>
      <c r="H403" s="6" t="s">
        <v>44</v>
      </c>
      <c r="I403" s="7" t="e">
        <v>#N/A</v>
      </c>
      <c r="J403" s="7" t="e">
        <v>#N/A</v>
      </c>
      <c r="K403" s="7" t="s">
        <v>65</v>
      </c>
      <c r="L403" s="7" t="e">
        <v>#N/A</v>
      </c>
      <c r="M403" s="10" t="s">
        <v>1248</v>
      </c>
      <c r="N403" s="10">
        <v>98.693240000000003</v>
      </c>
      <c r="O403" s="10">
        <v>3.7856700000000001</v>
      </c>
      <c r="P403" s="5" t="s">
        <v>48</v>
      </c>
      <c r="Q403" s="5" t="s">
        <v>48</v>
      </c>
      <c r="R403" s="39">
        <v>0</v>
      </c>
      <c r="S403" s="10"/>
      <c r="T403" s="9" t="s">
        <v>49</v>
      </c>
      <c r="U403" s="5" t="e">
        <v>#N/A</v>
      </c>
      <c r="V403" s="5" t="e">
        <v>#N/A</v>
      </c>
      <c r="W403" s="5"/>
      <c r="X403" s="10" t="s">
        <v>50</v>
      </c>
      <c r="Y403" s="12">
        <v>42648</v>
      </c>
      <c r="Z403" s="12">
        <v>46299</v>
      </c>
      <c r="AA403" s="12"/>
      <c r="AB403" s="12"/>
      <c r="AC403" s="12"/>
      <c r="AD403" s="12"/>
      <c r="AE403" s="9" t="s">
        <v>96</v>
      </c>
      <c r="AF403" s="26"/>
      <c r="AG403" s="22" t="e">
        <f>VLOOKUP(F403,[2]Nasional!$F$3:$AJ$1945,30,0)</f>
        <v>#N/A</v>
      </c>
      <c r="AH403" s="22"/>
      <c r="AI403" s="22" t="s">
        <v>98</v>
      </c>
      <c r="AJ403"/>
      <c r="AK403" s="23" t="s">
        <v>99</v>
      </c>
      <c r="AL403" t="s">
        <v>195</v>
      </c>
    </row>
    <row r="404" spans="1:45" hidden="1">
      <c r="A404" s="5">
        <v>403</v>
      </c>
      <c r="B404" s="6" t="s">
        <v>43</v>
      </c>
      <c r="C404" s="10" t="s">
        <v>44</v>
      </c>
      <c r="D404" s="9">
        <v>1</v>
      </c>
      <c r="E404" s="9" t="s">
        <v>1249</v>
      </c>
      <c r="F404" s="11" t="s">
        <v>1249</v>
      </c>
      <c r="G404" s="7"/>
      <c r="H404" s="6" t="s">
        <v>44</v>
      </c>
      <c r="I404" s="7" t="e">
        <v>#N/A</v>
      </c>
      <c r="J404" s="7" t="e">
        <v>#N/A</v>
      </c>
      <c r="K404" s="7" t="s">
        <v>65</v>
      </c>
      <c r="L404" s="7" t="e">
        <v>#N/A</v>
      </c>
      <c r="M404" s="10" t="s">
        <v>1250</v>
      </c>
      <c r="N404" s="10">
        <v>98.69408</v>
      </c>
      <c r="O404" s="10">
        <v>3.6600700000000002</v>
      </c>
      <c r="P404" s="5" t="s">
        <v>48</v>
      </c>
      <c r="Q404" s="5" t="s">
        <v>48</v>
      </c>
      <c r="R404" s="39">
        <v>0</v>
      </c>
      <c r="S404" s="10"/>
      <c r="T404" s="9" t="s">
        <v>49</v>
      </c>
      <c r="U404" s="5" t="e">
        <v>#N/A</v>
      </c>
      <c r="V404" s="5" t="e">
        <v>#N/A</v>
      </c>
      <c r="W404" s="5"/>
      <c r="X404" s="10" t="s">
        <v>50</v>
      </c>
      <c r="Y404" s="12">
        <v>42685</v>
      </c>
      <c r="Z404" s="12">
        <v>46336</v>
      </c>
      <c r="AA404" s="12"/>
      <c r="AB404" s="12"/>
      <c r="AC404" s="12"/>
      <c r="AD404" s="12"/>
      <c r="AE404" s="9" t="s">
        <v>96</v>
      </c>
      <c r="AF404" s="26"/>
      <c r="AG404" s="22" t="e">
        <f>VLOOKUP(F404,[2]Nasional!$F$3:$AJ$1945,30,0)</f>
        <v>#N/A</v>
      </c>
      <c r="AH404" s="22"/>
      <c r="AI404" s="22" t="s">
        <v>98</v>
      </c>
      <c r="AJ404"/>
      <c r="AK404" s="23" t="s">
        <v>99</v>
      </c>
      <c r="AL404" t="s">
        <v>195</v>
      </c>
    </row>
    <row r="405" spans="1:45" hidden="1">
      <c r="A405" s="9">
        <v>404</v>
      </c>
      <c r="B405" s="6" t="s">
        <v>43</v>
      </c>
      <c r="C405" s="10" t="s">
        <v>44</v>
      </c>
      <c r="D405" s="9">
        <v>1</v>
      </c>
      <c r="E405" s="9" t="s">
        <v>1251</v>
      </c>
      <c r="F405" s="11" t="s">
        <v>1251</v>
      </c>
      <c r="G405" s="7"/>
      <c r="H405" s="6" t="s">
        <v>44</v>
      </c>
      <c r="I405" s="7" t="e">
        <v>#N/A</v>
      </c>
      <c r="J405" s="7" t="e">
        <v>#N/A</v>
      </c>
      <c r="K405" s="7" t="s">
        <v>65</v>
      </c>
      <c r="L405" s="7" t="e">
        <v>#N/A</v>
      </c>
      <c r="M405" s="10" t="s">
        <v>1252</v>
      </c>
      <c r="N405" s="10">
        <v>98.683539999999994</v>
      </c>
      <c r="O405" s="10">
        <v>3.67456</v>
      </c>
      <c r="P405" s="5" t="s">
        <v>48</v>
      </c>
      <c r="Q405" s="5" t="s">
        <v>48</v>
      </c>
      <c r="R405" s="39" t="e">
        <v>#N/A</v>
      </c>
      <c r="S405" s="10"/>
      <c r="T405" s="9" t="s">
        <v>49</v>
      </c>
      <c r="U405" s="5" t="e">
        <v>#N/A</v>
      </c>
      <c r="V405" s="5" t="e">
        <v>#N/A</v>
      </c>
      <c r="W405" s="5"/>
      <c r="X405" s="10" t="s">
        <v>50</v>
      </c>
      <c r="Y405" s="12">
        <v>42716</v>
      </c>
      <c r="Z405" s="12">
        <v>46367</v>
      </c>
      <c r="AA405" s="12"/>
      <c r="AB405" s="12"/>
      <c r="AC405" s="12"/>
      <c r="AD405" s="12"/>
      <c r="AE405" s="9" t="s">
        <v>96</v>
      </c>
      <c r="AF405" s="26"/>
      <c r="AG405" s="22" t="e">
        <f>VLOOKUP(F405,[2]Nasional!$F$3:$AJ$1945,30,0)</f>
        <v>#N/A</v>
      </c>
      <c r="AH405" s="22"/>
      <c r="AI405" s="22" t="s">
        <v>98</v>
      </c>
      <c r="AJ405"/>
      <c r="AK405" s="23" t="s">
        <v>99</v>
      </c>
      <c r="AL405" t="e">
        <v>#N/A</v>
      </c>
    </row>
    <row r="406" spans="1:45" hidden="1">
      <c r="A406" s="5">
        <v>405</v>
      </c>
      <c r="B406" s="6" t="s">
        <v>43</v>
      </c>
      <c r="C406" s="10" t="s">
        <v>782</v>
      </c>
      <c r="D406" s="9">
        <v>10</v>
      </c>
      <c r="E406" s="9" t="s">
        <v>1253</v>
      </c>
      <c r="F406" s="11" t="s">
        <v>1253</v>
      </c>
      <c r="G406" s="7"/>
      <c r="H406" s="10" t="s">
        <v>782</v>
      </c>
      <c r="I406" s="7" t="e">
        <v>#N/A</v>
      </c>
      <c r="J406" s="7" t="e">
        <v>#N/A</v>
      </c>
      <c r="K406" s="7" t="s">
        <v>65</v>
      </c>
      <c r="L406" s="7" t="e">
        <v>#N/A</v>
      </c>
      <c r="M406" s="10" t="s">
        <v>1254</v>
      </c>
      <c r="N406" s="10">
        <v>104.01151659999999</v>
      </c>
      <c r="O406" s="10">
        <v>1.1774146560000001</v>
      </c>
      <c r="P406" s="5" t="s">
        <v>48</v>
      </c>
      <c r="Q406" s="5" t="s">
        <v>48</v>
      </c>
      <c r="R406" s="10"/>
      <c r="S406" s="10"/>
      <c r="T406" s="9" t="s">
        <v>49</v>
      </c>
      <c r="U406" s="5" t="e">
        <v>#N/A</v>
      </c>
      <c r="V406" s="5" t="e">
        <v>#N/A</v>
      </c>
      <c r="W406" s="5"/>
      <c r="X406" s="10" t="s">
        <v>50</v>
      </c>
      <c r="Y406" s="12">
        <v>42248</v>
      </c>
      <c r="Z406" s="12">
        <v>45900</v>
      </c>
      <c r="AA406" s="12">
        <f t="shared" ref="AA406:AA407" si="58">Z406+90</f>
        <v>45990</v>
      </c>
      <c r="AB406" s="8" t="e">
        <v>#N/A</v>
      </c>
      <c r="AC406" s="29" t="e">
        <f>AA406-AB406</f>
        <v>#N/A</v>
      </c>
      <c r="AD406" s="12" t="s">
        <v>58</v>
      </c>
      <c r="AE406" s="12" t="s">
        <v>52</v>
      </c>
      <c r="AF406" s="22" t="e">
        <v>#N/A</v>
      </c>
      <c r="AG406" s="22" t="e">
        <f>VLOOKUP(F406,[2]Nasional!$F$3:$AJ$1945,30,0)</f>
        <v>#N/A</v>
      </c>
      <c r="AH406" s="22" t="str">
        <f>VLOOKUP(F406,[4]Sitelist!$A$4:$W$641,23,0)</f>
        <v>Type-6</v>
      </c>
      <c r="AI406" s="22" t="s">
        <v>26</v>
      </c>
      <c r="AJ406" s="23" t="s">
        <v>26</v>
      </c>
      <c r="AK406" s="23" t="s">
        <v>26</v>
      </c>
      <c r="AM406" s="34" t="s">
        <v>1255</v>
      </c>
      <c r="AN406" s="34"/>
      <c r="AO406" s="34"/>
      <c r="AP406" s="34"/>
      <c r="AQ406" s="34"/>
    </row>
    <row r="407" spans="1:45" hidden="1">
      <c r="A407" s="9">
        <v>406</v>
      </c>
      <c r="B407" s="10" t="s">
        <v>492</v>
      </c>
      <c r="C407" s="10" t="s">
        <v>493</v>
      </c>
      <c r="D407" s="9">
        <v>8</v>
      </c>
      <c r="E407" s="9" t="s">
        <v>1256</v>
      </c>
      <c r="F407" s="11" t="s">
        <v>1256</v>
      </c>
      <c r="G407" s="7" t="s">
        <v>1257</v>
      </c>
      <c r="H407" s="10" t="s">
        <v>493</v>
      </c>
      <c r="I407" s="7">
        <v>0</v>
      </c>
      <c r="J407" s="7" t="s">
        <v>1257</v>
      </c>
      <c r="K407" s="7" t="s">
        <v>1257</v>
      </c>
      <c r="L407" s="7" t="e">
        <v>#N/A</v>
      </c>
      <c r="M407" s="10" t="s">
        <v>1258</v>
      </c>
      <c r="N407" s="10">
        <v>114.84287740000001</v>
      </c>
      <c r="O407" s="10">
        <v>-3.443495</v>
      </c>
      <c r="P407" s="5" t="s">
        <v>48</v>
      </c>
      <c r="Q407" s="5" t="s">
        <v>48</v>
      </c>
      <c r="R407" s="10"/>
      <c r="S407" s="10"/>
      <c r="T407" s="9" t="s">
        <v>49</v>
      </c>
      <c r="U407" s="5" t="e">
        <v>#N/A</v>
      </c>
      <c r="V407" s="5" t="e">
        <v>#N/A</v>
      </c>
      <c r="W407" s="5"/>
      <c r="X407" s="10" t="s">
        <v>50</v>
      </c>
      <c r="Y407" s="12">
        <v>42208</v>
      </c>
      <c r="Z407" s="12">
        <v>45860</v>
      </c>
      <c r="AA407" s="12">
        <f t="shared" si="58"/>
        <v>45950</v>
      </c>
      <c r="AB407" s="12" t="s">
        <v>67</v>
      </c>
      <c r="AC407" s="12"/>
      <c r="AD407" s="12" t="s">
        <v>67</v>
      </c>
      <c r="AE407" s="12" t="s">
        <v>52</v>
      </c>
      <c r="AF407" s="22" t="e">
        <v>#N/A</v>
      </c>
      <c r="AG407" s="22" t="e">
        <f>VLOOKUP(F407,[2]Nasional!$F$3:$AJ$1945,30,0)</f>
        <v>#N/A</v>
      </c>
      <c r="AH407" s="22"/>
      <c r="AI407" s="22" t="s">
        <v>67</v>
      </c>
      <c r="AJ407" s="25" t="s">
        <v>67</v>
      </c>
      <c r="AK407" s="25" t="s">
        <v>67</v>
      </c>
      <c r="AL407" t="s">
        <v>1259</v>
      </c>
      <c r="AM407" s="22" t="s">
        <v>67</v>
      </c>
      <c r="AN407" s="22"/>
      <c r="AO407" s="22"/>
      <c r="AP407" s="22"/>
      <c r="AQ407" s="22"/>
    </row>
    <row r="408" spans="1:45" hidden="1">
      <c r="A408" s="5">
        <v>407</v>
      </c>
      <c r="B408" s="6" t="s">
        <v>43</v>
      </c>
      <c r="C408" s="10" t="s">
        <v>192</v>
      </c>
      <c r="D408" s="9">
        <v>2</v>
      </c>
      <c r="E408" s="9" t="s">
        <v>1260</v>
      </c>
      <c r="F408" s="11" t="s">
        <v>1260</v>
      </c>
      <c r="G408" s="7"/>
      <c r="H408" s="10" t="s">
        <v>192</v>
      </c>
      <c r="I408" s="7" t="e">
        <v>#N/A</v>
      </c>
      <c r="J408" s="7" t="e">
        <v>#N/A</v>
      </c>
      <c r="K408" s="7" t="s">
        <v>65</v>
      </c>
      <c r="L408" s="7" t="e">
        <v>#N/A</v>
      </c>
      <c r="M408" s="10" t="s">
        <v>1261</v>
      </c>
      <c r="N408" s="10">
        <v>104.64700000000001</v>
      </c>
      <c r="O408" s="10">
        <v>-3.2166399999999999</v>
      </c>
      <c r="P408" s="5" t="s">
        <v>48</v>
      </c>
      <c r="Q408" s="5" t="s">
        <v>48</v>
      </c>
      <c r="R408" s="39">
        <v>0</v>
      </c>
      <c r="S408" s="10"/>
      <c r="T408" s="9" t="s">
        <v>49</v>
      </c>
      <c r="U408" s="5" t="e">
        <v>#N/A</v>
      </c>
      <c r="V408" s="5" t="e">
        <v>#N/A</v>
      </c>
      <c r="W408" s="5"/>
      <c r="X408" s="10" t="s">
        <v>50</v>
      </c>
      <c r="Y408" s="12">
        <v>42479</v>
      </c>
      <c r="Z408" s="12">
        <v>46130</v>
      </c>
      <c r="AA408" s="12"/>
      <c r="AB408" s="12"/>
      <c r="AC408" s="12"/>
      <c r="AD408" s="12"/>
      <c r="AE408" s="9" t="s">
        <v>96</v>
      </c>
      <c r="AF408" s="26"/>
      <c r="AG408" s="22" t="e">
        <f>VLOOKUP(F408,[2]Nasional!$F$3:$AJ$1945,30,0)</f>
        <v>#N/A</v>
      </c>
      <c r="AH408" s="22"/>
      <c r="AI408" s="22" t="s">
        <v>98</v>
      </c>
      <c r="AJ408"/>
      <c r="AK408" s="23" t="s">
        <v>99</v>
      </c>
      <c r="AL408" t="s">
        <v>195</v>
      </c>
      <c r="AS408" t="s">
        <v>1262</v>
      </c>
    </row>
    <row r="409" spans="1:45" hidden="1">
      <c r="A409" s="9">
        <v>408</v>
      </c>
      <c r="B409" s="6" t="s">
        <v>43</v>
      </c>
      <c r="C409" s="10" t="s">
        <v>192</v>
      </c>
      <c r="D409" s="9">
        <v>2</v>
      </c>
      <c r="E409" s="9" t="s">
        <v>1263</v>
      </c>
      <c r="F409" s="11" t="s">
        <v>1263</v>
      </c>
      <c r="G409" s="7"/>
      <c r="H409" s="10" t="s">
        <v>192</v>
      </c>
      <c r="I409" s="7" t="e">
        <v>#N/A</v>
      </c>
      <c r="J409" s="7" t="e">
        <v>#N/A</v>
      </c>
      <c r="K409" s="7" t="s">
        <v>65</v>
      </c>
      <c r="L409" s="7" t="e">
        <v>#N/A</v>
      </c>
      <c r="M409" s="10" t="s">
        <v>1264</v>
      </c>
      <c r="N409" s="10">
        <v>104.645</v>
      </c>
      <c r="O409" s="10">
        <v>-3.2182499999999998</v>
      </c>
      <c r="P409" s="5" t="s">
        <v>48</v>
      </c>
      <c r="Q409" s="5" t="s">
        <v>48</v>
      </c>
      <c r="R409" s="39">
        <v>0</v>
      </c>
      <c r="S409" s="10"/>
      <c r="T409" s="9" t="s">
        <v>49</v>
      </c>
      <c r="U409" s="5" t="e">
        <v>#N/A</v>
      </c>
      <c r="V409" s="5" t="e">
        <v>#N/A</v>
      </c>
      <c r="W409" s="5"/>
      <c r="X409" s="10" t="s">
        <v>50</v>
      </c>
      <c r="Y409" s="12">
        <v>42479</v>
      </c>
      <c r="Z409" s="12">
        <v>46130</v>
      </c>
      <c r="AA409" s="12"/>
      <c r="AB409" s="12"/>
      <c r="AC409" s="12"/>
      <c r="AD409" s="12"/>
      <c r="AE409" s="9" t="s">
        <v>96</v>
      </c>
      <c r="AF409" s="26"/>
      <c r="AG409" s="22" t="e">
        <f>VLOOKUP(F409,[2]Nasional!$F$3:$AJ$1945,30,0)</f>
        <v>#N/A</v>
      </c>
      <c r="AH409" s="22"/>
      <c r="AI409" s="22" t="s">
        <v>98</v>
      </c>
      <c r="AJ409"/>
      <c r="AK409" s="23" t="s">
        <v>99</v>
      </c>
      <c r="AL409" t="s">
        <v>195</v>
      </c>
      <c r="AS409" t="s">
        <v>1262</v>
      </c>
    </row>
    <row r="410" spans="1:45" hidden="1">
      <c r="A410" s="5">
        <v>409</v>
      </c>
      <c r="B410" s="10" t="s">
        <v>492</v>
      </c>
      <c r="C410" s="10" t="s">
        <v>493</v>
      </c>
      <c r="D410" s="9">
        <v>8</v>
      </c>
      <c r="E410" s="9" t="s">
        <v>1265</v>
      </c>
      <c r="F410" s="11" t="s">
        <v>1265</v>
      </c>
      <c r="G410" s="7"/>
      <c r="H410" s="10" t="s">
        <v>493</v>
      </c>
      <c r="I410" s="7" t="s">
        <v>1266</v>
      </c>
      <c r="J410" s="7" t="e">
        <v>#N/A</v>
      </c>
      <c r="K410" s="7" t="s">
        <v>1266</v>
      </c>
      <c r="L410" s="7" t="e">
        <v>#N/A</v>
      </c>
      <c r="M410" s="10" t="s">
        <v>1267</v>
      </c>
      <c r="N410" s="10">
        <v>117.15146540000001</v>
      </c>
      <c r="O410" s="10">
        <v>-0.46981573100000001</v>
      </c>
      <c r="P410" s="5" t="s">
        <v>48</v>
      </c>
      <c r="Q410" s="5" t="s">
        <v>48</v>
      </c>
      <c r="R410" s="10"/>
      <c r="S410" s="10"/>
      <c r="T410" s="9" t="s">
        <v>49</v>
      </c>
      <c r="U410" s="5" t="e">
        <v>#N/A</v>
      </c>
      <c r="V410" s="5" t="e">
        <v>#N/A</v>
      </c>
      <c r="W410" s="5"/>
      <c r="X410" s="10" t="s">
        <v>50</v>
      </c>
      <c r="Y410" s="12">
        <v>42261</v>
      </c>
      <c r="Z410" s="12">
        <v>45913</v>
      </c>
      <c r="AA410" s="12">
        <f t="shared" ref="AA410:AA411" si="59">Z410+90</f>
        <v>46003</v>
      </c>
      <c r="AB410" s="12">
        <v>46053</v>
      </c>
      <c r="AC410" s="9">
        <f t="shared" ref="AC410:AC411" si="60">AA410-AB410</f>
        <v>-50</v>
      </c>
      <c r="AD410" s="9" t="s">
        <v>58</v>
      </c>
      <c r="AE410" s="12" t="s">
        <v>52</v>
      </c>
      <c r="AF410" s="22" t="e">
        <v>#N/A</v>
      </c>
      <c r="AG410" s="22" t="str">
        <f>VLOOKUP(F410,[2]Nasional!$F$3:$AJ$1945,30,0)</f>
        <v>08.SIS</v>
      </c>
      <c r="AH410" s="22"/>
      <c r="AI410" s="22" t="s">
        <v>305</v>
      </c>
      <c r="AJ410" s="22" t="s">
        <v>306</v>
      </c>
      <c r="AK410" s="22" t="s">
        <v>99</v>
      </c>
      <c r="AL410" t="s">
        <v>1268</v>
      </c>
      <c r="AM410" s="22" t="s">
        <v>1269</v>
      </c>
      <c r="AN410" s="22" t="s">
        <v>101</v>
      </c>
      <c r="AO410" s="22"/>
      <c r="AP410" s="22"/>
      <c r="AQ410" s="22"/>
    </row>
    <row r="411" spans="1:45" hidden="1">
      <c r="A411" s="9">
        <v>410</v>
      </c>
      <c r="B411" s="10" t="s">
        <v>492</v>
      </c>
      <c r="C411" s="10" t="s">
        <v>493</v>
      </c>
      <c r="D411" s="9">
        <v>8</v>
      </c>
      <c r="E411" s="9" t="s">
        <v>1270</v>
      </c>
      <c r="F411" s="11" t="s">
        <v>1270</v>
      </c>
      <c r="G411" s="7"/>
      <c r="H411" s="10" t="s">
        <v>493</v>
      </c>
      <c r="I411" s="7" t="s">
        <v>1271</v>
      </c>
      <c r="J411" s="7" t="e">
        <v>#N/A</v>
      </c>
      <c r="K411" s="7" t="s">
        <v>1271</v>
      </c>
      <c r="L411" s="7" t="e">
        <v>#N/A</v>
      </c>
      <c r="M411" s="10" t="s">
        <v>1272</v>
      </c>
      <c r="N411" s="10">
        <v>117.141209</v>
      </c>
      <c r="O411" s="10">
        <v>-0.50170199999999998</v>
      </c>
      <c r="P411" s="5" t="s">
        <v>48</v>
      </c>
      <c r="Q411" s="5" t="s">
        <v>48</v>
      </c>
      <c r="R411" s="10"/>
      <c r="S411" s="10"/>
      <c r="T411" s="9" t="s">
        <v>49</v>
      </c>
      <c r="U411" s="5" t="e">
        <v>#N/A</v>
      </c>
      <c r="V411" s="5" t="e">
        <v>#N/A</v>
      </c>
      <c r="W411" s="5"/>
      <c r="X411" s="10" t="s">
        <v>50</v>
      </c>
      <c r="Y411" s="12">
        <v>42305</v>
      </c>
      <c r="Z411" s="12">
        <v>45957</v>
      </c>
      <c r="AA411" s="12">
        <f t="shared" si="59"/>
        <v>46047</v>
      </c>
      <c r="AB411" s="12">
        <v>46053</v>
      </c>
      <c r="AC411" s="9">
        <f t="shared" si="60"/>
        <v>-6</v>
      </c>
      <c r="AD411" s="9" t="s">
        <v>58</v>
      </c>
      <c r="AE411" s="12" t="s">
        <v>52</v>
      </c>
      <c r="AF411" s="22" t="e">
        <v>#N/A</v>
      </c>
      <c r="AG411" s="22" t="str">
        <f>VLOOKUP(F411,[2]Nasional!$F$3:$AJ$1945,30,0)</f>
        <v>08.SIS</v>
      </c>
      <c r="AH411" s="22"/>
      <c r="AI411" s="22" t="s">
        <v>632</v>
      </c>
      <c r="AJ411" s="43" t="s">
        <v>395</v>
      </c>
      <c r="AK411" s="22" t="s">
        <v>99</v>
      </c>
      <c r="AL411" t="s">
        <v>1273</v>
      </c>
      <c r="AM411" s="22" t="s">
        <v>1269</v>
      </c>
      <c r="AN411" s="22" t="s">
        <v>101</v>
      </c>
      <c r="AO411" s="22"/>
      <c r="AP411" s="22"/>
      <c r="AQ411" s="22"/>
    </row>
    <row r="412" spans="1:45" hidden="1">
      <c r="A412" s="5">
        <v>411</v>
      </c>
      <c r="B412" s="6" t="s">
        <v>43</v>
      </c>
      <c r="C412" s="10" t="s">
        <v>192</v>
      </c>
      <c r="D412" s="9">
        <v>2</v>
      </c>
      <c r="E412" s="9" t="s">
        <v>1274</v>
      </c>
      <c r="F412" s="11" t="s">
        <v>1274</v>
      </c>
      <c r="G412" s="7"/>
      <c r="H412" s="10" t="s">
        <v>192</v>
      </c>
      <c r="I412" s="7" t="e">
        <v>#N/A</v>
      </c>
      <c r="J412" s="7" t="e">
        <v>#N/A</v>
      </c>
      <c r="K412" s="7" t="s">
        <v>65</v>
      </c>
      <c r="L412" s="7" t="e">
        <v>#N/A</v>
      </c>
      <c r="M412" s="10" t="s">
        <v>1275</v>
      </c>
      <c r="N412" s="10">
        <v>104.651</v>
      </c>
      <c r="O412" s="10">
        <v>-3.2175099999999999</v>
      </c>
      <c r="P412" s="5" t="s">
        <v>48</v>
      </c>
      <c r="Q412" s="5" t="s">
        <v>48</v>
      </c>
      <c r="R412" s="39">
        <v>0</v>
      </c>
      <c r="S412" s="10"/>
      <c r="T412" s="9" t="s">
        <v>49</v>
      </c>
      <c r="U412" s="5" t="e">
        <v>#N/A</v>
      </c>
      <c r="V412" s="5" t="e">
        <v>#N/A</v>
      </c>
      <c r="W412" s="5"/>
      <c r="X412" s="10" t="s">
        <v>50</v>
      </c>
      <c r="Y412" s="12">
        <v>42479</v>
      </c>
      <c r="Z412" s="12">
        <v>46130</v>
      </c>
      <c r="AA412" s="12"/>
      <c r="AB412" s="12"/>
      <c r="AC412" s="12"/>
      <c r="AD412" s="12"/>
      <c r="AE412" s="9" t="s">
        <v>96</v>
      </c>
      <c r="AF412" s="26"/>
      <c r="AG412" s="22" t="e">
        <f>VLOOKUP(F412,[2]Nasional!$F$3:$AJ$1945,30,0)</f>
        <v>#N/A</v>
      </c>
      <c r="AH412" s="22"/>
      <c r="AI412" s="22" t="s">
        <v>98</v>
      </c>
      <c r="AJ412"/>
      <c r="AK412" s="23" t="s">
        <v>99</v>
      </c>
      <c r="AL412" t="s">
        <v>195</v>
      </c>
      <c r="AS412" s="63" t="s">
        <v>67</v>
      </c>
    </row>
    <row r="413" spans="1:45" hidden="1">
      <c r="A413" s="9">
        <v>412</v>
      </c>
      <c r="B413" s="6" t="s">
        <v>43</v>
      </c>
      <c r="C413" s="10" t="s">
        <v>192</v>
      </c>
      <c r="D413" s="9">
        <v>2</v>
      </c>
      <c r="E413" s="9" t="s">
        <v>1276</v>
      </c>
      <c r="F413" s="11" t="s">
        <v>1276</v>
      </c>
      <c r="G413" s="7"/>
      <c r="H413" s="10" t="s">
        <v>192</v>
      </c>
      <c r="I413" s="7">
        <v>0</v>
      </c>
      <c r="J413" s="7" t="s">
        <v>65</v>
      </c>
      <c r="K413" s="7" t="s">
        <v>65</v>
      </c>
      <c r="L413" s="7" t="e">
        <v>#N/A</v>
      </c>
      <c r="M413" s="10" t="s">
        <v>1277</v>
      </c>
      <c r="N413" s="10">
        <v>104.734521</v>
      </c>
      <c r="O413" s="10">
        <v>-2.9659</v>
      </c>
      <c r="P413" s="5" t="s">
        <v>48</v>
      </c>
      <c r="Q413" s="5" t="s">
        <v>48</v>
      </c>
      <c r="R413" s="10"/>
      <c r="S413" s="10"/>
      <c r="T413" s="9" t="s">
        <v>49</v>
      </c>
      <c r="U413" s="5" t="e">
        <v>#N/A</v>
      </c>
      <c r="V413" s="5" t="e">
        <v>#N/A</v>
      </c>
      <c r="W413" s="5"/>
      <c r="X413" s="10" t="s">
        <v>50</v>
      </c>
      <c r="Y413" s="12">
        <v>42054</v>
      </c>
      <c r="Z413" s="12">
        <v>45706</v>
      </c>
      <c r="AA413" s="12">
        <f t="shared" ref="AA413:AA430" si="61">Z413+90</f>
        <v>45796</v>
      </c>
      <c r="AB413" s="12" t="s">
        <v>67</v>
      </c>
      <c r="AC413" s="12"/>
      <c r="AD413" s="12" t="s">
        <v>67</v>
      </c>
      <c r="AE413" s="12" t="s">
        <v>52</v>
      </c>
      <c r="AF413" s="22" t="e">
        <v>#N/A</v>
      </c>
      <c r="AG413" s="22" t="str">
        <f>VLOOKUP(F413,[2]Nasional!$F$3:$AJ$1945,30,0)</f>
        <v>08.SIS</v>
      </c>
      <c r="AH413" s="22"/>
      <c r="AI413" s="22" t="s">
        <v>67</v>
      </c>
      <c r="AJ413" s="22" t="s">
        <v>67</v>
      </c>
      <c r="AK413" s="25" t="s">
        <v>67</v>
      </c>
      <c r="AM413" s="22" t="s">
        <v>67</v>
      </c>
      <c r="AN413" s="22"/>
      <c r="AO413" s="22"/>
      <c r="AP413" s="22"/>
      <c r="AQ413" s="22"/>
      <c r="AS413" t="s">
        <v>67</v>
      </c>
    </row>
    <row r="414" spans="1:45" hidden="1">
      <c r="A414" s="5">
        <v>413</v>
      </c>
      <c r="B414" s="6" t="s">
        <v>43</v>
      </c>
      <c r="C414" s="10" t="s">
        <v>192</v>
      </c>
      <c r="D414" s="9">
        <v>2</v>
      </c>
      <c r="E414" s="9" t="s">
        <v>1278</v>
      </c>
      <c r="F414" s="11" t="s">
        <v>1278</v>
      </c>
      <c r="G414" s="7"/>
      <c r="H414" s="10" t="s">
        <v>192</v>
      </c>
      <c r="I414" s="7">
        <v>0</v>
      </c>
      <c r="J414" s="7" t="s">
        <v>65</v>
      </c>
      <c r="K414" s="7" t="s">
        <v>65</v>
      </c>
      <c r="L414" s="7" t="e">
        <v>#N/A</v>
      </c>
      <c r="M414" s="10" t="s">
        <v>1279</v>
      </c>
      <c r="N414" s="10">
        <v>104.77882</v>
      </c>
      <c r="O414" s="10">
        <v>-2.93987</v>
      </c>
      <c r="P414" s="5" t="s">
        <v>48</v>
      </c>
      <c r="Q414" s="5" t="s">
        <v>48</v>
      </c>
      <c r="R414" s="10"/>
      <c r="S414" s="10"/>
      <c r="T414" s="9" t="s">
        <v>49</v>
      </c>
      <c r="U414" s="5" t="e">
        <v>#N/A</v>
      </c>
      <c r="V414" s="5" t="e">
        <v>#N/A</v>
      </c>
      <c r="W414" s="5"/>
      <c r="X414" s="10" t="s">
        <v>50</v>
      </c>
      <c r="Y414" s="12">
        <v>42261</v>
      </c>
      <c r="Z414" s="12">
        <v>45913</v>
      </c>
      <c r="AA414" s="12">
        <f t="shared" si="61"/>
        <v>46003</v>
      </c>
      <c r="AB414" s="12" t="s">
        <v>67</v>
      </c>
      <c r="AC414" s="12"/>
      <c r="AD414" s="12" t="s">
        <v>67</v>
      </c>
      <c r="AE414" s="12" t="s">
        <v>52</v>
      </c>
      <c r="AF414" s="22" t="e">
        <v>#N/A</v>
      </c>
      <c r="AG414" s="22" t="str">
        <f>VLOOKUP(F414,[2]Nasional!$F$3:$AJ$1945,30,0)</f>
        <v>08.SIS</v>
      </c>
      <c r="AH414" s="22"/>
      <c r="AI414" s="22" t="s">
        <v>67</v>
      </c>
      <c r="AJ414" s="22" t="s">
        <v>67</v>
      </c>
      <c r="AK414" s="25" t="s">
        <v>67</v>
      </c>
      <c r="AM414" s="22" t="s">
        <v>67</v>
      </c>
      <c r="AN414" s="22"/>
      <c r="AO414" s="22"/>
      <c r="AP414" s="22"/>
      <c r="AQ414" s="22"/>
      <c r="AS414" t="s">
        <v>67</v>
      </c>
    </row>
    <row r="415" spans="1:45" hidden="1">
      <c r="A415" s="9">
        <v>414</v>
      </c>
      <c r="B415" s="6" t="s">
        <v>43</v>
      </c>
      <c r="C415" s="10" t="s">
        <v>192</v>
      </c>
      <c r="D415" s="9">
        <v>2</v>
      </c>
      <c r="E415" s="9" t="s">
        <v>1280</v>
      </c>
      <c r="F415" s="11" t="s">
        <v>1280</v>
      </c>
      <c r="G415" s="7"/>
      <c r="H415" s="10" t="s">
        <v>192</v>
      </c>
      <c r="I415" s="7">
        <v>0</v>
      </c>
      <c r="J415" s="7" t="s">
        <v>65</v>
      </c>
      <c r="K415" s="7" t="s">
        <v>65</v>
      </c>
      <c r="L415" s="7" t="e">
        <v>#N/A</v>
      </c>
      <c r="M415" s="10" t="s">
        <v>1281</v>
      </c>
      <c r="N415" s="10">
        <v>104.72280000000001</v>
      </c>
      <c r="O415" s="10">
        <v>-3.01261</v>
      </c>
      <c r="P415" s="5" t="s">
        <v>48</v>
      </c>
      <c r="Q415" s="5" t="s">
        <v>48</v>
      </c>
      <c r="R415" s="10"/>
      <c r="S415" s="10"/>
      <c r="T415" s="9" t="s">
        <v>49</v>
      </c>
      <c r="U415" s="5" t="e">
        <v>#N/A</v>
      </c>
      <c r="V415" s="5" t="e">
        <v>#N/A</v>
      </c>
      <c r="W415" s="5"/>
      <c r="X415" s="10" t="s">
        <v>50</v>
      </c>
      <c r="Y415" s="12">
        <v>42346</v>
      </c>
      <c r="Z415" s="12">
        <v>45998</v>
      </c>
      <c r="AA415" s="12">
        <f t="shared" si="61"/>
        <v>46088</v>
      </c>
      <c r="AB415" s="12" t="s">
        <v>67</v>
      </c>
      <c r="AC415" s="12"/>
      <c r="AD415" s="12" t="s">
        <v>67</v>
      </c>
      <c r="AE415" s="12" t="s">
        <v>52</v>
      </c>
      <c r="AF415" s="22" t="e">
        <v>#N/A</v>
      </c>
      <c r="AG415" s="22" t="str">
        <f>VLOOKUP(F415,[2]Nasional!$F$3:$AJ$1945,30,0)</f>
        <v>08.SIS</v>
      </c>
      <c r="AH415" s="22"/>
      <c r="AI415" s="22" t="s">
        <v>67</v>
      </c>
      <c r="AJ415" s="22" t="s">
        <v>67</v>
      </c>
      <c r="AK415" s="25" t="s">
        <v>67</v>
      </c>
      <c r="AM415" s="22" t="s">
        <v>67</v>
      </c>
      <c r="AN415" s="22"/>
      <c r="AO415" s="22"/>
      <c r="AP415" s="22"/>
      <c r="AQ415" s="22"/>
      <c r="AS415" t="s">
        <v>67</v>
      </c>
    </row>
    <row r="416" spans="1:45" hidden="1">
      <c r="A416" s="5">
        <v>415</v>
      </c>
      <c r="B416" s="6" t="s">
        <v>43</v>
      </c>
      <c r="C416" s="10" t="s">
        <v>192</v>
      </c>
      <c r="D416" s="9">
        <v>2</v>
      </c>
      <c r="E416" s="9" t="s">
        <v>1282</v>
      </c>
      <c r="F416" s="11" t="s">
        <v>1282</v>
      </c>
      <c r="G416" s="7"/>
      <c r="H416" s="10" t="s">
        <v>192</v>
      </c>
      <c r="I416" s="7">
        <v>0</v>
      </c>
      <c r="J416" s="7" t="s">
        <v>65</v>
      </c>
      <c r="K416" s="7" t="s">
        <v>65</v>
      </c>
      <c r="L416" s="7" t="e">
        <v>#N/A</v>
      </c>
      <c r="M416" s="10" t="s">
        <v>1283</v>
      </c>
      <c r="N416" s="10">
        <v>104.71740699999999</v>
      </c>
      <c r="O416" s="10">
        <v>-3.006529</v>
      </c>
      <c r="P416" s="5" t="s">
        <v>48</v>
      </c>
      <c r="Q416" s="5" t="s">
        <v>48</v>
      </c>
      <c r="R416" s="10"/>
      <c r="S416" s="10"/>
      <c r="T416" s="9" t="s">
        <v>49</v>
      </c>
      <c r="U416" s="5" t="e">
        <v>#N/A</v>
      </c>
      <c r="V416" s="5" t="e">
        <v>#N/A</v>
      </c>
      <c r="W416" s="5"/>
      <c r="X416" s="10" t="s">
        <v>50</v>
      </c>
      <c r="Y416" s="12">
        <v>42346</v>
      </c>
      <c r="Z416" s="12">
        <v>45998</v>
      </c>
      <c r="AA416" s="12">
        <f t="shared" si="61"/>
        <v>46088</v>
      </c>
      <c r="AB416" s="12" t="s">
        <v>67</v>
      </c>
      <c r="AC416" s="12"/>
      <c r="AD416" s="12" t="s">
        <v>67</v>
      </c>
      <c r="AE416" s="12" t="s">
        <v>52</v>
      </c>
      <c r="AF416" s="22" t="e">
        <v>#N/A</v>
      </c>
      <c r="AG416" s="22" t="str">
        <f>VLOOKUP(F416,[2]Nasional!$F$3:$AJ$1945,30,0)</f>
        <v>08.SIS</v>
      </c>
      <c r="AH416" s="22"/>
      <c r="AI416" s="22" t="s">
        <v>67</v>
      </c>
      <c r="AJ416" s="22" t="s">
        <v>67</v>
      </c>
      <c r="AK416" s="25" t="s">
        <v>67</v>
      </c>
      <c r="AM416" s="22" t="s">
        <v>67</v>
      </c>
      <c r="AN416" s="22"/>
      <c r="AO416" s="22"/>
      <c r="AP416" s="22"/>
      <c r="AQ416" s="22"/>
      <c r="AS416" t="s">
        <v>67</v>
      </c>
    </row>
    <row r="417" spans="1:45" hidden="1">
      <c r="A417" s="9">
        <v>416</v>
      </c>
      <c r="B417" s="10" t="s">
        <v>492</v>
      </c>
      <c r="C417" s="10" t="s">
        <v>1284</v>
      </c>
      <c r="D417" s="9">
        <v>9</v>
      </c>
      <c r="E417" s="9" t="s">
        <v>1285</v>
      </c>
      <c r="F417" s="11" t="s">
        <v>1285</v>
      </c>
      <c r="G417" s="7" t="s">
        <v>1286</v>
      </c>
      <c r="H417" s="10" t="s">
        <v>1284</v>
      </c>
      <c r="I417" s="7">
        <v>0</v>
      </c>
      <c r="J417" s="7" t="s">
        <v>1286</v>
      </c>
      <c r="K417" s="7" t="s">
        <v>1286</v>
      </c>
      <c r="L417" s="7" t="e">
        <v>#N/A</v>
      </c>
      <c r="M417" s="10" t="s">
        <v>1287</v>
      </c>
      <c r="N417" s="10">
        <v>119.42001999999999</v>
      </c>
      <c r="O417" s="10">
        <v>-5.1674100000000003</v>
      </c>
      <c r="P417" s="5" t="s">
        <v>48</v>
      </c>
      <c r="Q417" s="5" t="s">
        <v>48</v>
      </c>
      <c r="R417" s="10"/>
      <c r="S417" s="10"/>
      <c r="T417" s="9" t="s">
        <v>49</v>
      </c>
      <c r="U417" s="5" t="e">
        <v>#N/A</v>
      </c>
      <c r="V417" s="5" t="e">
        <v>#N/A</v>
      </c>
      <c r="W417" s="5"/>
      <c r="X417" s="10" t="s">
        <v>50</v>
      </c>
      <c r="Y417" s="12">
        <v>42291</v>
      </c>
      <c r="Z417" s="12">
        <v>45943</v>
      </c>
      <c r="AA417" s="12">
        <f t="shared" si="61"/>
        <v>46033</v>
      </c>
      <c r="AB417" s="8">
        <v>45545</v>
      </c>
      <c r="AC417" s="29">
        <f t="shared" ref="AC417:AC419" si="62">AA417-AB417</f>
        <v>488</v>
      </c>
      <c r="AD417" s="8" t="s">
        <v>51</v>
      </c>
      <c r="AE417" s="12" t="s">
        <v>52</v>
      </c>
      <c r="AF417" s="22" t="e">
        <v>#N/A</v>
      </c>
      <c r="AG417" s="22" t="e">
        <f>VLOOKUP(F417,[2]Nasional!$F$3:$AJ$1945,30,0)</f>
        <v>#N/A</v>
      </c>
      <c r="AH417" s="22"/>
      <c r="AI417" s="22" t="s">
        <v>26</v>
      </c>
      <c r="AJ417" s="22" t="s">
        <v>26</v>
      </c>
      <c r="AK417" s="23" t="s">
        <v>26</v>
      </c>
      <c r="AM417" s="34" t="s">
        <v>53</v>
      </c>
      <c r="AN417" s="34"/>
      <c r="AO417" s="34"/>
      <c r="AP417" s="34"/>
      <c r="AQ417" s="34"/>
    </row>
    <row r="418" spans="1:45" hidden="1">
      <c r="A418" s="5">
        <v>417</v>
      </c>
      <c r="B418" s="10" t="s">
        <v>492</v>
      </c>
      <c r="C418" s="10" t="s">
        <v>1284</v>
      </c>
      <c r="D418" s="9">
        <v>9</v>
      </c>
      <c r="E418" s="9" t="s">
        <v>1288</v>
      </c>
      <c r="F418" s="11" t="s">
        <v>1288</v>
      </c>
      <c r="G418" s="7" t="s">
        <v>1289</v>
      </c>
      <c r="H418" s="10" t="s">
        <v>1284</v>
      </c>
      <c r="I418" s="7">
        <v>0</v>
      </c>
      <c r="J418" s="7" t="s">
        <v>1289</v>
      </c>
      <c r="K418" s="7" t="s">
        <v>1289</v>
      </c>
      <c r="L418" s="7" t="e">
        <v>#N/A</v>
      </c>
      <c r="M418" s="10" t="s">
        <v>1290</v>
      </c>
      <c r="N418" s="10">
        <v>119.41503</v>
      </c>
      <c r="O418" s="10">
        <v>-5.1427100000000001</v>
      </c>
      <c r="P418" s="5" t="s">
        <v>48</v>
      </c>
      <c r="Q418" s="5" t="s">
        <v>48</v>
      </c>
      <c r="R418" s="10"/>
      <c r="S418" s="10"/>
      <c r="T418" s="9" t="s">
        <v>49</v>
      </c>
      <c r="U418" s="5" t="e">
        <v>#N/A</v>
      </c>
      <c r="V418" s="5" t="e">
        <v>#N/A</v>
      </c>
      <c r="W418" s="5"/>
      <c r="X418" s="10" t="s">
        <v>50</v>
      </c>
      <c r="Y418" s="12">
        <v>42304</v>
      </c>
      <c r="Z418" s="12">
        <v>45956</v>
      </c>
      <c r="AA418" s="12">
        <f t="shared" si="61"/>
        <v>46046</v>
      </c>
      <c r="AB418" s="8">
        <v>45639</v>
      </c>
      <c r="AC418" s="29">
        <f t="shared" si="62"/>
        <v>407</v>
      </c>
      <c r="AD418" s="8" t="s">
        <v>51</v>
      </c>
      <c r="AE418" s="12" t="s">
        <v>52</v>
      </c>
      <c r="AF418" s="22" t="e">
        <v>#N/A</v>
      </c>
      <c r="AG418" s="22" t="e">
        <f>VLOOKUP(F418,[2]Nasional!$F$3:$AJ$1945,30,0)</f>
        <v>#N/A</v>
      </c>
      <c r="AH418" s="22"/>
      <c r="AI418" s="22" t="s">
        <v>26</v>
      </c>
      <c r="AJ418" s="22" t="s">
        <v>26</v>
      </c>
      <c r="AK418" s="23" t="s">
        <v>26</v>
      </c>
      <c r="AM418" s="34" t="s">
        <v>53</v>
      </c>
      <c r="AN418" s="34"/>
      <c r="AO418" s="34"/>
      <c r="AP418" s="34"/>
      <c r="AQ418" s="34"/>
    </row>
    <row r="419" spans="1:45" hidden="1">
      <c r="A419" s="9">
        <v>418</v>
      </c>
      <c r="B419" s="10" t="s">
        <v>492</v>
      </c>
      <c r="C419" s="10" t="s">
        <v>1284</v>
      </c>
      <c r="D419" s="9">
        <v>9</v>
      </c>
      <c r="E419" s="9" t="s">
        <v>1291</v>
      </c>
      <c r="F419" s="11" t="s">
        <v>1291</v>
      </c>
      <c r="G419" s="7"/>
      <c r="H419" s="10" t="s">
        <v>1284</v>
      </c>
      <c r="I419" s="7">
        <v>0</v>
      </c>
      <c r="J419" s="7" t="s">
        <v>1292</v>
      </c>
      <c r="K419" s="7" t="s">
        <v>1292</v>
      </c>
      <c r="L419" s="7" t="e">
        <v>#N/A</v>
      </c>
      <c r="M419" s="10" t="s">
        <v>1293</v>
      </c>
      <c r="N419" s="10">
        <v>119.42663</v>
      </c>
      <c r="O419" s="10">
        <v>-5.13171</v>
      </c>
      <c r="P419" s="5" t="s">
        <v>48</v>
      </c>
      <c r="Q419" s="5" t="s">
        <v>48</v>
      </c>
      <c r="R419" s="10"/>
      <c r="S419" s="10"/>
      <c r="T419" s="9" t="s">
        <v>49</v>
      </c>
      <c r="U419" s="5" t="e">
        <v>#N/A</v>
      </c>
      <c r="V419" s="5" t="e">
        <v>#N/A</v>
      </c>
      <c r="W419" s="5"/>
      <c r="X419" s="10" t="s">
        <v>50</v>
      </c>
      <c r="Y419" s="12">
        <v>42321</v>
      </c>
      <c r="Z419" s="12">
        <v>45973</v>
      </c>
      <c r="AA419" s="12">
        <f t="shared" si="61"/>
        <v>46063</v>
      </c>
      <c r="AB419" s="8">
        <v>45567</v>
      </c>
      <c r="AC419" s="29">
        <f t="shared" si="62"/>
        <v>496</v>
      </c>
      <c r="AD419" s="8" t="s">
        <v>51</v>
      </c>
      <c r="AE419" s="12" t="s">
        <v>52</v>
      </c>
      <c r="AF419" s="22" t="e">
        <v>#N/A</v>
      </c>
      <c r="AG419" s="22" t="e">
        <f>VLOOKUP(F419,[2]Nasional!$F$3:$AJ$1945,30,0)</f>
        <v>#N/A</v>
      </c>
      <c r="AH419" s="22"/>
      <c r="AI419" s="22" t="s">
        <v>26</v>
      </c>
      <c r="AJ419" s="22" t="s">
        <v>26</v>
      </c>
      <c r="AK419" s="23" t="s">
        <v>26</v>
      </c>
      <c r="AM419" s="34" t="s">
        <v>53</v>
      </c>
      <c r="AN419" s="34"/>
      <c r="AO419" s="34"/>
      <c r="AP419" s="34"/>
      <c r="AQ419" s="34"/>
    </row>
    <row r="420" spans="1:45" hidden="1">
      <c r="A420" s="5">
        <v>419</v>
      </c>
      <c r="B420" s="10" t="s">
        <v>212</v>
      </c>
      <c r="C420" s="10" t="s">
        <v>213</v>
      </c>
      <c r="D420" s="9">
        <v>3</v>
      </c>
      <c r="E420" s="9" t="s">
        <v>1294</v>
      </c>
      <c r="F420" s="11" t="s">
        <v>1294</v>
      </c>
      <c r="G420" s="7" t="s">
        <v>1295</v>
      </c>
      <c r="H420" s="7" t="s">
        <v>216</v>
      </c>
      <c r="I420" s="7">
        <v>0</v>
      </c>
      <c r="J420" s="7" t="e">
        <v>#N/A</v>
      </c>
      <c r="K420" s="7" t="s">
        <v>1295</v>
      </c>
      <c r="L420" s="7" t="e">
        <v>#N/A</v>
      </c>
      <c r="M420" s="10" t="str">
        <f>VLOOKUP(F420,'[3]Site List'!$I$3:$J$324,2,0)</f>
        <v>PESONARASUNAMENTENGPULODMT</v>
      </c>
      <c r="N420" s="10">
        <v>106.83584</v>
      </c>
      <c r="O420" s="10">
        <v>-6.2222299999999997</v>
      </c>
      <c r="P420" s="5" t="s">
        <v>48</v>
      </c>
      <c r="Q420" s="5" t="s">
        <v>48</v>
      </c>
      <c r="R420" s="10"/>
      <c r="S420" s="10"/>
      <c r="T420" s="9" t="s">
        <v>49</v>
      </c>
      <c r="U420" s="5" t="e">
        <v>#N/A</v>
      </c>
      <c r="V420" s="5" t="s">
        <v>292</v>
      </c>
      <c r="W420" s="5"/>
      <c r="X420" s="10" t="s">
        <v>50</v>
      </c>
      <c r="Y420" s="12">
        <v>42277</v>
      </c>
      <c r="Z420" s="12">
        <v>45929</v>
      </c>
      <c r="AA420" s="12">
        <f t="shared" si="61"/>
        <v>46019</v>
      </c>
      <c r="AB420" s="12" t="s">
        <v>67</v>
      </c>
      <c r="AC420" s="12"/>
      <c r="AD420" s="12" t="s">
        <v>67</v>
      </c>
      <c r="AE420" s="12" t="s">
        <v>52</v>
      </c>
      <c r="AF420" s="22" t="e">
        <v>#N/A</v>
      </c>
      <c r="AG420" s="22" t="e">
        <f>VLOOKUP(F420,[2]Nasional!$F$3:$AJ$1945,30,0)</f>
        <v>#N/A</v>
      </c>
      <c r="AH420" s="22"/>
      <c r="AI420" s="22" t="s">
        <v>67</v>
      </c>
      <c r="AJ420" s="25" t="s">
        <v>67</v>
      </c>
      <c r="AK420" s="25" t="s">
        <v>67</v>
      </c>
      <c r="AM420" s="22" t="s">
        <v>67</v>
      </c>
      <c r="AN420" s="22"/>
      <c r="AO420" s="26">
        <v>0</v>
      </c>
      <c r="AP420" s="26">
        <v>0</v>
      </c>
      <c r="AQ420" s="26">
        <v>0</v>
      </c>
    </row>
    <row r="421" spans="1:45" hidden="1">
      <c r="A421" s="9">
        <v>420</v>
      </c>
      <c r="B421" s="10" t="s">
        <v>492</v>
      </c>
      <c r="C421" s="10" t="s">
        <v>1284</v>
      </c>
      <c r="D421" s="9">
        <v>9</v>
      </c>
      <c r="E421" s="9" t="s">
        <v>1296</v>
      </c>
      <c r="F421" s="11" t="s">
        <v>1296</v>
      </c>
      <c r="G421" s="7" t="s">
        <v>1297</v>
      </c>
      <c r="H421" s="10" t="s">
        <v>1284</v>
      </c>
      <c r="I421" s="7">
        <v>0</v>
      </c>
      <c r="J421" s="7" t="s">
        <v>1297</v>
      </c>
      <c r="K421" s="7" t="s">
        <v>1297</v>
      </c>
      <c r="L421" s="7" t="e">
        <v>#N/A</v>
      </c>
      <c r="M421" s="10" t="s">
        <v>1298</v>
      </c>
      <c r="N421" s="10">
        <v>119.41914</v>
      </c>
      <c r="O421" s="10">
        <v>-5.13131</v>
      </c>
      <c r="P421" s="5" t="s">
        <v>48</v>
      </c>
      <c r="Q421" s="5" t="s">
        <v>48</v>
      </c>
      <c r="R421" s="10"/>
      <c r="S421" s="10"/>
      <c r="T421" s="9" t="s">
        <v>49</v>
      </c>
      <c r="U421" s="5" t="e">
        <v>#N/A</v>
      </c>
      <c r="V421" s="5" t="e">
        <v>#N/A</v>
      </c>
      <c r="W421" s="5"/>
      <c r="X421" s="10" t="s">
        <v>50</v>
      </c>
      <c r="Y421" s="12">
        <v>42352</v>
      </c>
      <c r="Z421" s="12">
        <v>46004</v>
      </c>
      <c r="AA421" s="12">
        <f t="shared" si="61"/>
        <v>46094</v>
      </c>
      <c r="AB421" s="8">
        <v>45639</v>
      </c>
      <c r="AC421" s="29">
        <f t="shared" ref="AC421:AC429" si="63">AA421-AB421</f>
        <v>455</v>
      </c>
      <c r="AD421" s="8" t="s">
        <v>51</v>
      </c>
      <c r="AE421" s="12" t="s">
        <v>52</v>
      </c>
      <c r="AF421" s="22" t="e">
        <v>#N/A</v>
      </c>
      <c r="AG421" s="22" t="e">
        <f>VLOOKUP(F421,[2]Nasional!$F$3:$AJ$1945,30,0)</f>
        <v>#N/A</v>
      </c>
      <c r="AH421" s="22"/>
      <c r="AI421" s="22" t="s">
        <v>26</v>
      </c>
      <c r="AJ421" s="22" t="s">
        <v>26</v>
      </c>
      <c r="AK421" s="23" t="s">
        <v>26</v>
      </c>
      <c r="AM421" s="34" t="s">
        <v>53</v>
      </c>
      <c r="AN421" s="34"/>
      <c r="AO421" s="34"/>
      <c r="AP421" s="34"/>
      <c r="AQ421" s="34"/>
    </row>
    <row r="422" spans="1:45" hidden="1">
      <c r="A422" s="5">
        <v>421</v>
      </c>
      <c r="B422" s="10" t="s">
        <v>492</v>
      </c>
      <c r="C422" s="10" t="s">
        <v>1284</v>
      </c>
      <c r="D422" s="9">
        <v>9</v>
      </c>
      <c r="E422" s="9" t="s">
        <v>1299</v>
      </c>
      <c r="F422" s="11" t="s">
        <v>1299</v>
      </c>
      <c r="G422" s="7"/>
      <c r="H422" s="10" t="s">
        <v>1284</v>
      </c>
      <c r="I422" s="7" t="s">
        <v>1300</v>
      </c>
      <c r="J422" s="7" t="s">
        <v>1300</v>
      </c>
      <c r="K422" s="7" t="s">
        <v>1300</v>
      </c>
      <c r="L422" s="7" t="e">
        <v>#N/A</v>
      </c>
      <c r="M422" s="10" t="s">
        <v>1301</v>
      </c>
      <c r="N422" s="10">
        <v>119.41556</v>
      </c>
      <c r="O422" s="10">
        <v>-5.1466099999999999</v>
      </c>
      <c r="P422" s="5" t="s">
        <v>48</v>
      </c>
      <c r="Q422" s="5" t="s">
        <v>48</v>
      </c>
      <c r="R422" s="10"/>
      <c r="S422" s="10"/>
      <c r="T422" s="9" t="s">
        <v>49</v>
      </c>
      <c r="U422" s="5" t="e">
        <v>#N/A</v>
      </c>
      <c r="V422" s="5" t="e">
        <v>#N/A</v>
      </c>
      <c r="W422" s="5"/>
      <c r="X422" s="10" t="s">
        <v>50</v>
      </c>
      <c r="Y422" s="12">
        <v>42304</v>
      </c>
      <c r="Z422" s="12">
        <v>45956</v>
      </c>
      <c r="AA422" s="12">
        <f t="shared" si="61"/>
        <v>46046</v>
      </c>
      <c r="AB422" s="8">
        <v>45891</v>
      </c>
      <c r="AC422" s="29">
        <f t="shared" si="63"/>
        <v>155</v>
      </c>
      <c r="AD422" s="8" t="s">
        <v>51</v>
      </c>
      <c r="AE422" s="12" t="s">
        <v>52</v>
      </c>
      <c r="AF422" s="22" t="e">
        <v>#N/A</v>
      </c>
      <c r="AG422" s="22" t="str">
        <f>VLOOKUP(F422,[2]Nasional!$F$3:$AJ$1945,30,0)</f>
        <v>03.RFI</v>
      </c>
      <c r="AH422" s="22"/>
      <c r="AI422" s="22" t="s">
        <v>26</v>
      </c>
      <c r="AJ422" s="23" t="s">
        <v>26</v>
      </c>
      <c r="AK422" s="23" t="s">
        <v>26</v>
      </c>
      <c r="AM422" s="34" t="s">
        <v>53</v>
      </c>
      <c r="AN422" s="34"/>
      <c r="AO422" s="34"/>
      <c r="AP422" s="34"/>
      <c r="AQ422" s="34"/>
    </row>
    <row r="423" spans="1:45" hidden="1">
      <c r="A423" s="9">
        <v>422</v>
      </c>
      <c r="B423" s="10" t="s">
        <v>492</v>
      </c>
      <c r="C423" s="10" t="s">
        <v>1284</v>
      </c>
      <c r="D423" s="9">
        <v>9</v>
      </c>
      <c r="E423" s="9" t="s">
        <v>1302</v>
      </c>
      <c r="F423" s="11" t="s">
        <v>1302</v>
      </c>
      <c r="G423" s="7" t="s">
        <v>1303</v>
      </c>
      <c r="H423" s="10" t="s">
        <v>1284</v>
      </c>
      <c r="I423" s="7">
        <v>0</v>
      </c>
      <c r="J423" s="7" t="s">
        <v>1303</v>
      </c>
      <c r="K423" s="7" t="s">
        <v>1303</v>
      </c>
      <c r="L423" s="7" t="e">
        <v>#N/A</v>
      </c>
      <c r="M423" s="10" t="s">
        <v>1304</v>
      </c>
      <c r="N423" s="10">
        <v>119.41372</v>
      </c>
      <c r="O423" s="10">
        <v>-5.1328100000000001</v>
      </c>
      <c r="P423" s="5" t="s">
        <v>48</v>
      </c>
      <c r="Q423" s="5" t="s">
        <v>48</v>
      </c>
      <c r="R423" s="10"/>
      <c r="S423" s="10"/>
      <c r="T423" s="9" t="s">
        <v>49</v>
      </c>
      <c r="U423" s="5" t="e">
        <v>#N/A</v>
      </c>
      <c r="V423" s="5" t="e">
        <v>#N/A</v>
      </c>
      <c r="W423" s="5"/>
      <c r="X423" s="10" t="s">
        <v>50</v>
      </c>
      <c r="Y423" s="12">
        <v>42352</v>
      </c>
      <c r="Z423" s="12">
        <v>46004</v>
      </c>
      <c r="AA423" s="12">
        <f t="shared" si="61"/>
        <v>46094</v>
      </c>
      <c r="AB423" s="8">
        <v>45582</v>
      </c>
      <c r="AC423" s="29">
        <f t="shared" si="63"/>
        <v>512</v>
      </c>
      <c r="AD423" s="8" t="s">
        <v>51</v>
      </c>
      <c r="AE423" s="12" t="s">
        <v>52</v>
      </c>
      <c r="AF423" s="22" t="e">
        <v>#N/A</v>
      </c>
      <c r="AG423" s="22" t="e">
        <f>VLOOKUP(F423,[2]Nasional!$F$3:$AJ$1945,30,0)</f>
        <v>#N/A</v>
      </c>
      <c r="AH423" s="22"/>
      <c r="AI423" s="22" t="s">
        <v>26</v>
      </c>
      <c r="AJ423" s="22" t="s">
        <v>26</v>
      </c>
      <c r="AK423" s="23" t="s">
        <v>26</v>
      </c>
      <c r="AM423" s="34" t="s">
        <v>53</v>
      </c>
      <c r="AN423" s="34"/>
      <c r="AO423" s="34"/>
      <c r="AP423" s="34"/>
      <c r="AQ423" s="34"/>
    </row>
    <row r="424" spans="1:45" hidden="1">
      <c r="A424" s="5">
        <v>423</v>
      </c>
      <c r="B424" s="10" t="s">
        <v>492</v>
      </c>
      <c r="C424" s="10" t="s">
        <v>1284</v>
      </c>
      <c r="D424" s="9">
        <v>9</v>
      </c>
      <c r="E424" s="9" t="s">
        <v>1305</v>
      </c>
      <c r="F424" s="11" t="s">
        <v>1305</v>
      </c>
      <c r="G424" s="7"/>
      <c r="H424" s="10" t="s">
        <v>1284</v>
      </c>
      <c r="I424" s="7">
        <v>0</v>
      </c>
      <c r="J424" s="7" t="s">
        <v>1306</v>
      </c>
      <c r="K424" s="7" t="s">
        <v>1306</v>
      </c>
      <c r="L424" s="7" t="e">
        <v>#N/A</v>
      </c>
      <c r="M424" s="10" t="s">
        <v>1307</v>
      </c>
      <c r="N424" s="10">
        <v>119.41063</v>
      </c>
      <c r="O424" s="10">
        <v>-5.1328100000000001</v>
      </c>
      <c r="P424" s="5" t="s">
        <v>48</v>
      </c>
      <c r="Q424" s="5" t="s">
        <v>48</v>
      </c>
      <c r="R424" s="10"/>
      <c r="S424" s="10"/>
      <c r="T424" s="9" t="s">
        <v>49</v>
      </c>
      <c r="U424" s="5" t="e">
        <v>#N/A</v>
      </c>
      <c r="V424" s="5" t="e">
        <v>#N/A</v>
      </c>
      <c r="W424" s="5"/>
      <c r="X424" s="10" t="s">
        <v>50</v>
      </c>
      <c r="Y424" s="12">
        <v>42352</v>
      </c>
      <c r="Z424" s="12">
        <v>46004</v>
      </c>
      <c r="AA424" s="12">
        <f t="shared" si="61"/>
        <v>46094</v>
      </c>
      <c r="AB424" s="8">
        <v>45582</v>
      </c>
      <c r="AC424" s="29">
        <f t="shared" si="63"/>
        <v>512</v>
      </c>
      <c r="AD424" s="8" t="s">
        <v>51</v>
      </c>
      <c r="AE424" s="12" t="s">
        <v>52</v>
      </c>
      <c r="AF424" s="22" t="e">
        <v>#N/A</v>
      </c>
      <c r="AG424" s="22" t="e">
        <f>VLOOKUP(F424,[2]Nasional!$F$3:$AJ$1945,30,0)</f>
        <v>#N/A</v>
      </c>
      <c r="AH424" s="22"/>
      <c r="AI424" s="22" t="s">
        <v>26</v>
      </c>
      <c r="AJ424" s="22" t="s">
        <v>26</v>
      </c>
      <c r="AK424" s="23" t="s">
        <v>26</v>
      </c>
      <c r="AM424" s="34" t="s">
        <v>53</v>
      </c>
      <c r="AN424" s="34"/>
      <c r="AO424" s="34"/>
      <c r="AP424" s="34"/>
      <c r="AQ424" s="34"/>
    </row>
    <row r="425" spans="1:45" hidden="1">
      <c r="A425" s="9">
        <v>424</v>
      </c>
      <c r="B425" s="10" t="s">
        <v>492</v>
      </c>
      <c r="C425" s="10" t="s">
        <v>1284</v>
      </c>
      <c r="D425" s="9">
        <v>9</v>
      </c>
      <c r="E425" s="19" t="s">
        <v>1308</v>
      </c>
      <c r="F425" s="11" t="s">
        <v>1308</v>
      </c>
      <c r="G425" s="7" t="s">
        <v>1309</v>
      </c>
      <c r="H425" s="10" t="s">
        <v>1284</v>
      </c>
      <c r="I425" s="7" t="s">
        <v>1309</v>
      </c>
      <c r="J425" s="7" t="s">
        <v>1309</v>
      </c>
      <c r="K425" s="7" t="s">
        <v>1309</v>
      </c>
      <c r="L425" s="7" t="e">
        <v>#N/A</v>
      </c>
      <c r="M425" s="10" t="s">
        <v>1310</v>
      </c>
      <c r="N425" s="10">
        <v>119.42442</v>
      </c>
      <c r="O425" s="10">
        <v>-5.1422100000000004</v>
      </c>
      <c r="P425" s="5" t="s">
        <v>48</v>
      </c>
      <c r="Q425" s="5" t="s">
        <v>48</v>
      </c>
      <c r="R425" s="10"/>
      <c r="S425" s="10"/>
      <c r="T425" s="9" t="s">
        <v>49</v>
      </c>
      <c r="U425" s="5" t="e">
        <v>#N/A</v>
      </c>
      <c r="V425" s="5" t="e">
        <v>#N/A</v>
      </c>
      <c r="W425" s="5"/>
      <c r="X425" s="10" t="s">
        <v>50</v>
      </c>
      <c r="Y425" s="12">
        <v>42321</v>
      </c>
      <c r="Z425" s="12">
        <v>45973</v>
      </c>
      <c r="AA425" s="12">
        <f t="shared" si="61"/>
        <v>46063</v>
      </c>
      <c r="AB425" s="8">
        <v>45957</v>
      </c>
      <c r="AC425" s="29">
        <f t="shared" si="63"/>
        <v>106</v>
      </c>
      <c r="AD425" s="8" t="s">
        <v>51</v>
      </c>
      <c r="AE425" s="12" t="s">
        <v>52</v>
      </c>
      <c r="AF425" s="22" t="e">
        <v>#N/A</v>
      </c>
      <c r="AG425" s="22" t="str">
        <f>VLOOKUP(F425,[2]Nasional!$F$3:$AJ$1945,30,0)</f>
        <v>03.RFI</v>
      </c>
      <c r="AH425" s="22"/>
      <c r="AI425" s="22" t="s">
        <v>26</v>
      </c>
      <c r="AJ425" s="23" t="s">
        <v>26</v>
      </c>
      <c r="AK425" s="23" t="s">
        <v>26</v>
      </c>
      <c r="AM425" s="34" t="s">
        <v>53</v>
      </c>
      <c r="AN425" s="34"/>
      <c r="AO425" s="34"/>
      <c r="AP425" s="34"/>
      <c r="AQ425" s="34"/>
    </row>
    <row r="426" spans="1:45" hidden="1">
      <c r="A426" s="5">
        <v>425</v>
      </c>
      <c r="B426" s="10" t="s">
        <v>492</v>
      </c>
      <c r="C426" s="10" t="s">
        <v>1284</v>
      </c>
      <c r="D426" s="9">
        <v>9</v>
      </c>
      <c r="E426" s="9" t="s">
        <v>1311</v>
      </c>
      <c r="F426" s="11" t="s">
        <v>1311</v>
      </c>
      <c r="G426" s="7" t="s">
        <v>1312</v>
      </c>
      <c r="H426" s="10" t="s">
        <v>1284</v>
      </c>
      <c r="I426" s="7">
        <v>0</v>
      </c>
      <c r="J426" s="7" t="s">
        <v>1312</v>
      </c>
      <c r="K426" s="7" t="s">
        <v>1312</v>
      </c>
      <c r="L426" s="7" t="e">
        <v>#N/A</v>
      </c>
      <c r="M426" s="10" t="s">
        <v>1313</v>
      </c>
      <c r="N426" s="10">
        <v>119.42718000000001</v>
      </c>
      <c r="O426" s="10">
        <v>-5.1719099999999996</v>
      </c>
      <c r="P426" s="5" t="s">
        <v>48</v>
      </c>
      <c r="Q426" s="5" t="s">
        <v>48</v>
      </c>
      <c r="R426" s="10"/>
      <c r="S426" s="10"/>
      <c r="T426" s="9" t="s">
        <v>49</v>
      </c>
      <c r="U426" s="5" t="e">
        <v>#N/A</v>
      </c>
      <c r="V426" s="5" t="e">
        <v>#N/A</v>
      </c>
      <c r="W426" s="5"/>
      <c r="X426" s="10" t="s">
        <v>50</v>
      </c>
      <c r="Y426" s="12">
        <v>42291</v>
      </c>
      <c r="Z426" s="12">
        <v>45943</v>
      </c>
      <c r="AA426" s="12">
        <f t="shared" si="61"/>
        <v>46033</v>
      </c>
      <c r="AB426" s="8">
        <v>45545</v>
      </c>
      <c r="AC426" s="29">
        <f t="shared" si="63"/>
        <v>488</v>
      </c>
      <c r="AD426" s="8" t="s">
        <v>51</v>
      </c>
      <c r="AE426" s="12" t="s">
        <v>52</v>
      </c>
      <c r="AF426" s="22" t="e">
        <v>#N/A</v>
      </c>
      <c r="AG426" s="22" t="e">
        <f>VLOOKUP(F426,[2]Nasional!$F$3:$AJ$1945,30,0)</f>
        <v>#N/A</v>
      </c>
      <c r="AH426" s="22"/>
      <c r="AI426" s="22" t="s">
        <v>26</v>
      </c>
      <c r="AJ426" s="22" t="s">
        <v>26</v>
      </c>
      <c r="AK426" s="23" t="s">
        <v>26</v>
      </c>
      <c r="AM426" s="34" t="s">
        <v>53</v>
      </c>
      <c r="AN426" s="34"/>
      <c r="AO426" s="34"/>
      <c r="AP426" s="34"/>
      <c r="AQ426" s="34"/>
    </row>
    <row r="427" spans="1:45" hidden="1">
      <c r="A427" s="9">
        <v>426</v>
      </c>
      <c r="B427" s="10" t="s">
        <v>492</v>
      </c>
      <c r="C427" s="10" t="s">
        <v>1284</v>
      </c>
      <c r="D427" s="9">
        <v>9</v>
      </c>
      <c r="E427" s="19" t="s">
        <v>1314</v>
      </c>
      <c r="F427" s="11" t="s">
        <v>1314</v>
      </c>
      <c r="G427" s="7" t="s">
        <v>1315</v>
      </c>
      <c r="H427" s="10" t="s">
        <v>1284</v>
      </c>
      <c r="I427" s="7" t="s">
        <v>1315</v>
      </c>
      <c r="J427" s="7" t="s">
        <v>1315</v>
      </c>
      <c r="K427" s="7" t="s">
        <v>1315</v>
      </c>
      <c r="L427" s="7" t="e">
        <v>#N/A</v>
      </c>
      <c r="M427" s="10" t="s">
        <v>1316</v>
      </c>
      <c r="N427" s="10">
        <v>119.42122999999999</v>
      </c>
      <c r="O427" s="10">
        <v>-5.1325099999999999</v>
      </c>
      <c r="P427" s="5" t="s">
        <v>48</v>
      </c>
      <c r="Q427" s="5" t="s">
        <v>48</v>
      </c>
      <c r="R427" s="10"/>
      <c r="S427" s="10"/>
      <c r="T427" s="9" t="s">
        <v>49</v>
      </c>
      <c r="U427" s="5" t="e">
        <v>#N/A</v>
      </c>
      <c r="V427" s="5" t="e">
        <v>#N/A</v>
      </c>
      <c r="W427" s="5"/>
      <c r="X427" s="10" t="s">
        <v>50</v>
      </c>
      <c r="Y427" s="12">
        <v>42321</v>
      </c>
      <c r="Z427" s="12">
        <v>45973</v>
      </c>
      <c r="AA427" s="12">
        <f t="shared" si="61"/>
        <v>46063</v>
      </c>
      <c r="AB427" s="8">
        <v>45946</v>
      </c>
      <c r="AC427" s="29">
        <f t="shared" si="63"/>
        <v>117</v>
      </c>
      <c r="AD427" s="8" t="s">
        <v>51</v>
      </c>
      <c r="AE427" s="12" t="s">
        <v>52</v>
      </c>
      <c r="AF427" s="22" t="e">
        <v>#N/A</v>
      </c>
      <c r="AG427" s="22" t="str">
        <f>VLOOKUP(F427,[2]Nasional!$F$3:$AJ$1945,30,0)</f>
        <v>03.RFI</v>
      </c>
      <c r="AH427" s="22"/>
      <c r="AI427" s="22" t="s">
        <v>26</v>
      </c>
      <c r="AJ427" s="23" t="s">
        <v>26</v>
      </c>
      <c r="AK427" s="23" t="s">
        <v>26</v>
      </c>
      <c r="AM427" s="34" t="s">
        <v>53</v>
      </c>
      <c r="AN427" s="34"/>
      <c r="AO427" s="34"/>
      <c r="AP427" s="34"/>
      <c r="AQ427" s="34"/>
    </row>
    <row r="428" spans="1:45" hidden="1">
      <c r="A428" s="5">
        <v>427</v>
      </c>
      <c r="B428" s="10" t="s">
        <v>492</v>
      </c>
      <c r="C428" s="10" t="s">
        <v>1284</v>
      </c>
      <c r="D428" s="9">
        <v>9</v>
      </c>
      <c r="E428" s="9" t="s">
        <v>1317</v>
      </c>
      <c r="F428" s="11" t="s">
        <v>1317</v>
      </c>
      <c r="G428" s="7"/>
      <c r="H428" s="10" t="s">
        <v>1284</v>
      </c>
      <c r="I428" s="7" t="s">
        <v>1318</v>
      </c>
      <c r="J428" s="7" t="s">
        <v>1318</v>
      </c>
      <c r="K428" s="7" t="s">
        <v>1318</v>
      </c>
      <c r="L428" s="7" t="e">
        <v>#N/A</v>
      </c>
      <c r="M428" s="10" t="s">
        <v>1319</v>
      </c>
      <c r="N428" s="10">
        <v>119.42173</v>
      </c>
      <c r="O428" s="10">
        <v>-5.1685100000000004</v>
      </c>
      <c r="P428" s="5" t="s">
        <v>48</v>
      </c>
      <c r="Q428" s="5" t="s">
        <v>48</v>
      </c>
      <c r="R428" s="10"/>
      <c r="S428" s="10"/>
      <c r="T428" s="9" t="s">
        <v>49</v>
      </c>
      <c r="U428" s="5" t="e">
        <v>#N/A</v>
      </c>
      <c r="V428" s="5" t="e">
        <v>#N/A</v>
      </c>
      <c r="W428" s="5"/>
      <c r="X428" s="10" t="s">
        <v>50</v>
      </c>
      <c r="Y428" s="12">
        <v>42321</v>
      </c>
      <c r="Z428" s="12">
        <v>45973</v>
      </c>
      <c r="AA428" s="12">
        <f t="shared" si="61"/>
        <v>46063</v>
      </c>
      <c r="AB428" s="8">
        <v>45891</v>
      </c>
      <c r="AC428" s="29">
        <f t="shared" si="63"/>
        <v>172</v>
      </c>
      <c r="AD428" s="8" t="s">
        <v>51</v>
      </c>
      <c r="AE428" s="12" t="s">
        <v>52</v>
      </c>
      <c r="AF428" s="22" t="e">
        <v>#N/A</v>
      </c>
      <c r="AG428" s="22" t="str">
        <f>VLOOKUP(F428,[2]Nasional!$F$3:$AJ$1945,30,0)</f>
        <v>03.RFI</v>
      </c>
      <c r="AH428" s="22"/>
      <c r="AI428" s="22" t="s">
        <v>26</v>
      </c>
      <c r="AJ428" s="23" t="s">
        <v>26</v>
      </c>
      <c r="AK428" s="23" t="s">
        <v>26</v>
      </c>
      <c r="AM428" s="34" t="s">
        <v>53</v>
      </c>
      <c r="AN428" s="34"/>
      <c r="AO428" s="34"/>
      <c r="AP428" s="34"/>
      <c r="AQ428" s="34"/>
    </row>
    <row r="429" spans="1:45" hidden="1">
      <c r="A429" s="9">
        <v>428</v>
      </c>
      <c r="B429" s="10" t="s">
        <v>492</v>
      </c>
      <c r="C429" s="10" t="s">
        <v>1284</v>
      </c>
      <c r="D429" s="9">
        <v>9</v>
      </c>
      <c r="E429" s="9" t="s">
        <v>1320</v>
      </c>
      <c r="F429" s="11" t="s">
        <v>1320</v>
      </c>
      <c r="G429" s="7" t="s">
        <v>1321</v>
      </c>
      <c r="H429" s="10" t="s">
        <v>1284</v>
      </c>
      <c r="I429" s="7" t="s">
        <v>1321</v>
      </c>
      <c r="J429" s="7" t="s">
        <v>1321</v>
      </c>
      <c r="K429" s="7" t="s">
        <v>1321</v>
      </c>
      <c r="L429" s="7" t="e">
        <v>#N/A</v>
      </c>
      <c r="M429" s="10" t="s">
        <v>1322</v>
      </c>
      <c r="N429" s="10">
        <v>119.42359</v>
      </c>
      <c r="O429" s="10">
        <v>-5.1309100000000001</v>
      </c>
      <c r="P429" s="5" t="s">
        <v>48</v>
      </c>
      <c r="Q429" s="5" t="s">
        <v>48</v>
      </c>
      <c r="R429" s="10"/>
      <c r="S429" s="10"/>
      <c r="T429" s="9" t="s">
        <v>49</v>
      </c>
      <c r="U429" s="5" t="e">
        <v>#N/A</v>
      </c>
      <c r="V429" s="5" t="e">
        <v>#N/A</v>
      </c>
      <c r="W429" s="5"/>
      <c r="X429" s="10" t="s">
        <v>50</v>
      </c>
      <c r="Y429" s="12">
        <v>42321</v>
      </c>
      <c r="Z429" s="12">
        <v>45973</v>
      </c>
      <c r="AA429" s="12">
        <f t="shared" si="61"/>
        <v>46063</v>
      </c>
      <c r="AB429" s="8">
        <v>45891</v>
      </c>
      <c r="AC429" s="29">
        <f t="shared" si="63"/>
        <v>172</v>
      </c>
      <c r="AD429" s="8" t="s">
        <v>51</v>
      </c>
      <c r="AE429" s="12" t="s">
        <v>52</v>
      </c>
      <c r="AF429" s="22" t="e">
        <v>#N/A</v>
      </c>
      <c r="AG429" s="22" t="str">
        <f>VLOOKUP(F429,[2]Nasional!$F$3:$AJ$1945,30,0)</f>
        <v>03.RFI</v>
      </c>
      <c r="AH429" s="22"/>
      <c r="AI429" s="22" t="s">
        <v>26</v>
      </c>
      <c r="AJ429" s="23" t="s">
        <v>26</v>
      </c>
      <c r="AK429" s="23" t="s">
        <v>26</v>
      </c>
      <c r="AM429" s="34" t="s">
        <v>53</v>
      </c>
      <c r="AN429" s="34"/>
      <c r="AO429" s="34"/>
      <c r="AP429" s="34"/>
      <c r="AQ429" s="34"/>
    </row>
    <row r="430" spans="1:45" hidden="1">
      <c r="A430" s="5">
        <v>429</v>
      </c>
      <c r="B430" s="10" t="s">
        <v>492</v>
      </c>
      <c r="C430" s="10" t="s">
        <v>1284</v>
      </c>
      <c r="D430" s="9">
        <v>9</v>
      </c>
      <c r="E430" s="19" t="s">
        <v>1323</v>
      </c>
      <c r="F430" s="11" t="s">
        <v>1323</v>
      </c>
      <c r="G430" s="7" t="s">
        <v>1324</v>
      </c>
      <c r="H430" s="10" t="s">
        <v>1284</v>
      </c>
      <c r="I430" s="7" t="s">
        <v>1324</v>
      </c>
      <c r="J430" s="7" t="s">
        <v>1324</v>
      </c>
      <c r="K430" s="7" t="s">
        <v>1324</v>
      </c>
      <c r="L430" s="7" t="e">
        <v>#N/A</v>
      </c>
      <c r="M430" s="10" t="s">
        <v>1325</v>
      </c>
      <c r="N430" s="10">
        <v>119.42496</v>
      </c>
      <c r="O430" s="10">
        <v>-5.1469100000000001</v>
      </c>
      <c r="P430" s="5" t="s">
        <v>48</v>
      </c>
      <c r="Q430" s="5" t="s">
        <v>48</v>
      </c>
      <c r="R430" s="10"/>
      <c r="S430" s="10"/>
      <c r="T430" s="9" t="s">
        <v>49</v>
      </c>
      <c r="U430" s="5" t="e">
        <v>#N/A</v>
      </c>
      <c r="V430" s="5" t="e">
        <v>#N/A</v>
      </c>
      <c r="W430" s="5"/>
      <c r="X430" s="10" t="s">
        <v>50</v>
      </c>
      <c r="Y430" s="12">
        <v>42321</v>
      </c>
      <c r="Z430" s="12">
        <v>45973</v>
      </c>
      <c r="AA430" s="12">
        <f t="shared" si="61"/>
        <v>46063</v>
      </c>
      <c r="AB430" s="12" t="s">
        <v>67</v>
      </c>
      <c r="AC430" s="12"/>
      <c r="AD430" s="12" t="s">
        <v>67</v>
      </c>
      <c r="AE430" s="12" t="s">
        <v>52</v>
      </c>
      <c r="AF430" s="22" t="e">
        <v>#N/A</v>
      </c>
      <c r="AG430" s="22" t="str">
        <f>VLOOKUP(F430,[2]Nasional!$F$3:$AJ$1945,30,0)</f>
        <v>11.Hold</v>
      </c>
      <c r="AH430" s="22"/>
      <c r="AI430" s="22" t="s">
        <v>67</v>
      </c>
      <c r="AJ430" s="22" t="s">
        <v>67</v>
      </c>
      <c r="AK430" s="25" t="s">
        <v>67</v>
      </c>
      <c r="AM430" s="22" t="s">
        <v>67</v>
      </c>
      <c r="AN430" s="22"/>
      <c r="AO430" s="22"/>
      <c r="AP430" s="22"/>
      <c r="AQ430" s="22"/>
    </row>
    <row r="431" spans="1:45" hidden="1">
      <c r="A431" s="9">
        <v>430</v>
      </c>
      <c r="B431" s="6" t="s">
        <v>43</v>
      </c>
      <c r="C431" s="10" t="s">
        <v>192</v>
      </c>
      <c r="D431" s="9">
        <v>2</v>
      </c>
      <c r="E431" s="9" t="s">
        <v>1326</v>
      </c>
      <c r="F431" s="11" t="s">
        <v>1326</v>
      </c>
      <c r="G431" s="7"/>
      <c r="H431" s="10" t="s">
        <v>192</v>
      </c>
      <c r="I431" s="7" t="e">
        <v>#N/A</v>
      </c>
      <c r="J431" s="7" t="e">
        <v>#N/A</v>
      </c>
      <c r="K431" s="7" t="s">
        <v>65</v>
      </c>
      <c r="L431" s="7" t="e">
        <v>#N/A</v>
      </c>
      <c r="M431" s="10" t="s">
        <v>1327</v>
      </c>
      <c r="N431" s="10">
        <v>104.733</v>
      </c>
      <c r="O431" s="10">
        <v>-2.9843099999999998</v>
      </c>
      <c r="P431" s="5" t="s">
        <v>48</v>
      </c>
      <c r="Q431" s="5" t="s">
        <v>48</v>
      </c>
      <c r="R431" s="39">
        <v>0</v>
      </c>
      <c r="S431" s="10"/>
      <c r="T431" s="9" t="s">
        <v>49</v>
      </c>
      <c r="U431" s="5" t="e">
        <v>#N/A</v>
      </c>
      <c r="V431" s="5" t="e">
        <v>#N/A</v>
      </c>
      <c r="W431" s="5"/>
      <c r="X431" s="10" t="s">
        <v>50</v>
      </c>
      <c r="Y431" s="12">
        <v>42485</v>
      </c>
      <c r="Z431" s="12">
        <v>46136</v>
      </c>
      <c r="AA431" s="12"/>
      <c r="AB431" s="12"/>
      <c r="AC431" s="12"/>
      <c r="AD431" s="12"/>
      <c r="AE431" s="9" t="s">
        <v>96</v>
      </c>
      <c r="AF431" s="26"/>
      <c r="AG431" s="22" t="e">
        <f>VLOOKUP(F431,[2]Nasional!$F$3:$AJ$1945,30,0)</f>
        <v>#N/A</v>
      </c>
      <c r="AH431" s="22"/>
      <c r="AI431" s="22" t="s">
        <v>98</v>
      </c>
      <c r="AJ431"/>
      <c r="AK431" s="23" t="s">
        <v>99</v>
      </c>
      <c r="AL431" t="s">
        <v>195</v>
      </c>
      <c r="AS431" s="63" t="s">
        <v>67</v>
      </c>
    </row>
    <row r="432" spans="1:45" hidden="1">
      <c r="A432" s="5">
        <v>431</v>
      </c>
      <c r="B432" s="6" t="s">
        <v>43</v>
      </c>
      <c r="C432" s="10" t="s">
        <v>192</v>
      </c>
      <c r="D432" s="9">
        <v>2</v>
      </c>
      <c r="E432" s="9" t="s">
        <v>1328</v>
      </c>
      <c r="F432" s="11" t="s">
        <v>1328</v>
      </c>
      <c r="G432" s="7"/>
      <c r="H432" s="10" t="s">
        <v>192</v>
      </c>
      <c r="I432" s="7" t="e">
        <v>#N/A</v>
      </c>
      <c r="J432" s="7" t="e">
        <v>#N/A</v>
      </c>
      <c r="K432" s="7" t="s">
        <v>65</v>
      </c>
      <c r="L432" s="7" t="e">
        <v>#N/A</v>
      </c>
      <c r="M432" s="10" t="s">
        <v>1329</v>
      </c>
      <c r="N432" s="10">
        <v>104.76900000000001</v>
      </c>
      <c r="O432" s="10">
        <v>-2.9523899999999998</v>
      </c>
      <c r="P432" s="5" t="s">
        <v>48</v>
      </c>
      <c r="Q432" s="5" t="s">
        <v>48</v>
      </c>
      <c r="R432" s="39">
        <v>0</v>
      </c>
      <c r="S432" s="10"/>
      <c r="T432" s="9" t="s">
        <v>49</v>
      </c>
      <c r="U432" s="5" t="e">
        <v>#N/A</v>
      </c>
      <c r="V432" s="5" t="e">
        <v>#N/A</v>
      </c>
      <c r="W432" s="5"/>
      <c r="X432" s="10" t="s">
        <v>50</v>
      </c>
      <c r="Y432" s="12">
        <v>42500</v>
      </c>
      <c r="Z432" s="12">
        <v>46151</v>
      </c>
      <c r="AA432" s="12"/>
      <c r="AB432" s="12"/>
      <c r="AC432" s="12"/>
      <c r="AD432" s="12"/>
      <c r="AE432" s="9" t="s">
        <v>96</v>
      </c>
      <c r="AF432" s="26"/>
      <c r="AG432" s="22" t="e">
        <f>VLOOKUP(F432,[2]Nasional!$F$3:$AJ$1945,30,0)</f>
        <v>#N/A</v>
      </c>
      <c r="AH432" s="22"/>
      <c r="AI432" s="22" t="s">
        <v>98</v>
      </c>
      <c r="AJ432"/>
      <c r="AK432" s="23" t="s">
        <v>99</v>
      </c>
      <c r="AL432" t="s">
        <v>195</v>
      </c>
      <c r="AS432" s="63" t="s">
        <v>67</v>
      </c>
    </row>
    <row r="433" spans="1:45" hidden="1">
      <c r="A433" s="9">
        <v>432</v>
      </c>
      <c r="B433" s="10" t="s">
        <v>492</v>
      </c>
      <c r="C433" s="10" t="s">
        <v>1284</v>
      </c>
      <c r="D433" s="9">
        <v>9</v>
      </c>
      <c r="E433" s="9" t="s">
        <v>1330</v>
      </c>
      <c r="F433" s="11" t="s">
        <v>1330</v>
      </c>
      <c r="G433" s="7" t="s">
        <v>1331</v>
      </c>
      <c r="H433" s="10" t="s">
        <v>1284</v>
      </c>
      <c r="I433" s="7">
        <v>0</v>
      </c>
      <c r="J433" s="7" t="s">
        <v>1331</v>
      </c>
      <c r="K433" s="7" t="s">
        <v>1331</v>
      </c>
      <c r="L433" s="7" t="e">
        <v>#N/A</v>
      </c>
      <c r="M433" s="10" t="s">
        <v>1332</v>
      </c>
      <c r="N433" s="10">
        <v>119.41431</v>
      </c>
      <c r="O433" s="10">
        <v>-5.1382099999999999</v>
      </c>
      <c r="P433" s="5" t="s">
        <v>48</v>
      </c>
      <c r="Q433" s="5" t="s">
        <v>48</v>
      </c>
      <c r="R433" s="10"/>
      <c r="S433" s="10"/>
      <c r="T433" s="9" t="s">
        <v>49</v>
      </c>
      <c r="U433" s="5" t="e">
        <v>#N/A</v>
      </c>
      <c r="V433" s="5" t="e">
        <v>#N/A</v>
      </c>
      <c r="W433" s="5"/>
      <c r="X433" s="10" t="s">
        <v>50</v>
      </c>
      <c r="Y433" s="12">
        <v>42303</v>
      </c>
      <c r="Z433" s="12">
        <v>45955</v>
      </c>
      <c r="AA433" s="12">
        <f t="shared" ref="AA433:AA436" si="64">Z433+90</f>
        <v>46045</v>
      </c>
      <c r="AB433" s="8">
        <v>45567</v>
      </c>
      <c r="AC433" s="29">
        <f t="shared" ref="AC433:AC436" si="65">AA433-AB433</f>
        <v>478</v>
      </c>
      <c r="AD433" s="8" t="s">
        <v>51</v>
      </c>
      <c r="AE433" s="12" t="s">
        <v>52</v>
      </c>
      <c r="AF433" s="22" t="e">
        <v>#N/A</v>
      </c>
      <c r="AG433" s="22" t="e">
        <f>VLOOKUP(F433,[2]Nasional!$F$3:$AJ$1945,30,0)</f>
        <v>#N/A</v>
      </c>
      <c r="AH433" s="22"/>
      <c r="AI433" s="22" t="s">
        <v>26</v>
      </c>
      <c r="AJ433" s="22" t="s">
        <v>26</v>
      </c>
      <c r="AK433" s="23" t="s">
        <v>26</v>
      </c>
      <c r="AM433" s="34" t="s">
        <v>53</v>
      </c>
      <c r="AN433" s="34"/>
      <c r="AO433" s="34"/>
      <c r="AP433" s="34"/>
      <c r="AQ433" s="34"/>
    </row>
    <row r="434" spans="1:45" hidden="1">
      <c r="A434" s="5">
        <v>433</v>
      </c>
      <c r="B434" s="10" t="s">
        <v>492</v>
      </c>
      <c r="C434" s="10" t="s">
        <v>1284</v>
      </c>
      <c r="D434" s="9">
        <v>9</v>
      </c>
      <c r="E434" s="9" t="s">
        <v>1333</v>
      </c>
      <c r="F434" s="11" t="s">
        <v>1333</v>
      </c>
      <c r="G434" s="7" t="s">
        <v>1334</v>
      </c>
      <c r="H434" s="10" t="s">
        <v>1284</v>
      </c>
      <c r="I434" s="7">
        <v>0</v>
      </c>
      <c r="J434" s="7" t="s">
        <v>1334</v>
      </c>
      <c r="K434" s="7" t="s">
        <v>1334</v>
      </c>
      <c r="L434" s="7" t="e">
        <v>#N/A</v>
      </c>
      <c r="M434" s="10" t="s">
        <v>1335</v>
      </c>
      <c r="N434" s="10">
        <v>119.41874</v>
      </c>
      <c r="O434" s="10">
        <v>-5.1647100000000004</v>
      </c>
      <c r="P434" s="5" t="s">
        <v>48</v>
      </c>
      <c r="Q434" s="5" t="s">
        <v>48</v>
      </c>
      <c r="R434" s="10"/>
      <c r="S434" s="10"/>
      <c r="T434" s="9" t="s">
        <v>49</v>
      </c>
      <c r="U434" s="5" t="e">
        <v>#N/A</v>
      </c>
      <c r="V434" s="5" t="e">
        <v>#N/A</v>
      </c>
      <c r="W434" s="5"/>
      <c r="X434" s="10" t="s">
        <v>50</v>
      </c>
      <c r="Y434" s="12">
        <v>42303</v>
      </c>
      <c r="Z434" s="12">
        <v>45955</v>
      </c>
      <c r="AA434" s="12">
        <f t="shared" si="64"/>
        <v>46045</v>
      </c>
      <c r="AB434" s="8">
        <v>45545</v>
      </c>
      <c r="AC434" s="29">
        <f t="shared" si="65"/>
        <v>500</v>
      </c>
      <c r="AD434" s="8" t="s">
        <v>51</v>
      </c>
      <c r="AE434" s="12" t="s">
        <v>52</v>
      </c>
      <c r="AF434" s="22" t="e">
        <v>#N/A</v>
      </c>
      <c r="AG434" s="22" t="e">
        <f>VLOOKUP(F434,[2]Nasional!$F$3:$AJ$1945,30,0)</f>
        <v>#N/A</v>
      </c>
      <c r="AH434" s="22"/>
      <c r="AI434" s="22" t="s">
        <v>26</v>
      </c>
      <c r="AJ434" s="22" t="s">
        <v>26</v>
      </c>
      <c r="AK434" s="23" t="s">
        <v>26</v>
      </c>
      <c r="AM434" s="34" t="s">
        <v>53</v>
      </c>
      <c r="AN434" s="34"/>
      <c r="AO434" s="34"/>
      <c r="AP434" s="34"/>
      <c r="AQ434" s="34"/>
    </row>
    <row r="435" spans="1:45" hidden="1">
      <c r="A435" s="9">
        <v>434</v>
      </c>
      <c r="B435" s="10" t="s">
        <v>492</v>
      </c>
      <c r="C435" s="10" t="s">
        <v>1284</v>
      </c>
      <c r="D435" s="9">
        <v>9</v>
      </c>
      <c r="E435" s="9" t="s">
        <v>1336</v>
      </c>
      <c r="F435" s="11" t="s">
        <v>1336</v>
      </c>
      <c r="G435" s="7" t="s">
        <v>1337</v>
      </c>
      <c r="H435" s="10" t="s">
        <v>1284</v>
      </c>
      <c r="I435" s="7">
        <v>0</v>
      </c>
      <c r="J435" s="7" t="s">
        <v>1337</v>
      </c>
      <c r="K435" s="7" t="s">
        <v>1337</v>
      </c>
      <c r="L435" s="7" t="e">
        <v>#N/A</v>
      </c>
      <c r="M435" s="10" t="s">
        <v>1338</v>
      </c>
      <c r="N435" s="10">
        <v>119.41655</v>
      </c>
      <c r="O435" s="10">
        <v>-5.1559100000000004</v>
      </c>
      <c r="P435" s="5" t="s">
        <v>48</v>
      </c>
      <c r="Q435" s="5" t="s">
        <v>48</v>
      </c>
      <c r="R435" s="10"/>
      <c r="S435" s="10"/>
      <c r="T435" s="9" t="s">
        <v>49</v>
      </c>
      <c r="U435" s="5" t="e">
        <v>#N/A</v>
      </c>
      <c r="V435" s="5" t="e">
        <v>#N/A</v>
      </c>
      <c r="W435" s="5"/>
      <c r="X435" s="10" t="s">
        <v>50</v>
      </c>
      <c r="Y435" s="12">
        <v>42304</v>
      </c>
      <c r="Z435" s="12">
        <v>45956</v>
      </c>
      <c r="AA435" s="12">
        <f t="shared" si="64"/>
        <v>46046</v>
      </c>
      <c r="AB435" s="8">
        <v>45545</v>
      </c>
      <c r="AC435" s="29">
        <f t="shared" si="65"/>
        <v>501</v>
      </c>
      <c r="AD435" s="8" t="s">
        <v>51</v>
      </c>
      <c r="AE435" s="12" t="s">
        <v>52</v>
      </c>
      <c r="AF435" s="22" t="e">
        <v>#N/A</v>
      </c>
      <c r="AG435" s="22" t="e">
        <f>VLOOKUP(F435,[2]Nasional!$F$3:$AJ$1945,30,0)</f>
        <v>#N/A</v>
      </c>
      <c r="AH435" s="22"/>
      <c r="AI435" s="22" t="s">
        <v>26</v>
      </c>
      <c r="AJ435" s="22" t="s">
        <v>26</v>
      </c>
      <c r="AK435" s="23" t="s">
        <v>26</v>
      </c>
      <c r="AM435" s="34" t="s">
        <v>53</v>
      </c>
      <c r="AN435" s="34"/>
      <c r="AO435" s="34"/>
      <c r="AP435" s="34"/>
      <c r="AQ435" s="34"/>
    </row>
    <row r="436" spans="1:45" hidden="1">
      <c r="A436" s="5">
        <v>435</v>
      </c>
      <c r="B436" s="10" t="s">
        <v>492</v>
      </c>
      <c r="C436" s="10" t="s">
        <v>1284</v>
      </c>
      <c r="D436" s="9">
        <v>9</v>
      </c>
      <c r="E436" s="9" t="s">
        <v>1339</v>
      </c>
      <c r="F436" s="11" t="s">
        <v>1339</v>
      </c>
      <c r="G436" s="7" t="s">
        <v>1340</v>
      </c>
      <c r="H436" s="10" t="s">
        <v>1284</v>
      </c>
      <c r="I436" s="7">
        <v>0</v>
      </c>
      <c r="J436" s="7" t="s">
        <v>1340</v>
      </c>
      <c r="K436" s="7" t="s">
        <v>1340</v>
      </c>
      <c r="L436" s="7" t="e">
        <v>#N/A</v>
      </c>
      <c r="M436" s="10" t="s">
        <v>1341</v>
      </c>
      <c r="N436" s="10">
        <v>119.407</v>
      </c>
      <c r="O436" s="10">
        <v>-5.1319999999999997</v>
      </c>
      <c r="P436" s="5" t="s">
        <v>48</v>
      </c>
      <c r="Q436" s="5" t="s">
        <v>48</v>
      </c>
      <c r="R436" s="10"/>
      <c r="S436" s="10"/>
      <c r="T436" s="9" t="s">
        <v>49</v>
      </c>
      <c r="U436" s="5" t="e">
        <v>#N/A</v>
      </c>
      <c r="V436" s="5" t="e">
        <v>#N/A</v>
      </c>
      <c r="W436" s="5"/>
      <c r="X436" s="10" t="s">
        <v>50</v>
      </c>
      <c r="Y436" s="12">
        <v>42352</v>
      </c>
      <c r="Z436" s="12">
        <v>46004</v>
      </c>
      <c r="AA436" s="12">
        <f t="shared" si="64"/>
        <v>46094</v>
      </c>
      <c r="AB436" s="8">
        <v>45520</v>
      </c>
      <c r="AC436" s="29">
        <f t="shared" si="65"/>
        <v>574</v>
      </c>
      <c r="AD436" s="8" t="s">
        <v>51</v>
      </c>
      <c r="AE436" s="12" t="s">
        <v>52</v>
      </c>
      <c r="AF436" s="22" t="e">
        <v>#N/A</v>
      </c>
      <c r="AG436" s="22" t="e">
        <f>VLOOKUP(F436,[2]Nasional!$F$3:$AJ$1945,30,0)</f>
        <v>#N/A</v>
      </c>
      <c r="AH436" s="22"/>
      <c r="AI436" s="22" t="s">
        <v>26</v>
      </c>
      <c r="AJ436" s="22" t="s">
        <v>26</v>
      </c>
      <c r="AK436" s="23" t="s">
        <v>26</v>
      </c>
      <c r="AM436" s="34" t="s">
        <v>53</v>
      </c>
      <c r="AN436" s="34"/>
      <c r="AO436" s="34"/>
      <c r="AP436" s="34"/>
      <c r="AQ436" s="34"/>
    </row>
    <row r="437" spans="1:45" hidden="1">
      <c r="A437" s="9">
        <v>436</v>
      </c>
      <c r="B437" s="10" t="s">
        <v>492</v>
      </c>
      <c r="C437" s="10" t="s">
        <v>1284</v>
      </c>
      <c r="D437" s="9">
        <v>9</v>
      </c>
      <c r="E437" s="9" t="s">
        <v>1342</v>
      </c>
      <c r="F437" s="11" t="s">
        <v>1342</v>
      </c>
      <c r="G437" s="7"/>
      <c r="H437" s="10" t="s">
        <v>1284</v>
      </c>
      <c r="I437" s="7" t="e">
        <v>#N/A</v>
      </c>
      <c r="J437" s="7" t="e">
        <v>#N/A</v>
      </c>
      <c r="K437" s="7" t="s">
        <v>65</v>
      </c>
      <c r="L437" s="7" t="e">
        <v>#N/A</v>
      </c>
      <c r="M437" s="10" t="s">
        <v>1343</v>
      </c>
      <c r="N437" s="10">
        <v>119.44604</v>
      </c>
      <c r="O437" s="10">
        <v>-5.1647100000000004</v>
      </c>
      <c r="P437" s="5" t="s">
        <v>48</v>
      </c>
      <c r="Q437" s="5" t="s">
        <v>48</v>
      </c>
      <c r="R437" s="39">
        <v>0</v>
      </c>
      <c r="S437" s="10"/>
      <c r="T437" s="9" t="s">
        <v>49</v>
      </c>
      <c r="U437" s="5" t="e">
        <v>#N/A</v>
      </c>
      <c r="V437" s="5" t="e">
        <v>#N/A</v>
      </c>
      <c r="W437" s="5"/>
      <c r="X437" s="10" t="s">
        <v>50</v>
      </c>
      <c r="Y437" s="12">
        <v>42562</v>
      </c>
      <c r="Z437" s="12">
        <v>46213</v>
      </c>
      <c r="AA437" s="12"/>
      <c r="AB437" s="12"/>
      <c r="AC437" s="12"/>
      <c r="AD437" s="12"/>
      <c r="AE437" s="9" t="s">
        <v>96</v>
      </c>
      <c r="AF437" s="26"/>
      <c r="AG437" s="22" t="e">
        <f>VLOOKUP(F437,[2]Nasional!$F$3:$AJ$1945,30,0)</f>
        <v>#N/A</v>
      </c>
      <c r="AH437" s="22"/>
      <c r="AI437" s="22" t="s">
        <v>98</v>
      </c>
      <c r="AJ437"/>
      <c r="AK437" s="23" t="s">
        <v>99</v>
      </c>
      <c r="AL437" t="s">
        <v>195</v>
      </c>
    </row>
    <row r="438" spans="1:45" hidden="1">
      <c r="A438" s="5">
        <v>437</v>
      </c>
      <c r="B438" s="10" t="s">
        <v>492</v>
      </c>
      <c r="C438" s="10" t="s">
        <v>1284</v>
      </c>
      <c r="D438" s="9">
        <v>9</v>
      </c>
      <c r="E438" s="9" t="s">
        <v>1344</v>
      </c>
      <c r="F438" s="11" t="s">
        <v>1344</v>
      </c>
      <c r="G438" s="7"/>
      <c r="H438" s="10" t="s">
        <v>1284</v>
      </c>
      <c r="I438" s="7" t="e">
        <v>#N/A</v>
      </c>
      <c r="J438" s="7" t="e">
        <v>#N/A</v>
      </c>
      <c r="K438" s="7" t="s">
        <v>65</v>
      </c>
      <c r="L438" s="7" t="s">
        <v>1345</v>
      </c>
      <c r="M438" s="10" t="s">
        <v>1346</v>
      </c>
      <c r="N438" s="10">
        <v>119.45407</v>
      </c>
      <c r="O438" s="10">
        <v>-5.1687099999999999</v>
      </c>
      <c r="P438" s="9" t="s">
        <v>16</v>
      </c>
      <c r="Q438" s="10" t="s">
        <v>94</v>
      </c>
      <c r="R438" s="39">
        <v>45979</v>
      </c>
      <c r="S438" s="10"/>
      <c r="T438" s="9" t="s">
        <v>49</v>
      </c>
      <c r="U438" s="5" t="e">
        <v>#N/A</v>
      </c>
      <c r="V438" s="5" t="s">
        <v>1347</v>
      </c>
      <c r="W438" s="5"/>
      <c r="X438" s="10" t="s">
        <v>50</v>
      </c>
      <c r="Y438" s="12">
        <v>42562</v>
      </c>
      <c r="Z438" s="12">
        <v>46213</v>
      </c>
      <c r="AA438" s="12"/>
      <c r="AB438" s="12"/>
      <c r="AC438" s="12"/>
      <c r="AD438" s="12"/>
      <c r="AE438" s="9" t="s">
        <v>96</v>
      </c>
      <c r="AF438" s="26"/>
      <c r="AG438" s="22" t="e">
        <f>VLOOKUP(F438,[2]Nasional!$F$3:$AJ$1945,30,0)</f>
        <v>#N/A</v>
      </c>
      <c r="AH438" s="22"/>
      <c r="AI438" s="22" t="s">
        <v>98</v>
      </c>
      <c r="AJ438"/>
      <c r="AK438" s="23" t="s">
        <v>99</v>
      </c>
      <c r="AL438" t="s">
        <v>1348</v>
      </c>
    </row>
    <row r="439" spans="1:45" hidden="1">
      <c r="A439" s="9">
        <v>438</v>
      </c>
      <c r="B439" s="10" t="s">
        <v>492</v>
      </c>
      <c r="C439" s="10" t="s">
        <v>1284</v>
      </c>
      <c r="D439" s="9">
        <v>9</v>
      </c>
      <c r="E439" s="9" t="s">
        <v>1349</v>
      </c>
      <c r="F439" s="11" t="s">
        <v>1349</v>
      </c>
      <c r="G439" s="7"/>
      <c r="H439" s="10" t="s">
        <v>1284</v>
      </c>
      <c r="I439" s="7" t="e">
        <v>#N/A</v>
      </c>
      <c r="J439" s="7" t="e">
        <v>#N/A</v>
      </c>
      <c r="K439" s="7" t="s">
        <v>65</v>
      </c>
      <c r="L439" s="7" t="s">
        <v>1350</v>
      </c>
      <c r="M439" s="10" t="s">
        <v>1351</v>
      </c>
      <c r="N439" s="10">
        <v>119.44811</v>
      </c>
      <c r="O439" s="10">
        <v>-5.1672099999999999</v>
      </c>
      <c r="P439" s="9" t="s">
        <v>16</v>
      </c>
      <c r="Q439" s="10" t="s">
        <v>94</v>
      </c>
      <c r="R439" s="39">
        <v>45979</v>
      </c>
      <c r="S439" s="10"/>
      <c r="T439" s="9" t="s">
        <v>49</v>
      </c>
      <c r="U439" s="5" t="e">
        <v>#N/A</v>
      </c>
      <c r="V439" s="5" t="s">
        <v>412</v>
      </c>
      <c r="W439" s="5"/>
      <c r="X439" s="10" t="s">
        <v>50</v>
      </c>
      <c r="Y439" s="12">
        <v>42562</v>
      </c>
      <c r="Z439" s="12">
        <v>46213</v>
      </c>
      <c r="AA439" s="12"/>
      <c r="AB439" s="12"/>
      <c r="AC439" s="12"/>
      <c r="AD439" s="12"/>
      <c r="AE439" s="9" t="s">
        <v>96</v>
      </c>
      <c r="AF439" s="26"/>
      <c r="AG439" s="22" t="e">
        <f>VLOOKUP(F439,[2]Nasional!$F$3:$AJ$1945,30,0)</f>
        <v>#N/A</v>
      </c>
      <c r="AH439" s="22"/>
      <c r="AI439" s="22" t="s">
        <v>98</v>
      </c>
      <c r="AJ439"/>
      <c r="AK439" s="23" t="s">
        <v>99</v>
      </c>
      <c r="AL439" t="s">
        <v>1348</v>
      </c>
    </row>
    <row r="440" spans="1:45" hidden="1">
      <c r="A440" s="5">
        <v>439</v>
      </c>
      <c r="B440" s="10" t="s">
        <v>492</v>
      </c>
      <c r="C440" s="10" t="s">
        <v>1284</v>
      </c>
      <c r="D440" s="9">
        <v>9</v>
      </c>
      <c r="E440" s="9" t="s">
        <v>1352</v>
      </c>
      <c r="F440" s="11" t="s">
        <v>1352</v>
      </c>
      <c r="G440" s="7"/>
      <c r="H440" s="10" t="s">
        <v>1284</v>
      </c>
      <c r="I440" s="7" t="e">
        <v>#N/A</v>
      </c>
      <c r="J440" s="7" t="e">
        <v>#N/A</v>
      </c>
      <c r="K440" s="7" t="s">
        <v>65</v>
      </c>
      <c r="L440" s="7" t="s">
        <v>1353</v>
      </c>
      <c r="M440" s="10" t="s">
        <v>1354</v>
      </c>
      <c r="N440" s="10">
        <v>119.45071</v>
      </c>
      <c r="O440" s="10">
        <v>-5.16981</v>
      </c>
      <c r="P440" s="9" t="s">
        <v>16</v>
      </c>
      <c r="Q440" s="10" t="s">
        <v>94</v>
      </c>
      <c r="R440" s="39">
        <v>45979</v>
      </c>
      <c r="S440" s="10"/>
      <c r="T440" s="9" t="s">
        <v>49</v>
      </c>
      <c r="U440" s="5" t="e">
        <v>#N/A</v>
      </c>
      <c r="V440" s="5" t="s">
        <v>1347</v>
      </c>
      <c r="W440" s="5"/>
      <c r="X440" s="10" t="s">
        <v>50</v>
      </c>
      <c r="Y440" s="12">
        <v>42562</v>
      </c>
      <c r="Z440" s="12">
        <v>46213</v>
      </c>
      <c r="AA440" s="12"/>
      <c r="AB440" s="12"/>
      <c r="AC440" s="12"/>
      <c r="AD440" s="12"/>
      <c r="AE440" s="9" t="s">
        <v>96</v>
      </c>
      <c r="AF440" s="26"/>
      <c r="AG440" s="22" t="e">
        <f>VLOOKUP(F440,[2]Nasional!$F$3:$AJ$1945,30,0)</f>
        <v>#N/A</v>
      </c>
      <c r="AH440" s="22"/>
      <c r="AI440" s="22" t="s">
        <v>98</v>
      </c>
      <c r="AJ440"/>
      <c r="AK440" s="23" t="s">
        <v>99</v>
      </c>
      <c r="AL440" t="s">
        <v>1355</v>
      </c>
    </row>
    <row r="441" spans="1:45" hidden="1">
      <c r="A441" s="9">
        <v>440</v>
      </c>
      <c r="B441" s="10" t="s">
        <v>492</v>
      </c>
      <c r="C441" s="10" t="s">
        <v>1284</v>
      </c>
      <c r="D441" s="9">
        <v>9</v>
      </c>
      <c r="E441" s="9" t="s">
        <v>1356</v>
      </c>
      <c r="F441" s="11" t="s">
        <v>1356</v>
      </c>
      <c r="G441" s="7"/>
      <c r="H441" s="10" t="s">
        <v>1284</v>
      </c>
      <c r="I441" s="7" t="e">
        <v>#N/A</v>
      </c>
      <c r="J441" s="7" t="e">
        <v>#N/A</v>
      </c>
      <c r="K441" s="7" t="s">
        <v>65</v>
      </c>
      <c r="L441" s="7" t="e">
        <v>#N/A</v>
      </c>
      <c r="M441" s="10" t="s">
        <v>1357</v>
      </c>
      <c r="N441" s="10">
        <v>119.44229</v>
      </c>
      <c r="O441" s="10">
        <v>-5.1625100000000002</v>
      </c>
      <c r="P441" s="5" t="s">
        <v>48</v>
      </c>
      <c r="Q441" s="5" t="s">
        <v>48</v>
      </c>
      <c r="R441" s="39">
        <v>0</v>
      </c>
      <c r="S441" s="10"/>
      <c r="T441" s="9" t="s">
        <v>49</v>
      </c>
      <c r="U441" s="5" t="e">
        <v>#N/A</v>
      </c>
      <c r="V441" s="5" t="e">
        <v>#N/A</v>
      </c>
      <c r="W441" s="5"/>
      <c r="X441" s="10" t="s">
        <v>50</v>
      </c>
      <c r="Y441" s="12">
        <v>42562</v>
      </c>
      <c r="Z441" s="12">
        <v>46213</v>
      </c>
      <c r="AA441" s="12"/>
      <c r="AB441" s="12"/>
      <c r="AC441" s="12"/>
      <c r="AD441" s="12"/>
      <c r="AE441" s="9" t="s">
        <v>96</v>
      </c>
      <c r="AF441" s="26"/>
      <c r="AG441" s="22" t="e">
        <f>VLOOKUP(F441,[2]Nasional!$F$3:$AJ$1945,30,0)</f>
        <v>#N/A</v>
      </c>
      <c r="AH441" s="22"/>
      <c r="AI441" s="22" t="s">
        <v>98</v>
      </c>
      <c r="AJ441"/>
      <c r="AK441" s="23" t="s">
        <v>99</v>
      </c>
      <c r="AL441" t="s">
        <v>195</v>
      </c>
    </row>
    <row r="442" spans="1:45" hidden="1">
      <c r="A442" s="5">
        <v>441</v>
      </c>
      <c r="B442" s="10" t="s">
        <v>492</v>
      </c>
      <c r="C442" s="10" t="s">
        <v>1284</v>
      </c>
      <c r="D442" s="9">
        <v>9</v>
      </c>
      <c r="E442" s="9" t="s">
        <v>1358</v>
      </c>
      <c r="F442" s="11" t="s">
        <v>1358</v>
      </c>
      <c r="G442" s="7"/>
      <c r="H442" s="10" t="s">
        <v>1284</v>
      </c>
      <c r="I442" s="7" t="e">
        <v>#N/A</v>
      </c>
      <c r="J442" s="7" t="e">
        <v>#N/A</v>
      </c>
      <c r="K442" s="7" t="s">
        <v>65</v>
      </c>
      <c r="L442" s="7" t="e">
        <v>#N/A</v>
      </c>
      <c r="M442" s="10" t="s">
        <v>1359</v>
      </c>
      <c r="N442" s="10">
        <v>119.43694000000001</v>
      </c>
      <c r="O442" s="10">
        <v>-5.1651100000000003</v>
      </c>
      <c r="P442" s="5" t="s">
        <v>48</v>
      </c>
      <c r="Q442" s="5" t="s">
        <v>48</v>
      </c>
      <c r="R442" s="39">
        <v>0</v>
      </c>
      <c r="S442" s="10"/>
      <c r="T442" s="9" t="s">
        <v>49</v>
      </c>
      <c r="U442" s="5" t="e">
        <v>#N/A</v>
      </c>
      <c r="V442" s="5" t="e">
        <v>#N/A</v>
      </c>
      <c r="W442" s="5"/>
      <c r="X442" s="10" t="s">
        <v>50</v>
      </c>
      <c r="Y442" s="12">
        <v>42562</v>
      </c>
      <c r="Z442" s="12">
        <v>46213</v>
      </c>
      <c r="AA442" s="12"/>
      <c r="AB442" s="12"/>
      <c r="AC442" s="12"/>
      <c r="AD442" s="12"/>
      <c r="AE442" s="9" t="s">
        <v>96</v>
      </c>
      <c r="AF442" s="26"/>
      <c r="AG442" s="22" t="e">
        <f>VLOOKUP(F442,[2]Nasional!$F$3:$AJ$1945,30,0)</f>
        <v>#N/A</v>
      </c>
      <c r="AH442" s="22"/>
      <c r="AI442" s="22" t="s">
        <v>98</v>
      </c>
      <c r="AJ442"/>
      <c r="AK442" s="23" t="s">
        <v>99</v>
      </c>
      <c r="AL442" t="s">
        <v>195</v>
      </c>
    </row>
    <row r="443" spans="1:45" hidden="1">
      <c r="A443" s="9">
        <v>442</v>
      </c>
      <c r="B443" s="6" t="s">
        <v>43</v>
      </c>
      <c r="C443" s="10" t="s">
        <v>192</v>
      </c>
      <c r="D443" s="9">
        <v>2</v>
      </c>
      <c r="E443" s="9" t="s">
        <v>1360</v>
      </c>
      <c r="F443" s="11" t="s">
        <v>1360</v>
      </c>
      <c r="G443" s="7"/>
      <c r="H443" s="10" t="s">
        <v>192</v>
      </c>
      <c r="I443" s="7">
        <v>0</v>
      </c>
      <c r="J443" s="7" t="s">
        <v>65</v>
      </c>
      <c r="K443" s="7" t="s">
        <v>65</v>
      </c>
      <c r="L443" s="7" t="e">
        <v>#N/A</v>
      </c>
      <c r="M443" s="10" t="s">
        <v>1361</v>
      </c>
      <c r="N443" s="10">
        <v>104.72502</v>
      </c>
      <c r="O443" s="10">
        <v>-2.9746000000000001</v>
      </c>
      <c r="P443" s="5" t="s">
        <v>48</v>
      </c>
      <c r="Q443" s="5" t="s">
        <v>48</v>
      </c>
      <c r="R443" s="10"/>
      <c r="S443" s="10"/>
      <c r="T443" s="9" t="s">
        <v>49</v>
      </c>
      <c r="U443" s="5" t="e">
        <v>#N/A</v>
      </c>
      <c r="V443" s="5" t="e">
        <v>#N/A</v>
      </c>
      <c r="W443" s="5"/>
      <c r="X443" s="10" t="s">
        <v>50</v>
      </c>
      <c r="Y443" s="12">
        <v>42261</v>
      </c>
      <c r="Z443" s="12">
        <v>45913</v>
      </c>
      <c r="AA443" s="12">
        <f>Z443+90</f>
        <v>46003</v>
      </c>
      <c r="AB443" s="12" t="s">
        <v>67</v>
      </c>
      <c r="AC443" s="12"/>
      <c r="AD443" s="12" t="s">
        <v>67</v>
      </c>
      <c r="AE443" s="12" t="s">
        <v>52</v>
      </c>
      <c r="AF443" s="22" t="e">
        <v>#N/A</v>
      </c>
      <c r="AG443" s="22" t="str">
        <f>VLOOKUP(F443,[2]Nasional!$F$3:$AJ$1945,30,0)</f>
        <v>08.SIS</v>
      </c>
      <c r="AH443" s="22"/>
      <c r="AI443" s="22" t="s">
        <v>67</v>
      </c>
      <c r="AJ443" s="22" t="s">
        <v>67</v>
      </c>
      <c r="AK443" s="25" t="s">
        <v>67</v>
      </c>
      <c r="AM443" s="22" t="s">
        <v>67</v>
      </c>
      <c r="AN443" s="22"/>
      <c r="AO443" s="22"/>
      <c r="AP443" s="22"/>
      <c r="AQ443" s="22"/>
      <c r="AS443" t="s">
        <v>67</v>
      </c>
    </row>
    <row r="444" spans="1:45" hidden="1">
      <c r="A444" s="5">
        <v>443</v>
      </c>
      <c r="B444" s="10" t="s">
        <v>492</v>
      </c>
      <c r="C444" s="10" t="s">
        <v>1284</v>
      </c>
      <c r="D444" s="9">
        <v>9</v>
      </c>
      <c r="E444" s="9" t="s">
        <v>1362</v>
      </c>
      <c r="F444" s="11" t="s">
        <v>1362</v>
      </c>
      <c r="G444" s="7"/>
      <c r="H444" s="10" t="s">
        <v>1284</v>
      </c>
      <c r="I444" s="7" t="e">
        <v>#N/A</v>
      </c>
      <c r="J444" s="7" t="e">
        <v>#N/A</v>
      </c>
      <c r="K444" s="7" t="s">
        <v>65</v>
      </c>
      <c r="L444" s="7" t="e">
        <v>#N/A</v>
      </c>
      <c r="M444" s="10" t="s">
        <v>1363</v>
      </c>
      <c r="N444" s="10">
        <v>119.44359</v>
      </c>
      <c r="O444" s="10">
        <v>-5.1673099999999996</v>
      </c>
      <c r="P444" s="5" t="s">
        <v>48</v>
      </c>
      <c r="Q444" s="5" t="s">
        <v>48</v>
      </c>
      <c r="R444" s="39">
        <v>0</v>
      </c>
      <c r="S444" s="10"/>
      <c r="T444" s="9" t="s">
        <v>49</v>
      </c>
      <c r="U444" s="5" t="e">
        <v>#N/A</v>
      </c>
      <c r="V444" s="5" t="e">
        <v>#N/A</v>
      </c>
      <c r="W444" s="5"/>
      <c r="X444" s="10" t="s">
        <v>50</v>
      </c>
      <c r="Y444" s="12">
        <v>42579</v>
      </c>
      <c r="Z444" s="12">
        <v>46230</v>
      </c>
      <c r="AA444" s="12"/>
      <c r="AB444" s="12"/>
      <c r="AC444" s="12"/>
      <c r="AD444" s="12"/>
      <c r="AE444" s="9" t="s">
        <v>96</v>
      </c>
      <c r="AF444" s="26"/>
      <c r="AG444" s="22" t="e">
        <f>VLOOKUP(F444,[2]Nasional!$F$3:$AJ$1945,30,0)</f>
        <v>#N/A</v>
      </c>
      <c r="AH444" s="22"/>
      <c r="AI444" s="22" t="s">
        <v>98</v>
      </c>
      <c r="AJ444"/>
      <c r="AK444" s="23" t="s">
        <v>99</v>
      </c>
      <c r="AL444" t="s">
        <v>195</v>
      </c>
    </row>
    <row r="445" spans="1:45" hidden="1">
      <c r="A445" s="9">
        <v>444</v>
      </c>
      <c r="B445" s="6" t="s">
        <v>43</v>
      </c>
      <c r="C445" s="10" t="s">
        <v>192</v>
      </c>
      <c r="D445" s="9">
        <v>2</v>
      </c>
      <c r="E445" s="9" t="s">
        <v>1364</v>
      </c>
      <c r="F445" s="11" t="s">
        <v>1364</v>
      </c>
      <c r="G445" s="7"/>
      <c r="H445" s="10" t="s">
        <v>192</v>
      </c>
      <c r="I445" s="7">
        <v>0</v>
      </c>
      <c r="J445" s="7" t="s">
        <v>65</v>
      </c>
      <c r="K445" s="7" t="s">
        <v>65</v>
      </c>
      <c r="L445" s="7" t="e">
        <v>#N/A</v>
      </c>
      <c r="M445" s="10" t="s">
        <v>1365</v>
      </c>
      <c r="N445" s="10">
        <v>104.72207</v>
      </c>
      <c r="O445" s="10">
        <v>-3.0051600000000001</v>
      </c>
      <c r="P445" s="5" t="s">
        <v>48</v>
      </c>
      <c r="Q445" s="5" t="s">
        <v>48</v>
      </c>
      <c r="R445" s="10"/>
      <c r="S445" s="10"/>
      <c r="T445" s="9" t="s">
        <v>49</v>
      </c>
      <c r="U445" s="5" t="e">
        <v>#N/A</v>
      </c>
      <c r="V445" s="5" t="e">
        <v>#N/A</v>
      </c>
      <c r="W445" s="5"/>
      <c r="X445" s="10" t="s">
        <v>50</v>
      </c>
      <c r="Y445" s="12">
        <v>42346</v>
      </c>
      <c r="Z445" s="12">
        <v>45998</v>
      </c>
      <c r="AA445" s="12">
        <f>Z445+90</f>
        <v>46088</v>
      </c>
      <c r="AB445" s="12" t="s">
        <v>67</v>
      </c>
      <c r="AC445" s="12"/>
      <c r="AD445" s="12" t="s">
        <v>67</v>
      </c>
      <c r="AE445" s="12" t="s">
        <v>52</v>
      </c>
      <c r="AF445" s="22" t="e">
        <v>#N/A</v>
      </c>
      <c r="AG445" s="22" t="str">
        <f>VLOOKUP(F445,[2]Nasional!$F$3:$AJ$1945,30,0)</f>
        <v>08.SIS</v>
      </c>
      <c r="AH445" s="22"/>
      <c r="AI445" s="22" t="s">
        <v>67</v>
      </c>
      <c r="AJ445" s="22" t="s">
        <v>67</v>
      </c>
      <c r="AK445" s="25" t="s">
        <v>67</v>
      </c>
      <c r="AM445" s="22" t="s">
        <v>67</v>
      </c>
      <c r="AN445" s="22"/>
      <c r="AO445" s="22"/>
      <c r="AP445" s="22"/>
      <c r="AQ445" s="22"/>
      <c r="AS445" t="s">
        <v>67</v>
      </c>
    </row>
    <row r="446" spans="1:45" hidden="1">
      <c r="A446" s="5">
        <v>445</v>
      </c>
      <c r="B446" s="6" t="s">
        <v>43</v>
      </c>
      <c r="C446" s="10" t="s">
        <v>192</v>
      </c>
      <c r="D446" s="9">
        <v>2</v>
      </c>
      <c r="E446" s="9" t="s">
        <v>1366</v>
      </c>
      <c r="F446" s="11" t="s">
        <v>1366</v>
      </c>
      <c r="G446" s="7"/>
      <c r="H446" s="10" t="s">
        <v>192</v>
      </c>
      <c r="I446" s="7" t="e">
        <v>#N/A</v>
      </c>
      <c r="J446" s="7" t="e">
        <v>#N/A</v>
      </c>
      <c r="K446" s="7" t="s">
        <v>65</v>
      </c>
      <c r="L446" s="7" t="e">
        <v>#N/A</v>
      </c>
      <c r="M446" s="10" t="s">
        <v>1367</v>
      </c>
      <c r="N446" s="10">
        <v>104.73399999999999</v>
      </c>
      <c r="O446" s="10">
        <v>-2.9864999999999999</v>
      </c>
      <c r="P446" s="5" t="s">
        <v>48</v>
      </c>
      <c r="Q446" s="5" t="s">
        <v>48</v>
      </c>
      <c r="R446" s="39">
        <v>0</v>
      </c>
      <c r="S446" s="10"/>
      <c r="T446" s="9" t="s">
        <v>49</v>
      </c>
      <c r="U446" s="5" t="e">
        <v>#N/A</v>
      </c>
      <c r="V446" s="5" t="e">
        <v>#N/A</v>
      </c>
      <c r="W446" s="5"/>
      <c r="X446" s="10" t="s">
        <v>50</v>
      </c>
      <c r="Y446" s="12">
        <v>42483</v>
      </c>
      <c r="Z446" s="12">
        <v>46134</v>
      </c>
      <c r="AA446" s="12"/>
      <c r="AB446" s="12"/>
      <c r="AC446" s="12"/>
      <c r="AD446" s="12"/>
      <c r="AE446" s="9" t="s">
        <v>96</v>
      </c>
      <c r="AF446" s="26"/>
      <c r="AG446" s="22" t="e">
        <f>VLOOKUP(F446,[2]Nasional!$F$3:$AJ$1945,30,0)</f>
        <v>#N/A</v>
      </c>
      <c r="AH446" s="22"/>
      <c r="AI446" s="22" t="s">
        <v>98</v>
      </c>
      <c r="AJ446"/>
      <c r="AK446" s="23" t="s">
        <v>99</v>
      </c>
      <c r="AL446" t="s">
        <v>195</v>
      </c>
      <c r="AS446" s="63" t="s">
        <v>67</v>
      </c>
    </row>
    <row r="447" spans="1:45" hidden="1">
      <c r="A447" s="9">
        <v>446</v>
      </c>
      <c r="B447" s="6" t="s">
        <v>43</v>
      </c>
      <c r="C447" s="10" t="s">
        <v>192</v>
      </c>
      <c r="D447" s="9">
        <v>2</v>
      </c>
      <c r="E447" s="9" t="s">
        <v>1368</v>
      </c>
      <c r="F447" s="11" t="s">
        <v>1368</v>
      </c>
      <c r="G447" s="7"/>
      <c r="H447" s="10" t="s">
        <v>192</v>
      </c>
      <c r="I447" s="7" t="e">
        <v>#N/A</v>
      </c>
      <c r="J447" s="7" t="e">
        <v>#N/A</v>
      </c>
      <c r="K447" s="7" t="s">
        <v>65</v>
      </c>
      <c r="L447" s="7" t="e">
        <v>#N/A</v>
      </c>
      <c r="M447" s="10" t="s">
        <v>1369</v>
      </c>
      <c r="N447" s="10">
        <v>104.71</v>
      </c>
      <c r="O447" s="10">
        <v>-2.9358200000000001</v>
      </c>
      <c r="P447" s="5" t="s">
        <v>48</v>
      </c>
      <c r="Q447" s="5" t="s">
        <v>48</v>
      </c>
      <c r="R447" s="39" t="e">
        <v>#N/A</v>
      </c>
      <c r="S447" s="10"/>
      <c r="T447" s="9" t="s">
        <v>49</v>
      </c>
      <c r="U447" s="5" t="e">
        <v>#N/A</v>
      </c>
      <c r="V447" s="5" t="e">
        <v>#N/A</v>
      </c>
      <c r="W447" s="5"/>
      <c r="X447" s="10" t="s">
        <v>50</v>
      </c>
      <c r="Y447" s="12">
        <v>42562</v>
      </c>
      <c r="Z447" s="12">
        <v>46213</v>
      </c>
      <c r="AA447" s="12"/>
      <c r="AB447" s="12"/>
      <c r="AC447" s="12"/>
      <c r="AD447" s="12"/>
      <c r="AE447" s="9" t="s">
        <v>96</v>
      </c>
      <c r="AF447" s="26"/>
      <c r="AG447" s="22" t="e">
        <f>VLOOKUP(F447,[2]Nasional!$F$3:$AJ$1945,30,0)</f>
        <v>#N/A</v>
      </c>
      <c r="AH447" s="22"/>
      <c r="AI447" s="22" t="s">
        <v>98</v>
      </c>
      <c r="AJ447"/>
      <c r="AK447" s="23" t="s">
        <v>99</v>
      </c>
      <c r="AL447" t="e">
        <v>#N/A</v>
      </c>
      <c r="AS447" s="63" t="s">
        <v>67</v>
      </c>
    </row>
    <row r="448" spans="1:45">
      <c r="A448" s="5">
        <v>447</v>
      </c>
      <c r="B448" s="10" t="s">
        <v>212</v>
      </c>
      <c r="C448" s="10" t="s">
        <v>213</v>
      </c>
      <c r="D448" s="9">
        <v>3</v>
      </c>
      <c r="E448" s="9" t="s">
        <v>1370</v>
      </c>
      <c r="F448" s="11" t="s">
        <v>1370</v>
      </c>
      <c r="G448" s="7"/>
      <c r="H448" s="7" t="s">
        <v>216</v>
      </c>
      <c r="I448" s="7" t="e">
        <v>#N/A</v>
      </c>
      <c r="J448" s="7" t="e">
        <v>#N/A</v>
      </c>
      <c r="K448" s="7" t="s">
        <v>65</v>
      </c>
      <c r="L448" s="7" t="s">
        <v>1371</v>
      </c>
      <c r="M448" s="10" t="str">
        <f>VLOOKUP(F448,'[3]Site List'!$I$3:$J$324,2,0)</f>
        <v>PELABUHANMUARABARUDMT</v>
      </c>
      <c r="N448" s="10">
        <v>106.90523</v>
      </c>
      <c r="O448" s="10">
        <v>-6.1083100000000004</v>
      </c>
      <c r="P448" s="9" t="s">
        <v>16</v>
      </c>
      <c r="Q448" s="10" t="s">
        <v>94</v>
      </c>
      <c r="R448" s="39">
        <v>45979</v>
      </c>
      <c r="S448" s="10"/>
      <c r="T448" s="9" t="s">
        <v>49</v>
      </c>
      <c r="U448" s="62" t="s">
        <v>292</v>
      </c>
      <c r="V448" s="5" t="s">
        <v>448</v>
      </c>
      <c r="W448" s="5">
        <f t="shared" ref="W448:W450" si="66">COUNTIF(V448:V997,U448)</f>
        <v>4</v>
      </c>
      <c r="X448" s="10" t="s">
        <v>50</v>
      </c>
      <c r="Y448" s="12">
        <v>43144</v>
      </c>
      <c r="Z448" s="12">
        <v>46795</v>
      </c>
      <c r="AA448" s="12"/>
      <c r="AB448" s="12"/>
      <c r="AC448" s="12"/>
      <c r="AD448" s="12"/>
      <c r="AE448" s="9" t="s">
        <v>96</v>
      </c>
      <c r="AF448" s="26"/>
      <c r="AG448" s="22" t="e">
        <f>VLOOKUP(F448,[2]Nasional!$F$3:$AJ$1945,30,0)</f>
        <v>#N/A</v>
      </c>
      <c r="AH448" s="22"/>
      <c r="AI448" s="22" t="s">
        <v>98</v>
      </c>
      <c r="AJ448" s="22" t="s">
        <v>98</v>
      </c>
      <c r="AK448" s="23" t="s">
        <v>99</v>
      </c>
      <c r="AL448" t="s">
        <v>281</v>
      </c>
      <c r="AN448" t="s">
        <v>113</v>
      </c>
      <c r="AO448" s="26">
        <v>0</v>
      </c>
      <c r="AP448" s="26">
        <v>0</v>
      </c>
      <c r="AQ448" s="26">
        <v>0</v>
      </c>
      <c r="AR448" t="s">
        <v>270</v>
      </c>
    </row>
    <row r="449" spans="1:44">
      <c r="A449" s="9">
        <v>448</v>
      </c>
      <c r="B449" s="10" t="s">
        <v>212</v>
      </c>
      <c r="C449" s="10" t="s">
        <v>213</v>
      </c>
      <c r="D449" s="9">
        <v>3</v>
      </c>
      <c r="E449" s="9" t="s">
        <v>1372</v>
      </c>
      <c r="F449" s="11" t="s">
        <v>1372</v>
      </c>
      <c r="G449" s="7"/>
      <c r="H449" s="7" t="s">
        <v>216</v>
      </c>
      <c r="I449" s="7" t="e">
        <v>#N/A</v>
      </c>
      <c r="J449" s="7" t="e">
        <v>#N/A</v>
      </c>
      <c r="K449" s="7" t="s">
        <v>65</v>
      </c>
      <c r="L449" s="7" t="s">
        <v>1373</v>
      </c>
      <c r="M449" s="10" t="str">
        <f>VLOOKUP(F449,'[3]Site List'!$I$3:$J$324,2,0)</f>
        <v>GOLFISLANDMWDMT</v>
      </c>
      <c r="N449" s="10">
        <v>106.92650999999999</v>
      </c>
      <c r="O449" s="10">
        <v>-6.1228800000000003</v>
      </c>
      <c r="P449" s="9" t="s">
        <v>16</v>
      </c>
      <c r="Q449" s="10" t="s">
        <v>94</v>
      </c>
      <c r="R449" s="39">
        <v>45979</v>
      </c>
      <c r="S449" s="10"/>
      <c r="T449" s="9" t="s">
        <v>49</v>
      </c>
      <c r="U449" s="5" t="s">
        <v>886</v>
      </c>
      <c r="V449" s="5" t="s">
        <v>886</v>
      </c>
      <c r="W449" s="5">
        <f t="shared" si="66"/>
        <v>1</v>
      </c>
      <c r="X449" s="10" t="s">
        <v>50</v>
      </c>
      <c r="Y449" s="12">
        <v>43173</v>
      </c>
      <c r="Z449" s="12">
        <v>46825</v>
      </c>
      <c r="AA449" s="12"/>
      <c r="AB449" s="12"/>
      <c r="AC449" s="12"/>
      <c r="AD449" s="12"/>
      <c r="AE449" s="9" t="s">
        <v>96</v>
      </c>
      <c r="AF449" s="26"/>
      <c r="AG449" s="22" t="e">
        <f>VLOOKUP(F449,[2]Nasional!$F$3:$AJ$1945,30,0)</f>
        <v>#N/A</v>
      </c>
      <c r="AH449" s="22"/>
      <c r="AI449" s="22" t="s">
        <v>98</v>
      </c>
      <c r="AJ449" s="22" t="s">
        <v>98</v>
      </c>
      <c r="AK449" s="23" t="s">
        <v>99</v>
      </c>
      <c r="AL449" t="s">
        <v>281</v>
      </c>
      <c r="AN449" t="s">
        <v>599</v>
      </c>
      <c r="AO449" s="26">
        <v>0</v>
      </c>
      <c r="AP449" s="26">
        <v>0</v>
      </c>
      <c r="AQ449" s="26">
        <v>0</v>
      </c>
      <c r="AR449" t="s">
        <v>1374</v>
      </c>
    </row>
    <row r="450" spans="1:44">
      <c r="A450" s="5">
        <v>449</v>
      </c>
      <c r="B450" s="10" t="s">
        <v>212</v>
      </c>
      <c r="C450" s="10" t="s">
        <v>213</v>
      </c>
      <c r="D450" s="9">
        <v>3</v>
      </c>
      <c r="E450" s="9" t="s">
        <v>1375</v>
      </c>
      <c r="F450" s="11" t="s">
        <v>1375</v>
      </c>
      <c r="G450" s="7"/>
      <c r="H450" s="7" t="s">
        <v>216</v>
      </c>
      <c r="I450" s="7" t="e">
        <v>#N/A</v>
      </c>
      <c r="J450" s="7" t="e">
        <v>#N/A</v>
      </c>
      <c r="K450" s="7" t="s">
        <v>65</v>
      </c>
      <c r="L450" s="7" t="s">
        <v>1376</v>
      </c>
      <c r="M450" s="10" t="str">
        <f>VLOOKUP(F450,'[3]Site List'!$I$3:$J$324,2,0)</f>
        <v>PARKIRTIMURGBK</v>
      </c>
      <c r="N450" s="10">
        <v>106.80659300000001</v>
      </c>
      <c r="O450" s="10">
        <v>-6.2180790000000004</v>
      </c>
      <c r="P450" s="9" t="s">
        <v>16</v>
      </c>
      <c r="Q450" s="10" t="s">
        <v>94</v>
      </c>
      <c r="R450" s="39">
        <v>45979</v>
      </c>
      <c r="S450" s="10"/>
      <c r="T450" s="9" t="s">
        <v>49</v>
      </c>
      <c r="U450" s="5" t="s">
        <v>268</v>
      </c>
      <c r="V450" s="5" t="s">
        <v>268</v>
      </c>
      <c r="W450" s="5">
        <f t="shared" si="66"/>
        <v>1</v>
      </c>
      <c r="X450" s="10" t="s">
        <v>50</v>
      </c>
      <c r="Y450" s="12">
        <v>43126</v>
      </c>
      <c r="Z450" s="12">
        <v>46777</v>
      </c>
      <c r="AA450" s="12"/>
      <c r="AB450" s="12"/>
      <c r="AC450" s="12"/>
      <c r="AD450" s="12"/>
      <c r="AE450" s="9" t="s">
        <v>96</v>
      </c>
      <c r="AF450" s="26"/>
      <c r="AG450" s="22" t="e">
        <f>VLOOKUP(F450,[2]Nasional!$F$3:$AJ$1945,30,0)</f>
        <v>#N/A</v>
      </c>
      <c r="AH450" s="22"/>
      <c r="AI450" s="22" t="s">
        <v>98</v>
      </c>
      <c r="AJ450" s="22" t="s">
        <v>98</v>
      </c>
      <c r="AK450" s="23" t="s">
        <v>99</v>
      </c>
      <c r="AL450" t="s">
        <v>269</v>
      </c>
      <c r="AN450" t="s">
        <v>113</v>
      </c>
      <c r="AO450" s="26">
        <v>0</v>
      </c>
      <c r="AP450" s="26">
        <v>0</v>
      </c>
      <c r="AQ450" s="26">
        <v>0</v>
      </c>
      <c r="AR450" t="s">
        <v>270</v>
      </c>
    </row>
    <row r="451" spans="1:44" hidden="1">
      <c r="A451" s="9">
        <v>450</v>
      </c>
      <c r="B451" s="10" t="s">
        <v>212</v>
      </c>
      <c r="C451" s="10" t="s">
        <v>213</v>
      </c>
      <c r="D451" s="9">
        <v>3</v>
      </c>
      <c r="E451" s="9" t="s">
        <v>1377</v>
      </c>
      <c r="F451" s="11" t="s">
        <v>1377</v>
      </c>
      <c r="G451" s="7" t="s">
        <v>1378</v>
      </c>
      <c r="H451" s="7" t="s">
        <v>216</v>
      </c>
      <c r="I451" s="7">
        <v>0</v>
      </c>
      <c r="J451" s="7" t="s">
        <v>1378</v>
      </c>
      <c r="K451" s="7" t="s">
        <v>1378</v>
      </c>
      <c r="L451" s="7" t="e">
        <v>#N/A</v>
      </c>
      <c r="M451" s="10" t="str">
        <f>VLOOKUP(F451,'[3]Site List'!$I$3:$J$324,2,0)</f>
        <v>ALAMSEGAR5DMT</v>
      </c>
      <c r="N451" s="10">
        <v>106.78196800000001</v>
      </c>
      <c r="O451" s="10">
        <v>-6.268014</v>
      </c>
      <c r="P451" s="5" t="s">
        <v>48</v>
      </c>
      <c r="Q451" s="5" t="s">
        <v>48</v>
      </c>
      <c r="R451" s="10"/>
      <c r="S451" s="10"/>
      <c r="T451" s="9" t="s">
        <v>49</v>
      </c>
      <c r="U451" s="5" t="e">
        <v>#N/A</v>
      </c>
      <c r="V451" s="5" t="s">
        <v>448</v>
      </c>
      <c r="W451" s="5"/>
      <c r="X451" s="10" t="s">
        <v>50</v>
      </c>
      <c r="Y451" s="12">
        <v>42062</v>
      </c>
      <c r="Z451" s="12">
        <v>45714</v>
      </c>
      <c r="AA451" s="12">
        <f>Z451+90</f>
        <v>45804</v>
      </c>
      <c r="AB451" s="12" t="s">
        <v>67</v>
      </c>
      <c r="AC451" s="12"/>
      <c r="AD451" s="12" t="s">
        <v>67</v>
      </c>
      <c r="AE451" s="12" t="s">
        <v>52</v>
      </c>
      <c r="AF451" s="22" t="e">
        <v>#N/A</v>
      </c>
      <c r="AG451" s="22" t="str">
        <f>VLOOKUP(F451,[2]Nasional!$F$3:$AJ$1945,30,0)</f>
        <v>10.Cancel</v>
      </c>
      <c r="AH451" s="22"/>
      <c r="AI451" s="22" t="s">
        <v>67</v>
      </c>
      <c r="AJ451" s="22" t="s">
        <v>67</v>
      </c>
      <c r="AK451" s="25" t="s">
        <v>67</v>
      </c>
      <c r="AM451" s="22" t="s">
        <v>67</v>
      </c>
      <c r="AN451" s="22"/>
      <c r="AO451" s="26" t="s">
        <v>293</v>
      </c>
      <c r="AP451" s="26" t="s">
        <v>288</v>
      </c>
      <c r="AQ451" s="26">
        <v>30</v>
      </c>
    </row>
    <row r="452" spans="1:44">
      <c r="A452" s="5">
        <v>451</v>
      </c>
      <c r="B452" s="10" t="s">
        <v>212</v>
      </c>
      <c r="C452" s="10" t="s">
        <v>213</v>
      </c>
      <c r="D452" s="9">
        <v>3</v>
      </c>
      <c r="E452" s="9" t="s">
        <v>1379</v>
      </c>
      <c r="F452" s="11" t="s">
        <v>1379</v>
      </c>
      <c r="G452" s="7" t="s">
        <v>1380</v>
      </c>
      <c r="H452" s="7" t="s">
        <v>216</v>
      </c>
      <c r="I452" s="7" t="e">
        <v>#N/A</v>
      </c>
      <c r="J452" s="7" t="e">
        <v>#N/A</v>
      </c>
      <c r="K452" s="7" t="s">
        <v>1380</v>
      </c>
      <c r="L452" s="7" t="e">
        <v>#N/A</v>
      </c>
      <c r="M452" s="10" t="str">
        <f>VLOOKUP(F452,'[3]Site List'!$I$3:$J$324,2,0)</f>
        <v>JALANKUMBANGDMT</v>
      </c>
      <c r="N452" s="10">
        <v>106.77625999999999</v>
      </c>
      <c r="O452" s="10">
        <v>-6.2976400000000003</v>
      </c>
      <c r="P452" s="5" t="s">
        <v>48</v>
      </c>
      <c r="Q452" s="5" t="s">
        <v>48</v>
      </c>
      <c r="R452" s="39">
        <v>0</v>
      </c>
      <c r="S452" s="10"/>
      <c r="T452" s="9" t="s">
        <v>49</v>
      </c>
      <c r="U452" s="5" t="e">
        <v>#N/A</v>
      </c>
      <c r="V452" s="5" t="s">
        <v>292</v>
      </c>
      <c r="W452" s="5"/>
      <c r="X452" s="10" t="s">
        <v>50</v>
      </c>
      <c r="Y452" s="12">
        <v>42473</v>
      </c>
      <c r="Z452" s="12">
        <v>46124</v>
      </c>
      <c r="AA452" s="12"/>
      <c r="AB452" s="12"/>
      <c r="AC452" s="12"/>
      <c r="AD452" s="12"/>
      <c r="AE452" s="9" t="s">
        <v>96</v>
      </c>
      <c r="AF452" s="26"/>
      <c r="AG452" s="22" t="str">
        <f>VLOOKUP(F452,[2]Nasional!$F$3:$AJ$1945,30,0)</f>
        <v>10.Cancel</v>
      </c>
      <c r="AH452" s="22"/>
      <c r="AI452" s="22" t="s">
        <v>98</v>
      </c>
      <c r="AJ452" s="22" t="s">
        <v>98</v>
      </c>
      <c r="AK452" s="23" t="s">
        <v>99</v>
      </c>
      <c r="AL452" t="s">
        <v>195</v>
      </c>
      <c r="AO452" s="26" t="s">
        <v>293</v>
      </c>
      <c r="AP452" s="26" t="s">
        <v>288</v>
      </c>
      <c r="AQ452" s="26">
        <v>32</v>
      </c>
    </row>
    <row r="453" spans="1:44">
      <c r="A453" s="9">
        <v>452</v>
      </c>
      <c r="B453" s="10" t="s">
        <v>212</v>
      </c>
      <c r="C453" s="10" t="s">
        <v>213</v>
      </c>
      <c r="D453" s="9">
        <v>3</v>
      </c>
      <c r="E453" s="9" t="s">
        <v>1381</v>
      </c>
      <c r="F453" s="11" t="s">
        <v>1381</v>
      </c>
      <c r="G453" s="7" t="s">
        <v>1382</v>
      </c>
      <c r="H453" s="7" t="s">
        <v>216</v>
      </c>
      <c r="I453" s="7" t="e">
        <v>#N/A</v>
      </c>
      <c r="J453" s="7" t="e">
        <v>#N/A</v>
      </c>
      <c r="K453" s="7" t="s">
        <v>1382</v>
      </c>
      <c r="L453" s="7" t="e">
        <v>#N/A</v>
      </c>
      <c r="M453" s="10" t="str">
        <f>VLOOKUP(F453,'[3]Site List'!$I$3:$J$324,2,0)</f>
        <v>RELOKSUPERINDODMT</v>
      </c>
      <c r="N453" s="10">
        <v>106.891131</v>
      </c>
      <c r="O453" s="10">
        <v>-6.184831</v>
      </c>
      <c r="P453" s="5" t="s">
        <v>48</v>
      </c>
      <c r="Q453" s="5" t="s">
        <v>48</v>
      </c>
      <c r="R453" s="39">
        <v>0</v>
      </c>
      <c r="S453" s="10"/>
      <c r="T453" s="9" t="s">
        <v>49</v>
      </c>
      <c r="U453" s="5" t="e">
        <v>#N/A</v>
      </c>
      <c r="V453" s="5" t="s">
        <v>292</v>
      </c>
      <c r="W453" s="5"/>
      <c r="X453" s="10" t="s">
        <v>50</v>
      </c>
      <c r="Y453" s="12">
        <v>42480</v>
      </c>
      <c r="Z453" s="12">
        <v>46131</v>
      </c>
      <c r="AA453" s="12"/>
      <c r="AB453" s="12"/>
      <c r="AC453" s="12"/>
      <c r="AD453" s="12"/>
      <c r="AE453" s="9" t="s">
        <v>96</v>
      </c>
      <c r="AF453" s="26"/>
      <c r="AG453" s="22" t="str">
        <f>VLOOKUP(F453,[2]Nasional!$F$3:$AJ$1945,30,0)</f>
        <v>10.Cancel</v>
      </c>
      <c r="AH453" s="22"/>
      <c r="AI453" s="22" t="s">
        <v>98</v>
      </c>
      <c r="AJ453" s="22" t="s">
        <v>98</v>
      </c>
      <c r="AK453" s="23" t="s">
        <v>99</v>
      </c>
      <c r="AL453" t="s">
        <v>195</v>
      </c>
      <c r="AO453" s="26" t="s">
        <v>293</v>
      </c>
      <c r="AP453" s="26" t="s">
        <v>288</v>
      </c>
      <c r="AQ453" s="26">
        <v>32</v>
      </c>
    </row>
    <row r="454" spans="1:44" hidden="1">
      <c r="A454" s="5">
        <v>453</v>
      </c>
      <c r="B454" s="6" t="s">
        <v>43</v>
      </c>
      <c r="C454" s="10" t="s">
        <v>782</v>
      </c>
      <c r="D454" s="9">
        <v>10</v>
      </c>
      <c r="E454" s="9" t="s">
        <v>1383</v>
      </c>
      <c r="F454" s="11" t="s">
        <v>1383</v>
      </c>
      <c r="G454" s="7" t="s">
        <v>1384</v>
      </c>
      <c r="H454" s="10" t="s">
        <v>782</v>
      </c>
      <c r="I454" s="7" t="e">
        <v>#N/A</v>
      </c>
      <c r="J454" s="7" t="e">
        <v>#N/A</v>
      </c>
      <c r="K454" s="7" t="s">
        <v>1384</v>
      </c>
      <c r="L454" s="7" t="e">
        <v>#N/A</v>
      </c>
      <c r="M454" s="10" t="s">
        <v>1385</v>
      </c>
      <c r="N454" s="10">
        <v>101.45359999999999</v>
      </c>
      <c r="O454" s="10">
        <v>0.46394999999999997</v>
      </c>
      <c r="P454" s="5" t="s">
        <v>48</v>
      </c>
      <c r="Q454" s="5" t="s">
        <v>48</v>
      </c>
      <c r="R454" s="10"/>
      <c r="S454" s="10"/>
      <c r="T454" s="9" t="s">
        <v>49</v>
      </c>
      <c r="U454" s="5" t="e">
        <v>#N/A</v>
      </c>
      <c r="V454" s="5" t="e">
        <v>#N/A</v>
      </c>
      <c r="W454" s="5"/>
      <c r="X454" s="10" t="s">
        <v>50</v>
      </c>
      <c r="Y454" s="12">
        <v>42195</v>
      </c>
      <c r="Z454" s="12">
        <v>45847</v>
      </c>
      <c r="AA454" s="12">
        <f t="shared" ref="AA454:AA468" si="67">Z454+90</f>
        <v>45937</v>
      </c>
      <c r="AB454" s="8">
        <v>45895</v>
      </c>
      <c r="AC454" s="29">
        <f t="shared" ref="AC454:AC455" si="68">AA454-AB454</f>
        <v>42</v>
      </c>
      <c r="AD454" s="8" t="s">
        <v>51</v>
      </c>
      <c r="AE454" s="12" t="s">
        <v>52</v>
      </c>
      <c r="AF454" s="22" t="e">
        <v>#N/A</v>
      </c>
      <c r="AG454" s="22" t="str">
        <f>VLOOKUP(F454,[2]Nasional!$F$3:$AJ$1945,30,0)</f>
        <v>03.RFI</v>
      </c>
      <c r="AH454" s="22" t="str">
        <f>VLOOKUP(F454,[4]Sitelist!$A$4:$W$641,23,0)</f>
        <v>Type-5</v>
      </c>
      <c r="AI454" s="22" t="s">
        <v>26</v>
      </c>
      <c r="AJ454" s="23" t="s">
        <v>26</v>
      </c>
      <c r="AK454" s="23" t="s">
        <v>26</v>
      </c>
      <c r="AM454" s="34" t="s">
        <v>53</v>
      </c>
      <c r="AN454" s="34"/>
      <c r="AO454" s="34"/>
      <c r="AP454" s="34"/>
      <c r="AQ454" s="34"/>
    </row>
    <row r="455" spans="1:44" hidden="1">
      <c r="A455" s="9">
        <v>454</v>
      </c>
      <c r="B455" s="6" t="s">
        <v>43</v>
      </c>
      <c r="C455" s="10" t="s">
        <v>782</v>
      </c>
      <c r="D455" s="9">
        <v>10</v>
      </c>
      <c r="E455" s="9" t="s">
        <v>1386</v>
      </c>
      <c r="F455" s="11" t="s">
        <v>1386</v>
      </c>
      <c r="G455" s="7" t="s">
        <v>1387</v>
      </c>
      <c r="H455" s="10" t="s">
        <v>782</v>
      </c>
      <c r="I455" s="7" t="e">
        <v>#N/A</v>
      </c>
      <c r="J455" s="7" t="e">
        <v>#N/A</v>
      </c>
      <c r="K455" s="7" t="s">
        <v>1387</v>
      </c>
      <c r="L455" s="7" t="e">
        <v>#N/A</v>
      </c>
      <c r="M455" s="10" t="s">
        <v>1388</v>
      </c>
      <c r="N455" s="10">
        <v>101.43697</v>
      </c>
      <c r="O455" s="10">
        <v>0.51648000000000005</v>
      </c>
      <c r="P455" s="5" t="s">
        <v>48</v>
      </c>
      <c r="Q455" s="5" t="s">
        <v>48</v>
      </c>
      <c r="R455" s="10"/>
      <c r="S455" s="10"/>
      <c r="T455" s="9" t="s">
        <v>49</v>
      </c>
      <c r="U455" s="5" t="e">
        <v>#N/A</v>
      </c>
      <c r="V455" s="5" t="e">
        <v>#N/A</v>
      </c>
      <c r="W455" s="5"/>
      <c r="X455" s="10" t="s">
        <v>50</v>
      </c>
      <c r="Y455" s="12">
        <v>42205</v>
      </c>
      <c r="Z455" s="12">
        <v>45857</v>
      </c>
      <c r="AA455" s="12">
        <f t="shared" si="67"/>
        <v>45947</v>
      </c>
      <c r="AB455" s="8">
        <v>45895</v>
      </c>
      <c r="AC455" s="29">
        <f t="shared" si="68"/>
        <v>52</v>
      </c>
      <c r="AD455" s="8" t="s">
        <v>51</v>
      </c>
      <c r="AE455" s="12" t="s">
        <v>52</v>
      </c>
      <c r="AF455" s="22" t="e">
        <v>#N/A</v>
      </c>
      <c r="AG455" s="22" t="str">
        <f>VLOOKUP(F455,[2]Nasional!$F$3:$AJ$1945,30,0)</f>
        <v>03.RFI</v>
      </c>
      <c r="AH455" s="22" t="str">
        <f>VLOOKUP(F455,[4]Sitelist!$A$4:$W$641,23,0)</f>
        <v>Type-5</v>
      </c>
      <c r="AI455" s="22" t="s">
        <v>26</v>
      </c>
      <c r="AJ455" s="23" t="s">
        <v>26</v>
      </c>
      <c r="AK455" s="23" t="s">
        <v>26</v>
      </c>
      <c r="AM455" s="34" t="s">
        <v>53</v>
      </c>
      <c r="AN455" s="34"/>
      <c r="AO455" s="34"/>
      <c r="AP455" s="34"/>
      <c r="AQ455" s="34"/>
    </row>
    <row r="456" spans="1:44" hidden="1">
      <c r="A456" s="5">
        <v>455</v>
      </c>
      <c r="B456" s="6" t="s">
        <v>43</v>
      </c>
      <c r="C456" s="10" t="s">
        <v>782</v>
      </c>
      <c r="D456" s="9">
        <v>10</v>
      </c>
      <c r="E456" s="9" t="s">
        <v>1389</v>
      </c>
      <c r="F456" s="11" t="s">
        <v>1389</v>
      </c>
      <c r="G456" s="7"/>
      <c r="H456" s="10" t="s">
        <v>782</v>
      </c>
      <c r="I456" s="7" t="e">
        <v>#N/A</v>
      </c>
      <c r="J456" s="7" t="e">
        <v>#N/A</v>
      </c>
      <c r="K456" s="7" t="s">
        <v>1390</v>
      </c>
      <c r="L456" s="7" t="e">
        <v>#N/A</v>
      </c>
      <c r="M456" s="10" t="s">
        <v>1391</v>
      </c>
      <c r="N456" s="10">
        <v>100.35461429999999</v>
      </c>
      <c r="O456" s="10">
        <v>-0.94293594400000003</v>
      </c>
      <c r="P456" s="5" t="s">
        <v>48</v>
      </c>
      <c r="Q456" s="5" t="s">
        <v>48</v>
      </c>
      <c r="R456" s="10"/>
      <c r="S456" s="10"/>
      <c r="T456" s="9" t="s">
        <v>49</v>
      </c>
      <c r="U456" s="5" t="e">
        <v>#N/A</v>
      </c>
      <c r="V456" s="5" t="e">
        <v>#N/A</v>
      </c>
      <c r="W456" s="5"/>
      <c r="X456" s="10" t="s">
        <v>50</v>
      </c>
      <c r="Y456" s="12">
        <v>42207</v>
      </c>
      <c r="Z456" s="12">
        <v>45859</v>
      </c>
      <c r="AA456" s="12">
        <f t="shared" si="67"/>
        <v>45949</v>
      </c>
      <c r="AB456" s="12">
        <v>46053</v>
      </c>
      <c r="AC456" s="9">
        <f t="shared" ref="AC456:AC461" si="69">AA456-AB456</f>
        <v>-104</v>
      </c>
      <c r="AD456" s="9" t="s">
        <v>58</v>
      </c>
      <c r="AE456" s="12" t="s">
        <v>52</v>
      </c>
      <c r="AF456" s="22" t="e">
        <v>#N/A</v>
      </c>
      <c r="AG456" s="22" t="str">
        <f>VLOOKUP(F456,[2]Nasional!$F$3:$AJ$1945,30,0)</f>
        <v>11.Hold</v>
      </c>
      <c r="AH456" s="22" t="str">
        <f>VLOOKUP(F456,[4]Sitelist!$A$4:$W$641,23,0)</f>
        <v>Type-5</v>
      </c>
      <c r="AI456" s="22" t="s">
        <v>416</v>
      </c>
      <c r="AJ456" s="22" t="s">
        <v>416</v>
      </c>
      <c r="AK456" s="22" t="s">
        <v>99</v>
      </c>
      <c r="AL456" t="s">
        <v>1392</v>
      </c>
      <c r="AM456" s="34"/>
      <c r="AN456" s="34" t="s">
        <v>1393</v>
      </c>
      <c r="AO456" s="34"/>
      <c r="AP456" s="34"/>
      <c r="AQ456" s="34"/>
    </row>
    <row r="457" spans="1:44" hidden="1">
      <c r="A457" s="9">
        <v>456</v>
      </c>
      <c r="B457" s="6" t="s">
        <v>43</v>
      </c>
      <c r="C457" s="10" t="s">
        <v>782</v>
      </c>
      <c r="D457" s="9">
        <v>10</v>
      </c>
      <c r="E457" s="9" t="s">
        <v>1394</v>
      </c>
      <c r="F457" s="11" t="s">
        <v>1394</v>
      </c>
      <c r="G457" s="7"/>
      <c r="H457" s="10" t="s">
        <v>782</v>
      </c>
      <c r="I457" s="7" t="e">
        <v>#N/A</v>
      </c>
      <c r="J457" s="7" t="e">
        <v>#N/A</v>
      </c>
      <c r="K457" s="7" t="s">
        <v>1395</v>
      </c>
      <c r="L457" s="7" t="e">
        <v>#N/A</v>
      </c>
      <c r="M457" s="10" t="s">
        <v>1396</v>
      </c>
      <c r="N457" s="10">
        <v>100.370858</v>
      </c>
      <c r="O457" s="10">
        <v>-0.95687299999999997</v>
      </c>
      <c r="P457" s="5" t="s">
        <v>48</v>
      </c>
      <c r="Q457" s="5" t="s">
        <v>48</v>
      </c>
      <c r="R457" s="10"/>
      <c r="S457" s="10"/>
      <c r="T457" s="9" t="s">
        <v>49</v>
      </c>
      <c r="U457" s="5" t="e">
        <v>#N/A</v>
      </c>
      <c r="V457" s="5" t="e">
        <v>#N/A</v>
      </c>
      <c r="W457" s="5"/>
      <c r="X457" s="10" t="s">
        <v>50</v>
      </c>
      <c r="Y457" s="12">
        <v>42207</v>
      </c>
      <c r="Z457" s="12">
        <v>45859</v>
      </c>
      <c r="AA457" s="12">
        <f t="shared" si="67"/>
        <v>45949</v>
      </c>
      <c r="AB457" s="12">
        <v>46053</v>
      </c>
      <c r="AC457" s="9">
        <f t="shared" si="69"/>
        <v>-104</v>
      </c>
      <c r="AD457" s="9" t="s">
        <v>58</v>
      </c>
      <c r="AE457" s="12" t="s">
        <v>52</v>
      </c>
      <c r="AF457" s="22" t="e">
        <v>#N/A</v>
      </c>
      <c r="AG457" s="22" t="str">
        <f>VLOOKUP(F457,[2]Nasional!$F$3:$AJ$1945,30,0)</f>
        <v>11.Hold</v>
      </c>
      <c r="AH457" s="22" t="str">
        <f>VLOOKUP(F457,[4]Sitelist!$A$4:$W$641,23,0)</f>
        <v>Type-5</v>
      </c>
      <c r="AI457" s="22" t="s">
        <v>416</v>
      </c>
      <c r="AJ457" s="22" t="s">
        <v>416</v>
      </c>
      <c r="AK457" s="22" t="s">
        <v>99</v>
      </c>
      <c r="AL457" t="s">
        <v>1397</v>
      </c>
      <c r="AM457" s="34"/>
      <c r="AN457" s="34" t="s">
        <v>1393</v>
      </c>
      <c r="AO457" s="34"/>
      <c r="AP457" s="34"/>
      <c r="AQ457" s="34"/>
    </row>
    <row r="458" spans="1:44" hidden="1">
      <c r="A458" s="5">
        <v>457</v>
      </c>
      <c r="B458" s="6" t="s">
        <v>43</v>
      </c>
      <c r="C458" s="10" t="s">
        <v>782</v>
      </c>
      <c r="D458" s="9">
        <v>10</v>
      </c>
      <c r="E458" s="9" t="s">
        <v>1398</v>
      </c>
      <c r="F458" s="11" t="s">
        <v>1398</v>
      </c>
      <c r="G458" s="7" t="s">
        <v>1399</v>
      </c>
      <c r="H458" s="10" t="s">
        <v>782</v>
      </c>
      <c r="I458" s="7" t="e">
        <v>#N/A</v>
      </c>
      <c r="J458" s="7" t="e">
        <v>#N/A</v>
      </c>
      <c r="K458" s="7" t="s">
        <v>1399</v>
      </c>
      <c r="L458" s="7" t="e">
        <v>#N/A</v>
      </c>
      <c r="M458" s="10" t="s">
        <v>1400</v>
      </c>
      <c r="N458" s="10">
        <v>103.986046</v>
      </c>
      <c r="O458" s="10">
        <v>1.1092649999999999</v>
      </c>
      <c r="P458" s="5" t="s">
        <v>48</v>
      </c>
      <c r="Q458" s="5" t="s">
        <v>48</v>
      </c>
      <c r="R458" s="10"/>
      <c r="S458" s="10"/>
      <c r="T458" s="9" t="s">
        <v>49</v>
      </c>
      <c r="U458" s="5" t="e">
        <v>#N/A</v>
      </c>
      <c r="V458" s="5" t="e">
        <v>#N/A</v>
      </c>
      <c r="W458" s="5"/>
      <c r="X458" s="10" t="s">
        <v>50</v>
      </c>
      <c r="Y458" s="12">
        <v>42221</v>
      </c>
      <c r="Z458" s="12">
        <v>45873</v>
      </c>
      <c r="AA458" s="12">
        <f t="shared" si="67"/>
        <v>45963</v>
      </c>
      <c r="AB458" s="12">
        <v>46053</v>
      </c>
      <c r="AC458" s="9">
        <f t="shared" si="69"/>
        <v>-90</v>
      </c>
      <c r="AD458" s="9" t="s">
        <v>58</v>
      </c>
      <c r="AE458" s="12" t="s">
        <v>52</v>
      </c>
      <c r="AF458" s="22" t="e">
        <v>#N/A</v>
      </c>
      <c r="AG458" s="22" t="str">
        <f>VLOOKUP(F458,[2]Nasional!$F$3:$AJ$1945,30,0)</f>
        <v>06.SITAC</v>
      </c>
      <c r="AH458" s="22" t="str">
        <f>VLOOKUP(F458,[4]Sitelist!$A$4:$W$641,23,0)</f>
        <v>Type-5</v>
      </c>
      <c r="AI458" s="22" t="s">
        <v>632</v>
      </c>
      <c r="AJ458" s="22" t="s">
        <v>1212</v>
      </c>
      <c r="AK458" s="22" t="s">
        <v>99</v>
      </c>
      <c r="AL458" s="40" t="s">
        <v>1401</v>
      </c>
      <c r="AM458" s="34" t="s">
        <v>1402</v>
      </c>
      <c r="AN458" s="34" t="s">
        <v>101</v>
      </c>
      <c r="AO458" s="34"/>
      <c r="AP458" s="34"/>
      <c r="AQ458" s="34"/>
    </row>
    <row r="459" spans="1:44" hidden="1">
      <c r="A459" s="9">
        <v>458</v>
      </c>
      <c r="B459" s="6" t="s">
        <v>43</v>
      </c>
      <c r="C459" s="10" t="s">
        <v>782</v>
      </c>
      <c r="D459" s="9">
        <v>10</v>
      </c>
      <c r="E459" s="9" t="s">
        <v>1403</v>
      </c>
      <c r="F459" s="11" t="s">
        <v>1403</v>
      </c>
      <c r="G459" s="7" t="s">
        <v>1404</v>
      </c>
      <c r="H459" s="10" t="s">
        <v>782</v>
      </c>
      <c r="I459" s="7" t="e">
        <v>#N/A</v>
      </c>
      <c r="J459" s="7" t="e">
        <v>#N/A</v>
      </c>
      <c r="K459" s="7" t="s">
        <v>1404</v>
      </c>
      <c r="L459" s="7" t="e">
        <v>#N/A</v>
      </c>
      <c r="M459" s="10" t="s">
        <v>1405</v>
      </c>
      <c r="N459" s="10">
        <v>101.48658</v>
      </c>
      <c r="O459" s="10">
        <v>0.49124000000000001</v>
      </c>
      <c r="P459" s="5" t="s">
        <v>48</v>
      </c>
      <c r="Q459" s="5" t="s">
        <v>48</v>
      </c>
      <c r="R459" s="10"/>
      <c r="S459" s="10"/>
      <c r="T459" s="9" t="s">
        <v>49</v>
      </c>
      <c r="U459" s="5" t="e">
        <v>#N/A</v>
      </c>
      <c r="V459" s="5" t="e">
        <v>#N/A</v>
      </c>
      <c r="W459" s="5"/>
      <c r="X459" s="10" t="s">
        <v>50</v>
      </c>
      <c r="Y459" s="12">
        <v>42221</v>
      </c>
      <c r="Z459" s="12">
        <v>45873</v>
      </c>
      <c r="AA459" s="12">
        <f t="shared" si="67"/>
        <v>45963</v>
      </c>
      <c r="AB459" s="12">
        <v>46053</v>
      </c>
      <c r="AC459" s="9">
        <f t="shared" si="69"/>
        <v>-90</v>
      </c>
      <c r="AD459" s="9" t="s">
        <v>58</v>
      </c>
      <c r="AE459" s="12" t="s">
        <v>52</v>
      </c>
      <c r="AF459" s="22" t="e">
        <v>#N/A</v>
      </c>
      <c r="AG459" s="22" t="str">
        <f>VLOOKUP(F459,[2]Nasional!$F$3:$AJ$1945,30,0)</f>
        <v>08.SIS</v>
      </c>
      <c r="AH459" s="22" t="str">
        <f>VLOOKUP(F459,[4]Sitelist!$A$4:$W$641,23,0)</f>
        <v>Type-5</v>
      </c>
      <c r="AI459" s="22" t="s">
        <v>416</v>
      </c>
      <c r="AJ459" s="22" t="s">
        <v>416</v>
      </c>
      <c r="AK459" s="22" t="s">
        <v>99</v>
      </c>
      <c r="AL459" t="s">
        <v>1406</v>
      </c>
      <c r="AM459" s="34"/>
      <c r="AN459" s="34" t="s">
        <v>1393</v>
      </c>
      <c r="AO459" s="34"/>
      <c r="AP459" s="34"/>
      <c r="AQ459" s="34"/>
    </row>
    <row r="460" spans="1:44" hidden="1">
      <c r="A460" s="5">
        <v>459</v>
      </c>
      <c r="B460" s="6" t="s">
        <v>43</v>
      </c>
      <c r="C460" s="10" t="s">
        <v>782</v>
      </c>
      <c r="D460" s="9">
        <v>10</v>
      </c>
      <c r="E460" s="9" t="s">
        <v>1407</v>
      </c>
      <c r="F460" s="11" t="s">
        <v>1407</v>
      </c>
      <c r="G460" s="7" t="s">
        <v>1408</v>
      </c>
      <c r="H460" s="10" t="s">
        <v>782</v>
      </c>
      <c r="I460" s="7" t="e">
        <v>#N/A</v>
      </c>
      <c r="J460" s="7" t="e">
        <v>#N/A</v>
      </c>
      <c r="K460" s="7" t="s">
        <v>1408</v>
      </c>
      <c r="L460" s="7" t="e">
        <v>#N/A</v>
      </c>
      <c r="M460" s="10" t="s">
        <v>1409</v>
      </c>
      <c r="N460" s="10">
        <v>101.41430200000001</v>
      </c>
      <c r="O460" s="10">
        <v>0.49992599999999998</v>
      </c>
      <c r="P460" s="5" t="s">
        <v>48</v>
      </c>
      <c r="Q460" s="5" t="s">
        <v>48</v>
      </c>
      <c r="R460" s="10"/>
      <c r="S460" s="10"/>
      <c r="T460" s="9" t="s">
        <v>49</v>
      </c>
      <c r="U460" s="5" t="e">
        <v>#N/A</v>
      </c>
      <c r="V460" s="5" t="e">
        <v>#N/A</v>
      </c>
      <c r="W460" s="5"/>
      <c r="X460" s="10" t="s">
        <v>50</v>
      </c>
      <c r="Y460" s="12">
        <v>42221</v>
      </c>
      <c r="Z460" s="12">
        <v>45873</v>
      </c>
      <c r="AA460" s="12">
        <f t="shared" si="67"/>
        <v>45963</v>
      </c>
      <c r="AB460" s="12">
        <v>45991</v>
      </c>
      <c r="AC460" s="9">
        <f t="shared" si="69"/>
        <v>-28</v>
      </c>
      <c r="AD460" s="9" t="s">
        <v>58</v>
      </c>
      <c r="AE460" s="12" t="s">
        <v>52</v>
      </c>
      <c r="AF460" s="22" t="e">
        <v>#N/A</v>
      </c>
      <c r="AG460" s="22" t="s">
        <v>822</v>
      </c>
      <c r="AH460" s="22" t="str">
        <f>VLOOKUP(F460,[4]Sitelist!$A$4:$W$641,23,0)</f>
        <v>Type-5</v>
      </c>
      <c r="AI460" s="22" t="s">
        <v>26</v>
      </c>
      <c r="AJ460" s="22" t="s">
        <v>26</v>
      </c>
      <c r="AK460" s="23" t="s">
        <v>26</v>
      </c>
      <c r="AL460" t="s">
        <v>908</v>
      </c>
      <c r="AM460" s="34" t="s">
        <v>53</v>
      </c>
      <c r="AN460" s="34"/>
      <c r="AO460" s="34"/>
      <c r="AP460" s="34"/>
      <c r="AQ460" s="34"/>
    </row>
    <row r="461" spans="1:44" hidden="1">
      <c r="A461" s="9">
        <v>460</v>
      </c>
      <c r="B461" s="6" t="s">
        <v>43</v>
      </c>
      <c r="C461" s="10" t="s">
        <v>782</v>
      </c>
      <c r="D461" s="9">
        <v>10</v>
      </c>
      <c r="E461" s="9" t="s">
        <v>1410</v>
      </c>
      <c r="F461" s="11" t="s">
        <v>1410</v>
      </c>
      <c r="G461" s="7"/>
      <c r="H461" s="10" t="s">
        <v>782</v>
      </c>
      <c r="I461" s="7" t="e">
        <v>#N/A</v>
      </c>
      <c r="J461" s="7" t="e">
        <v>#N/A</v>
      </c>
      <c r="K461" s="7" t="s">
        <v>1411</v>
      </c>
      <c r="L461" s="7" t="e">
        <v>#N/A</v>
      </c>
      <c r="M461" s="10" t="s">
        <v>1412</v>
      </c>
      <c r="N461" s="10">
        <v>101.405337</v>
      </c>
      <c r="O461" s="10">
        <v>0.47180800000000001</v>
      </c>
      <c r="P461" s="5" t="s">
        <v>48</v>
      </c>
      <c r="Q461" s="5" t="s">
        <v>48</v>
      </c>
      <c r="R461" s="10"/>
      <c r="S461" s="10"/>
      <c r="T461" s="9" t="s">
        <v>49</v>
      </c>
      <c r="U461" s="5" t="e">
        <v>#N/A</v>
      </c>
      <c r="V461" s="5" t="e">
        <v>#N/A</v>
      </c>
      <c r="W461" s="5"/>
      <c r="X461" s="10" t="s">
        <v>50</v>
      </c>
      <c r="Y461" s="12">
        <v>42222</v>
      </c>
      <c r="Z461" s="12">
        <v>45874</v>
      </c>
      <c r="AA461" s="12">
        <f t="shared" si="67"/>
        <v>45964</v>
      </c>
      <c r="AB461" s="12">
        <v>45991</v>
      </c>
      <c r="AC461" s="9">
        <f t="shared" si="69"/>
        <v>-27</v>
      </c>
      <c r="AD461" s="9" t="s">
        <v>58</v>
      </c>
      <c r="AE461" s="12" t="s">
        <v>52</v>
      </c>
      <c r="AF461" s="22" t="e">
        <v>#N/A</v>
      </c>
      <c r="AG461" s="22" t="s">
        <v>822</v>
      </c>
      <c r="AH461" s="22" t="str">
        <f>VLOOKUP(F461,[4]Sitelist!$A$4:$W$641,23,0)</f>
        <v>Type-5</v>
      </c>
      <c r="AI461" s="22" t="s">
        <v>26</v>
      </c>
      <c r="AJ461" s="22" t="s">
        <v>26</v>
      </c>
      <c r="AK461" s="23" t="s">
        <v>26</v>
      </c>
      <c r="AL461" t="s">
        <v>908</v>
      </c>
      <c r="AM461" s="34" t="s">
        <v>53</v>
      </c>
      <c r="AN461" s="34"/>
      <c r="AO461" s="34"/>
      <c r="AP461" s="34"/>
      <c r="AQ461" s="34"/>
    </row>
    <row r="462" spans="1:44" hidden="1">
      <c r="A462" s="5">
        <v>461</v>
      </c>
      <c r="B462" s="6" t="s">
        <v>43</v>
      </c>
      <c r="C462" s="10" t="s">
        <v>782</v>
      </c>
      <c r="D462" s="9">
        <v>10</v>
      </c>
      <c r="E462" s="9" t="s">
        <v>1413</v>
      </c>
      <c r="F462" s="11" t="s">
        <v>1413</v>
      </c>
      <c r="G462" s="7" t="s">
        <v>1414</v>
      </c>
      <c r="H462" s="10" t="s">
        <v>782</v>
      </c>
      <c r="I462" s="7" t="e">
        <v>#N/A</v>
      </c>
      <c r="J462" s="7" t="e">
        <v>#N/A</v>
      </c>
      <c r="K462" s="7" t="s">
        <v>1414</v>
      </c>
      <c r="L462" s="7" t="e">
        <v>#N/A</v>
      </c>
      <c r="M462" s="10" t="s">
        <v>1415</v>
      </c>
      <c r="N462" s="10">
        <v>101.44765</v>
      </c>
      <c r="O462" s="10">
        <v>0.43935000000000002</v>
      </c>
      <c r="P462" s="5" t="s">
        <v>48</v>
      </c>
      <c r="Q462" s="5" t="s">
        <v>48</v>
      </c>
      <c r="R462" s="10"/>
      <c r="S462" s="10"/>
      <c r="T462" s="9" t="s">
        <v>49</v>
      </c>
      <c r="U462" s="5" t="e">
        <v>#N/A</v>
      </c>
      <c r="V462" s="5" t="e">
        <v>#N/A</v>
      </c>
      <c r="W462" s="5"/>
      <c r="X462" s="10" t="s">
        <v>50</v>
      </c>
      <c r="Y462" s="12">
        <v>42222</v>
      </c>
      <c r="Z462" s="12">
        <v>45874</v>
      </c>
      <c r="AA462" s="12">
        <f t="shared" si="67"/>
        <v>45964</v>
      </c>
      <c r="AB462" s="8">
        <v>45895</v>
      </c>
      <c r="AC462" s="29">
        <f>AA462-AB462</f>
        <v>69</v>
      </c>
      <c r="AD462" s="8" t="s">
        <v>51</v>
      </c>
      <c r="AE462" s="12" t="s">
        <v>52</v>
      </c>
      <c r="AF462" s="22" t="e">
        <v>#N/A</v>
      </c>
      <c r="AG462" s="22" t="str">
        <f>VLOOKUP(F462,[2]Nasional!$F$3:$AJ$1945,30,0)</f>
        <v>03.RFI</v>
      </c>
      <c r="AH462" s="22" t="str">
        <f>VLOOKUP(F462,[4]Sitelist!$A$4:$W$641,23,0)</f>
        <v>Type-5</v>
      </c>
      <c r="AI462" s="22" t="s">
        <v>26</v>
      </c>
      <c r="AJ462" s="23" t="s">
        <v>26</v>
      </c>
      <c r="AK462" s="23" t="s">
        <v>26</v>
      </c>
      <c r="AM462" s="34" t="s">
        <v>53</v>
      </c>
      <c r="AN462" s="34"/>
      <c r="AO462" s="34"/>
      <c r="AP462" s="34"/>
      <c r="AQ462" s="34"/>
    </row>
    <row r="463" spans="1:44" hidden="1">
      <c r="A463" s="9">
        <v>462</v>
      </c>
      <c r="B463" s="6" t="s">
        <v>43</v>
      </c>
      <c r="C463" s="10" t="s">
        <v>782</v>
      </c>
      <c r="D463" s="9">
        <v>10</v>
      </c>
      <c r="E463" s="9" t="s">
        <v>1416</v>
      </c>
      <c r="F463" s="11" t="s">
        <v>1416</v>
      </c>
      <c r="G463" s="7"/>
      <c r="H463" s="10" t="s">
        <v>782</v>
      </c>
      <c r="I463" s="7" t="e">
        <v>#N/A</v>
      </c>
      <c r="J463" s="7" t="e">
        <v>#N/A</v>
      </c>
      <c r="K463" s="7" t="s">
        <v>1417</v>
      </c>
      <c r="L463" s="7" t="e">
        <v>#N/A</v>
      </c>
      <c r="M463" s="10" t="s">
        <v>1418</v>
      </c>
      <c r="N463" s="10">
        <v>101.408068</v>
      </c>
      <c r="O463" s="10">
        <v>0.51427800000000001</v>
      </c>
      <c r="P463" s="5" t="s">
        <v>48</v>
      </c>
      <c r="Q463" s="5" t="s">
        <v>48</v>
      </c>
      <c r="R463" s="10"/>
      <c r="S463" s="10"/>
      <c r="T463" s="9" t="s">
        <v>49</v>
      </c>
      <c r="U463" s="5" t="e">
        <v>#N/A</v>
      </c>
      <c r="V463" s="5" t="e">
        <v>#N/A</v>
      </c>
      <c r="W463" s="5"/>
      <c r="X463" s="10" t="s">
        <v>50</v>
      </c>
      <c r="Y463" s="12">
        <v>42223</v>
      </c>
      <c r="Z463" s="12">
        <v>45875</v>
      </c>
      <c r="AA463" s="12">
        <f t="shared" si="67"/>
        <v>45965</v>
      </c>
      <c r="AB463" s="12">
        <v>45991</v>
      </c>
      <c r="AC463" s="9">
        <f>AA463-AB463</f>
        <v>-26</v>
      </c>
      <c r="AD463" s="9" t="s">
        <v>58</v>
      </c>
      <c r="AE463" s="12" t="s">
        <v>52</v>
      </c>
      <c r="AF463" s="22" t="e">
        <v>#N/A</v>
      </c>
      <c r="AG463" s="22" t="s">
        <v>822</v>
      </c>
      <c r="AH463" s="22" t="str">
        <f>VLOOKUP(F463,[4]Sitelist!$A$4:$W$641,23,0)</f>
        <v>Type-5</v>
      </c>
      <c r="AI463" s="22" t="s">
        <v>26</v>
      </c>
      <c r="AJ463" s="22" t="s">
        <v>26</v>
      </c>
      <c r="AK463" s="23" t="s">
        <v>26</v>
      </c>
      <c r="AL463" t="s">
        <v>908</v>
      </c>
      <c r="AM463" s="34" t="s">
        <v>53</v>
      </c>
      <c r="AN463" s="34"/>
      <c r="AO463" s="34"/>
      <c r="AP463" s="34"/>
      <c r="AQ463" s="34"/>
    </row>
    <row r="464" spans="1:44" hidden="1">
      <c r="A464" s="5">
        <v>463</v>
      </c>
      <c r="B464" s="6" t="s">
        <v>43</v>
      </c>
      <c r="C464" s="10" t="s">
        <v>782</v>
      </c>
      <c r="D464" s="9">
        <v>10</v>
      </c>
      <c r="E464" s="9" t="s">
        <v>1419</v>
      </c>
      <c r="F464" s="11" t="s">
        <v>1419</v>
      </c>
      <c r="G464" s="7" t="s">
        <v>1420</v>
      </c>
      <c r="H464" s="10" t="s">
        <v>782</v>
      </c>
      <c r="I464" s="7" t="e">
        <v>#N/A</v>
      </c>
      <c r="J464" s="7" t="e">
        <v>#N/A</v>
      </c>
      <c r="K464" s="7" t="s">
        <v>1420</v>
      </c>
      <c r="L464" s="7" t="e">
        <v>#N/A</v>
      </c>
      <c r="M464" s="10" t="s">
        <v>1421</v>
      </c>
      <c r="N464" s="10">
        <v>101.45984</v>
      </c>
      <c r="O464" s="10">
        <v>0.44663999999999998</v>
      </c>
      <c r="P464" s="5" t="s">
        <v>48</v>
      </c>
      <c r="Q464" s="5" t="s">
        <v>48</v>
      </c>
      <c r="R464" s="10"/>
      <c r="S464" s="10"/>
      <c r="T464" s="9" t="s">
        <v>49</v>
      </c>
      <c r="U464" s="5" t="e">
        <v>#N/A</v>
      </c>
      <c r="V464" s="5" t="e">
        <v>#N/A</v>
      </c>
      <c r="W464" s="5"/>
      <c r="X464" s="10" t="s">
        <v>50</v>
      </c>
      <c r="Y464" s="12">
        <v>42228</v>
      </c>
      <c r="Z464" s="12">
        <v>45880</v>
      </c>
      <c r="AA464" s="12">
        <f t="shared" si="67"/>
        <v>45970</v>
      </c>
      <c r="AB464" s="12">
        <v>46053</v>
      </c>
      <c r="AC464" s="9">
        <f>AA464-AB464</f>
        <v>-83</v>
      </c>
      <c r="AD464" s="9" t="s">
        <v>58</v>
      </c>
      <c r="AE464" s="12" t="s">
        <v>52</v>
      </c>
      <c r="AF464" s="22" t="e">
        <v>#N/A</v>
      </c>
      <c r="AG464" s="22" t="str">
        <f>VLOOKUP(F464,[2]Nasional!$F$3:$AJ$1945,30,0)</f>
        <v>08.SIS</v>
      </c>
      <c r="AH464" s="22" t="str">
        <f>VLOOKUP(F464,[4]Sitelist!$A$4:$W$641,23,0)</f>
        <v>Type-5</v>
      </c>
      <c r="AI464" s="22" t="s">
        <v>416</v>
      </c>
      <c r="AJ464" s="22" t="s">
        <v>416</v>
      </c>
      <c r="AK464" s="22" t="s">
        <v>99</v>
      </c>
      <c r="AL464" t="s">
        <v>1422</v>
      </c>
      <c r="AM464" s="34"/>
      <c r="AN464" s="34" t="s">
        <v>1393</v>
      </c>
      <c r="AO464" s="34"/>
      <c r="AP464" s="34"/>
      <c r="AQ464" s="34"/>
    </row>
    <row r="465" spans="1:43" hidden="1">
      <c r="A465" s="9">
        <v>464</v>
      </c>
      <c r="B465" s="6" t="s">
        <v>43</v>
      </c>
      <c r="C465" s="10" t="s">
        <v>782</v>
      </c>
      <c r="D465" s="9">
        <v>10</v>
      </c>
      <c r="E465" s="9" t="s">
        <v>1423</v>
      </c>
      <c r="F465" s="11" t="s">
        <v>1423</v>
      </c>
      <c r="G465" s="7" t="s">
        <v>1424</v>
      </c>
      <c r="H465" s="10" t="s">
        <v>782</v>
      </c>
      <c r="I465" s="7" t="e">
        <v>#N/A</v>
      </c>
      <c r="J465" s="7" t="e">
        <v>#N/A</v>
      </c>
      <c r="K465" s="7" t="s">
        <v>1424</v>
      </c>
      <c r="L465" s="7" t="e">
        <v>#N/A</v>
      </c>
      <c r="M465" s="10" t="s">
        <v>1425</v>
      </c>
      <c r="N465" s="10">
        <v>101.43378</v>
      </c>
      <c r="O465" s="10">
        <v>0.47965999999999998</v>
      </c>
      <c r="P465" s="5" t="s">
        <v>48</v>
      </c>
      <c r="Q465" s="5" t="s">
        <v>48</v>
      </c>
      <c r="R465" s="10"/>
      <c r="S465" s="10"/>
      <c r="T465" s="9" t="s">
        <v>49</v>
      </c>
      <c r="U465" s="5" t="e">
        <v>#N/A</v>
      </c>
      <c r="V465" s="5" t="e">
        <v>#N/A</v>
      </c>
      <c r="W465" s="5"/>
      <c r="X465" s="10" t="s">
        <v>50</v>
      </c>
      <c r="Y465" s="12">
        <v>42229</v>
      </c>
      <c r="Z465" s="12">
        <v>45881</v>
      </c>
      <c r="AA465" s="12">
        <f t="shared" si="67"/>
        <v>45971</v>
      </c>
      <c r="AB465" s="12">
        <v>45991</v>
      </c>
      <c r="AC465" s="9">
        <f>AA465-AB465</f>
        <v>-20</v>
      </c>
      <c r="AD465" s="9" t="s">
        <v>58</v>
      </c>
      <c r="AE465" s="12" t="s">
        <v>52</v>
      </c>
      <c r="AF465" s="22" t="e">
        <v>#N/A</v>
      </c>
      <c r="AG465" s="22" t="s">
        <v>822</v>
      </c>
      <c r="AH465" s="22" t="str">
        <f>VLOOKUP(F465,[4]Sitelist!$A$4:$W$641,23,0)</f>
        <v>Type-5</v>
      </c>
      <c r="AI465" s="22" t="s">
        <v>416</v>
      </c>
      <c r="AJ465" s="22" t="s">
        <v>416</v>
      </c>
      <c r="AK465" s="22" t="s">
        <v>99</v>
      </c>
      <c r="AL465" s="40" t="s">
        <v>1426</v>
      </c>
      <c r="AM465" s="36">
        <v>46009</v>
      </c>
      <c r="AN465" s="36"/>
      <c r="AO465" s="36"/>
      <c r="AP465" s="36"/>
      <c r="AQ465" s="36"/>
    </row>
    <row r="466" spans="1:43" hidden="1">
      <c r="A466" s="5">
        <v>465</v>
      </c>
      <c r="B466" s="6" t="s">
        <v>43</v>
      </c>
      <c r="C466" s="10" t="s">
        <v>782</v>
      </c>
      <c r="D466" s="9">
        <v>10</v>
      </c>
      <c r="E466" s="9" t="s">
        <v>1427</v>
      </c>
      <c r="F466" s="11" t="s">
        <v>1427</v>
      </c>
      <c r="G466" s="7"/>
      <c r="H466" s="10" t="s">
        <v>782</v>
      </c>
      <c r="I466" s="7" t="e">
        <v>#N/A</v>
      </c>
      <c r="J466" s="7" t="e">
        <v>#N/A</v>
      </c>
      <c r="K466" s="7" t="s">
        <v>1428</v>
      </c>
      <c r="L466" s="7" t="e">
        <v>#N/A</v>
      </c>
      <c r="M466" s="10" t="s">
        <v>1429</v>
      </c>
      <c r="N466" s="10">
        <v>103.95396700000001</v>
      </c>
      <c r="O466" s="10">
        <v>1.1135999999999999</v>
      </c>
      <c r="P466" s="5" t="s">
        <v>48</v>
      </c>
      <c r="Q466" s="5" t="s">
        <v>48</v>
      </c>
      <c r="R466" s="10"/>
      <c r="S466" s="10"/>
      <c r="T466" s="9" t="s">
        <v>49</v>
      </c>
      <c r="U466" s="5" t="e">
        <v>#N/A</v>
      </c>
      <c r="V466" s="5" t="e">
        <v>#N/A</v>
      </c>
      <c r="W466" s="5"/>
      <c r="X466" s="10" t="s">
        <v>50</v>
      </c>
      <c r="Y466" s="12">
        <v>42230</v>
      </c>
      <c r="Z466" s="12">
        <v>45882</v>
      </c>
      <c r="AA466" s="12">
        <f t="shared" si="67"/>
        <v>45972</v>
      </c>
      <c r="AB466" s="12">
        <v>46053</v>
      </c>
      <c r="AC466" s="9">
        <f>AA466-AB466</f>
        <v>-81</v>
      </c>
      <c r="AD466" s="9" t="s">
        <v>58</v>
      </c>
      <c r="AE466" s="12" t="s">
        <v>52</v>
      </c>
      <c r="AF466" s="22" t="e">
        <v>#N/A</v>
      </c>
      <c r="AG466" s="22" t="str">
        <f>VLOOKUP(F466,[2]Nasional!$F$3:$AJ$1945,30,0)</f>
        <v>06.SITAC</v>
      </c>
      <c r="AH466" s="22" t="str">
        <f>VLOOKUP(F466,[4]Sitelist!$A$4:$W$641,23,0)</f>
        <v>Type-5</v>
      </c>
      <c r="AI466" s="22" t="s">
        <v>305</v>
      </c>
      <c r="AJ466" s="22" t="s">
        <v>1430</v>
      </c>
      <c r="AK466" s="22" t="s">
        <v>99</v>
      </c>
      <c r="AL466" s="40" t="s">
        <v>1431</v>
      </c>
      <c r="AM466" s="34" t="s">
        <v>1402</v>
      </c>
      <c r="AN466" s="34" t="s">
        <v>101</v>
      </c>
      <c r="AO466" s="34"/>
      <c r="AP466" s="34"/>
      <c r="AQ466" s="34"/>
    </row>
    <row r="467" spans="1:43" hidden="1">
      <c r="A467" s="9">
        <v>466</v>
      </c>
      <c r="B467" s="10" t="s">
        <v>627</v>
      </c>
      <c r="C467" s="10" t="s">
        <v>628</v>
      </c>
      <c r="D467" s="9">
        <v>6</v>
      </c>
      <c r="E467" s="9" t="s">
        <v>1432</v>
      </c>
      <c r="F467" s="11" t="s">
        <v>1432</v>
      </c>
      <c r="G467" s="7"/>
      <c r="H467" s="10" t="s">
        <v>628</v>
      </c>
      <c r="I467" s="7">
        <v>0</v>
      </c>
      <c r="J467" s="7" t="e">
        <v>#N/A</v>
      </c>
      <c r="K467" s="7" t="s">
        <v>65</v>
      </c>
      <c r="L467" s="7" t="e">
        <v>#N/A</v>
      </c>
      <c r="M467" s="10" t="s">
        <v>1433</v>
      </c>
      <c r="N467" s="10">
        <v>112.61318</v>
      </c>
      <c r="O467" s="10">
        <v>-7.95608</v>
      </c>
      <c r="P467" s="5" t="s">
        <v>48</v>
      </c>
      <c r="Q467" s="5" t="s">
        <v>48</v>
      </c>
      <c r="R467" s="10"/>
      <c r="S467" s="10"/>
      <c r="T467" s="9" t="s">
        <v>49</v>
      </c>
      <c r="U467" s="5" t="e">
        <v>#N/A</v>
      </c>
      <c r="V467" s="5" t="e">
        <v>#N/A</v>
      </c>
      <c r="W467" s="5"/>
      <c r="X467" s="10" t="s">
        <v>50</v>
      </c>
      <c r="Y467" s="12">
        <v>42284</v>
      </c>
      <c r="Z467" s="12">
        <v>45936</v>
      </c>
      <c r="AA467" s="12">
        <f t="shared" si="67"/>
        <v>46026</v>
      </c>
      <c r="AB467" s="12" t="s">
        <v>67</v>
      </c>
      <c r="AC467" s="12"/>
      <c r="AD467" s="12" t="s">
        <v>67</v>
      </c>
      <c r="AE467" s="12" t="s">
        <v>52</v>
      </c>
      <c r="AF467" s="22" t="e">
        <v>#N/A</v>
      </c>
      <c r="AG467" s="22" t="e">
        <f>VLOOKUP(F467,[2]Nasional!$F$3:$AJ$1945,30,0)</f>
        <v>#N/A</v>
      </c>
      <c r="AH467" s="22"/>
      <c r="AI467" s="22" t="s">
        <v>67</v>
      </c>
      <c r="AJ467" s="25" t="s">
        <v>67</v>
      </c>
      <c r="AK467" s="25" t="s">
        <v>67</v>
      </c>
      <c r="AL467" t="s">
        <v>1434</v>
      </c>
      <c r="AM467" s="22" t="s">
        <v>67</v>
      </c>
      <c r="AN467" s="22"/>
      <c r="AO467" s="22"/>
      <c r="AP467" s="22"/>
      <c r="AQ467" s="22"/>
    </row>
    <row r="468" spans="1:43" hidden="1">
      <c r="A468" s="5">
        <v>467</v>
      </c>
      <c r="B468" s="6" t="s">
        <v>43</v>
      </c>
      <c r="C468" s="10" t="s">
        <v>782</v>
      </c>
      <c r="D468" s="9">
        <v>10</v>
      </c>
      <c r="E468" s="9" t="s">
        <v>1435</v>
      </c>
      <c r="F468" s="11" t="s">
        <v>1435</v>
      </c>
      <c r="G468" s="7" t="s">
        <v>1436</v>
      </c>
      <c r="H468" s="10" t="s">
        <v>782</v>
      </c>
      <c r="I468" s="7" t="e">
        <v>#N/A</v>
      </c>
      <c r="J468" s="7" t="e">
        <v>#N/A</v>
      </c>
      <c r="K468" s="7" t="s">
        <v>1436</v>
      </c>
      <c r="L468" s="7" t="e">
        <v>#N/A</v>
      </c>
      <c r="M468" s="10" t="s">
        <v>1437</v>
      </c>
      <c r="N468" s="10">
        <v>104.044647</v>
      </c>
      <c r="O468" s="10">
        <v>1.115745</v>
      </c>
      <c r="P468" s="5" t="s">
        <v>48</v>
      </c>
      <c r="Q468" s="5" t="s">
        <v>48</v>
      </c>
      <c r="R468" s="10"/>
      <c r="S468" s="10"/>
      <c r="T468" s="9" t="s">
        <v>49</v>
      </c>
      <c r="U468" s="5" t="e">
        <v>#N/A</v>
      </c>
      <c r="V468" s="5" t="e">
        <v>#N/A</v>
      </c>
      <c r="W468" s="5"/>
      <c r="X468" s="10" t="s">
        <v>50</v>
      </c>
      <c r="Y468" s="12">
        <v>42236</v>
      </c>
      <c r="Z468" s="12">
        <v>45888</v>
      </c>
      <c r="AA468" s="12">
        <f t="shared" si="67"/>
        <v>45978</v>
      </c>
      <c r="AB468" s="12">
        <v>46053</v>
      </c>
      <c r="AC468" s="9">
        <f>AA468-AB468</f>
        <v>-75</v>
      </c>
      <c r="AD468" s="9" t="s">
        <v>58</v>
      </c>
      <c r="AE468" s="12" t="s">
        <v>52</v>
      </c>
      <c r="AF468" s="22" t="e">
        <v>#N/A</v>
      </c>
      <c r="AG468" s="22" t="str">
        <f>VLOOKUP(F468,[2]Nasional!$F$3:$AJ$1945,30,0)</f>
        <v>06.SITAC</v>
      </c>
      <c r="AH468" s="22" t="str">
        <f>VLOOKUP(F468,[4]Sitelist!$A$4:$W$641,23,0)</f>
        <v>Type-5</v>
      </c>
      <c r="AI468" s="22" t="s">
        <v>305</v>
      </c>
      <c r="AJ468" s="22" t="s">
        <v>531</v>
      </c>
      <c r="AK468" s="22" t="s">
        <v>99</v>
      </c>
      <c r="AL468" s="40" t="s">
        <v>1438</v>
      </c>
      <c r="AM468" s="34" t="s">
        <v>1402</v>
      </c>
      <c r="AN468" s="34" t="s">
        <v>101</v>
      </c>
      <c r="AO468" s="34"/>
      <c r="AP468" s="34"/>
      <c r="AQ468" s="34"/>
    </row>
    <row r="469" spans="1:43" hidden="1">
      <c r="A469" s="9">
        <v>468</v>
      </c>
      <c r="B469" s="10" t="s">
        <v>627</v>
      </c>
      <c r="C469" s="10" t="s">
        <v>628</v>
      </c>
      <c r="D469" s="9">
        <v>6</v>
      </c>
      <c r="E469" s="9" t="s">
        <v>1439</v>
      </c>
      <c r="F469" s="11" t="s">
        <v>1439</v>
      </c>
      <c r="G469" s="7" t="s">
        <v>1440</v>
      </c>
      <c r="H469" s="10" t="s">
        <v>628</v>
      </c>
      <c r="I469" s="7" t="e">
        <v>#N/A</v>
      </c>
      <c r="J469" s="7" t="e">
        <v>#N/A</v>
      </c>
      <c r="K469" s="7" t="s">
        <v>1440</v>
      </c>
      <c r="L469" s="7" t="e">
        <v>#N/A</v>
      </c>
      <c r="M469" s="10" t="s">
        <v>1441</v>
      </c>
      <c r="N469" s="10">
        <v>112.61096999999999</v>
      </c>
      <c r="O469" s="10">
        <v>-7.9510199999999998</v>
      </c>
      <c r="P469" s="5" t="s">
        <v>48</v>
      </c>
      <c r="Q469" s="5" t="s">
        <v>48</v>
      </c>
      <c r="R469" s="39">
        <v>0</v>
      </c>
      <c r="S469" s="10"/>
      <c r="T469" s="9" t="s">
        <v>49</v>
      </c>
      <c r="U469" s="5" t="e">
        <v>#N/A</v>
      </c>
      <c r="V469" s="5" t="e">
        <v>#N/A</v>
      </c>
      <c r="W469" s="5"/>
      <c r="X469" s="10" t="s">
        <v>50</v>
      </c>
      <c r="Y469" s="12">
        <v>42752</v>
      </c>
      <c r="Z469" s="12">
        <v>46403</v>
      </c>
      <c r="AA469" s="12"/>
      <c r="AB469" s="12"/>
      <c r="AC469" s="12"/>
      <c r="AD469" s="12"/>
      <c r="AE469" s="9" t="s">
        <v>96</v>
      </c>
      <c r="AF469" s="26"/>
      <c r="AG469" s="22" t="e">
        <f>VLOOKUP(F469,[2]Nasional!$F$3:$AJ$1945,30,0)</f>
        <v>#N/A</v>
      </c>
      <c r="AH469" s="22"/>
      <c r="AI469" s="22" t="s">
        <v>98</v>
      </c>
      <c r="AJ469"/>
      <c r="AK469" s="23" t="s">
        <v>99</v>
      </c>
      <c r="AL469" t="s">
        <v>195</v>
      </c>
    </row>
    <row r="470" spans="1:43" hidden="1">
      <c r="A470" s="5">
        <v>469</v>
      </c>
      <c r="B470" s="6" t="s">
        <v>43</v>
      </c>
      <c r="C470" s="10" t="s">
        <v>782</v>
      </c>
      <c r="D470" s="9">
        <v>10</v>
      </c>
      <c r="E470" s="9" t="s">
        <v>1442</v>
      </c>
      <c r="F470" s="11" t="s">
        <v>1442</v>
      </c>
      <c r="G470" s="7" t="s">
        <v>1443</v>
      </c>
      <c r="H470" s="10" t="s">
        <v>782</v>
      </c>
      <c r="I470" s="7" t="e">
        <v>#N/A</v>
      </c>
      <c r="J470" s="7" t="e">
        <v>#N/A</v>
      </c>
      <c r="K470" s="7" t="s">
        <v>1443</v>
      </c>
      <c r="L470" s="7" t="e">
        <v>#N/A</v>
      </c>
      <c r="M470" s="10" t="s">
        <v>1444</v>
      </c>
      <c r="N470" s="10">
        <v>101.38537599999999</v>
      </c>
      <c r="O470" s="10">
        <v>0.47179599999999999</v>
      </c>
      <c r="P470" s="5" t="s">
        <v>48</v>
      </c>
      <c r="Q470" s="5" t="s">
        <v>48</v>
      </c>
      <c r="R470" s="10"/>
      <c r="S470" s="10"/>
      <c r="T470" s="9" t="s">
        <v>49</v>
      </c>
      <c r="U470" s="5" t="e">
        <v>#N/A</v>
      </c>
      <c r="V470" s="5" t="e">
        <v>#N/A</v>
      </c>
      <c r="W470" s="5"/>
      <c r="X470" s="10" t="s">
        <v>50</v>
      </c>
      <c r="Y470" s="12">
        <v>42238</v>
      </c>
      <c r="Z470" s="12">
        <v>45890</v>
      </c>
      <c r="AA470" s="12">
        <f t="shared" ref="AA470:AA472" si="70">Z470+90</f>
        <v>45980</v>
      </c>
      <c r="AB470" s="12">
        <v>46053</v>
      </c>
      <c r="AC470" s="9">
        <f>AA470-AB470</f>
        <v>-73</v>
      </c>
      <c r="AD470" s="9" t="s">
        <v>58</v>
      </c>
      <c r="AE470" s="12" t="s">
        <v>52</v>
      </c>
      <c r="AF470" s="22" t="e">
        <v>#N/A</v>
      </c>
      <c r="AG470" s="22" t="str">
        <f>VLOOKUP(F470,[2]Nasional!$F$3:$AJ$1945,30,0)</f>
        <v>08b.SIS Done</v>
      </c>
      <c r="AH470" s="22" t="str">
        <f>VLOOKUP(F470,[4]Sitelist!$A$4:$W$641,23,0)</f>
        <v>Type-5</v>
      </c>
      <c r="AI470" s="22" t="s">
        <v>416</v>
      </c>
      <c r="AJ470" s="22" t="s">
        <v>416</v>
      </c>
      <c r="AK470" s="22" t="s">
        <v>99</v>
      </c>
      <c r="AL470" t="s">
        <v>1445</v>
      </c>
      <c r="AM470" s="34"/>
      <c r="AN470" s="34" t="s">
        <v>1393</v>
      </c>
      <c r="AO470" s="34"/>
      <c r="AP470" s="34"/>
      <c r="AQ470" s="34"/>
    </row>
    <row r="471" spans="1:43" hidden="1">
      <c r="A471" s="9">
        <v>470</v>
      </c>
      <c r="B471" s="6" t="s">
        <v>43</v>
      </c>
      <c r="C471" s="10" t="s">
        <v>782</v>
      </c>
      <c r="D471" s="9">
        <v>10</v>
      </c>
      <c r="E471" s="9" t="s">
        <v>1446</v>
      </c>
      <c r="F471" s="11" t="s">
        <v>1446</v>
      </c>
      <c r="G471" s="7" t="s">
        <v>1447</v>
      </c>
      <c r="H471" s="10" t="s">
        <v>782</v>
      </c>
      <c r="I471" s="7" t="e">
        <v>#N/A</v>
      </c>
      <c r="J471" s="7" t="e">
        <v>#N/A</v>
      </c>
      <c r="K471" s="7" t="s">
        <v>1447</v>
      </c>
      <c r="L471" s="7" t="e">
        <v>#N/A</v>
      </c>
      <c r="M471" s="10" t="s">
        <v>1448</v>
      </c>
      <c r="N471" s="10">
        <v>101.449586</v>
      </c>
      <c r="O471" s="10">
        <v>0.56052500000000005</v>
      </c>
      <c r="P471" s="5" t="s">
        <v>48</v>
      </c>
      <c r="Q471" s="5" t="s">
        <v>48</v>
      </c>
      <c r="R471" s="10"/>
      <c r="S471" s="10"/>
      <c r="T471" s="9" t="s">
        <v>49</v>
      </c>
      <c r="U471" s="5" t="e">
        <v>#N/A</v>
      </c>
      <c r="V471" s="5" t="e">
        <v>#N/A</v>
      </c>
      <c r="W471" s="5"/>
      <c r="X471" s="10" t="s">
        <v>50</v>
      </c>
      <c r="Y471" s="12">
        <v>42238</v>
      </c>
      <c r="Z471" s="12">
        <v>45890</v>
      </c>
      <c r="AA471" s="12">
        <f t="shared" si="70"/>
        <v>45980</v>
      </c>
      <c r="AB471" s="8">
        <v>45895</v>
      </c>
      <c r="AC471" s="29">
        <f>AA471-AB471</f>
        <v>85</v>
      </c>
      <c r="AD471" s="8" t="s">
        <v>51</v>
      </c>
      <c r="AE471" s="12" t="s">
        <v>52</v>
      </c>
      <c r="AF471" s="22" t="e">
        <v>#N/A</v>
      </c>
      <c r="AG471" s="22" t="str">
        <f>VLOOKUP(F471,[2]Nasional!$F$3:$AJ$1945,30,0)</f>
        <v>02.BAUK</v>
      </c>
      <c r="AH471" s="22" t="str">
        <f>VLOOKUP(F471,[4]Sitelist!$A$4:$W$641,23,0)</f>
        <v>Type-5</v>
      </c>
      <c r="AI471" s="22" t="s">
        <v>26</v>
      </c>
      <c r="AJ471" s="23" t="s">
        <v>26</v>
      </c>
      <c r="AK471" s="23" t="s">
        <v>26</v>
      </c>
      <c r="AM471" s="34" t="s">
        <v>53</v>
      </c>
      <c r="AN471" s="34"/>
      <c r="AO471" s="34"/>
      <c r="AP471" s="34"/>
      <c r="AQ471" s="34"/>
    </row>
    <row r="472" spans="1:43" hidden="1">
      <c r="A472" s="5">
        <v>471</v>
      </c>
      <c r="B472" s="6" t="s">
        <v>43</v>
      </c>
      <c r="C472" s="10" t="s">
        <v>782</v>
      </c>
      <c r="D472" s="9">
        <v>10</v>
      </c>
      <c r="E472" s="9" t="s">
        <v>1449</v>
      </c>
      <c r="F472" s="11" t="s">
        <v>1449</v>
      </c>
      <c r="G472" s="7"/>
      <c r="H472" s="10" t="s">
        <v>782</v>
      </c>
      <c r="I472" s="7" t="e">
        <v>#N/A</v>
      </c>
      <c r="J472" s="7" t="e">
        <v>#N/A</v>
      </c>
      <c r="K472" s="7" t="s">
        <v>1450</v>
      </c>
      <c r="L472" s="7" t="e">
        <v>#N/A</v>
      </c>
      <c r="M472" s="10" t="s">
        <v>1451</v>
      </c>
      <c r="N472" s="10">
        <v>101.38785</v>
      </c>
      <c r="O472" s="10">
        <v>0.45805000000000001</v>
      </c>
      <c r="P472" s="5" t="s">
        <v>48</v>
      </c>
      <c r="Q472" s="5" t="s">
        <v>48</v>
      </c>
      <c r="R472" s="10"/>
      <c r="S472" s="10"/>
      <c r="T472" s="9" t="s">
        <v>49</v>
      </c>
      <c r="U472" s="5" t="e">
        <v>#N/A</v>
      </c>
      <c r="V472" s="5" t="e">
        <v>#N/A</v>
      </c>
      <c r="W472" s="5"/>
      <c r="X472" s="10" t="s">
        <v>50</v>
      </c>
      <c r="Y472" s="12">
        <v>42243</v>
      </c>
      <c r="Z472" s="12">
        <v>45895</v>
      </c>
      <c r="AA472" s="12">
        <f t="shared" si="70"/>
        <v>45985</v>
      </c>
      <c r="AB472" s="12">
        <v>46022</v>
      </c>
      <c r="AC472" s="28">
        <f>AA472-AB472</f>
        <v>-37</v>
      </c>
      <c r="AD472" s="9" t="s">
        <v>58</v>
      </c>
      <c r="AE472" s="12" t="s">
        <v>52</v>
      </c>
      <c r="AF472" s="22" t="e">
        <v>#N/A</v>
      </c>
      <c r="AG472" s="22" t="str">
        <f>VLOOKUP(F472,[2]Nasional!$F$3:$AJ$1945,30,0)</f>
        <v>06.SITAC</v>
      </c>
      <c r="AH472" s="22" t="str">
        <f>VLOOKUP(F472,[4]Sitelist!$A$4:$W$641,23,0)</f>
        <v>Type-5</v>
      </c>
      <c r="AI472" s="22" t="s">
        <v>26</v>
      </c>
      <c r="AJ472" s="22" t="s">
        <v>26</v>
      </c>
      <c r="AK472" s="23" t="s">
        <v>26</v>
      </c>
      <c r="AM472" s="34" t="s">
        <v>53</v>
      </c>
      <c r="AN472" s="34"/>
      <c r="AO472" s="34"/>
      <c r="AP472" s="34"/>
      <c r="AQ472" s="34"/>
    </row>
    <row r="473" spans="1:43" hidden="1">
      <c r="A473" s="9">
        <v>472</v>
      </c>
      <c r="B473" s="10" t="s">
        <v>627</v>
      </c>
      <c r="C473" s="10" t="s">
        <v>628</v>
      </c>
      <c r="D473" s="9">
        <v>6</v>
      </c>
      <c r="E473" s="9" t="s">
        <v>1452</v>
      </c>
      <c r="F473" s="11" t="s">
        <v>1452</v>
      </c>
      <c r="G473" s="7" t="s">
        <v>1453</v>
      </c>
      <c r="H473" s="10" t="s">
        <v>628</v>
      </c>
      <c r="I473" s="7" t="e">
        <v>#N/A</v>
      </c>
      <c r="J473" s="7" t="e">
        <v>#N/A</v>
      </c>
      <c r="K473" s="7" t="s">
        <v>1453</v>
      </c>
      <c r="L473" s="7" t="e">
        <v>#N/A</v>
      </c>
      <c r="M473" s="10" t="s">
        <v>1454</v>
      </c>
      <c r="N473" s="10">
        <v>112.61292</v>
      </c>
      <c r="O473" s="10">
        <v>-7.94862</v>
      </c>
      <c r="P473" s="5" t="s">
        <v>48</v>
      </c>
      <c r="Q473" s="5" t="s">
        <v>48</v>
      </c>
      <c r="R473" s="39">
        <v>0</v>
      </c>
      <c r="S473" s="10"/>
      <c r="T473" s="9" t="s">
        <v>49</v>
      </c>
      <c r="U473" s="5" t="e">
        <v>#N/A</v>
      </c>
      <c r="V473" s="5" t="e">
        <v>#N/A</v>
      </c>
      <c r="W473" s="5"/>
      <c r="X473" s="10" t="s">
        <v>50</v>
      </c>
      <c r="Y473" s="12">
        <v>42775</v>
      </c>
      <c r="Z473" s="12">
        <v>46426</v>
      </c>
      <c r="AA473" s="12"/>
      <c r="AB473" s="12"/>
      <c r="AC473" s="12"/>
      <c r="AD473" s="12"/>
      <c r="AE473" s="9" t="s">
        <v>96</v>
      </c>
      <c r="AF473" s="26"/>
      <c r="AG473" s="22" t="e">
        <f>VLOOKUP(F473,[2]Nasional!$F$3:$AJ$1945,30,0)</f>
        <v>#N/A</v>
      </c>
      <c r="AH473" s="22"/>
      <c r="AI473" s="22" t="s">
        <v>98</v>
      </c>
      <c r="AJ473"/>
      <c r="AK473" s="23" t="s">
        <v>99</v>
      </c>
      <c r="AL473" t="s">
        <v>195</v>
      </c>
    </row>
    <row r="474" spans="1:43" hidden="1">
      <c r="A474" s="5">
        <v>473</v>
      </c>
      <c r="B474" s="10" t="s">
        <v>212</v>
      </c>
      <c r="C474" s="10" t="s">
        <v>213</v>
      </c>
      <c r="D474" s="9">
        <v>3</v>
      </c>
      <c r="E474" s="9" t="s">
        <v>1455</v>
      </c>
      <c r="F474" s="11" t="s">
        <v>1455</v>
      </c>
      <c r="G474" s="7"/>
      <c r="H474" s="7" t="s">
        <v>216</v>
      </c>
      <c r="I474" s="7" t="e">
        <v>#N/A</v>
      </c>
      <c r="J474" s="7" t="e">
        <v>#N/A</v>
      </c>
      <c r="K474" s="7" t="s">
        <v>1456</v>
      </c>
      <c r="L474" s="7" t="e">
        <v>#N/A</v>
      </c>
      <c r="M474" s="10" t="str">
        <f>VLOOKUP(F474,'[3]Site List'!$I$3:$J$324,2,0)</f>
        <v>JERUKPURUTDALAMDMT</v>
      </c>
      <c r="N474" s="10">
        <v>106.81432</v>
      </c>
      <c r="O474" s="10">
        <v>-6.2844600000000002</v>
      </c>
      <c r="P474" s="5" t="s">
        <v>48</v>
      </c>
      <c r="Q474" s="5" t="s">
        <v>48</v>
      </c>
      <c r="R474" s="10"/>
      <c r="S474" s="10"/>
      <c r="T474" s="9" t="s">
        <v>49</v>
      </c>
      <c r="U474" s="5" t="e">
        <v>#N/A</v>
      </c>
      <c r="V474" s="5" t="s">
        <v>292</v>
      </c>
      <c r="W474" s="5"/>
      <c r="X474" s="10" t="s">
        <v>50</v>
      </c>
      <c r="Y474" s="12">
        <v>42293</v>
      </c>
      <c r="Z474" s="12">
        <v>45945</v>
      </c>
      <c r="AA474" s="12">
        <f t="shared" ref="AA474:AA480" si="71">Z474+90</f>
        <v>46035</v>
      </c>
      <c r="AB474" s="12" t="s">
        <v>67</v>
      </c>
      <c r="AC474" s="12"/>
      <c r="AD474" s="12" t="s">
        <v>67</v>
      </c>
      <c r="AE474" s="12" t="s">
        <v>52</v>
      </c>
      <c r="AF474" s="22" t="e">
        <v>#N/A</v>
      </c>
      <c r="AG474" s="22" t="e">
        <f>VLOOKUP(F474,[2]Nasional!$F$3:$AJ$1945,30,0)</f>
        <v>#N/A</v>
      </c>
      <c r="AH474" s="22"/>
      <c r="AI474" s="22" t="s">
        <v>67</v>
      </c>
      <c r="AJ474" s="25" t="s">
        <v>67</v>
      </c>
      <c r="AK474" s="25" t="s">
        <v>67</v>
      </c>
      <c r="AM474" s="22" t="s">
        <v>67</v>
      </c>
      <c r="AN474" s="22"/>
      <c r="AO474" s="26">
        <v>0</v>
      </c>
      <c r="AP474" s="26">
        <v>0</v>
      </c>
      <c r="AQ474" s="26">
        <v>32</v>
      </c>
    </row>
    <row r="475" spans="1:43" hidden="1">
      <c r="A475" s="9">
        <v>474</v>
      </c>
      <c r="B475" s="6" t="s">
        <v>43</v>
      </c>
      <c r="C475" s="10" t="s">
        <v>782</v>
      </c>
      <c r="D475" s="9">
        <v>10</v>
      </c>
      <c r="E475" s="9" t="s">
        <v>1457</v>
      </c>
      <c r="F475" s="11" t="s">
        <v>1457</v>
      </c>
      <c r="G475" s="7" t="s">
        <v>1458</v>
      </c>
      <c r="H475" s="10" t="s">
        <v>782</v>
      </c>
      <c r="I475" s="7" t="e">
        <v>#N/A</v>
      </c>
      <c r="J475" s="7" t="e">
        <v>#N/A</v>
      </c>
      <c r="K475" s="7" t="s">
        <v>1458</v>
      </c>
      <c r="L475" s="7" t="e">
        <v>#N/A</v>
      </c>
      <c r="M475" s="10" t="s">
        <v>1459</v>
      </c>
      <c r="N475" s="10">
        <v>104.02310369999999</v>
      </c>
      <c r="O475" s="10">
        <v>1.137449741</v>
      </c>
      <c r="P475" s="5" t="s">
        <v>48</v>
      </c>
      <c r="Q475" s="5" t="s">
        <v>48</v>
      </c>
      <c r="R475" s="10"/>
      <c r="S475" s="10"/>
      <c r="T475" s="9" t="s">
        <v>49</v>
      </c>
      <c r="U475" s="5" t="e">
        <v>#N/A</v>
      </c>
      <c r="V475" s="5" t="e">
        <v>#N/A</v>
      </c>
      <c r="W475" s="5"/>
      <c r="X475" s="10" t="s">
        <v>50</v>
      </c>
      <c r="Y475" s="12">
        <v>42248</v>
      </c>
      <c r="Z475" s="12">
        <v>45900</v>
      </c>
      <c r="AA475" s="12">
        <f t="shared" si="71"/>
        <v>45990</v>
      </c>
      <c r="AB475" s="12">
        <v>45991</v>
      </c>
      <c r="AC475" s="9">
        <f>AA475-AB475</f>
        <v>-1</v>
      </c>
      <c r="AD475" s="9" t="s">
        <v>58</v>
      </c>
      <c r="AE475" s="12" t="s">
        <v>52</v>
      </c>
      <c r="AF475" s="22" t="e">
        <v>#N/A</v>
      </c>
      <c r="AG475" s="22" t="str">
        <f>VLOOKUP(F475,[2]Nasional!$F$3:$AJ$1945,30,0)</f>
        <v>02.BAUK</v>
      </c>
      <c r="AH475" s="22" t="str">
        <f>VLOOKUP(F475,[4]Sitelist!$A$4:$W$641,23,0)</f>
        <v>Type-5</v>
      </c>
      <c r="AI475" s="22" t="s">
        <v>26</v>
      </c>
      <c r="AJ475" s="23" t="s">
        <v>26</v>
      </c>
      <c r="AK475" s="23" t="s">
        <v>26</v>
      </c>
      <c r="AL475" t="s">
        <v>1460</v>
      </c>
      <c r="AM475" s="34" t="s">
        <v>53</v>
      </c>
      <c r="AN475" s="34"/>
      <c r="AO475" s="34"/>
      <c r="AP475" s="34"/>
      <c r="AQ475" s="34"/>
    </row>
    <row r="476" spans="1:43" hidden="1">
      <c r="A476" s="5">
        <v>475</v>
      </c>
      <c r="B476" s="6" t="s">
        <v>43</v>
      </c>
      <c r="C476" s="10" t="s">
        <v>782</v>
      </c>
      <c r="D476" s="9">
        <v>10</v>
      </c>
      <c r="E476" s="9" t="s">
        <v>1461</v>
      </c>
      <c r="F476" s="11" t="s">
        <v>1461</v>
      </c>
      <c r="G476" s="7"/>
      <c r="H476" s="10" t="s">
        <v>782</v>
      </c>
      <c r="I476" s="7" t="e">
        <v>#N/A</v>
      </c>
      <c r="J476" s="7" t="e">
        <v>#N/A</v>
      </c>
      <c r="K476" s="7" t="s">
        <v>1462</v>
      </c>
      <c r="L476" s="7" t="e">
        <v>#N/A</v>
      </c>
      <c r="M476" s="10" t="s">
        <v>1463</v>
      </c>
      <c r="N476" s="10">
        <v>100.38783069999999</v>
      </c>
      <c r="O476" s="10">
        <v>-0.98560452499999995</v>
      </c>
      <c r="P476" s="5" t="s">
        <v>48</v>
      </c>
      <c r="Q476" s="5" t="s">
        <v>48</v>
      </c>
      <c r="R476" s="10"/>
      <c r="S476" s="10"/>
      <c r="T476" s="9" t="s">
        <v>49</v>
      </c>
      <c r="U476" s="5" t="e">
        <v>#N/A</v>
      </c>
      <c r="V476" s="5" t="e">
        <v>#N/A</v>
      </c>
      <c r="W476" s="5"/>
      <c r="X476" s="10" t="s">
        <v>50</v>
      </c>
      <c r="Y476" s="12">
        <v>42251</v>
      </c>
      <c r="Z476" s="12">
        <v>45903</v>
      </c>
      <c r="AA476" s="12">
        <f t="shared" si="71"/>
        <v>45993</v>
      </c>
      <c r="AB476" s="12">
        <v>46053</v>
      </c>
      <c r="AC476" s="9">
        <f>AA476-AB476</f>
        <v>-60</v>
      </c>
      <c r="AD476" s="9" t="s">
        <v>58</v>
      </c>
      <c r="AE476" s="12" t="s">
        <v>52</v>
      </c>
      <c r="AF476" s="22" t="e">
        <v>#N/A</v>
      </c>
      <c r="AG476" s="22" t="str">
        <f>VLOOKUP(F476,[2]Nasional!$F$3:$AJ$1945,30,0)</f>
        <v>06.SITAC</v>
      </c>
      <c r="AH476" s="22" t="str">
        <f>VLOOKUP(F476,[4]Sitelist!$A$4:$W$641,23,0)</f>
        <v>Type-5</v>
      </c>
      <c r="AI476" s="22" t="s">
        <v>305</v>
      </c>
      <c r="AJ476" s="22" t="s">
        <v>331</v>
      </c>
      <c r="AK476" s="22" t="s">
        <v>99</v>
      </c>
      <c r="AL476" s="40" t="s">
        <v>1464</v>
      </c>
      <c r="AM476" s="34" t="s">
        <v>1402</v>
      </c>
      <c r="AN476" s="34" t="s">
        <v>101</v>
      </c>
      <c r="AO476" s="34"/>
      <c r="AP476" s="34"/>
      <c r="AQ476" s="34"/>
    </row>
    <row r="477" spans="1:43" hidden="1">
      <c r="A477" s="9">
        <v>476</v>
      </c>
      <c r="B477" s="6" t="s">
        <v>43</v>
      </c>
      <c r="C477" s="10" t="s">
        <v>782</v>
      </c>
      <c r="D477" s="9">
        <v>10</v>
      </c>
      <c r="E477" s="9" t="s">
        <v>1465</v>
      </c>
      <c r="F477" s="11" t="s">
        <v>1465</v>
      </c>
      <c r="G477" s="7" t="s">
        <v>1466</v>
      </c>
      <c r="H477" s="10" t="s">
        <v>782</v>
      </c>
      <c r="I477" s="7" t="e">
        <v>#N/A</v>
      </c>
      <c r="J477" s="7" t="e">
        <v>#N/A</v>
      </c>
      <c r="K477" s="7" t="s">
        <v>1466</v>
      </c>
      <c r="L477" s="7" t="e">
        <v>#N/A</v>
      </c>
      <c r="M477" s="10" t="s">
        <v>1467</v>
      </c>
      <c r="N477" s="10">
        <v>101.42265</v>
      </c>
      <c r="O477" s="10">
        <v>0.52697000000000005</v>
      </c>
      <c r="P477" s="5" t="s">
        <v>48</v>
      </c>
      <c r="Q477" s="5" t="s">
        <v>48</v>
      </c>
      <c r="R477" s="10"/>
      <c r="S477" s="10"/>
      <c r="T477" s="9" t="s">
        <v>49</v>
      </c>
      <c r="U477" s="5" t="e">
        <v>#N/A</v>
      </c>
      <c r="V477" s="5" t="e">
        <v>#N/A</v>
      </c>
      <c r="W477" s="5"/>
      <c r="X477" s="10" t="s">
        <v>50</v>
      </c>
      <c r="Y477" s="12">
        <v>42251</v>
      </c>
      <c r="Z477" s="12">
        <v>45903</v>
      </c>
      <c r="AA477" s="12">
        <f t="shared" si="71"/>
        <v>45993</v>
      </c>
      <c r="AB477" s="12" t="s">
        <v>67</v>
      </c>
      <c r="AC477" s="12"/>
      <c r="AD477" s="12" t="s">
        <v>67</v>
      </c>
      <c r="AE477" s="12" t="s">
        <v>52</v>
      </c>
      <c r="AF477" s="22" t="e">
        <v>#N/A</v>
      </c>
      <c r="AG477" s="22" t="str">
        <f>VLOOKUP(F477,[2]Nasional!$F$3:$AJ$1945,30,0)</f>
        <v>11.Hold</v>
      </c>
      <c r="AH477" s="22" t="str">
        <f>VLOOKUP(F477,[4]Sitelist!$A$4:$W$641,23,0)</f>
        <v>Type-5</v>
      </c>
      <c r="AI477" s="22" t="s">
        <v>67</v>
      </c>
      <c r="AJ477" s="22" t="s">
        <v>67</v>
      </c>
      <c r="AK477" s="25" t="s">
        <v>67</v>
      </c>
      <c r="AM477" s="22" t="s">
        <v>67</v>
      </c>
      <c r="AN477" s="22"/>
      <c r="AO477" s="22"/>
      <c r="AP477" s="22"/>
      <c r="AQ477" s="22"/>
    </row>
    <row r="478" spans="1:43" hidden="1">
      <c r="A478" s="5">
        <v>477</v>
      </c>
      <c r="B478" s="6" t="s">
        <v>43</v>
      </c>
      <c r="C478" s="10" t="s">
        <v>782</v>
      </c>
      <c r="D478" s="9">
        <v>10</v>
      </c>
      <c r="E478" s="9" t="s">
        <v>1468</v>
      </c>
      <c r="F478" s="11" t="s">
        <v>1468</v>
      </c>
      <c r="G478" s="7" t="s">
        <v>1469</v>
      </c>
      <c r="H478" s="10" t="s">
        <v>782</v>
      </c>
      <c r="I478" s="7" t="e">
        <v>#N/A</v>
      </c>
      <c r="J478" s="7" t="e">
        <v>#N/A</v>
      </c>
      <c r="K478" s="7" t="s">
        <v>1469</v>
      </c>
      <c r="L478" s="7" t="e">
        <v>#N/A</v>
      </c>
      <c r="M478" s="10" t="s">
        <v>1470</v>
      </c>
      <c r="N478" s="10">
        <v>103.97169100000001</v>
      </c>
      <c r="O478" s="10">
        <v>1.0492159999999999</v>
      </c>
      <c r="P478" s="5" t="s">
        <v>48</v>
      </c>
      <c r="Q478" s="5" t="s">
        <v>48</v>
      </c>
      <c r="R478" s="10"/>
      <c r="S478" s="10"/>
      <c r="T478" s="9" t="s">
        <v>49</v>
      </c>
      <c r="U478" s="5" t="e">
        <v>#N/A</v>
      </c>
      <c r="V478" s="5" t="e">
        <v>#N/A</v>
      </c>
      <c r="W478" s="5"/>
      <c r="X478" s="10" t="s">
        <v>50</v>
      </c>
      <c r="Y478" s="12">
        <v>42254</v>
      </c>
      <c r="Z478" s="12">
        <v>45906</v>
      </c>
      <c r="AA478" s="12">
        <f t="shared" si="71"/>
        <v>45996</v>
      </c>
      <c r="AB478" s="12">
        <v>46053</v>
      </c>
      <c r="AC478" s="9">
        <f t="shared" ref="AC478:AC479" si="72">AA478-AB478</f>
        <v>-57</v>
      </c>
      <c r="AD478" s="9" t="s">
        <v>58</v>
      </c>
      <c r="AE478" s="12" t="s">
        <v>52</v>
      </c>
      <c r="AF478" s="22" t="e">
        <v>#N/A</v>
      </c>
      <c r="AG478" s="22" t="str">
        <f>VLOOKUP(F478,[2]Nasional!$F$3:$AJ$1945,30,0)</f>
        <v>06.SITAC</v>
      </c>
      <c r="AH478" s="22" t="str">
        <f>VLOOKUP(F478,[4]Sitelist!$A$4:$W$641,23,0)</f>
        <v>Type-5</v>
      </c>
      <c r="AI478" s="22" t="s">
        <v>305</v>
      </c>
      <c r="AJ478" s="22" t="s">
        <v>331</v>
      </c>
      <c r="AK478" s="22" t="s">
        <v>99</v>
      </c>
      <c r="AL478" s="40" t="s">
        <v>1471</v>
      </c>
      <c r="AM478" s="34" t="s">
        <v>1402</v>
      </c>
      <c r="AN478" s="34" t="s">
        <v>101</v>
      </c>
      <c r="AO478" s="34"/>
      <c r="AP478" s="34"/>
      <c r="AQ478" s="34"/>
    </row>
    <row r="479" spans="1:43" hidden="1">
      <c r="A479" s="9">
        <v>478</v>
      </c>
      <c r="B479" s="6" t="s">
        <v>43</v>
      </c>
      <c r="C479" s="10" t="s">
        <v>782</v>
      </c>
      <c r="D479" s="9">
        <v>10</v>
      </c>
      <c r="E479" s="9" t="s">
        <v>1472</v>
      </c>
      <c r="F479" s="11" t="s">
        <v>1472</v>
      </c>
      <c r="G479" s="7"/>
      <c r="H479" s="10" t="s">
        <v>782</v>
      </c>
      <c r="I479" s="7" t="e">
        <v>#N/A</v>
      </c>
      <c r="J479" s="7" t="e">
        <v>#N/A</v>
      </c>
      <c r="K479" s="7" t="s">
        <v>1473</v>
      </c>
      <c r="L479" s="7" t="e">
        <v>#N/A</v>
      </c>
      <c r="M479" s="10" t="s">
        <v>1474</v>
      </c>
      <c r="N479" s="10">
        <v>100.37229499999999</v>
      </c>
      <c r="O479" s="10">
        <v>-0.89425900000000003</v>
      </c>
      <c r="P479" s="5" t="s">
        <v>48</v>
      </c>
      <c r="Q479" s="5" t="s">
        <v>48</v>
      </c>
      <c r="R479" s="10"/>
      <c r="S479" s="10"/>
      <c r="T479" s="9" t="s">
        <v>49</v>
      </c>
      <c r="U479" s="5" t="e">
        <v>#N/A</v>
      </c>
      <c r="V479" s="5" t="e">
        <v>#N/A</v>
      </c>
      <c r="W479" s="5"/>
      <c r="X479" s="10" t="s">
        <v>50</v>
      </c>
      <c r="Y479" s="12">
        <v>42254</v>
      </c>
      <c r="Z479" s="12">
        <v>45906</v>
      </c>
      <c r="AA479" s="12">
        <f t="shared" si="71"/>
        <v>45996</v>
      </c>
      <c r="AB479" s="12">
        <v>46053</v>
      </c>
      <c r="AC479" s="9">
        <f t="shared" si="72"/>
        <v>-57</v>
      </c>
      <c r="AD479" s="9" t="s">
        <v>58</v>
      </c>
      <c r="AE479" s="12" t="s">
        <v>52</v>
      </c>
      <c r="AF479" s="22" t="e">
        <v>#N/A</v>
      </c>
      <c r="AG479" s="22" t="str">
        <f>VLOOKUP(F479,[2]Nasional!$F$3:$AJ$1945,30,0)</f>
        <v>06.SITAC</v>
      </c>
      <c r="AH479" s="22" t="str">
        <f>VLOOKUP(F479,[4]Sitelist!$A$4:$W$641,23,0)</f>
        <v>Type-5</v>
      </c>
      <c r="AI479" s="22" t="s">
        <v>305</v>
      </c>
      <c r="AJ479" s="22" t="s">
        <v>306</v>
      </c>
      <c r="AK479" s="22" t="s">
        <v>99</v>
      </c>
      <c r="AL479" s="40" t="s">
        <v>1475</v>
      </c>
      <c r="AM479" s="34" t="s">
        <v>1402</v>
      </c>
      <c r="AN479" s="34" t="s">
        <v>101</v>
      </c>
      <c r="AO479" s="34"/>
      <c r="AP479" s="34"/>
      <c r="AQ479" s="34"/>
    </row>
    <row r="480" spans="1:43" hidden="1">
      <c r="A480" s="5">
        <v>479</v>
      </c>
      <c r="B480" s="6" t="s">
        <v>43</v>
      </c>
      <c r="C480" s="10" t="s">
        <v>782</v>
      </c>
      <c r="D480" s="9">
        <v>10</v>
      </c>
      <c r="E480" s="9" t="s">
        <v>1476</v>
      </c>
      <c r="F480" s="11" t="s">
        <v>1476</v>
      </c>
      <c r="G480" s="7" t="s">
        <v>1477</v>
      </c>
      <c r="H480" s="10" t="s">
        <v>782</v>
      </c>
      <c r="I480" s="7" t="e">
        <v>#N/A</v>
      </c>
      <c r="J480" s="7" t="e">
        <v>#N/A</v>
      </c>
      <c r="K480" s="7" t="s">
        <v>1477</v>
      </c>
      <c r="L480" s="7" t="e">
        <v>#N/A</v>
      </c>
      <c r="M480" s="10" t="s">
        <v>1478</v>
      </c>
      <c r="N480" s="10">
        <v>101.45258</v>
      </c>
      <c r="O480" s="10">
        <v>0.52466999999999997</v>
      </c>
      <c r="P480" s="5" t="s">
        <v>48</v>
      </c>
      <c r="Q480" s="5" t="s">
        <v>48</v>
      </c>
      <c r="R480" s="10"/>
      <c r="S480" s="10"/>
      <c r="T480" s="9" t="s">
        <v>49</v>
      </c>
      <c r="U480" s="5" t="e">
        <v>#N/A</v>
      </c>
      <c r="V480" s="5" t="e">
        <v>#N/A</v>
      </c>
      <c r="W480" s="5"/>
      <c r="X480" s="10" t="s">
        <v>50</v>
      </c>
      <c r="Y480" s="12">
        <v>42256</v>
      </c>
      <c r="Z480" s="12">
        <v>45908</v>
      </c>
      <c r="AA480" s="12">
        <f t="shared" si="71"/>
        <v>45998</v>
      </c>
      <c r="AB480" s="12">
        <v>45991</v>
      </c>
      <c r="AC480" s="9">
        <f>AA480-AB480</f>
        <v>7</v>
      </c>
      <c r="AD480" s="9" t="s">
        <v>51</v>
      </c>
      <c r="AE480" s="12" t="s">
        <v>52</v>
      </c>
      <c r="AF480" s="22" t="e">
        <v>#N/A</v>
      </c>
      <c r="AG480" s="22" t="str">
        <f>VLOOKUP(F480,[2]Nasional!$F$3:$AJ$1945,30,0)</f>
        <v>03.RFI</v>
      </c>
      <c r="AH480" s="22" t="str">
        <f>VLOOKUP(F480,[4]Sitelist!$A$4:$W$641,23,0)</f>
        <v>Type-5</v>
      </c>
      <c r="AI480" s="22" t="s">
        <v>26</v>
      </c>
      <c r="AJ480" s="23" t="s">
        <v>26</v>
      </c>
      <c r="AK480" s="23" t="s">
        <v>26</v>
      </c>
      <c r="AL480" t="s">
        <v>1479</v>
      </c>
      <c r="AM480" s="34" t="s">
        <v>53</v>
      </c>
      <c r="AN480" s="34"/>
      <c r="AO480" s="34"/>
      <c r="AP480" s="34"/>
      <c r="AQ480" s="34"/>
    </row>
    <row r="481" spans="1:43" hidden="1">
      <c r="A481" s="9">
        <v>480</v>
      </c>
      <c r="B481" s="10" t="s">
        <v>627</v>
      </c>
      <c r="C481" s="10" t="s">
        <v>628</v>
      </c>
      <c r="D481" s="9">
        <v>6</v>
      </c>
      <c r="E481" s="9" t="s">
        <v>1480</v>
      </c>
      <c r="F481" s="11" t="s">
        <v>1480</v>
      </c>
      <c r="G481" s="7"/>
      <c r="H481" s="10" t="s">
        <v>628</v>
      </c>
      <c r="I481" s="7" t="e">
        <v>#N/A</v>
      </c>
      <c r="J481" s="7" t="e">
        <v>#N/A</v>
      </c>
      <c r="K481" s="7" t="s">
        <v>65</v>
      </c>
      <c r="L481" s="7" t="e">
        <v>#N/A</v>
      </c>
      <c r="M481" s="10" t="s">
        <v>1481</v>
      </c>
      <c r="N481" s="10">
        <v>112.60744</v>
      </c>
      <c r="O481" s="10">
        <v>-7.9514399999999998</v>
      </c>
      <c r="P481" s="5" t="s">
        <v>48</v>
      </c>
      <c r="Q481" s="5" t="s">
        <v>48</v>
      </c>
      <c r="R481" s="39">
        <v>0</v>
      </c>
      <c r="S481" s="10"/>
      <c r="T481" s="9" t="s">
        <v>49</v>
      </c>
      <c r="U481" s="5" t="e">
        <v>#N/A</v>
      </c>
      <c r="V481" s="5" t="e">
        <v>#N/A</v>
      </c>
      <c r="W481" s="5"/>
      <c r="X481" s="10" t="s">
        <v>50</v>
      </c>
      <c r="Y481" s="12">
        <v>42780</v>
      </c>
      <c r="Z481" s="12">
        <v>46431</v>
      </c>
      <c r="AA481" s="12"/>
      <c r="AB481" s="12"/>
      <c r="AC481" s="12"/>
      <c r="AD481" s="12"/>
      <c r="AE481" s="9" t="s">
        <v>96</v>
      </c>
      <c r="AF481" s="26"/>
      <c r="AG481" s="22" t="e">
        <f>VLOOKUP(F481,[2]Nasional!$F$3:$AJ$1945,30,0)</f>
        <v>#N/A</v>
      </c>
      <c r="AH481" s="22"/>
      <c r="AI481" s="22" t="s">
        <v>98</v>
      </c>
      <c r="AJ481"/>
      <c r="AK481" s="23" t="s">
        <v>99</v>
      </c>
      <c r="AL481" t="s">
        <v>195</v>
      </c>
    </row>
    <row r="482" spans="1:43" hidden="1">
      <c r="A482" s="5">
        <v>481</v>
      </c>
      <c r="B482" s="6" t="s">
        <v>43</v>
      </c>
      <c r="C482" s="10" t="s">
        <v>782</v>
      </c>
      <c r="D482" s="9">
        <v>10</v>
      </c>
      <c r="E482" s="9" t="s">
        <v>1482</v>
      </c>
      <c r="F482" s="11" t="s">
        <v>1482</v>
      </c>
      <c r="G482" s="7" t="s">
        <v>1483</v>
      </c>
      <c r="H482" s="10" t="s">
        <v>782</v>
      </c>
      <c r="I482" s="7" t="e">
        <v>#N/A</v>
      </c>
      <c r="J482" s="7" t="e">
        <v>#N/A</v>
      </c>
      <c r="K482" s="7" t="s">
        <v>1483</v>
      </c>
      <c r="L482" s="7" t="e">
        <v>#N/A</v>
      </c>
      <c r="M482" s="10" t="s">
        <v>1484</v>
      </c>
      <c r="N482" s="10">
        <v>101.38610799999999</v>
      </c>
      <c r="O482" s="10">
        <v>0.45346500000000001</v>
      </c>
      <c r="P482" s="5" t="s">
        <v>48</v>
      </c>
      <c r="Q482" s="5" t="s">
        <v>48</v>
      </c>
      <c r="R482" s="10"/>
      <c r="S482" s="10"/>
      <c r="T482" s="9" t="s">
        <v>49</v>
      </c>
      <c r="U482" s="5" t="e">
        <v>#N/A</v>
      </c>
      <c r="V482" s="5" t="e">
        <v>#N/A</v>
      </c>
      <c r="W482" s="5"/>
      <c r="X482" s="10" t="s">
        <v>50</v>
      </c>
      <c r="Y482" s="12">
        <v>42257</v>
      </c>
      <c r="Z482" s="12">
        <v>45909</v>
      </c>
      <c r="AA482" s="12">
        <f t="shared" ref="AA482:AA490" si="73">Z482+90</f>
        <v>45999</v>
      </c>
      <c r="AB482" s="12">
        <v>46022</v>
      </c>
      <c r="AC482" s="28">
        <f>AA482-AB482</f>
        <v>-23</v>
      </c>
      <c r="AD482" s="9" t="s">
        <v>58</v>
      </c>
      <c r="AE482" s="12" t="s">
        <v>52</v>
      </c>
      <c r="AF482" s="22" t="e">
        <v>#N/A</v>
      </c>
      <c r="AG482" s="22" t="str">
        <f>VLOOKUP(F482,[2]Nasional!$F$3:$AJ$1945,30,0)</f>
        <v>09.Pro.Cancel</v>
      </c>
      <c r="AH482" s="22" t="str">
        <f>VLOOKUP(F482,[4]Sitelist!$A$4:$W$641,23,0)</f>
        <v>Type-5</v>
      </c>
      <c r="AI482" s="22" t="s">
        <v>1485</v>
      </c>
      <c r="AJ482" s="22" t="s">
        <v>1486</v>
      </c>
      <c r="AK482" s="22" t="s">
        <v>394</v>
      </c>
      <c r="AL482" s="40" t="s">
        <v>1487</v>
      </c>
      <c r="AM482" s="34" t="s">
        <v>1488</v>
      </c>
      <c r="AN482" s="34"/>
      <c r="AO482" s="34"/>
      <c r="AP482" s="34"/>
      <c r="AQ482" s="34"/>
    </row>
    <row r="483" spans="1:43" hidden="1">
      <c r="A483" s="9">
        <v>482</v>
      </c>
      <c r="B483" s="10" t="s">
        <v>492</v>
      </c>
      <c r="C483" s="10" t="s">
        <v>493</v>
      </c>
      <c r="D483" s="9">
        <v>8</v>
      </c>
      <c r="E483" s="9" t="s">
        <v>1489</v>
      </c>
      <c r="F483" s="11" t="s">
        <v>1489</v>
      </c>
      <c r="G483" s="7" t="s">
        <v>1490</v>
      </c>
      <c r="H483" s="10" t="s">
        <v>493</v>
      </c>
      <c r="I483" s="7">
        <v>0</v>
      </c>
      <c r="J483" s="7" t="s">
        <v>1490</v>
      </c>
      <c r="K483" s="7" t="s">
        <v>1490</v>
      </c>
      <c r="L483" s="7" t="e">
        <v>#N/A</v>
      </c>
      <c r="M483" s="10" t="s">
        <v>1491</v>
      </c>
      <c r="N483" s="10">
        <v>114.84120369999999</v>
      </c>
      <c r="O483" s="10">
        <v>-3.4447074</v>
      </c>
      <c r="P483" s="5" t="s">
        <v>48</v>
      </c>
      <c r="Q483" s="5" t="s">
        <v>48</v>
      </c>
      <c r="R483" s="10"/>
      <c r="S483" s="10"/>
      <c r="T483" s="9" t="s">
        <v>49</v>
      </c>
      <c r="U483" s="5" t="e">
        <v>#N/A</v>
      </c>
      <c r="V483" s="5" t="e">
        <v>#N/A</v>
      </c>
      <c r="W483" s="5"/>
      <c r="X483" s="10" t="s">
        <v>50</v>
      </c>
      <c r="Y483" s="12">
        <v>42207</v>
      </c>
      <c r="Z483" s="12">
        <v>45859</v>
      </c>
      <c r="AA483" s="12">
        <f t="shared" si="73"/>
        <v>45949</v>
      </c>
      <c r="AB483" s="12" t="s">
        <v>67</v>
      </c>
      <c r="AC483" s="12"/>
      <c r="AD483" s="12" t="s">
        <v>67</v>
      </c>
      <c r="AE483" s="12" t="s">
        <v>52</v>
      </c>
      <c r="AF483" s="22" t="e">
        <v>#N/A</v>
      </c>
      <c r="AG483" s="22" t="e">
        <f>VLOOKUP(F483,[2]Nasional!$F$3:$AJ$1945,30,0)</f>
        <v>#N/A</v>
      </c>
      <c r="AH483" s="22"/>
      <c r="AI483" s="22" t="s">
        <v>67</v>
      </c>
      <c r="AJ483" s="25" t="s">
        <v>67</v>
      </c>
      <c r="AK483" s="25" t="s">
        <v>67</v>
      </c>
      <c r="AL483" t="s">
        <v>1492</v>
      </c>
      <c r="AM483" s="22" t="s">
        <v>67</v>
      </c>
      <c r="AN483" s="22"/>
      <c r="AO483" s="22"/>
      <c r="AP483" s="22"/>
      <c r="AQ483" s="22"/>
    </row>
    <row r="484" spans="1:43" hidden="1">
      <c r="A484" s="5">
        <v>483</v>
      </c>
      <c r="B484" s="6" t="s">
        <v>43</v>
      </c>
      <c r="C484" s="10" t="s">
        <v>782</v>
      </c>
      <c r="D484" s="9">
        <v>10</v>
      </c>
      <c r="E484" s="9" t="s">
        <v>1493</v>
      </c>
      <c r="F484" s="11" t="s">
        <v>1493</v>
      </c>
      <c r="G484" s="7" t="s">
        <v>1494</v>
      </c>
      <c r="H484" s="10" t="s">
        <v>782</v>
      </c>
      <c r="I484" s="7" t="e">
        <v>#N/A</v>
      </c>
      <c r="J484" s="7" t="e">
        <v>#N/A</v>
      </c>
      <c r="K484" s="7" t="s">
        <v>1494</v>
      </c>
      <c r="L484" s="7" t="e">
        <v>#N/A</v>
      </c>
      <c r="M484" s="10" t="s">
        <v>1495</v>
      </c>
      <c r="N484" s="10">
        <v>101.472114</v>
      </c>
      <c r="O484" s="10">
        <v>0.50049299999999997</v>
      </c>
      <c r="P484" s="5" t="s">
        <v>48</v>
      </c>
      <c r="Q484" s="5" t="s">
        <v>48</v>
      </c>
      <c r="R484" s="10"/>
      <c r="S484" s="10"/>
      <c r="T484" s="9" t="s">
        <v>49</v>
      </c>
      <c r="U484" s="5" t="e">
        <v>#N/A</v>
      </c>
      <c r="V484" s="5" t="e">
        <v>#N/A</v>
      </c>
      <c r="W484" s="5"/>
      <c r="X484" s="10" t="s">
        <v>50</v>
      </c>
      <c r="Y484" s="12">
        <v>42259</v>
      </c>
      <c r="Z484" s="12">
        <v>45911</v>
      </c>
      <c r="AA484" s="12">
        <f t="shared" si="73"/>
        <v>46001</v>
      </c>
      <c r="AB484" s="12">
        <v>45991</v>
      </c>
      <c r="AC484" s="9">
        <f>AA484-AB484</f>
        <v>10</v>
      </c>
      <c r="AD484" s="9" t="s">
        <v>51</v>
      </c>
      <c r="AE484" s="12" t="s">
        <v>52</v>
      </c>
      <c r="AF484" s="22" t="e">
        <v>#N/A</v>
      </c>
      <c r="AG484" s="22" t="str">
        <f>VLOOKUP(F484,[2]Nasional!$F$3:$AJ$1945,30,0)</f>
        <v>03.RFI</v>
      </c>
      <c r="AH484" s="22" t="str">
        <f>VLOOKUP(F484,[4]Sitelist!$A$4:$W$641,23,0)</f>
        <v>Type-5</v>
      </c>
      <c r="AI484" s="22" t="s">
        <v>26</v>
      </c>
      <c r="AJ484" s="23" t="s">
        <v>26</v>
      </c>
      <c r="AK484" s="23" t="s">
        <v>26</v>
      </c>
      <c r="AM484" s="34" t="s">
        <v>53</v>
      </c>
      <c r="AN484" s="34"/>
      <c r="AO484" s="34"/>
      <c r="AP484" s="34"/>
      <c r="AQ484" s="34"/>
    </row>
    <row r="485" spans="1:43" hidden="1">
      <c r="A485" s="9">
        <v>484</v>
      </c>
      <c r="B485" s="10" t="s">
        <v>492</v>
      </c>
      <c r="C485" s="10" t="s">
        <v>493</v>
      </c>
      <c r="D485" s="9">
        <v>8</v>
      </c>
      <c r="E485" s="9" t="s">
        <v>1496</v>
      </c>
      <c r="F485" s="11" t="s">
        <v>1496</v>
      </c>
      <c r="G485" s="7" t="s">
        <v>1497</v>
      </c>
      <c r="H485" s="10" t="s">
        <v>493</v>
      </c>
      <c r="I485" s="7">
        <v>0</v>
      </c>
      <c r="J485" s="7" t="s">
        <v>1498</v>
      </c>
      <c r="K485" s="7" t="s">
        <v>1497</v>
      </c>
      <c r="L485" s="7" t="e">
        <v>#N/A</v>
      </c>
      <c r="M485" s="10" t="s">
        <v>1499</v>
      </c>
      <c r="N485" s="10">
        <v>114.58589000000001</v>
      </c>
      <c r="O485" s="10">
        <v>-3.2977699999999999</v>
      </c>
      <c r="P485" s="5" t="s">
        <v>48</v>
      </c>
      <c r="Q485" s="5" t="s">
        <v>48</v>
      </c>
      <c r="R485" s="10"/>
      <c r="S485" s="10"/>
      <c r="T485" s="9" t="s">
        <v>49</v>
      </c>
      <c r="U485" s="5" t="e">
        <v>#N/A</v>
      </c>
      <c r="V485" s="5" t="e">
        <v>#N/A</v>
      </c>
      <c r="W485" s="5"/>
      <c r="X485" s="10" t="s">
        <v>50</v>
      </c>
      <c r="Y485" s="12">
        <v>42227</v>
      </c>
      <c r="Z485" s="12">
        <v>45879</v>
      </c>
      <c r="AA485" s="12">
        <f t="shared" si="73"/>
        <v>45969</v>
      </c>
      <c r="AB485" s="12" t="s">
        <v>67</v>
      </c>
      <c r="AC485" s="12"/>
      <c r="AD485" s="12" t="s">
        <v>67</v>
      </c>
      <c r="AE485" s="12" t="s">
        <v>52</v>
      </c>
      <c r="AF485" s="22" t="e">
        <v>#N/A</v>
      </c>
      <c r="AG485" s="22" t="e">
        <f>VLOOKUP(F485,[2]Nasional!$F$3:$AJ$1945,30,0)</f>
        <v>#N/A</v>
      </c>
      <c r="AH485" s="22"/>
      <c r="AI485" s="22" t="s">
        <v>67</v>
      </c>
      <c r="AJ485" s="25" t="s">
        <v>67</v>
      </c>
      <c r="AK485" s="25" t="s">
        <v>67</v>
      </c>
      <c r="AL485" t="s">
        <v>1492</v>
      </c>
      <c r="AM485" s="22" t="s">
        <v>67</v>
      </c>
      <c r="AN485" s="22"/>
      <c r="AO485" s="22"/>
      <c r="AP485" s="22"/>
      <c r="AQ485" s="22"/>
    </row>
    <row r="486" spans="1:43" hidden="1">
      <c r="A486" s="5">
        <v>485</v>
      </c>
      <c r="B486" s="6" t="s">
        <v>43</v>
      </c>
      <c r="C486" s="10" t="s">
        <v>782</v>
      </c>
      <c r="D486" s="9">
        <v>10</v>
      </c>
      <c r="E486" s="9" t="s">
        <v>1500</v>
      </c>
      <c r="F486" s="11" t="s">
        <v>1500</v>
      </c>
      <c r="G486" s="7" t="s">
        <v>1501</v>
      </c>
      <c r="H486" s="10" t="s">
        <v>782</v>
      </c>
      <c r="I486" s="7" t="e">
        <v>#N/A</v>
      </c>
      <c r="J486" s="7" t="e">
        <v>#N/A</v>
      </c>
      <c r="K486" s="7" t="s">
        <v>1501</v>
      </c>
      <c r="L486" s="7" t="e">
        <v>#N/A</v>
      </c>
      <c r="M486" s="10" t="s">
        <v>1502</v>
      </c>
      <c r="N486" s="10">
        <v>104.123526</v>
      </c>
      <c r="O486" s="10">
        <v>1.0708770000000001</v>
      </c>
      <c r="P486" s="5" t="s">
        <v>48</v>
      </c>
      <c r="Q486" s="5" t="s">
        <v>48</v>
      </c>
      <c r="R486" s="10"/>
      <c r="S486" s="10"/>
      <c r="T486" s="9" t="s">
        <v>49</v>
      </c>
      <c r="U486" s="5" t="e">
        <v>#N/A</v>
      </c>
      <c r="V486" s="5" t="e">
        <v>#N/A</v>
      </c>
      <c r="W486" s="5"/>
      <c r="X486" s="10" t="s">
        <v>50</v>
      </c>
      <c r="Y486" s="12">
        <v>42260</v>
      </c>
      <c r="Z486" s="12">
        <v>45912</v>
      </c>
      <c r="AA486" s="12">
        <f t="shared" si="73"/>
        <v>46002</v>
      </c>
      <c r="AB486" s="12">
        <v>45991</v>
      </c>
      <c r="AC486" s="9">
        <f>AA486-AB486</f>
        <v>11</v>
      </c>
      <c r="AD486" s="9" t="s">
        <v>51</v>
      </c>
      <c r="AE486" s="12" t="s">
        <v>52</v>
      </c>
      <c r="AF486" s="22" t="e">
        <v>#N/A</v>
      </c>
      <c r="AG486" s="22" t="str">
        <f>VLOOKUP(F486,[2]Nasional!$F$3:$AJ$1945,30,0)</f>
        <v>04.CME</v>
      </c>
      <c r="AH486" s="22" t="str">
        <f>VLOOKUP(F486,[4]Sitelist!$A$4:$W$641,23,0)</f>
        <v>Type-5</v>
      </c>
      <c r="AI486" s="22" t="s">
        <v>461</v>
      </c>
      <c r="AJ486" s="22" t="s">
        <v>499</v>
      </c>
      <c r="AK486" s="22" t="s">
        <v>99</v>
      </c>
      <c r="AL486" s="40" t="s">
        <v>1503</v>
      </c>
      <c r="AM486" s="36">
        <v>46021</v>
      </c>
      <c r="AN486" s="36" t="s">
        <v>101</v>
      </c>
      <c r="AO486" s="36"/>
      <c r="AP486" s="36"/>
      <c r="AQ486" s="36"/>
    </row>
    <row r="487" spans="1:43" hidden="1">
      <c r="A487" s="9">
        <v>486</v>
      </c>
      <c r="B487" s="10" t="s">
        <v>492</v>
      </c>
      <c r="C487" s="10" t="s">
        <v>493</v>
      </c>
      <c r="D487" s="9">
        <v>8</v>
      </c>
      <c r="E487" s="9" t="s">
        <v>1504</v>
      </c>
      <c r="F487" s="11" t="s">
        <v>1504</v>
      </c>
      <c r="G487" s="7"/>
      <c r="H487" s="10" t="s">
        <v>493</v>
      </c>
      <c r="I487" s="7">
        <v>0</v>
      </c>
      <c r="J487" s="7" t="s">
        <v>1505</v>
      </c>
      <c r="K487" s="7" t="s">
        <v>1505</v>
      </c>
      <c r="L487" s="7" t="e">
        <v>#N/A</v>
      </c>
      <c r="M487" s="10" t="s">
        <v>1506</v>
      </c>
      <c r="N487" s="10">
        <v>117.148354</v>
      </c>
      <c r="O487" s="10">
        <v>-0.494363</v>
      </c>
      <c r="P487" s="5" t="s">
        <v>48</v>
      </c>
      <c r="Q487" s="5" t="s">
        <v>48</v>
      </c>
      <c r="R487" s="10"/>
      <c r="S487" s="10"/>
      <c r="T487" s="9" t="s">
        <v>49</v>
      </c>
      <c r="U487" s="5" t="e">
        <v>#N/A</v>
      </c>
      <c r="V487" s="5" t="e">
        <v>#N/A</v>
      </c>
      <c r="W487" s="5"/>
      <c r="X487" s="10" t="s">
        <v>50</v>
      </c>
      <c r="Y487" s="12">
        <v>42299</v>
      </c>
      <c r="Z487" s="12">
        <v>45951</v>
      </c>
      <c r="AA487" s="12">
        <f t="shared" si="73"/>
        <v>46041</v>
      </c>
      <c r="AB487" s="12" t="s">
        <v>67</v>
      </c>
      <c r="AC487" s="12"/>
      <c r="AD487" s="12" t="s">
        <v>67</v>
      </c>
      <c r="AE487" s="12" t="s">
        <v>52</v>
      </c>
      <c r="AF487" s="22" t="e">
        <v>#N/A</v>
      </c>
      <c r="AG487" s="22" t="e">
        <f>VLOOKUP(F487,[2]Nasional!$F$3:$AJ$1945,30,0)</f>
        <v>#N/A</v>
      </c>
      <c r="AH487" s="22"/>
      <c r="AI487" s="22" t="s">
        <v>67</v>
      </c>
      <c r="AJ487" s="25" t="s">
        <v>67</v>
      </c>
      <c r="AK487" s="25" t="s">
        <v>67</v>
      </c>
      <c r="AL487" t="s">
        <v>1492</v>
      </c>
      <c r="AM487" s="22" t="s">
        <v>67</v>
      </c>
      <c r="AN487" s="22"/>
      <c r="AO487" s="22"/>
      <c r="AP487" s="22"/>
      <c r="AQ487" s="22"/>
    </row>
    <row r="488" spans="1:43" hidden="1">
      <c r="A488" s="5">
        <v>487</v>
      </c>
      <c r="B488" s="6" t="s">
        <v>43</v>
      </c>
      <c r="C488" s="10" t="s">
        <v>782</v>
      </c>
      <c r="D488" s="9">
        <v>10</v>
      </c>
      <c r="E488" s="9" t="s">
        <v>1507</v>
      </c>
      <c r="F488" s="11" t="s">
        <v>1507</v>
      </c>
      <c r="G488" s="7" t="s">
        <v>1508</v>
      </c>
      <c r="H488" s="10" t="s">
        <v>782</v>
      </c>
      <c r="I488" s="7" t="e">
        <v>#N/A</v>
      </c>
      <c r="J488" s="7" t="e">
        <v>#N/A</v>
      </c>
      <c r="K488" s="7" t="s">
        <v>1508</v>
      </c>
      <c r="L488" s="7" t="e">
        <v>#N/A</v>
      </c>
      <c r="M488" s="10" t="s">
        <v>1509</v>
      </c>
      <c r="N488" s="10">
        <v>104.04750110000001</v>
      </c>
      <c r="O488" s="10">
        <v>1.1091363430000001</v>
      </c>
      <c r="P488" s="5" t="s">
        <v>48</v>
      </c>
      <c r="Q488" s="5" t="s">
        <v>48</v>
      </c>
      <c r="R488" s="10"/>
      <c r="S488" s="10"/>
      <c r="T488" s="9" t="s">
        <v>49</v>
      </c>
      <c r="U488" s="5" t="e">
        <v>#N/A</v>
      </c>
      <c r="V488" s="5" t="e">
        <v>#N/A</v>
      </c>
      <c r="W488" s="5"/>
      <c r="X488" s="10" t="s">
        <v>50</v>
      </c>
      <c r="Y488" s="12">
        <v>42260</v>
      </c>
      <c r="Z488" s="12">
        <v>45912</v>
      </c>
      <c r="AA488" s="12">
        <f t="shared" si="73"/>
        <v>46002</v>
      </c>
      <c r="AB488" s="12">
        <v>46053</v>
      </c>
      <c r="AC488" s="9">
        <f t="shared" ref="AC488:AC489" si="74">AA488-AB488</f>
        <v>-51</v>
      </c>
      <c r="AD488" s="9" t="s">
        <v>58</v>
      </c>
      <c r="AE488" s="12" t="s">
        <v>52</v>
      </c>
      <c r="AF488" s="22" t="e">
        <v>#N/A</v>
      </c>
      <c r="AG488" s="22" t="str">
        <f>VLOOKUP(F488,[2]Nasional!$F$3:$AJ$1945,30,0)</f>
        <v>04.CME</v>
      </c>
      <c r="AH488" s="22" t="str">
        <f>VLOOKUP(F488,[4]Sitelist!$A$4:$W$641,23,0)</f>
        <v>Type-5</v>
      </c>
      <c r="AI488" s="22" t="s">
        <v>461</v>
      </c>
      <c r="AJ488" s="22" t="s">
        <v>1510</v>
      </c>
      <c r="AK488" s="22" t="s">
        <v>99</v>
      </c>
      <c r="AL488" s="40" t="s">
        <v>1511</v>
      </c>
      <c r="AM488" s="36">
        <v>46021</v>
      </c>
      <c r="AN488" s="36" t="s">
        <v>101</v>
      </c>
      <c r="AO488" s="36"/>
      <c r="AP488" s="36"/>
      <c r="AQ488" s="36"/>
    </row>
    <row r="489" spans="1:43" hidden="1">
      <c r="A489" s="9">
        <v>488</v>
      </c>
      <c r="B489" s="6" t="s">
        <v>43</v>
      </c>
      <c r="C489" s="10" t="s">
        <v>782</v>
      </c>
      <c r="D489" s="9">
        <v>10</v>
      </c>
      <c r="E489" s="9" t="s">
        <v>1512</v>
      </c>
      <c r="F489" s="11" t="s">
        <v>1512</v>
      </c>
      <c r="G489" s="7"/>
      <c r="H489" s="10" t="s">
        <v>782</v>
      </c>
      <c r="I489" s="7" t="e">
        <v>#N/A</v>
      </c>
      <c r="J489" s="7" t="e">
        <v>#N/A</v>
      </c>
      <c r="K489" s="7" t="s">
        <v>1513</v>
      </c>
      <c r="L489" s="7" t="e">
        <v>#N/A</v>
      </c>
      <c r="M489" s="10" t="s">
        <v>1514</v>
      </c>
      <c r="N489" s="10">
        <v>100.363219</v>
      </c>
      <c r="O489" s="10">
        <v>-0.92947100000000005</v>
      </c>
      <c r="P489" s="5" t="s">
        <v>48</v>
      </c>
      <c r="Q489" s="5" t="s">
        <v>48</v>
      </c>
      <c r="R489" s="10"/>
      <c r="S489" s="10"/>
      <c r="T489" s="9" t="s">
        <v>49</v>
      </c>
      <c r="U489" s="5" t="e">
        <v>#N/A</v>
      </c>
      <c r="V489" s="5" t="e">
        <v>#N/A</v>
      </c>
      <c r="W489" s="5"/>
      <c r="X489" s="10" t="s">
        <v>50</v>
      </c>
      <c r="Y489" s="12">
        <v>42260</v>
      </c>
      <c r="Z489" s="12">
        <v>45912</v>
      </c>
      <c r="AA489" s="12">
        <f t="shared" si="73"/>
        <v>46002</v>
      </c>
      <c r="AB489" s="12">
        <v>46053</v>
      </c>
      <c r="AC489" s="9">
        <f t="shared" si="74"/>
        <v>-51</v>
      </c>
      <c r="AD489" s="9" t="s">
        <v>58</v>
      </c>
      <c r="AE489" s="12" t="s">
        <v>52</v>
      </c>
      <c r="AF489" s="22" t="e">
        <v>#N/A</v>
      </c>
      <c r="AG489" s="22" t="str">
        <f>VLOOKUP(F489,[2]Nasional!$F$3:$AJ$1945,30,0)</f>
        <v>06.SITAC</v>
      </c>
      <c r="AH489" s="22" t="str">
        <f>VLOOKUP(F489,[4]Sitelist!$A$4:$W$641,23,0)</f>
        <v>Type-5</v>
      </c>
      <c r="AI489" s="22" t="s">
        <v>305</v>
      </c>
      <c r="AJ489" s="22" t="s">
        <v>306</v>
      </c>
      <c r="AK489" s="22" t="s">
        <v>99</v>
      </c>
      <c r="AL489" s="40" t="s">
        <v>1515</v>
      </c>
      <c r="AM489" s="35">
        <v>46052</v>
      </c>
      <c r="AN489" s="35" t="s">
        <v>101</v>
      </c>
      <c r="AO489" s="35"/>
      <c r="AP489" s="35"/>
      <c r="AQ489" s="35"/>
    </row>
    <row r="490" spans="1:43" hidden="1">
      <c r="A490" s="5">
        <v>489</v>
      </c>
      <c r="B490" s="6" t="s">
        <v>43</v>
      </c>
      <c r="C490" s="10" t="s">
        <v>782</v>
      </c>
      <c r="D490" s="9">
        <v>10</v>
      </c>
      <c r="E490" s="9" t="s">
        <v>1516</v>
      </c>
      <c r="F490" s="11" t="s">
        <v>1516</v>
      </c>
      <c r="G490" s="7" t="s">
        <v>1517</v>
      </c>
      <c r="H490" s="10" t="s">
        <v>782</v>
      </c>
      <c r="I490" s="7" t="e">
        <v>#N/A</v>
      </c>
      <c r="J490" s="7" t="e">
        <v>#N/A</v>
      </c>
      <c r="K490" s="7" t="s">
        <v>1517</v>
      </c>
      <c r="L490" s="7" t="e">
        <v>#N/A</v>
      </c>
      <c r="M490" s="10" t="s">
        <v>1518</v>
      </c>
      <c r="N490" s="10">
        <v>104.13260200000001</v>
      </c>
      <c r="O490" s="10">
        <v>1.112098</v>
      </c>
      <c r="P490" s="5" t="s">
        <v>48</v>
      </c>
      <c r="Q490" s="5" t="s">
        <v>48</v>
      </c>
      <c r="R490" s="10"/>
      <c r="S490" s="10"/>
      <c r="T490" s="9" t="s">
        <v>49</v>
      </c>
      <c r="U490" s="5" t="e">
        <v>#N/A</v>
      </c>
      <c r="V490" s="5" t="e">
        <v>#N/A</v>
      </c>
      <c r="W490" s="5"/>
      <c r="X490" s="10" t="s">
        <v>50</v>
      </c>
      <c r="Y490" s="12">
        <v>42276</v>
      </c>
      <c r="Z490" s="12">
        <v>45928</v>
      </c>
      <c r="AA490" s="12">
        <f t="shared" si="73"/>
        <v>46018</v>
      </c>
      <c r="AB490" s="12">
        <v>45991</v>
      </c>
      <c r="AC490" s="9">
        <f>AA490-AB490</f>
        <v>27</v>
      </c>
      <c r="AD490" s="9" t="s">
        <v>51</v>
      </c>
      <c r="AE490" s="12" t="s">
        <v>52</v>
      </c>
      <c r="AF490" s="22" t="e">
        <v>#N/A</v>
      </c>
      <c r="AG490" s="22" t="str">
        <f>VLOOKUP(F490,[2]Nasional!$F$3:$AJ$1945,30,0)</f>
        <v>04.CME</v>
      </c>
      <c r="AH490" s="22" t="str">
        <f>VLOOKUP(F490,[4]Sitelist!$A$4:$W$641,23,0)</f>
        <v>Type-5</v>
      </c>
      <c r="AI490" s="22" t="s">
        <v>461</v>
      </c>
      <c r="AJ490" s="22" t="s">
        <v>1519</v>
      </c>
      <c r="AK490" s="22" t="s">
        <v>99</v>
      </c>
      <c r="AL490" s="40" t="s">
        <v>1520</v>
      </c>
      <c r="AM490" s="36">
        <v>46015</v>
      </c>
      <c r="AN490" s="36" t="s">
        <v>101</v>
      </c>
      <c r="AO490" s="36"/>
      <c r="AP490" s="36"/>
      <c r="AQ490" s="36"/>
    </row>
    <row r="491" spans="1:43" hidden="1">
      <c r="A491" s="9">
        <v>490</v>
      </c>
      <c r="B491" s="10" t="s">
        <v>492</v>
      </c>
      <c r="C491" s="10" t="s">
        <v>493</v>
      </c>
      <c r="D491" s="9">
        <v>8</v>
      </c>
      <c r="E491" s="9" t="s">
        <v>1521</v>
      </c>
      <c r="F491" s="11" t="s">
        <v>1521</v>
      </c>
      <c r="G491" s="7"/>
      <c r="H491" s="10" t="s">
        <v>493</v>
      </c>
      <c r="I491" s="7" t="e">
        <v>#N/A</v>
      </c>
      <c r="J491" s="7" t="e">
        <v>#N/A</v>
      </c>
      <c r="K491" s="7" t="s">
        <v>65</v>
      </c>
      <c r="L491" s="7" t="e">
        <v>#N/A</v>
      </c>
      <c r="M491" s="10" t="s">
        <v>1522</v>
      </c>
      <c r="N491" s="10">
        <v>114.83074379999999</v>
      </c>
      <c r="O491" s="10">
        <v>-3.4424750999999998</v>
      </c>
      <c r="P491" s="5" t="s">
        <v>48</v>
      </c>
      <c r="Q491" s="5" t="s">
        <v>48</v>
      </c>
      <c r="R491" s="39">
        <v>0</v>
      </c>
      <c r="S491" s="10"/>
      <c r="T491" s="9" t="s">
        <v>49</v>
      </c>
      <c r="U491" s="5" t="e">
        <v>#N/A</v>
      </c>
      <c r="V491" s="5" t="e">
        <v>#N/A</v>
      </c>
      <c r="W491" s="5"/>
      <c r="X491" s="10" t="s">
        <v>50</v>
      </c>
      <c r="Y491" s="12">
        <v>42584</v>
      </c>
      <c r="Z491" s="12">
        <v>46235</v>
      </c>
      <c r="AA491" s="12"/>
      <c r="AB491" s="12"/>
      <c r="AC491" s="12"/>
      <c r="AD491" s="12"/>
      <c r="AE491" s="9" t="s">
        <v>96</v>
      </c>
      <c r="AF491" s="26"/>
      <c r="AG491" s="22" t="e">
        <f>VLOOKUP(F491,[2]Nasional!$F$3:$AJ$1945,30,0)</f>
        <v>#N/A</v>
      </c>
      <c r="AH491" s="22"/>
      <c r="AI491" s="22" t="s">
        <v>98</v>
      </c>
      <c r="AJ491"/>
      <c r="AK491" s="23" t="s">
        <v>99</v>
      </c>
      <c r="AL491" t="s">
        <v>195</v>
      </c>
    </row>
    <row r="492" spans="1:43" hidden="1">
      <c r="A492" s="5">
        <v>491</v>
      </c>
      <c r="B492" s="6" t="s">
        <v>43</v>
      </c>
      <c r="C492" s="10" t="s">
        <v>782</v>
      </c>
      <c r="D492" s="9">
        <v>10</v>
      </c>
      <c r="E492" s="9" t="s">
        <v>1523</v>
      </c>
      <c r="F492" s="11" t="s">
        <v>1523</v>
      </c>
      <c r="G492" s="7" t="s">
        <v>1524</v>
      </c>
      <c r="H492" s="10" t="s">
        <v>782</v>
      </c>
      <c r="I492" s="7" t="e">
        <v>#N/A</v>
      </c>
      <c r="J492" s="7" t="e">
        <v>#N/A</v>
      </c>
      <c r="K492" s="7" t="s">
        <v>1524</v>
      </c>
      <c r="L492" s="7" t="e">
        <v>#N/A</v>
      </c>
      <c r="M492" s="10" t="s">
        <v>1525</v>
      </c>
      <c r="N492" s="10">
        <v>100.371201</v>
      </c>
      <c r="O492" s="10">
        <v>-0.96399699999999999</v>
      </c>
      <c r="P492" s="5" t="s">
        <v>48</v>
      </c>
      <c r="Q492" s="5" t="s">
        <v>48</v>
      </c>
      <c r="R492" s="10"/>
      <c r="S492" s="10"/>
      <c r="T492" s="9" t="s">
        <v>49</v>
      </c>
      <c r="U492" s="5" t="e">
        <v>#N/A</v>
      </c>
      <c r="V492" s="5" t="e">
        <v>#N/A</v>
      </c>
      <c r="W492" s="5"/>
      <c r="X492" s="10" t="s">
        <v>50</v>
      </c>
      <c r="Y492" s="12">
        <v>42282</v>
      </c>
      <c r="Z492" s="12">
        <v>45934</v>
      </c>
      <c r="AA492" s="12">
        <f t="shared" ref="AA492:AA499" si="75">Z492+90</f>
        <v>46024</v>
      </c>
      <c r="AB492" s="12">
        <v>46053</v>
      </c>
      <c r="AC492" s="9">
        <f t="shared" ref="AC492:AC493" si="76">AA492-AB492</f>
        <v>-29</v>
      </c>
      <c r="AD492" s="9" t="s">
        <v>58</v>
      </c>
      <c r="AE492" s="12" t="s">
        <v>52</v>
      </c>
      <c r="AF492" s="22" t="e">
        <v>#N/A</v>
      </c>
      <c r="AG492" s="22" t="str">
        <f>VLOOKUP(F492,[2]Nasional!$F$3:$AJ$1945,30,0)</f>
        <v>06.SITAC</v>
      </c>
      <c r="AH492" s="22" t="str">
        <f>VLOOKUP(F492,[4]Sitelist!$A$4:$W$641,23,0)</f>
        <v>Type-5</v>
      </c>
      <c r="AI492" s="22" t="s">
        <v>305</v>
      </c>
      <c r="AJ492" s="22" t="s">
        <v>306</v>
      </c>
      <c r="AK492" s="22" t="s">
        <v>99</v>
      </c>
      <c r="AL492" s="40" t="s">
        <v>1526</v>
      </c>
      <c r="AM492" s="35">
        <v>46052</v>
      </c>
      <c r="AN492" s="35" t="s">
        <v>101</v>
      </c>
      <c r="AO492" s="35"/>
      <c r="AP492" s="35"/>
      <c r="AQ492" s="35"/>
    </row>
    <row r="493" spans="1:43" hidden="1">
      <c r="A493" s="9">
        <v>492</v>
      </c>
      <c r="B493" s="6" t="s">
        <v>43</v>
      </c>
      <c r="C493" s="10" t="s">
        <v>782</v>
      </c>
      <c r="D493" s="9">
        <v>10</v>
      </c>
      <c r="E493" s="9" t="s">
        <v>1527</v>
      </c>
      <c r="F493" s="11" t="s">
        <v>1527</v>
      </c>
      <c r="G493" s="7"/>
      <c r="H493" s="10" t="s">
        <v>782</v>
      </c>
      <c r="I493" s="7" t="e">
        <v>#N/A</v>
      </c>
      <c r="J493" s="7" t="e">
        <v>#N/A</v>
      </c>
      <c r="K493" s="7" t="s">
        <v>1528</v>
      </c>
      <c r="L493" s="7" t="e">
        <v>#N/A</v>
      </c>
      <c r="M493" s="10" t="s">
        <v>1529</v>
      </c>
      <c r="N493" s="10">
        <v>100.397159</v>
      </c>
      <c r="O493" s="10">
        <v>-0.96005399999999996</v>
      </c>
      <c r="P493" s="5" t="s">
        <v>48</v>
      </c>
      <c r="Q493" s="5" t="s">
        <v>48</v>
      </c>
      <c r="R493" s="10"/>
      <c r="S493" s="10"/>
      <c r="T493" s="9" t="s">
        <v>49</v>
      </c>
      <c r="U493" s="5" t="e">
        <v>#N/A</v>
      </c>
      <c r="V493" s="5" t="e">
        <v>#N/A</v>
      </c>
      <c r="W493" s="5"/>
      <c r="X493" s="10" t="s">
        <v>50</v>
      </c>
      <c r="Y493" s="12">
        <v>42282</v>
      </c>
      <c r="Z493" s="12">
        <v>45934</v>
      </c>
      <c r="AA493" s="12">
        <f t="shared" si="75"/>
        <v>46024</v>
      </c>
      <c r="AB493" s="12">
        <v>46053</v>
      </c>
      <c r="AC493" s="9">
        <f t="shared" si="76"/>
        <v>-29</v>
      </c>
      <c r="AD493" s="9" t="s">
        <v>58</v>
      </c>
      <c r="AE493" s="12" t="s">
        <v>52</v>
      </c>
      <c r="AF493" s="22" t="e">
        <v>#N/A</v>
      </c>
      <c r="AG493" s="22" t="str">
        <f>VLOOKUP(F493,[2]Nasional!$F$3:$AJ$1945,30,0)</f>
        <v>11.Hold</v>
      </c>
      <c r="AH493" s="22" t="str">
        <f>VLOOKUP(F493,[4]Sitelist!$A$4:$W$641,23,0)</f>
        <v>Type-5</v>
      </c>
      <c r="AI493" s="22" t="s">
        <v>416</v>
      </c>
      <c r="AJ493" s="22" t="s">
        <v>416</v>
      </c>
      <c r="AK493" s="22" t="s">
        <v>99</v>
      </c>
      <c r="AL493" t="s">
        <v>1530</v>
      </c>
      <c r="AM493" s="34"/>
      <c r="AN493" s="34" t="s">
        <v>1393</v>
      </c>
      <c r="AO493" s="34"/>
      <c r="AP493" s="34"/>
      <c r="AQ493" s="34"/>
    </row>
    <row r="494" spans="1:43" hidden="1">
      <c r="A494" s="5">
        <v>493</v>
      </c>
      <c r="B494" s="6" t="s">
        <v>43</v>
      </c>
      <c r="C494" s="10" t="s">
        <v>782</v>
      </c>
      <c r="D494" s="9">
        <v>10</v>
      </c>
      <c r="E494" s="9" t="s">
        <v>1531</v>
      </c>
      <c r="F494" s="11" t="s">
        <v>1531</v>
      </c>
      <c r="G494" s="7"/>
      <c r="H494" s="10" t="s">
        <v>782</v>
      </c>
      <c r="I494" s="7" t="e">
        <v>#N/A</v>
      </c>
      <c r="J494" s="7" t="e">
        <v>#N/A</v>
      </c>
      <c r="K494" s="7" t="s">
        <v>1532</v>
      </c>
      <c r="L494" s="7" t="e">
        <v>#N/A</v>
      </c>
      <c r="M494" s="10" t="s">
        <v>1533</v>
      </c>
      <c r="N494" s="10">
        <v>101.442834</v>
      </c>
      <c r="O494" s="10">
        <v>0.50814599999999999</v>
      </c>
      <c r="P494" s="5" t="s">
        <v>48</v>
      </c>
      <c r="Q494" s="5" t="s">
        <v>48</v>
      </c>
      <c r="R494" s="10"/>
      <c r="S494" s="10"/>
      <c r="T494" s="9" t="s">
        <v>49</v>
      </c>
      <c r="U494" s="5" t="e">
        <v>#N/A</v>
      </c>
      <c r="V494" s="5" t="e">
        <v>#N/A</v>
      </c>
      <c r="W494" s="5"/>
      <c r="X494" s="10" t="s">
        <v>50</v>
      </c>
      <c r="Y494" s="12">
        <v>42282</v>
      </c>
      <c r="Z494" s="12">
        <v>45934</v>
      </c>
      <c r="AA494" s="12">
        <f t="shared" si="75"/>
        <v>46024</v>
      </c>
      <c r="AB494" s="12" t="s">
        <v>67</v>
      </c>
      <c r="AC494" s="12"/>
      <c r="AD494" s="12" t="s">
        <v>67</v>
      </c>
      <c r="AE494" s="12" t="s">
        <v>52</v>
      </c>
      <c r="AF494" s="22" t="e">
        <v>#N/A</v>
      </c>
      <c r="AG494" s="22" t="str">
        <f>VLOOKUP(F494,[2]Nasional!$F$3:$AJ$1945,30,0)</f>
        <v>11.Hold</v>
      </c>
      <c r="AH494" s="22" t="str">
        <f>VLOOKUP(F494,[4]Sitelist!$A$4:$W$641,23,0)</f>
        <v>Type-5</v>
      </c>
      <c r="AI494" s="22" t="s">
        <v>67</v>
      </c>
      <c r="AJ494" s="22" t="s">
        <v>67</v>
      </c>
      <c r="AK494" s="25" t="s">
        <v>67</v>
      </c>
      <c r="AM494" s="22" t="s">
        <v>67</v>
      </c>
      <c r="AN494" s="22"/>
      <c r="AO494" s="22"/>
      <c r="AP494" s="22"/>
      <c r="AQ494" s="22"/>
    </row>
    <row r="495" spans="1:43" hidden="1">
      <c r="A495" s="9">
        <v>494</v>
      </c>
      <c r="B495" s="6" t="s">
        <v>43</v>
      </c>
      <c r="C495" s="10" t="s">
        <v>782</v>
      </c>
      <c r="D495" s="9">
        <v>10</v>
      </c>
      <c r="E495" s="9" t="s">
        <v>1534</v>
      </c>
      <c r="F495" s="11" t="s">
        <v>1534</v>
      </c>
      <c r="G495" s="7" t="s">
        <v>1535</v>
      </c>
      <c r="H495" s="10" t="s">
        <v>782</v>
      </c>
      <c r="I495" s="7" t="e">
        <v>#N/A</v>
      </c>
      <c r="J495" s="7" t="e">
        <v>#N/A</v>
      </c>
      <c r="K495" s="7" t="s">
        <v>1535</v>
      </c>
      <c r="L495" s="7" t="e">
        <v>#N/A</v>
      </c>
      <c r="M495" s="10" t="s">
        <v>1536</v>
      </c>
      <c r="N495" s="10">
        <v>101.44479</v>
      </c>
      <c r="O495" s="10">
        <v>0.52753000000000005</v>
      </c>
      <c r="P495" s="5" t="s">
        <v>48</v>
      </c>
      <c r="Q495" s="5" t="s">
        <v>48</v>
      </c>
      <c r="R495" s="10"/>
      <c r="S495" s="10"/>
      <c r="T495" s="9" t="s">
        <v>49</v>
      </c>
      <c r="U495" s="5" t="e">
        <v>#N/A</v>
      </c>
      <c r="V495" s="5" t="e">
        <v>#N/A</v>
      </c>
      <c r="W495" s="5"/>
      <c r="X495" s="10" t="s">
        <v>50</v>
      </c>
      <c r="Y495" s="12">
        <v>42283</v>
      </c>
      <c r="Z495" s="12">
        <v>45935</v>
      </c>
      <c r="AA495" s="12">
        <f t="shared" si="75"/>
        <v>46025</v>
      </c>
      <c r="AB495" s="12">
        <v>45991</v>
      </c>
      <c r="AC495" s="9">
        <f>AA495-AB495</f>
        <v>34</v>
      </c>
      <c r="AD495" s="9" t="s">
        <v>51</v>
      </c>
      <c r="AE495" s="12" t="s">
        <v>52</v>
      </c>
      <c r="AF495" s="22" t="e">
        <v>#N/A</v>
      </c>
      <c r="AG495" s="22" t="s">
        <v>822</v>
      </c>
      <c r="AH495" s="22" t="str">
        <f>VLOOKUP(F495,[4]Sitelist!$A$4:$W$641,23,0)</f>
        <v>Type-5</v>
      </c>
      <c r="AI495" s="22" t="s">
        <v>26</v>
      </c>
      <c r="AJ495" s="22" t="s">
        <v>26</v>
      </c>
      <c r="AK495" s="23" t="s">
        <v>26</v>
      </c>
      <c r="AL495" t="s">
        <v>908</v>
      </c>
      <c r="AM495" s="34" t="s">
        <v>53</v>
      </c>
      <c r="AN495" s="34"/>
      <c r="AO495" s="34"/>
      <c r="AP495" s="34"/>
      <c r="AQ495" s="34"/>
    </row>
    <row r="496" spans="1:43" hidden="1">
      <c r="A496" s="5">
        <v>495</v>
      </c>
      <c r="B496" s="6" t="s">
        <v>43</v>
      </c>
      <c r="C496" s="10" t="s">
        <v>782</v>
      </c>
      <c r="D496" s="9">
        <v>10</v>
      </c>
      <c r="E496" s="9" t="s">
        <v>1537</v>
      </c>
      <c r="F496" s="11" t="s">
        <v>1537</v>
      </c>
      <c r="G496" s="7"/>
      <c r="H496" s="10" t="s">
        <v>782</v>
      </c>
      <c r="I496" s="7">
        <v>0</v>
      </c>
      <c r="J496" s="7" t="e">
        <v>#N/A</v>
      </c>
      <c r="K496" s="7" t="s">
        <v>65</v>
      </c>
      <c r="L496" s="7" t="e">
        <v>#N/A</v>
      </c>
      <c r="M496" s="10" t="s">
        <v>1538</v>
      </c>
      <c r="N496" s="10">
        <v>103.99986509999999</v>
      </c>
      <c r="O496" s="10">
        <v>1.0400533679999999</v>
      </c>
      <c r="P496" s="5" t="s">
        <v>48</v>
      </c>
      <c r="Q496" s="5" t="s">
        <v>48</v>
      </c>
      <c r="R496" s="10"/>
      <c r="S496" s="10"/>
      <c r="T496" s="9" t="s">
        <v>49</v>
      </c>
      <c r="U496" s="5" t="e">
        <v>#N/A</v>
      </c>
      <c r="V496" s="5" t="e">
        <v>#N/A</v>
      </c>
      <c r="W496" s="5"/>
      <c r="X496" s="10" t="s">
        <v>50</v>
      </c>
      <c r="Y496" s="12">
        <v>42284</v>
      </c>
      <c r="Z496" s="12">
        <v>45936</v>
      </c>
      <c r="AA496" s="12">
        <f t="shared" si="75"/>
        <v>46026</v>
      </c>
      <c r="AB496" s="12" t="s">
        <v>67</v>
      </c>
      <c r="AC496" s="12"/>
      <c r="AD496" s="12" t="s">
        <v>67</v>
      </c>
      <c r="AE496" s="12" t="s">
        <v>52</v>
      </c>
      <c r="AF496" s="22" t="e">
        <v>#N/A</v>
      </c>
      <c r="AG496" s="22" t="e">
        <f>VLOOKUP(F496,[2]Nasional!$F$3:$AJ$1945,30,0)</f>
        <v>#N/A</v>
      </c>
      <c r="AH496" s="22"/>
      <c r="AI496" s="22" t="s">
        <v>67</v>
      </c>
      <c r="AJ496" s="25" t="s">
        <v>67</v>
      </c>
      <c r="AK496" s="25" t="s">
        <v>67</v>
      </c>
      <c r="AM496" s="22" t="s">
        <v>67</v>
      </c>
      <c r="AN496" s="22"/>
      <c r="AO496" s="22"/>
      <c r="AP496" s="22"/>
      <c r="AQ496" s="22"/>
    </row>
    <row r="497" spans="1:43" hidden="1">
      <c r="A497" s="9">
        <v>496</v>
      </c>
      <c r="B497" s="6" t="s">
        <v>43</v>
      </c>
      <c r="C497" s="10" t="s">
        <v>782</v>
      </c>
      <c r="D497" s="9">
        <v>10</v>
      </c>
      <c r="E497" s="9" t="s">
        <v>1539</v>
      </c>
      <c r="F497" s="11" t="s">
        <v>1539</v>
      </c>
      <c r="G497" s="7" t="s">
        <v>1540</v>
      </c>
      <c r="H497" s="10" t="s">
        <v>782</v>
      </c>
      <c r="I497" s="7" t="e">
        <v>#N/A</v>
      </c>
      <c r="J497" s="7" t="e">
        <v>#N/A</v>
      </c>
      <c r="K497" s="7" t="s">
        <v>1540</v>
      </c>
      <c r="L497" s="7" t="e">
        <v>#N/A</v>
      </c>
      <c r="M497" s="10" t="s">
        <v>1541</v>
      </c>
      <c r="N497" s="10">
        <v>104.058466</v>
      </c>
      <c r="O497" s="10">
        <v>1.115327</v>
      </c>
      <c r="P497" s="5" t="s">
        <v>48</v>
      </c>
      <c r="Q497" s="5" t="s">
        <v>48</v>
      </c>
      <c r="R497" s="10"/>
      <c r="S497" s="10"/>
      <c r="T497" s="9" t="s">
        <v>49</v>
      </c>
      <c r="U497" s="5" t="e">
        <v>#N/A</v>
      </c>
      <c r="V497" s="5" t="e">
        <v>#N/A</v>
      </c>
      <c r="W497" s="5"/>
      <c r="X497" s="10" t="s">
        <v>50</v>
      </c>
      <c r="Y497" s="12">
        <v>42284</v>
      </c>
      <c r="Z497" s="12">
        <v>45936</v>
      </c>
      <c r="AA497" s="12">
        <f t="shared" si="75"/>
        <v>46026</v>
      </c>
      <c r="AB497" s="12">
        <v>46053</v>
      </c>
      <c r="AC497" s="9">
        <f t="shared" ref="AC497:AC498" si="77">AA497-AB497</f>
        <v>-27</v>
      </c>
      <c r="AD497" s="9" t="s">
        <v>58</v>
      </c>
      <c r="AE497" s="12" t="s">
        <v>52</v>
      </c>
      <c r="AF497" s="22" t="e">
        <v>#N/A</v>
      </c>
      <c r="AG497" s="22" t="str">
        <f>VLOOKUP(F497,[2]Nasional!$F$3:$AJ$1945,30,0)</f>
        <v>06.SITAC</v>
      </c>
      <c r="AH497" s="22" t="str">
        <f>VLOOKUP(F497,[4]Sitelist!$A$4:$W$641,23,0)</f>
        <v>Type-5</v>
      </c>
      <c r="AI497" s="22" t="s">
        <v>305</v>
      </c>
      <c r="AJ497" s="22" t="s">
        <v>531</v>
      </c>
      <c r="AK497" s="22" t="s">
        <v>99</v>
      </c>
      <c r="AL497" s="40" t="s">
        <v>1542</v>
      </c>
      <c r="AM497" s="35">
        <v>46052</v>
      </c>
      <c r="AN497" s="35" t="s">
        <v>101</v>
      </c>
      <c r="AO497" s="35"/>
      <c r="AP497" s="35"/>
      <c r="AQ497" s="35"/>
    </row>
    <row r="498" spans="1:43" hidden="1">
      <c r="A498" s="5">
        <v>497</v>
      </c>
      <c r="B498" s="6" t="s">
        <v>43</v>
      </c>
      <c r="C498" s="10" t="s">
        <v>782</v>
      </c>
      <c r="D498" s="9">
        <v>10</v>
      </c>
      <c r="E498" s="9" t="s">
        <v>1543</v>
      </c>
      <c r="F498" s="11" t="s">
        <v>1543</v>
      </c>
      <c r="G498" s="7"/>
      <c r="H498" s="10" t="s">
        <v>782</v>
      </c>
      <c r="I498" s="7" t="e">
        <v>#N/A</v>
      </c>
      <c r="J498" s="7" t="e">
        <v>#N/A</v>
      </c>
      <c r="K498" s="7" t="s">
        <v>1544</v>
      </c>
      <c r="L498" s="7" t="e">
        <v>#N/A</v>
      </c>
      <c r="M498" s="10" t="s">
        <v>1545</v>
      </c>
      <c r="N498" s="10">
        <v>104.02130099999999</v>
      </c>
      <c r="O498" s="10">
        <v>1.172007</v>
      </c>
      <c r="P498" s="5" t="s">
        <v>48</v>
      </c>
      <c r="Q498" s="5" t="s">
        <v>48</v>
      </c>
      <c r="R498" s="10"/>
      <c r="S498" s="10"/>
      <c r="T498" s="9" t="s">
        <v>49</v>
      </c>
      <c r="U498" s="5" t="e">
        <v>#N/A</v>
      </c>
      <c r="V498" s="5" t="e">
        <v>#N/A</v>
      </c>
      <c r="W498" s="5"/>
      <c r="X498" s="10" t="s">
        <v>50</v>
      </c>
      <c r="Y498" s="12">
        <v>42290</v>
      </c>
      <c r="Z498" s="12">
        <v>45942</v>
      </c>
      <c r="AA498" s="12">
        <f t="shared" si="75"/>
        <v>46032</v>
      </c>
      <c r="AB498" s="12">
        <v>46053</v>
      </c>
      <c r="AC498" s="9">
        <f t="shared" si="77"/>
        <v>-21</v>
      </c>
      <c r="AD498" s="9" t="s">
        <v>58</v>
      </c>
      <c r="AE498" s="12" t="s">
        <v>52</v>
      </c>
      <c r="AF498" s="22" t="e">
        <v>#N/A</v>
      </c>
      <c r="AG498" s="22" t="str">
        <f>VLOOKUP(F498,[2]Nasional!$F$3:$AJ$1945,30,0)</f>
        <v>06.SITAC</v>
      </c>
      <c r="AH498" s="22" t="str">
        <f>VLOOKUP(F498,[4]Sitelist!$A$4:$W$641,23,0)</f>
        <v>Type-5</v>
      </c>
      <c r="AI498" s="22" t="s">
        <v>305</v>
      </c>
      <c r="AJ498" s="22" t="s">
        <v>1430</v>
      </c>
      <c r="AK498" s="22" t="s">
        <v>99</v>
      </c>
      <c r="AL498" s="40" t="s">
        <v>1546</v>
      </c>
      <c r="AM498" s="35">
        <v>46052</v>
      </c>
      <c r="AN498" s="35" t="s">
        <v>101</v>
      </c>
      <c r="AO498" s="35"/>
      <c r="AP498" s="35"/>
      <c r="AQ498" s="35"/>
    </row>
    <row r="499" spans="1:43" hidden="1">
      <c r="A499" s="9">
        <v>498</v>
      </c>
      <c r="B499" s="10" t="s">
        <v>492</v>
      </c>
      <c r="C499" s="10" t="s">
        <v>1284</v>
      </c>
      <c r="D499" s="9">
        <v>9</v>
      </c>
      <c r="E499" s="9" t="s">
        <v>1547</v>
      </c>
      <c r="F499" s="11" t="s">
        <v>1547</v>
      </c>
      <c r="G499" s="7" t="s">
        <v>1548</v>
      </c>
      <c r="H499" s="10" t="s">
        <v>1284</v>
      </c>
      <c r="I499" s="7">
        <v>0</v>
      </c>
      <c r="J499" s="7" t="s">
        <v>1548</v>
      </c>
      <c r="K499" s="7" t="s">
        <v>1548</v>
      </c>
      <c r="L499" s="7" t="e">
        <v>#N/A</v>
      </c>
      <c r="M499" s="10" t="s">
        <v>1549</v>
      </c>
      <c r="N499" s="10">
        <v>119.42018</v>
      </c>
      <c r="O499" s="10">
        <v>-5.1288099999999996</v>
      </c>
      <c r="P499" s="5" t="s">
        <v>48</v>
      </c>
      <c r="Q499" s="5" t="s">
        <v>48</v>
      </c>
      <c r="R499" s="10"/>
      <c r="S499" s="10"/>
      <c r="T499" s="9" t="s">
        <v>49</v>
      </c>
      <c r="U499" s="5" t="e">
        <v>#N/A</v>
      </c>
      <c r="V499" s="5" t="e">
        <v>#N/A</v>
      </c>
      <c r="W499" s="5"/>
      <c r="X499" s="10" t="s">
        <v>50</v>
      </c>
      <c r="Y499" s="12">
        <v>42303</v>
      </c>
      <c r="Z499" s="12">
        <v>45955</v>
      </c>
      <c r="AA499" s="12">
        <f t="shared" si="75"/>
        <v>46045</v>
      </c>
      <c r="AB499" s="8">
        <v>45792</v>
      </c>
      <c r="AC499" s="29">
        <f>AA499-AB499</f>
        <v>253</v>
      </c>
      <c r="AD499" s="8" t="s">
        <v>51</v>
      </c>
      <c r="AE499" s="12" t="s">
        <v>52</v>
      </c>
      <c r="AF499" s="22" t="e">
        <v>#N/A</v>
      </c>
      <c r="AG499" s="22" t="str">
        <f>VLOOKUP(F499,[2]Nasional!$F$3:$AJ$1945,30,0)</f>
        <v>03.RFI</v>
      </c>
      <c r="AH499" s="22"/>
      <c r="AI499" s="22" t="s">
        <v>26</v>
      </c>
      <c r="AJ499" s="23" t="s">
        <v>26</v>
      </c>
      <c r="AK499" s="23" t="s">
        <v>26</v>
      </c>
      <c r="AM499" s="34" t="s">
        <v>53</v>
      </c>
      <c r="AN499" s="34"/>
      <c r="AO499" s="34"/>
      <c r="AP499" s="34"/>
      <c r="AQ499" s="34"/>
    </row>
    <row r="500" spans="1:43">
      <c r="A500" s="5">
        <v>499</v>
      </c>
      <c r="B500" s="10" t="s">
        <v>212</v>
      </c>
      <c r="C500" s="10" t="s">
        <v>213</v>
      </c>
      <c r="D500" s="9">
        <v>3</v>
      </c>
      <c r="E500" s="9" t="s">
        <v>1550</v>
      </c>
      <c r="F500" s="11" t="s">
        <v>1550</v>
      </c>
      <c r="G500" s="7"/>
      <c r="H500" s="7"/>
      <c r="I500" s="7" t="e">
        <v>#N/A</v>
      </c>
      <c r="J500" s="7" t="e">
        <v>#N/A</v>
      </c>
      <c r="K500" s="7" t="s">
        <v>65</v>
      </c>
      <c r="L500" s="7" t="e">
        <v>#N/A</v>
      </c>
      <c r="M500" s="10" t="str">
        <f>VLOOKUP(F500,'[3]Site List'!$I$3:$J$324,2,0)</f>
        <v>PROKLAMASICIKINIDMT</v>
      </c>
      <c r="N500" s="10">
        <v>106.846001</v>
      </c>
      <c r="O500" s="10">
        <v>-6.2003009999999996</v>
      </c>
      <c r="P500" s="5" t="s">
        <v>48</v>
      </c>
      <c r="Q500" s="5" t="s">
        <v>48</v>
      </c>
      <c r="R500" s="39" t="e">
        <v>#N/A</v>
      </c>
      <c r="S500" s="10"/>
      <c r="T500" s="9" t="s">
        <v>49</v>
      </c>
      <c r="U500" s="5" t="e">
        <v>#N/A</v>
      </c>
      <c r="V500" s="5" t="e">
        <v>#N/A</v>
      </c>
      <c r="W500" s="5"/>
      <c r="X500" s="10" t="s">
        <v>50</v>
      </c>
      <c r="Y500" s="12">
        <v>42868</v>
      </c>
      <c r="Z500" s="12">
        <v>46519</v>
      </c>
      <c r="AA500" s="12"/>
      <c r="AB500" s="12"/>
      <c r="AC500" s="12"/>
      <c r="AD500" s="12"/>
      <c r="AE500" s="9" t="s">
        <v>96</v>
      </c>
      <c r="AF500" s="26"/>
      <c r="AG500" s="22" t="e">
        <f>VLOOKUP(F500,[2]Nasional!$F$3:$AJ$1945,30,0)</f>
        <v>#N/A</v>
      </c>
      <c r="AH500" s="22"/>
      <c r="AI500" s="22" t="s">
        <v>98</v>
      </c>
      <c r="AJ500" s="22" t="s">
        <v>98</v>
      </c>
      <c r="AK500" s="23" t="s">
        <v>99</v>
      </c>
      <c r="AL500" t="e">
        <v>#N/A</v>
      </c>
      <c r="AO500" s="26" t="e">
        <v>#N/A</v>
      </c>
      <c r="AP500" s="26" t="e">
        <v>#N/A</v>
      </c>
      <c r="AQ500" s="26" t="e">
        <v>#N/A</v>
      </c>
    </row>
    <row r="501" spans="1:43" hidden="1">
      <c r="A501" s="9">
        <v>500</v>
      </c>
      <c r="B501" s="6" t="s">
        <v>43</v>
      </c>
      <c r="C501" s="10" t="s">
        <v>782</v>
      </c>
      <c r="D501" s="9">
        <v>10</v>
      </c>
      <c r="E501" s="9" t="s">
        <v>1551</v>
      </c>
      <c r="F501" s="11" t="s">
        <v>1551</v>
      </c>
      <c r="G501" s="7"/>
      <c r="H501" s="10" t="s">
        <v>782</v>
      </c>
      <c r="I501" s="7" t="e">
        <v>#N/A</v>
      </c>
      <c r="J501" s="7" t="e">
        <v>#N/A</v>
      </c>
      <c r="K501" s="7" t="s">
        <v>1552</v>
      </c>
      <c r="L501" s="7" t="e">
        <v>#N/A</v>
      </c>
      <c r="M501" s="10" t="s">
        <v>1553</v>
      </c>
      <c r="N501" s="10">
        <v>100.355515</v>
      </c>
      <c r="O501" s="10">
        <v>-0.91059900000000005</v>
      </c>
      <c r="P501" s="5" t="s">
        <v>48</v>
      </c>
      <c r="Q501" s="5" t="s">
        <v>48</v>
      </c>
      <c r="R501" s="10"/>
      <c r="S501" s="10"/>
      <c r="T501" s="9" t="s">
        <v>49</v>
      </c>
      <c r="U501" s="5" t="e">
        <v>#N/A</v>
      </c>
      <c r="V501" s="5" t="e">
        <v>#N/A</v>
      </c>
      <c r="W501" s="5"/>
      <c r="X501" s="10" t="s">
        <v>50</v>
      </c>
      <c r="Y501" s="12">
        <v>42290</v>
      </c>
      <c r="Z501" s="12">
        <v>45942</v>
      </c>
      <c r="AA501" s="12">
        <f t="shared" ref="AA501:AA513" si="78">Z501+90</f>
        <v>46032</v>
      </c>
      <c r="AB501" s="12">
        <v>46053</v>
      </c>
      <c r="AC501" s="9">
        <f t="shared" ref="AC501:AC502" si="79">AA501-AB501</f>
        <v>-21</v>
      </c>
      <c r="AD501" s="9" t="s">
        <v>58</v>
      </c>
      <c r="AE501" s="12" t="s">
        <v>52</v>
      </c>
      <c r="AF501" s="22" t="e">
        <v>#N/A</v>
      </c>
      <c r="AG501" s="22" t="str">
        <f>VLOOKUP(F501,[2]Nasional!$F$3:$AJ$1945,30,0)</f>
        <v>06.SITAC</v>
      </c>
      <c r="AH501" s="22" t="str">
        <f>VLOOKUP(F501,[4]Sitelist!$A$4:$W$641,23,0)</f>
        <v>Type-5</v>
      </c>
      <c r="AI501" s="22" t="s">
        <v>305</v>
      </c>
      <c r="AJ501" s="22" t="s">
        <v>331</v>
      </c>
      <c r="AK501" s="22" t="s">
        <v>99</v>
      </c>
      <c r="AL501" s="40" t="s">
        <v>1554</v>
      </c>
      <c r="AM501" s="34" t="s">
        <v>1402</v>
      </c>
      <c r="AN501" s="34" t="s">
        <v>101</v>
      </c>
      <c r="AO501" s="34"/>
      <c r="AP501" s="34"/>
      <c r="AQ501" s="34"/>
    </row>
    <row r="502" spans="1:43" hidden="1">
      <c r="A502" s="5">
        <v>501</v>
      </c>
      <c r="B502" s="6" t="s">
        <v>43</v>
      </c>
      <c r="C502" s="10" t="s">
        <v>782</v>
      </c>
      <c r="D502" s="9">
        <v>10</v>
      </c>
      <c r="E502" s="9" t="s">
        <v>1555</v>
      </c>
      <c r="F502" s="11" t="s">
        <v>1555</v>
      </c>
      <c r="G502" s="7"/>
      <c r="H502" s="10" t="s">
        <v>782</v>
      </c>
      <c r="I502" s="7" t="e">
        <v>#N/A</v>
      </c>
      <c r="J502" s="7" t="e">
        <v>#N/A</v>
      </c>
      <c r="K502" s="7" t="s">
        <v>1556</v>
      </c>
      <c r="L502" s="7" t="e">
        <v>#N/A</v>
      </c>
      <c r="M502" s="10" t="s">
        <v>1557</v>
      </c>
      <c r="N502" s="10">
        <v>100.35139599999999</v>
      </c>
      <c r="O502" s="10">
        <v>-0.93920199999999998</v>
      </c>
      <c r="P502" s="5" t="s">
        <v>48</v>
      </c>
      <c r="Q502" s="5" t="s">
        <v>48</v>
      </c>
      <c r="R502" s="10"/>
      <c r="S502" s="10"/>
      <c r="T502" s="9" t="s">
        <v>49</v>
      </c>
      <c r="U502" s="5" t="e">
        <v>#N/A</v>
      </c>
      <c r="V502" s="5" t="e">
        <v>#N/A</v>
      </c>
      <c r="W502" s="5"/>
      <c r="X502" s="10" t="s">
        <v>50</v>
      </c>
      <c r="Y502" s="12">
        <v>42290</v>
      </c>
      <c r="Z502" s="12">
        <v>45942</v>
      </c>
      <c r="AA502" s="12">
        <f t="shared" si="78"/>
        <v>46032</v>
      </c>
      <c r="AB502" s="12">
        <v>46053</v>
      </c>
      <c r="AC502" s="9">
        <f t="shared" si="79"/>
        <v>-21</v>
      </c>
      <c r="AD502" s="9" t="s">
        <v>58</v>
      </c>
      <c r="AE502" s="12" t="s">
        <v>52</v>
      </c>
      <c r="AF502" s="22" t="e">
        <v>#N/A</v>
      </c>
      <c r="AG502" s="22" t="str">
        <f>VLOOKUP(F502,[2]Nasional!$F$3:$AJ$1945,30,0)</f>
        <v>06.SITAC</v>
      </c>
      <c r="AH502" s="22" t="str">
        <f>VLOOKUP(F502,[4]Sitelist!$A$4:$W$641,23,0)</f>
        <v>Type-5</v>
      </c>
      <c r="AI502" s="22" t="s">
        <v>305</v>
      </c>
      <c r="AJ502" s="22" t="s">
        <v>331</v>
      </c>
      <c r="AK502" s="22" t="s">
        <v>99</v>
      </c>
      <c r="AL502" s="40" t="s">
        <v>1558</v>
      </c>
      <c r="AM502" s="34" t="s">
        <v>1402</v>
      </c>
      <c r="AN502" s="34" t="s">
        <v>101</v>
      </c>
      <c r="AO502" s="34"/>
      <c r="AP502" s="34"/>
      <c r="AQ502" s="34"/>
    </row>
    <row r="503" spans="1:43" hidden="1">
      <c r="A503" s="9">
        <v>502</v>
      </c>
      <c r="B503" s="6" t="s">
        <v>43</v>
      </c>
      <c r="C503" s="10" t="s">
        <v>782</v>
      </c>
      <c r="D503" s="9">
        <v>10</v>
      </c>
      <c r="E503" s="9" t="s">
        <v>1559</v>
      </c>
      <c r="F503" s="11" t="s">
        <v>1559</v>
      </c>
      <c r="G503" s="7" t="s">
        <v>1560</v>
      </c>
      <c r="H503" s="10" t="s">
        <v>782</v>
      </c>
      <c r="I503" s="7" t="e">
        <v>#N/A</v>
      </c>
      <c r="J503" s="7" t="e">
        <v>#N/A</v>
      </c>
      <c r="K503" s="7" t="s">
        <v>1560</v>
      </c>
      <c r="L503" s="7" t="e">
        <v>#N/A</v>
      </c>
      <c r="M503" s="10" t="s">
        <v>1561</v>
      </c>
      <c r="N503" s="10">
        <v>100.34804800000001</v>
      </c>
      <c r="O503" s="10">
        <v>-0.88678100000000004</v>
      </c>
      <c r="P503" s="5" t="s">
        <v>48</v>
      </c>
      <c r="Q503" s="5" t="s">
        <v>48</v>
      </c>
      <c r="R503" s="10"/>
      <c r="S503" s="10"/>
      <c r="T503" s="9" t="s">
        <v>49</v>
      </c>
      <c r="U503" s="5" t="e">
        <v>#N/A</v>
      </c>
      <c r="V503" s="5" t="e">
        <v>#N/A</v>
      </c>
      <c r="W503" s="5"/>
      <c r="X503" s="10" t="s">
        <v>50</v>
      </c>
      <c r="Y503" s="12">
        <v>42290</v>
      </c>
      <c r="Z503" s="12">
        <v>45942</v>
      </c>
      <c r="AA503" s="12">
        <f t="shared" si="78"/>
        <v>46032</v>
      </c>
      <c r="AB503" s="8">
        <v>45964</v>
      </c>
      <c r="AC503" s="29">
        <f>AA503-AB503</f>
        <v>68</v>
      </c>
      <c r="AD503" s="8" t="s">
        <v>51</v>
      </c>
      <c r="AE503" s="12" t="s">
        <v>52</v>
      </c>
      <c r="AF503" s="22" t="e">
        <v>#N/A</v>
      </c>
      <c r="AG503" s="22" t="str">
        <f>VLOOKUP(F503,[2]Nasional!$F$3:$AJ$1945,30,0)</f>
        <v>02.BAUK</v>
      </c>
      <c r="AH503" s="22" t="str">
        <f>VLOOKUP(F503,[4]Sitelist!$A$4:$W$641,23,0)</f>
        <v>Type-5</v>
      </c>
      <c r="AI503" s="22" t="s">
        <v>26</v>
      </c>
      <c r="AJ503" s="23" t="s">
        <v>26</v>
      </c>
      <c r="AK503" s="23" t="s">
        <v>26</v>
      </c>
      <c r="AM503" s="34" t="s">
        <v>53</v>
      </c>
      <c r="AN503" s="34"/>
      <c r="AO503" s="34"/>
      <c r="AP503" s="34"/>
      <c r="AQ503" s="34"/>
    </row>
    <row r="504" spans="1:43" hidden="1">
      <c r="A504" s="5">
        <v>503</v>
      </c>
      <c r="B504" s="6" t="s">
        <v>43</v>
      </c>
      <c r="C504" s="10" t="s">
        <v>782</v>
      </c>
      <c r="D504" s="9">
        <v>10</v>
      </c>
      <c r="E504" s="9" t="s">
        <v>1562</v>
      </c>
      <c r="F504" s="11" t="s">
        <v>1562</v>
      </c>
      <c r="G504" s="7"/>
      <c r="H504" s="10" t="s">
        <v>782</v>
      </c>
      <c r="I504" s="7" t="e">
        <v>#N/A</v>
      </c>
      <c r="J504" s="7" t="e">
        <v>#N/A</v>
      </c>
      <c r="K504" s="7" t="s">
        <v>1563</v>
      </c>
      <c r="L504" s="7" t="e">
        <v>#N/A</v>
      </c>
      <c r="M504" s="10" t="s">
        <v>1564</v>
      </c>
      <c r="N504" s="10">
        <v>100.36098699999999</v>
      </c>
      <c r="O504" s="10">
        <v>-0.88950600000000002</v>
      </c>
      <c r="P504" s="5" t="s">
        <v>48</v>
      </c>
      <c r="Q504" s="5" t="s">
        <v>48</v>
      </c>
      <c r="R504" s="10"/>
      <c r="S504" s="10"/>
      <c r="T504" s="9" t="s">
        <v>49</v>
      </c>
      <c r="U504" s="5" t="e">
        <v>#N/A</v>
      </c>
      <c r="V504" s="5" t="e">
        <v>#N/A</v>
      </c>
      <c r="W504" s="5"/>
      <c r="X504" s="10" t="s">
        <v>50</v>
      </c>
      <c r="Y504" s="12">
        <v>42290</v>
      </c>
      <c r="Z504" s="12">
        <v>45942</v>
      </c>
      <c r="AA504" s="12">
        <f t="shared" si="78"/>
        <v>46032</v>
      </c>
      <c r="AB504" s="12">
        <v>46053</v>
      </c>
      <c r="AC504" s="9">
        <f>AA504-AB504</f>
        <v>-21</v>
      </c>
      <c r="AD504" s="9" t="s">
        <v>58</v>
      </c>
      <c r="AE504" s="12" t="s">
        <v>52</v>
      </c>
      <c r="AF504" s="22" t="e">
        <v>#N/A</v>
      </c>
      <c r="AG504" s="22" t="str">
        <f>VLOOKUP(F504,[2]Nasional!$F$3:$AJ$1945,30,0)</f>
        <v>06.SITAC</v>
      </c>
      <c r="AH504" s="22" t="str">
        <f>VLOOKUP(F504,[4]Sitelist!$A$4:$W$641,23,0)</f>
        <v>Type-5</v>
      </c>
      <c r="AI504" s="22" t="s">
        <v>305</v>
      </c>
      <c r="AJ504" s="22" t="s">
        <v>331</v>
      </c>
      <c r="AK504" s="22" t="s">
        <v>99</v>
      </c>
      <c r="AL504" s="40" t="s">
        <v>1565</v>
      </c>
      <c r="AM504" s="34" t="s">
        <v>1402</v>
      </c>
      <c r="AN504" s="34" t="s">
        <v>101</v>
      </c>
      <c r="AO504" s="34"/>
      <c r="AP504" s="34"/>
      <c r="AQ504" s="34"/>
    </row>
    <row r="505" spans="1:43" hidden="1">
      <c r="A505" s="9">
        <v>504</v>
      </c>
      <c r="B505" s="10" t="s">
        <v>492</v>
      </c>
      <c r="C505" s="10" t="s">
        <v>1284</v>
      </c>
      <c r="D505" s="9">
        <v>9</v>
      </c>
      <c r="E505" s="9" t="s">
        <v>1566</v>
      </c>
      <c r="F505" s="11" t="s">
        <v>1566</v>
      </c>
      <c r="G505" s="7" t="s">
        <v>1567</v>
      </c>
      <c r="H505" s="10" t="s">
        <v>1284</v>
      </c>
      <c r="I505" s="7">
        <v>0</v>
      </c>
      <c r="J505" s="7" t="s">
        <v>1567</v>
      </c>
      <c r="K505" s="7" t="s">
        <v>1567</v>
      </c>
      <c r="L505" s="7" t="e">
        <v>#N/A</v>
      </c>
      <c r="M505" s="10" t="s">
        <v>1568</v>
      </c>
      <c r="N505" s="10">
        <v>119.41059</v>
      </c>
      <c r="O505" s="10">
        <v>-5.1360099999999997</v>
      </c>
      <c r="P505" s="5" t="s">
        <v>48</v>
      </c>
      <c r="Q505" s="5" t="s">
        <v>48</v>
      </c>
      <c r="R505" s="10"/>
      <c r="S505" s="10"/>
      <c r="T505" s="9" t="s">
        <v>49</v>
      </c>
      <c r="U505" s="5" t="e">
        <v>#N/A</v>
      </c>
      <c r="V505" s="5" t="e">
        <v>#N/A</v>
      </c>
      <c r="W505" s="5"/>
      <c r="X505" s="10" t="s">
        <v>50</v>
      </c>
      <c r="Y505" s="12">
        <v>42304</v>
      </c>
      <c r="Z505" s="12">
        <v>45956</v>
      </c>
      <c r="AA505" s="12">
        <f t="shared" si="78"/>
        <v>46046</v>
      </c>
      <c r="AB505" s="8">
        <v>45792</v>
      </c>
      <c r="AC505" s="29">
        <f>AA505-AB505</f>
        <v>254</v>
      </c>
      <c r="AD505" s="8" t="s">
        <v>51</v>
      </c>
      <c r="AE505" s="12" t="s">
        <v>52</v>
      </c>
      <c r="AF505" s="22" t="e">
        <v>#N/A</v>
      </c>
      <c r="AG505" s="22" t="str">
        <f>VLOOKUP(F505,[2]Nasional!$F$3:$AJ$1945,30,0)</f>
        <v>03.RFI</v>
      </c>
      <c r="AH505" s="22"/>
      <c r="AI505" s="22" t="s">
        <v>26</v>
      </c>
      <c r="AJ505" s="23" t="s">
        <v>26</v>
      </c>
      <c r="AK505" s="23" t="s">
        <v>26</v>
      </c>
      <c r="AM505" s="34" t="s">
        <v>53</v>
      </c>
      <c r="AN505" s="34"/>
      <c r="AO505" s="34"/>
      <c r="AP505" s="34"/>
      <c r="AQ505" s="34"/>
    </row>
    <row r="506" spans="1:43" hidden="1">
      <c r="A506" s="5">
        <v>505</v>
      </c>
      <c r="B506" s="10" t="s">
        <v>492</v>
      </c>
      <c r="C506" s="10" t="s">
        <v>1284</v>
      </c>
      <c r="D506" s="9">
        <v>9</v>
      </c>
      <c r="E506" s="9" t="s">
        <v>1569</v>
      </c>
      <c r="F506" s="11" t="s">
        <v>1569</v>
      </c>
      <c r="G506" s="7" t="s">
        <v>1570</v>
      </c>
      <c r="H506" s="10" t="s">
        <v>1284</v>
      </c>
      <c r="I506" s="7">
        <v>0</v>
      </c>
      <c r="J506" s="7" t="s">
        <v>1571</v>
      </c>
      <c r="K506" s="7" t="s">
        <v>1570</v>
      </c>
      <c r="L506" s="7" t="e">
        <v>#N/A</v>
      </c>
      <c r="M506" s="10" t="s">
        <v>1572</v>
      </c>
      <c r="N506" s="10">
        <v>119.40712000000001</v>
      </c>
      <c r="O506" s="10">
        <v>-5.1326099999999997</v>
      </c>
      <c r="P506" s="5" t="s">
        <v>48</v>
      </c>
      <c r="Q506" s="5" t="s">
        <v>48</v>
      </c>
      <c r="R506" s="10"/>
      <c r="S506" s="10"/>
      <c r="T506" s="9" t="s">
        <v>49</v>
      </c>
      <c r="U506" s="5" t="e">
        <v>#N/A</v>
      </c>
      <c r="V506" s="5" t="e">
        <v>#N/A</v>
      </c>
      <c r="W506" s="5"/>
      <c r="X506" s="10" t="s">
        <v>50</v>
      </c>
      <c r="Y506" s="12">
        <v>42352</v>
      </c>
      <c r="Z506" s="12">
        <v>46004</v>
      </c>
      <c r="AA506" s="12">
        <f t="shared" si="78"/>
        <v>46094</v>
      </c>
      <c r="AB506" s="12" t="s">
        <v>67</v>
      </c>
      <c r="AC506" s="12"/>
      <c r="AD506" s="12" t="s">
        <v>67</v>
      </c>
      <c r="AE506" s="12" t="s">
        <v>52</v>
      </c>
      <c r="AF506" s="22" t="e">
        <v>#N/A</v>
      </c>
      <c r="AG506" s="22" t="str">
        <f>VLOOKUP(F506,[2]Nasional!$F$3:$AJ$1945,30,0)</f>
        <v>11.Hold</v>
      </c>
      <c r="AH506" s="22"/>
      <c r="AI506" s="22" t="s">
        <v>67</v>
      </c>
      <c r="AJ506" s="22" t="s">
        <v>67</v>
      </c>
      <c r="AK506" s="25" t="s">
        <v>67</v>
      </c>
      <c r="AM506" s="22" t="s">
        <v>67</v>
      </c>
      <c r="AN506" s="22"/>
      <c r="AO506" s="22"/>
      <c r="AP506" s="22"/>
      <c r="AQ506" s="22"/>
    </row>
    <row r="507" spans="1:43" hidden="1">
      <c r="A507" s="9">
        <v>506</v>
      </c>
      <c r="B507" s="6" t="s">
        <v>43</v>
      </c>
      <c r="C507" s="10" t="s">
        <v>782</v>
      </c>
      <c r="D507" s="9">
        <v>10</v>
      </c>
      <c r="E507" s="9" t="s">
        <v>1573</v>
      </c>
      <c r="F507" s="11" t="s">
        <v>1573</v>
      </c>
      <c r="G507" s="7" t="s">
        <v>1574</v>
      </c>
      <c r="H507" s="10" t="s">
        <v>782</v>
      </c>
      <c r="I507" s="7" t="e">
        <v>#N/A</v>
      </c>
      <c r="J507" s="7" t="e">
        <v>#N/A</v>
      </c>
      <c r="K507" s="7" t="s">
        <v>1574</v>
      </c>
      <c r="L507" s="7" t="e">
        <v>#N/A</v>
      </c>
      <c r="M507" s="10" t="s">
        <v>1575</v>
      </c>
      <c r="N507" s="10">
        <v>101.45548100000001</v>
      </c>
      <c r="O507" s="10">
        <v>0.49607600000000002</v>
      </c>
      <c r="P507" s="5" t="s">
        <v>48</v>
      </c>
      <c r="Q507" s="5" t="s">
        <v>48</v>
      </c>
      <c r="R507" s="10"/>
      <c r="S507" s="10"/>
      <c r="T507" s="9" t="s">
        <v>49</v>
      </c>
      <c r="U507" s="5" t="e">
        <v>#N/A</v>
      </c>
      <c r="V507" s="5" t="e">
        <v>#N/A</v>
      </c>
      <c r="W507" s="5"/>
      <c r="X507" s="10" t="s">
        <v>50</v>
      </c>
      <c r="Y507" s="12">
        <v>42290</v>
      </c>
      <c r="Z507" s="12">
        <v>45942</v>
      </c>
      <c r="AA507" s="12">
        <f t="shared" si="78"/>
        <v>46032</v>
      </c>
      <c r="AB507" s="12">
        <v>45991</v>
      </c>
      <c r="AC507" s="9">
        <f>AA507-AB507</f>
        <v>41</v>
      </c>
      <c r="AD507" s="9" t="s">
        <v>51</v>
      </c>
      <c r="AE507" s="12" t="s">
        <v>52</v>
      </c>
      <c r="AF507" s="22" t="e">
        <v>#N/A</v>
      </c>
      <c r="AG507" s="22" t="str">
        <f>VLOOKUP(F507,[2]Nasional!$F$3:$AJ$1945,30,0)</f>
        <v>03.RFI</v>
      </c>
      <c r="AH507" s="22" t="str">
        <f>VLOOKUP(F507,[4]Sitelist!$A$4:$W$641,23,0)</f>
        <v>Type-5</v>
      </c>
      <c r="AI507" s="22" t="s">
        <v>26</v>
      </c>
      <c r="AJ507" s="23" t="s">
        <v>26</v>
      </c>
      <c r="AK507" s="23" t="s">
        <v>26</v>
      </c>
      <c r="AM507" s="34" t="s">
        <v>53</v>
      </c>
      <c r="AN507" s="34"/>
      <c r="AO507" s="34"/>
      <c r="AP507" s="34"/>
      <c r="AQ507" s="34"/>
    </row>
    <row r="508" spans="1:43" hidden="1">
      <c r="A508" s="5">
        <v>507</v>
      </c>
      <c r="B508" s="10" t="s">
        <v>492</v>
      </c>
      <c r="C508" s="10" t="s">
        <v>1284</v>
      </c>
      <c r="D508" s="9">
        <v>9</v>
      </c>
      <c r="E508" s="9" t="s">
        <v>1576</v>
      </c>
      <c r="F508" s="11" t="s">
        <v>1576</v>
      </c>
      <c r="G508" s="7" t="s">
        <v>1577</v>
      </c>
      <c r="H508" s="10" t="s">
        <v>1284</v>
      </c>
      <c r="I508" s="7">
        <v>0</v>
      </c>
      <c r="J508" s="7" t="s">
        <v>1578</v>
      </c>
      <c r="K508" s="7" t="s">
        <v>1577</v>
      </c>
      <c r="L508" s="7" t="e">
        <v>#N/A</v>
      </c>
      <c r="M508" s="10" t="s">
        <v>1579</v>
      </c>
      <c r="N508" s="10">
        <v>119.41556</v>
      </c>
      <c r="O508" s="10">
        <v>-5.1323100000000004</v>
      </c>
      <c r="P508" s="5" t="s">
        <v>48</v>
      </c>
      <c r="Q508" s="5" t="s">
        <v>48</v>
      </c>
      <c r="R508" s="10"/>
      <c r="S508" s="10"/>
      <c r="T508" s="9" t="s">
        <v>49</v>
      </c>
      <c r="U508" s="5" t="e">
        <v>#N/A</v>
      </c>
      <c r="V508" s="5" t="e">
        <v>#N/A</v>
      </c>
      <c r="W508" s="5"/>
      <c r="X508" s="10" t="s">
        <v>50</v>
      </c>
      <c r="Y508" s="12">
        <v>42352</v>
      </c>
      <c r="Z508" s="12">
        <v>46004</v>
      </c>
      <c r="AA508" s="12">
        <f t="shared" si="78"/>
        <v>46094</v>
      </c>
      <c r="AB508" s="8">
        <v>45891</v>
      </c>
      <c r="AC508" s="29">
        <f>AA508-AB508</f>
        <v>203</v>
      </c>
      <c r="AD508" s="8" t="s">
        <v>51</v>
      </c>
      <c r="AE508" s="12" t="s">
        <v>52</v>
      </c>
      <c r="AF508" s="22" t="e">
        <v>#N/A</v>
      </c>
      <c r="AG508" s="22" t="str">
        <f>VLOOKUP(F508,[2]Nasional!$F$3:$AJ$1945,30,0)</f>
        <v>03.RFI</v>
      </c>
      <c r="AH508" s="22"/>
      <c r="AI508" s="22" t="s">
        <v>26</v>
      </c>
      <c r="AJ508" s="23" t="s">
        <v>26</v>
      </c>
      <c r="AK508" s="23" t="s">
        <v>26</v>
      </c>
      <c r="AM508" s="34" t="s">
        <v>53</v>
      </c>
      <c r="AN508" s="34"/>
      <c r="AO508" s="34"/>
      <c r="AP508" s="34"/>
      <c r="AQ508" s="34"/>
    </row>
    <row r="509" spans="1:43" hidden="1">
      <c r="A509" s="9">
        <v>508</v>
      </c>
      <c r="B509" s="6" t="s">
        <v>43</v>
      </c>
      <c r="C509" s="10" t="s">
        <v>782</v>
      </c>
      <c r="D509" s="9">
        <v>10</v>
      </c>
      <c r="E509" s="9" t="s">
        <v>1580</v>
      </c>
      <c r="F509" s="11" t="s">
        <v>1580</v>
      </c>
      <c r="G509" s="7"/>
      <c r="H509" s="10" t="s">
        <v>782</v>
      </c>
      <c r="I509" s="7">
        <v>0</v>
      </c>
      <c r="J509" s="7" t="e">
        <v>#N/A</v>
      </c>
      <c r="K509" s="7" t="s">
        <v>65</v>
      </c>
      <c r="L509" s="7" t="e">
        <v>#N/A</v>
      </c>
      <c r="M509" s="10" t="s">
        <v>1581</v>
      </c>
      <c r="N509" s="10">
        <v>101.41792</v>
      </c>
      <c r="O509" s="10">
        <v>0.46371000000000001</v>
      </c>
      <c r="P509" s="5" t="s">
        <v>48</v>
      </c>
      <c r="Q509" s="5" t="s">
        <v>48</v>
      </c>
      <c r="R509" s="10"/>
      <c r="S509" s="10"/>
      <c r="T509" s="9" t="s">
        <v>49</v>
      </c>
      <c r="U509" s="5" t="e">
        <v>#N/A</v>
      </c>
      <c r="V509" s="5" t="e">
        <v>#N/A</v>
      </c>
      <c r="W509" s="5"/>
      <c r="X509" s="10" t="s">
        <v>50</v>
      </c>
      <c r="Y509" s="12">
        <v>42291</v>
      </c>
      <c r="Z509" s="12">
        <v>45943</v>
      </c>
      <c r="AA509" s="12">
        <f t="shared" si="78"/>
        <v>46033</v>
      </c>
      <c r="AB509" s="12" t="s">
        <v>67</v>
      </c>
      <c r="AC509" s="12"/>
      <c r="AD509" s="12" t="s">
        <v>67</v>
      </c>
      <c r="AE509" s="12" t="s">
        <v>52</v>
      </c>
      <c r="AF509" s="22" t="e">
        <v>#N/A</v>
      </c>
      <c r="AG509" s="22" t="e">
        <f>VLOOKUP(F509,[2]Nasional!$F$3:$AJ$1945,30,0)</f>
        <v>#N/A</v>
      </c>
      <c r="AH509" s="22"/>
      <c r="AI509" s="22" t="s">
        <v>67</v>
      </c>
      <c r="AJ509" s="25" t="s">
        <v>67</v>
      </c>
      <c r="AK509" s="25" t="s">
        <v>67</v>
      </c>
      <c r="AM509" s="22" t="s">
        <v>67</v>
      </c>
      <c r="AN509" s="22"/>
      <c r="AO509" s="22"/>
      <c r="AP509" s="22"/>
      <c r="AQ509" s="22"/>
    </row>
    <row r="510" spans="1:43" hidden="1">
      <c r="A510" s="5">
        <v>509</v>
      </c>
      <c r="B510" s="6" t="s">
        <v>43</v>
      </c>
      <c r="C510" s="10" t="s">
        <v>782</v>
      </c>
      <c r="D510" s="9">
        <v>10</v>
      </c>
      <c r="E510" s="9" t="s">
        <v>1582</v>
      </c>
      <c r="F510" s="11" t="s">
        <v>1582</v>
      </c>
      <c r="G510" s="7" t="s">
        <v>1583</v>
      </c>
      <c r="H510" s="10" t="s">
        <v>782</v>
      </c>
      <c r="I510" s="7" t="e">
        <v>#N/A</v>
      </c>
      <c r="J510" s="7" t="e">
        <v>#N/A</v>
      </c>
      <c r="K510" s="7" t="s">
        <v>1583</v>
      </c>
      <c r="L510" s="7" t="e">
        <v>#N/A</v>
      </c>
      <c r="M510" s="10" t="s">
        <v>1584</v>
      </c>
      <c r="N510" s="10">
        <v>101.42043</v>
      </c>
      <c r="O510" s="10">
        <v>0.54100000000000004</v>
      </c>
      <c r="P510" s="5" t="s">
        <v>48</v>
      </c>
      <c r="Q510" s="5" t="s">
        <v>48</v>
      </c>
      <c r="R510" s="10"/>
      <c r="S510" s="10"/>
      <c r="T510" s="9" t="s">
        <v>49</v>
      </c>
      <c r="U510" s="5" t="e">
        <v>#N/A</v>
      </c>
      <c r="V510" s="5" t="e">
        <v>#N/A</v>
      </c>
      <c r="W510" s="5"/>
      <c r="X510" s="10" t="s">
        <v>50</v>
      </c>
      <c r="Y510" s="12">
        <v>42291</v>
      </c>
      <c r="Z510" s="12">
        <v>45943</v>
      </c>
      <c r="AA510" s="12">
        <f t="shared" si="78"/>
        <v>46033</v>
      </c>
      <c r="AB510" s="12">
        <v>46053</v>
      </c>
      <c r="AC510" s="9">
        <f t="shared" ref="AC510:AC513" si="80">AA510-AB510</f>
        <v>-20</v>
      </c>
      <c r="AD510" s="9" t="s">
        <v>58</v>
      </c>
      <c r="AE510" s="12" t="s">
        <v>52</v>
      </c>
      <c r="AF510" s="22" t="e">
        <v>#N/A</v>
      </c>
      <c r="AG510" s="22" t="str">
        <f>VLOOKUP(F510,[2]Nasional!$F$3:$AJ$1945,30,0)</f>
        <v>08.SIS</v>
      </c>
      <c r="AH510" s="22" t="str">
        <f>VLOOKUP(F510,[4]Sitelist!$A$4:$W$641,23,0)</f>
        <v>Type-5</v>
      </c>
      <c r="AI510" s="22" t="s">
        <v>416</v>
      </c>
      <c r="AJ510" s="22" t="s">
        <v>416</v>
      </c>
      <c r="AK510" s="22" t="s">
        <v>99</v>
      </c>
      <c r="AL510" t="s">
        <v>1585</v>
      </c>
      <c r="AM510" s="37"/>
      <c r="AN510" s="34" t="s">
        <v>1393</v>
      </c>
      <c r="AO510" s="34"/>
      <c r="AP510" s="34"/>
      <c r="AQ510" s="34"/>
    </row>
    <row r="511" spans="1:43" hidden="1">
      <c r="A511" s="9">
        <v>510</v>
      </c>
      <c r="B511" s="6" t="s">
        <v>43</v>
      </c>
      <c r="C511" s="10" t="s">
        <v>782</v>
      </c>
      <c r="D511" s="9">
        <v>10</v>
      </c>
      <c r="E511" s="9" t="s">
        <v>1586</v>
      </c>
      <c r="F511" s="11" t="s">
        <v>1586</v>
      </c>
      <c r="G511" s="7"/>
      <c r="H511" s="10" t="s">
        <v>782</v>
      </c>
      <c r="I511" s="7" t="e">
        <v>#N/A</v>
      </c>
      <c r="J511" s="7" t="e">
        <v>#N/A</v>
      </c>
      <c r="K511" s="7" t="s">
        <v>1587</v>
      </c>
      <c r="L511" s="7" t="e">
        <v>#N/A</v>
      </c>
      <c r="M511" s="10" t="s">
        <v>1588</v>
      </c>
      <c r="N511" s="10">
        <v>100.357468</v>
      </c>
      <c r="O511" s="10">
        <v>-0.96114299999999997</v>
      </c>
      <c r="P511" s="5" t="s">
        <v>48</v>
      </c>
      <c r="Q511" s="5" t="s">
        <v>48</v>
      </c>
      <c r="R511" s="10"/>
      <c r="S511" s="10"/>
      <c r="T511" s="9" t="s">
        <v>49</v>
      </c>
      <c r="U511" s="5" t="e">
        <v>#N/A</v>
      </c>
      <c r="V511" s="5" t="e">
        <v>#N/A</v>
      </c>
      <c r="W511" s="5"/>
      <c r="X511" s="10" t="s">
        <v>50</v>
      </c>
      <c r="Y511" s="12">
        <v>42304</v>
      </c>
      <c r="Z511" s="12">
        <v>45956</v>
      </c>
      <c r="AA511" s="12">
        <f t="shared" si="78"/>
        <v>46046</v>
      </c>
      <c r="AB511" s="12">
        <v>46053</v>
      </c>
      <c r="AC511" s="9">
        <f t="shared" si="80"/>
        <v>-7</v>
      </c>
      <c r="AD511" s="9" t="s">
        <v>58</v>
      </c>
      <c r="AE511" s="12" t="s">
        <v>52</v>
      </c>
      <c r="AF511" s="22" t="e">
        <v>#N/A</v>
      </c>
      <c r="AG511" s="22" t="str">
        <f>VLOOKUP(F511,[2]Nasional!$F$3:$AJ$1945,30,0)</f>
        <v>06.SITAC</v>
      </c>
      <c r="AH511" s="22" t="str">
        <f>VLOOKUP(F511,[4]Sitelist!$A$4:$W$641,23,0)</f>
        <v>Type-5</v>
      </c>
      <c r="AI511" s="22" t="s">
        <v>305</v>
      </c>
      <c r="AJ511" s="22" t="s">
        <v>306</v>
      </c>
      <c r="AK511" s="22" t="s">
        <v>99</v>
      </c>
      <c r="AL511" s="40" t="s">
        <v>1589</v>
      </c>
      <c r="AM511" s="34" t="s">
        <v>1402</v>
      </c>
      <c r="AN511" s="34" t="s">
        <v>101</v>
      </c>
      <c r="AO511" s="34"/>
      <c r="AP511" s="34"/>
      <c r="AQ511" s="34"/>
    </row>
    <row r="512" spans="1:43" hidden="1">
      <c r="A512" s="5">
        <v>511</v>
      </c>
      <c r="B512" s="6" t="s">
        <v>43</v>
      </c>
      <c r="C512" s="10" t="s">
        <v>782</v>
      </c>
      <c r="D512" s="9">
        <v>10</v>
      </c>
      <c r="E512" s="9" t="s">
        <v>1590</v>
      </c>
      <c r="F512" s="11" t="s">
        <v>1590</v>
      </c>
      <c r="G512" s="7"/>
      <c r="H512" s="10" t="s">
        <v>782</v>
      </c>
      <c r="I512" s="7" t="e">
        <v>#N/A</v>
      </c>
      <c r="J512" s="7" t="e">
        <v>#N/A</v>
      </c>
      <c r="K512" s="7" t="s">
        <v>1591</v>
      </c>
      <c r="L512" s="7" t="e">
        <v>#N/A</v>
      </c>
      <c r="M512" s="10" t="s">
        <v>1592</v>
      </c>
      <c r="N512" s="10">
        <v>101.429171</v>
      </c>
      <c r="O512" s="10">
        <v>0.50916300000000003</v>
      </c>
      <c r="P512" s="5" t="s">
        <v>48</v>
      </c>
      <c r="Q512" s="5" t="s">
        <v>48</v>
      </c>
      <c r="R512" s="10"/>
      <c r="S512" s="10"/>
      <c r="T512" s="9" t="s">
        <v>49</v>
      </c>
      <c r="U512" s="5" t="e">
        <v>#N/A</v>
      </c>
      <c r="V512" s="5" t="e">
        <v>#N/A</v>
      </c>
      <c r="W512" s="5"/>
      <c r="X512" s="10" t="s">
        <v>50</v>
      </c>
      <c r="Y512" s="12">
        <v>42317</v>
      </c>
      <c r="Z512" s="12">
        <v>45969</v>
      </c>
      <c r="AA512" s="12">
        <f t="shared" si="78"/>
        <v>46059</v>
      </c>
      <c r="AB512" s="12">
        <v>45991</v>
      </c>
      <c r="AC512" s="9">
        <f t="shared" si="80"/>
        <v>68</v>
      </c>
      <c r="AD512" s="9" t="s">
        <v>51</v>
      </c>
      <c r="AE512" s="12" t="s">
        <v>52</v>
      </c>
      <c r="AF512" s="22" t="e">
        <v>#N/A</v>
      </c>
      <c r="AG512" s="22" t="s">
        <v>822</v>
      </c>
      <c r="AH512" s="22" t="str">
        <f>VLOOKUP(F512,[4]Sitelist!$A$4:$W$641,23,0)</f>
        <v>Type-5</v>
      </c>
      <c r="AI512" s="22" t="s">
        <v>26</v>
      </c>
      <c r="AJ512" s="22" t="s">
        <v>26</v>
      </c>
      <c r="AK512" s="23" t="s">
        <v>26</v>
      </c>
      <c r="AL512" t="s">
        <v>908</v>
      </c>
      <c r="AM512" s="34" t="s">
        <v>53</v>
      </c>
      <c r="AN512" s="34"/>
      <c r="AO512" s="34"/>
      <c r="AP512" s="34"/>
      <c r="AQ512" s="34"/>
    </row>
    <row r="513" spans="1:43" ht="39.6" hidden="1">
      <c r="A513" s="9">
        <v>512</v>
      </c>
      <c r="B513" s="6" t="s">
        <v>43</v>
      </c>
      <c r="C513" s="10" t="s">
        <v>782</v>
      </c>
      <c r="D513" s="9">
        <v>10</v>
      </c>
      <c r="E513" s="9" t="s">
        <v>1593</v>
      </c>
      <c r="F513" s="11" t="s">
        <v>1593</v>
      </c>
      <c r="G513" s="7" t="s">
        <v>1594</v>
      </c>
      <c r="H513" s="10" t="s">
        <v>782</v>
      </c>
      <c r="I513" s="7" t="e">
        <v>#N/A</v>
      </c>
      <c r="J513" s="7" t="e">
        <v>#N/A</v>
      </c>
      <c r="K513" s="7" t="s">
        <v>1594</v>
      </c>
      <c r="L513" s="7" t="e">
        <v>#N/A</v>
      </c>
      <c r="M513" s="10" t="s">
        <v>1595</v>
      </c>
      <c r="N513" s="10">
        <v>100.392146</v>
      </c>
      <c r="O513" s="10">
        <v>-0.96840999999999999</v>
      </c>
      <c r="P513" s="5" t="s">
        <v>48</v>
      </c>
      <c r="Q513" s="5" t="s">
        <v>48</v>
      </c>
      <c r="R513" s="10"/>
      <c r="S513" s="10"/>
      <c r="T513" s="9" t="s">
        <v>49</v>
      </c>
      <c r="U513" s="5" t="e">
        <v>#N/A</v>
      </c>
      <c r="V513" s="5" t="e">
        <v>#N/A</v>
      </c>
      <c r="W513" s="5"/>
      <c r="X513" s="10" t="s">
        <v>50</v>
      </c>
      <c r="Y513" s="12">
        <v>42359</v>
      </c>
      <c r="Z513" s="12">
        <v>46011</v>
      </c>
      <c r="AA513" s="12">
        <f t="shared" si="78"/>
        <v>46101</v>
      </c>
      <c r="AB513" s="12">
        <v>45991</v>
      </c>
      <c r="AC513" s="9">
        <f t="shared" si="80"/>
        <v>110</v>
      </c>
      <c r="AD513" s="9" t="s">
        <v>51</v>
      </c>
      <c r="AE513" s="12" t="s">
        <v>52</v>
      </c>
      <c r="AF513" s="22" t="e">
        <v>#N/A</v>
      </c>
      <c r="AG513" s="22" t="str">
        <f>VLOOKUP(F513,[2]Nasional!$F$3:$AJ$1945,30,0)</f>
        <v>04.CME</v>
      </c>
      <c r="AH513" s="22" t="str">
        <f>VLOOKUP(F513,[4]Sitelist!$A$4:$W$641,23,0)</f>
        <v>Type-5</v>
      </c>
      <c r="AI513" s="22" t="s">
        <v>461</v>
      </c>
      <c r="AJ513" s="22" t="s">
        <v>499</v>
      </c>
      <c r="AK513" s="22" t="s">
        <v>99</v>
      </c>
      <c r="AL513" s="40" t="s">
        <v>1596</v>
      </c>
      <c r="AM513" s="37" t="s">
        <v>1597</v>
      </c>
      <c r="AN513" s="37" t="s">
        <v>101</v>
      </c>
      <c r="AO513" s="37"/>
      <c r="AP513" s="37"/>
      <c r="AQ513" s="37"/>
    </row>
    <row r="514" spans="1:43" hidden="1">
      <c r="A514" s="5">
        <v>513</v>
      </c>
      <c r="B514" s="6" t="s">
        <v>43</v>
      </c>
      <c r="C514" s="10" t="s">
        <v>782</v>
      </c>
      <c r="D514" s="9">
        <v>10</v>
      </c>
      <c r="E514" s="9" t="s">
        <v>1598</v>
      </c>
      <c r="F514" s="11" t="s">
        <v>1598</v>
      </c>
      <c r="G514" s="7"/>
      <c r="H514" s="10" t="s">
        <v>782</v>
      </c>
      <c r="I514" s="7" t="e">
        <v>#N/A</v>
      </c>
      <c r="J514" s="7" t="e">
        <v>#N/A</v>
      </c>
      <c r="K514" s="7" t="s">
        <v>65</v>
      </c>
      <c r="L514" s="7" t="s">
        <v>1599</v>
      </c>
      <c r="M514" s="10" t="s">
        <v>1600</v>
      </c>
      <c r="N514" s="10">
        <v>100.3738403</v>
      </c>
      <c r="O514" s="10">
        <v>-0.94215273899999996</v>
      </c>
      <c r="P514" s="9" t="s">
        <v>16</v>
      </c>
      <c r="Q514" s="10" t="s">
        <v>94</v>
      </c>
      <c r="R514" s="39">
        <v>45979</v>
      </c>
      <c r="S514" s="10"/>
      <c r="T514" s="9" t="s">
        <v>49</v>
      </c>
      <c r="U514" s="5" t="e">
        <v>#N/A</v>
      </c>
      <c r="V514" s="5" t="s">
        <v>1601</v>
      </c>
      <c r="W514" s="5"/>
      <c r="X514" s="10" t="s">
        <v>50</v>
      </c>
      <c r="Y514" s="12">
        <v>42373</v>
      </c>
      <c r="Z514" s="12">
        <v>46025</v>
      </c>
      <c r="AA514" s="12"/>
      <c r="AB514" s="12"/>
      <c r="AC514" s="12"/>
      <c r="AD514" s="12"/>
      <c r="AE514" s="9" t="s">
        <v>96</v>
      </c>
      <c r="AF514" s="26"/>
      <c r="AG514" s="22" t="e">
        <f>VLOOKUP(F514,[2]Nasional!$F$3:$AJ$1945,30,0)</f>
        <v>#N/A</v>
      </c>
      <c r="AH514" s="22" t="str">
        <f>VLOOKUP(F514,[4]Sitelist!$A$4:$W$641,23,0)</f>
        <v>Type-5</v>
      </c>
      <c r="AI514" s="22" t="s">
        <v>98</v>
      </c>
      <c r="AJ514"/>
      <c r="AK514" s="23" t="s">
        <v>99</v>
      </c>
      <c r="AL514" t="s">
        <v>1602</v>
      </c>
    </row>
    <row r="515" spans="1:43" hidden="1">
      <c r="A515" s="9">
        <v>514</v>
      </c>
      <c r="B515" s="6" t="s">
        <v>43</v>
      </c>
      <c r="C515" s="10" t="s">
        <v>782</v>
      </c>
      <c r="D515" s="9">
        <v>10</v>
      </c>
      <c r="E515" s="9" t="s">
        <v>1603</v>
      </c>
      <c r="F515" s="11" t="s">
        <v>1603</v>
      </c>
      <c r="G515" s="7"/>
      <c r="H515" s="10" t="s">
        <v>782</v>
      </c>
      <c r="I515" s="7" t="e">
        <v>#N/A</v>
      </c>
      <c r="J515" s="7" t="e">
        <v>#N/A</v>
      </c>
      <c r="K515" s="7" t="s">
        <v>65</v>
      </c>
      <c r="L515" s="7" t="s">
        <v>1604</v>
      </c>
      <c r="M515" s="10" t="s">
        <v>1605</v>
      </c>
      <c r="N515" s="10">
        <v>100.3886897</v>
      </c>
      <c r="O515" s="10">
        <v>-0.95603000000000005</v>
      </c>
      <c r="P515" s="9" t="s">
        <v>16</v>
      </c>
      <c r="Q515" s="10" t="s">
        <v>94</v>
      </c>
      <c r="R515" s="39">
        <v>45979</v>
      </c>
      <c r="S515" s="10"/>
      <c r="T515" s="9" t="s">
        <v>49</v>
      </c>
      <c r="U515" s="5" t="e">
        <v>#N/A</v>
      </c>
      <c r="V515" s="5" t="s">
        <v>1606</v>
      </c>
      <c r="W515" s="5"/>
      <c r="X515" s="10" t="s">
        <v>50</v>
      </c>
      <c r="Y515" s="12">
        <v>42389</v>
      </c>
      <c r="Z515" s="12">
        <v>46041</v>
      </c>
      <c r="AA515" s="12"/>
      <c r="AB515" s="12"/>
      <c r="AC515" s="12"/>
      <c r="AD515" s="12"/>
      <c r="AE515" s="9" t="s">
        <v>96</v>
      </c>
      <c r="AF515" s="26"/>
      <c r="AG515" s="22" t="e">
        <f>VLOOKUP(F515,[2]Nasional!$F$3:$AJ$1945,30,0)</f>
        <v>#N/A</v>
      </c>
      <c r="AH515" s="22" t="str">
        <f>VLOOKUP(F515,[4]Sitelist!$A$4:$W$641,23,0)</f>
        <v>Type-5</v>
      </c>
      <c r="AI515" s="22" t="s">
        <v>98</v>
      </c>
      <c r="AJ515"/>
      <c r="AK515" s="23" t="s">
        <v>99</v>
      </c>
      <c r="AL515" t="s">
        <v>1607</v>
      </c>
    </row>
    <row r="516" spans="1:43" hidden="1">
      <c r="A516" s="5">
        <v>515</v>
      </c>
      <c r="B516" s="6" t="s">
        <v>43</v>
      </c>
      <c r="C516" s="10" t="s">
        <v>782</v>
      </c>
      <c r="D516" s="9">
        <v>10</v>
      </c>
      <c r="E516" s="9" t="s">
        <v>1608</v>
      </c>
      <c r="F516" s="11" t="s">
        <v>1608</v>
      </c>
      <c r="G516" s="7"/>
      <c r="H516" s="10" t="s">
        <v>782</v>
      </c>
      <c r="I516" s="7" t="e">
        <v>#N/A</v>
      </c>
      <c r="J516" s="7" t="e">
        <v>#N/A</v>
      </c>
      <c r="K516" s="7" t="s">
        <v>65</v>
      </c>
      <c r="L516" s="7" t="s">
        <v>1609</v>
      </c>
      <c r="M516" s="10" t="s">
        <v>1610</v>
      </c>
      <c r="N516" s="10">
        <v>101.446848</v>
      </c>
      <c r="O516" s="10">
        <v>0.54065799999999997</v>
      </c>
      <c r="P516" s="9" t="s">
        <v>16</v>
      </c>
      <c r="Q516" s="10" t="s">
        <v>94</v>
      </c>
      <c r="R516" s="39">
        <v>45979</v>
      </c>
      <c r="S516" s="10"/>
      <c r="T516" s="9" t="s">
        <v>49</v>
      </c>
      <c r="U516" s="5" t="e">
        <v>#N/A</v>
      </c>
      <c r="V516" s="5" t="s">
        <v>171</v>
      </c>
      <c r="W516" s="5"/>
      <c r="X516" s="10" t="s">
        <v>50</v>
      </c>
      <c r="Y516" s="12">
        <v>42389</v>
      </c>
      <c r="Z516" s="12">
        <v>46041</v>
      </c>
      <c r="AA516" s="12"/>
      <c r="AB516" s="12"/>
      <c r="AC516" s="12"/>
      <c r="AD516" s="12"/>
      <c r="AE516" s="9" t="s">
        <v>96</v>
      </c>
      <c r="AF516" s="26"/>
      <c r="AG516" s="22" t="e">
        <f>VLOOKUP(F516,[2]Nasional!$F$3:$AJ$1945,30,0)</f>
        <v>#N/A</v>
      </c>
      <c r="AH516" s="22" t="str">
        <f>VLOOKUP(F516,[4]Sitelist!$A$4:$W$641,23,0)</f>
        <v>Type-5</v>
      </c>
      <c r="AI516" s="22" t="s">
        <v>98</v>
      </c>
      <c r="AJ516"/>
      <c r="AK516" s="23" t="s">
        <v>99</v>
      </c>
      <c r="AL516" t="s">
        <v>1611</v>
      </c>
    </row>
    <row r="517" spans="1:43" hidden="1">
      <c r="A517" s="9">
        <v>516</v>
      </c>
      <c r="B517" s="6" t="s">
        <v>43</v>
      </c>
      <c r="C517" s="10" t="s">
        <v>782</v>
      </c>
      <c r="D517" s="9">
        <v>10</v>
      </c>
      <c r="E517" s="9" t="s">
        <v>1612</v>
      </c>
      <c r="F517" s="11" t="s">
        <v>1612</v>
      </c>
      <c r="G517" s="7"/>
      <c r="H517" s="10" t="s">
        <v>782</v>
      </c>
      <c r="I517" s="7" t="e">
        <v>#N/A</v>
      </c>
      <c r="J517" s="7" t="e">
        <v>#N/A</v>
      </c>
      <c r="K517" s="7" t="s">
        <v>65</v>
      </c>
      <c r="L517" s="7" t="s">
        <v>1613</v>
      </c>
      <c r="M517" s="10" t="s">
        <v>1614</v>
      </c>
      <c r="N517" s="10">
        <v>101.43766100000001</v>
      </c>
      <c r="O517" s="10">
        <v>0.56377600000000005</v>
      </c>
      <c r="P517" s="9" t="s">
        <v>16</v>
      </c>
      <c r="Q517" s="10" t="s">
        <v>94</v>
      </c>
      <c r="R517" s="39">
        <v>45979</v>
      </c>
      <c r="S517" s="10"/>
      <c r="T517" s="9" t="s">
        <v>49</v>
      </c>
      <c r="U517" s="5" t="e">
        <v>#N/A</v>
      </c>
      <c r="V517" s="5" t="s">
        <v>1615</v>
      </c>
      <c r="W517" s="5"/>
      <c r="X517" s="10" t="s">
        <v>50</v>
      </c>
      <c r="Y517" s="12">
        <v>42389</v>
      </c>
      <c r="Z517" s="12">
        <v>46041</v>
      </c>
      <c r="AA517" s="12"/>
      <c r="AB517" s="12"/>
      <c r="AC517" s="12"/>
      <c r="AD517" s="12"/>
      <c r="AE517" s="9" t="s">
        <v>96</v>
      </c>
      <c r="AF517" s="26"/>
      <c r="AG517" s="22" t="e">
        <f>VLOOKUP(F517,[2]Nasional!$F$3:$AJ$1945,30,0)</f>
        <v>#N/A</v>
      </c>
      <c r="AH517" s="22" t="str">
        <f>VLOOKUP(F517,[4]Sitelist!$A$4:$W$641,23,0)</f>
        <v>Type-5</v>
      </c>
      <c r="AI517" s="22" t="s">
        <v>98</v>
      </c>
      <c r="AJ517"/>
      <c r="AK517" s="23" t="s">
        <v>99</v>
      </c>
      <c r="AL517" t="s">
        <v>1161</v>
      </c>
      <c r="AN517" t="s">
        <v>824</v>
      </c>
    </row>
    <row r="518" spans="1:43" hidden="1">
      <c r="A518" s="5">
        <v>517</v>
      </c>
      <c r="B518" s="6" t="s">
        <v>43</v>
      </c>
      <c r="C518" s="10" t="s">
        <v>782</v>
      </c>
      <c r="D518" s="9">
        <v>10</v>
      </c>
      <c r="E518" s="9" t="s">
        <v>1616</v>
      </c>
      <c r="F518" s="11" t="s">
        <v>1616</v>
      </c>
      <c r="G518" s="7"/>
      <c r="H518" s="10" t="s">
        <v>782</v>
      </c>
      <c r="I518" s="7" t="e">
        <v>#N/A</v>
      </c>
      <c r="J518" s="7" t="e">
        <v>#N/A</v>
      </c>
      <c r="K518" s="7" t="s">
        <v>65</v>
      </c>
      <c r="L518" s="7" t="s">
        <v>1617</v>
      </c>
      <c r="M518" s="10" t="s">
        <v>1618</v>
      </c>
      <c r="N518" s="10">
        <v>100.3851056</v>
      </c>
      <c r="O518" s="10">
        <v>-0.99458455999999995</v>
      </c>
      <c r="P518" s="9" t="s">
        <v>16</v>
      </c>
      <c r="Q518" s="10" t="s">
        <v>94</v>
      </c>
      <c r="R518" s="39">
        <v>45979</v>
      </c>
      <c r="S518" s="10"/>
      <c r="T518" s="9" t="s">
        <v>49</v>
      </c>
      <c r="U518" s="5" t="e">
        <v>#N/A</v>
      </c>
      <c r="V518" s="5" t="s">
        <v>1606</v>
      </c>
      <c r="W518" s="5"/>
      <c r="X518" s="10" t="s">
        <v>50</v>
      </c>
      <c r="Y518" s="12">
        <v>42390</v>
      </c>
      <c r="Z518" s="12">
        <v>46042</v>
      </c>
      <c r="AA518" s="12"/>
      <c r="AB518" s="12"/>
      <c r="AC518" s="12"/>
      <c r="AD518" s="12"/>
      <c r="AE518" s="9" t="s">
        <v>96</v>
      </c>
      <c r="AF518" s="26"/>
      <c r="AG518" s="22" t="e">
        <f>VLOOKUP(F518,[2]Nasional!$F$3:$AJ$1945,30,0)</f>
        <v>#N/A</v>
      </c>
      <c r="AH518" s="22" t="str">
        <f>VLOOKUP(F518,[4]Sitelist!$A$4:$W$641,23,0)</f>
        <v>Type-5</v>
      </c>
      <c r="AI518" s="22" t="s">
        <v>98</v>
      </c>
      <c r="AJ518"/>
      <c r="AK518" s="23" t="s">
        <v>99</v>
      </c>
      <c r="AL518" t="s">
        <v>1607</v>
      </c>
    </row>
    <row r="519" spans="1:43" hidden="1">
      <c r="A519" s="9">
        <v>518</v>
      </c>
      <c r="B519" s="6" t="s">
        <v>43</v>
      </c>
      <c r="C519" s="10" t="s">
        <v>782</v>
      </c>
      <c r="D519" s="9">
        <v>10</v>
      </c>
      <c r="E519" s="9" t="s">
        <v>1619</v>
      </c>
      <c r="F519" s="11" t="s">
        <v>1619</v>
      </c>
      <c r="G519" s="7"/>
      <c r="H519" s="10" t="s">
        <v>782</v>
      </c>
      <c r="I519" s="7" t="e">
        <v>#N/A</v>
      </c>
      <c r="J519" s="7" t="e">
        <v>#N/A</v>
      </c>
      <c r="K519" s="7" t="s">
        <v>65</v>
      </c>
      <c r="L519" s="7" t="s">
        <v>1620</v>
      </c>
      <c r="M519" s="10" t="s">
        <v>1621</v>
      </c>
      <c r="N519" s="10">
        <v>100.3792906</v>
      </c>
      <c r="O519" s="10">
        <v>-0.98531484599999997</v>
      </c>
      <c r="P519" s="9" t="s">
        <v>16</v>
      </c>
      <c r="Q519" s="10" t="s">
        <v>94</v>
      </c>
      <c r="R519" s="39">
        <v>45979</v>
      </c>
      <c r="S519" s="10"/>
      <c r="T519" s="9" t="s">
        <v>49</v>
      </c>
      <c r="U519" s="5" t="e">
        <v>#N/A</v>
      </c>
      <c r="V519" s="5" t="s">
        <v>1606</v>
      </c>
      <c r="W519" s="5"/>
      <c r="X519" s="10" t="s">
        <v>50</v>
      </c>
      <c r="Y519" s="12">
        <v>42390</v>
      </c>
      <c r="Z519" s="12">
        <v>46042</v>
      </c>
      <c r="AA519" s="12"/>
      <c r="AB519" s="12"/>
      <c r="AC519" s="12"/>
      <c r="AD519" s="12"/>
      <c r="AE519" s="9" t="s">
        <v>96</v>
      </c>
      <c r="AF519" s="26"/>
      <c r="AG519" s="22" t="e">
        <f>VLOOKUP(F519,[2]Nasional!$F$3:$AJ$1945,30,0)</f>
        <v>#N/A</v>
      </c>
      <c r="AH519" s="22" t="str">
        <f>VLOOKUP(F519,[4]Sitelist!$A$4:$W$641,23,0)</f>
        <v>Type-5</v>
      </c>
      <c r="AI519" s="22" t="s">
        <v>98</v>
      </c>
      <c r="AJ519"/>
      <c r="AK519" s="23" t="s">
        <v>99</v>
      </c>
      <c r="AL519" t="s">
        <v>1607</v>
      </c>
    </row>
    <row r="520" spans="1:43" hidden="1">
      <c r="A520" s="5">
        <v>519</v>
      </c>
      <c r="B520" s="6" t="s">
        <v>43</v>
      </c>
      <c r="C520" s="10" t="s">
        <v>782</v>
      </c>
      <c r="D520" s="9">
        <v>10</v>
      </c>
      <c r="E520" s="9" t="s">
        <v>1622</v>
      </c>
      <c r="F520" s="11" t="s">
        <v>1622</v>
      </c>
      <c r="G520" s="7"/>
      <c r="H520" s="10" t="s">
        <v>782</v>
      </c>
      <c r="I520" s="7" t="e">
        <v>#N/A</v>
      </c>
      <c r="J520" s="7" t="e">
        <v>#N/A</v>
      </c>
      <c r="K520" s="7" t="s">
        <v>1623</v>
      </c>
      <c r="L520" s="7" t="e">
        <v>#N/A</v>
      </c>
      <c r="M520" s="10" t="s">
        <v>1624</v>
      </c>
      <c r="N520" s="10">
        <v>103.94510510000001</v>
      </c>
      <c r="O520" s="10">
        <v>1.044838428</v>
      </c>
      <c r="P520" s="9" t="s">
        <v>16</v>
      </c>
      <c r="Q520" s="10" t="s">
        <v>94</v>
      </c>
      <c r="R520" s="39">
        <v>45979</v>
      </c>
      <c r="S520" s="10"/>
      <c r="T520" s="9" t="s">
        <v>49</v>
      </c>
      <c r="U520" s="5" t="e">
        <v>#N/A</v>
      </c>
      <c r="V520" s="5" t="e">
        <v>#N/A</v>
      </c>
      <c r="W520" s="5"/>
      <c r="X520" s="10" t="s">
        <v>50</v>
      </c>
      <c r="Y520" s="12">
        <v>42433</v>
      </c>
      <c r="Z520" s="12">
        <v>46084</v>
      </c>
      <c r="AA520" s="12"/>
      <c r="AB520" s="12"/>
      <c r="AC520" s="12"/>
      <c r="AD520" s="12"/>
      <c r="AE520" s="9" t="s">
        <v>96</v>
      </c>
      <c r="AF520" s="26"/>
      <c r="AG520" s="22" t="str">
        <f>VLOOKUP(F520,[2]Nasional!$F$3:$AJ$1945,30,0)</f>
        <v>03.RFI</v>
      </c>
      <c r="AH520" s="22" t="str">
        <f>VLOOKUP(F520,[4]Sitelist!$A$4:$W$641,23,0)</f>
        <v>Type-1</v>
      </c>
      <c r="AI520" s="22" t="s">
        <v>98</v>
      </c>
      <c r="AJ520"/>
      <c r="AK520" s="23" t="s">
        <v>99</v>
      </c>
      <c r="AL520" t="s">
        <v>1625</v>
      </c>
      <c r="AN520" t="s">
        <v>824</v>
      </c>
    </row>
    <row r="521" spans="1:43" hidden="1">
      <c r="A521" s="9">
        <v>520</v>
      </c>
      <c r="B521" s="6" t="s">
        <v>43</v>
      </c>
      <c r="C521" s="10" t="s">
        <v>782</v>
      </c>
      <c r="D521" s="9">
        <v>10</v>
      </c>
      <c r="E521" s="9" t="s">
        <v>1626</v>
      </c>
      <c r="F521" s="11" t="s">
        <v>1626</v>
      </c>
      <c r="G521" s="7"/>
      <c r="H521" s="10" t="s">
        <v>782</v>
      </c>
      <c r="I521" s="7" t="e">
        <v>#N/A</v>
      </c>
      <c r="J521" s="7" t="e">
        <v>#N/A</v>
      </c>
      <c r="K521" s="7" t="s">
        <v>1627</v>
      </c>
      <c r="L521" s="7" t="e">
        <v>#N/A</v>
      </c>
      <c r="M521" s="10" t="s">
        <v>1628</v>
      </c>
      <c r="N521" s="10">
        <v>103.9223599</v>
      </c>
      <c r="O521" s="10">
        <v>1.060352325</v>
      </c>
      <c r="P521" s="9" t="s">
        <v>16</v>
      </c>
      <c r="Q521" s="10" t="s">
        <v>94</v>
      </c>
      <c r="R521" s="39">
        <v>45979</v>
      </c>
      <c r="S521" s="10"/>
      <c r="T521" s="9" t="s">
        <v>49</v>
      </c>
      <c r="U521" s="5" t="e">
        <v>#N/A</v>
      </c>
      <c r="V521" s="5" t="e">
        <v>#N/A</v>
      </c>
      <c r="W521" s="5"/>
      <c r="X521" s="10" t="s">
        <v>50</v>
      </c>
      <c r="Y521" s="12">
        <v>42515</v>
      </c>
      <c r="Z521" s="12">
        <v>46166</v>
      </c>
      <c r="AA521" s="12"/>
      <c r="AB521" s="12"/>
      <c r="AC521" s="12"/>
      <c r="AD521" s="12"/>
      <c r="AE521" s="9" t="s">
        <v>96</v>
      </c>
      <c r="AF521" s="26"/>
      <c r="AG521" s="22" t="str">
        <f>VLOOKUP(F521,[2]Nasional!$F$3:$AJ$1945,30,0)</f>
        <v>06.SITAC</v>
      </c>
      <c r="AH521" s="22" t="str">
        <f>VLOOKUP(F521,[4]Sitelist!$A$4:$W$641,23,0)</f>
        <v>Type-5</v>
      </c>
      <c r="AI521" s="22" t="s">
        <v>305</v>
      </c>
      <c r="AJ521" s="22" t="s">
        <v>305</v>
      </c>
      <c r="AK521" s="22" t="s">
        <v>99</v>
      </c>
      <c r="AL521" t="s">
        <v>1607</v>
      </c>
      <c r="AN521" s="22" t="s">
        <v>101</v>
      </c>
      <c r="AO521" s="22"/>
      <c r="AP521" s="22"/>
      <c r="AQ521" s="22"/>
    </row>
    <row r="522" spans="1:43" hidden="1">
      <c r="A522" s="5">
        <v>521</v>
      </c>
      <c r="B522" s="6" t="s">
        <v>43</v>
      </c>
      <c r="C522" s="10" t="s">
        <v>782</v>
      </c>
      <c r="D522" s="9">
        <v>10</v>
      </c>
      <c r="E522" s="9" t="s">
        <v>1629</v>
      </c>
      <c r="F522" s="11" t="s">
        <v>1629</v>
      </c>
      <c r="G522" s="7"/>
      <c r="H522" s="10" t="s">
        <v>782</v>
      </c>
      <c r="I522" s="7" t="e">
        <v>#N/A</v>
      </c>
      <c r="J522" s="7" t="e">
        <v>#N/A</v>
      </c>
      <c r="K522" s="7" t="s">
        <v>1630</v>
      </c>
      <c r="L522" s="7" t="e">
        <v>#N/A</v>
      </c>
      <c r="M522" s="10" t="s">
        <v>1631</v>
      </c>
      <c r="N522" s="10">
        <v>104.0325665</v>
      </c>
      <c r="O522" s="10">
        <v>1.1119258400000001</v>
      </c>
      <c r="P522" s="9" t="s">
        <v>16</v>
      </c>
      <c r="Q522" s="10" t="s">
        <v>94</v>
      </c>
      <c r="R522" s="39">
        <v>45979</v>
      </c>
      <c r="S522" s="10"/>
      <c r="T522" s="9" t="s">
        <v>49</v>
      </c>
      <c r="U522" s="5" t="e">
        <v>#N/A</v>
      </c>
      <c r="V522" s="5" t="e">
        <v>#N/A</v>
      </c>
      <c r="W522" s="5"/>
      <c r="X522" s="10" t="s">
        <v>50</v>
      </c>
      <c r="Y522" s="12">
        <v>42531</v>
      </c>
      <c r="Z522" s="12">
        <v>46182</v>
      </c>
      <c r="AA522" s="12"/>
      <c r="AB522" s="12"/>
      <c r="AC522" s="12"/>
      <c r="AD522" s="12"/>
      <c r="AE522" s="9" t="s">
        <v>96</v>
      </c>
      <c r="AF522" s="26"/>
      <c r="AG522" s="22" t="str">
        <f>VLOOKUP(F522,[2]Nasional!$F$3:$AJ$1945,30,0)</f>
        <v>08b.SIS Done</v>
      </c>
      <c r="AH522" s="22" t="str">
        <f>VLOOKUP(F522,[4]Sitelist!$A$4:$W$641,23,0)</f>
        <v>Type-5</v>
      </c>
      <c r="AI522" s="22" t="s">
        <v>632</v>
      </c>
      <c r="AJ522" s="22" t="s">
        <v>1104</v>
      </c>
      <c r="AK522" s="22" t="s">
        <v>99</v>
      </c>
      <c r="AL522" t="s">
        <v>1607</v>
      </c>
    </row>
    <row r="523" spans="1:43" hidden="1">
      <c r="A523" s="9">
        <v>522</v>
      </c>
      <c r="B523" s="6" t="s">
        <v>43</v>
      </c>
      <c r="C523" s="10" t="s">
        <v>782</v>
      </c>
      <c r="D523" s="9">
        <v>10</v>
      </c>
      <c r="E523" s="9" t="s">
        <v>1632</v>
      </c>
      <c r="F523" s="11" t="s">
        <v>1632</v>
      </c>
      <c r="G523" s="7"/>
      <c r="H523" s="10" t="s">
        <v>782</v>
      </c>
      <c r="I523" s="7" t="e">
        <v>#N/A</v>
      </c>
      <c r="J523" s="7" t="e">
        <v>#N/A</v>
      </c>
      <c r="K523" s="7" t="s">
        <v>65</v>
      </c>
      <c r="L523" s="7" t="s">
        <v>1633</v>
      </c>
      <c r="M523" s="10" t="s">
        <v>1634</v>
      </c>
      <c r="N523" s="10">
        <v>101.37767599999999</v>
      </c>
      <c r="O523" s="10">
        <v>0.47472999999999999</v>
      </c>
      <c r="P523" s="9" t="s">
        <v>16</v>
      </c>
      <c r="Q523" s="10" t="s">
        <v>94</v>
      </c>
      <c r="R523" s="39">
        <v>45979</v>
      </c>
      <c r="S523" s="10"/>
      <c r="T523" s="9" t="s">
        <v>49</v>
      </c>
      <c r="U523" s="5" t="e">
        <v>#N/A</v>
      </c>
      <c r="V523" s="5" t="s">
        <v>1635</v>
      </c>
      <c r="W523" s="5"/>
      <c r="X523" s="10" t="s">
        <v>50</v>
      </c>
      <c r="Y523" s="12">
        <v>42535</v>
      </c>
      <c r="Z523" s="12">
        <v>46186</v>
      </c>
      <c r="AA523" s="12"/>
      <c r="AB523" s="12"/>
      <c r="AC523" s="12"/>
      <c r="AD523" s="12"/>
      <c r="AE523" s="9" t="s">
        <v>96</v>
      </c>
      <c r="AF523" s="26"/>
      <c r="AG523" s="22" t="e">
        <f>VLOOKUP(F523,[2]Nasional!$F$3:$AJ$1945,30,0)</f>
        <v>#N/A</v>
      </c>
      <c r="AH523" s="22" t="str">
        <f>VLOOKUP(F523,[4]Sitelist!$A$4:$W$641,23,0)</f>
        <v>Type-5</v>
      </c>
      <c r="AI523" s="22" t="s">
        <v>98</v>
      </c>
      <c r="AJ523"/>
      <c r="AK523" s="23" t="s">
        <v>99</v>
      </c>
      <c r="AL523" t="s">
        <v>1607</v>
      </c>
    </row>
    <row r="524" spans="1:43" hidden="1">
      <c r="A524" s="5">
        <v>523</v>
      </c>
      <c r="B524" s="6" t="s">
        <v>43</v>
      </c>
      <c r="C524" s="10" t="s">
        <v>782</v>
      </c>
      <c r="D524" s="9">
        <v>10</v>
      </c>
      <c r="E524" s="9" t="s">
        <v>1636</v>
      </c>
      <c r="F524" s="11" t="s">
        <v>1636</v>
      </c>
      <c r="G524" s="7"/>
      <c r="H524" s="10" t="s">
        <v>782</v>
      </c>
      <c r="I524" s="7" t="e">
        <v>#N/A</v>
      </c>
      <c r="J524" s="7" t="e">
        <v>#N/A</v>
      </c>
      <c r="K524" s="7" t="s">
        <v>65</v>
      </c>
      <c r="L524" s="7" t="s">
        <v>1637</v>
      </c>
      <c r="M524" s="10" t="s">
        <v>1638</v>
      </c>
      <c r="N524" s="10">
        <v>101.37907</v>
      </c>
      <c r="O524" s="10">
        <v>0.47817999999999999</v>
      </c>
      <c r="P524" s="9" t="s">
        <v>16</v>
      </c>
      <c r="Q524" s="10" t="s">
        <v>94</v>
      </c>
      <c r="R524" s="39">
        <v>45979</v>
      </c>
      <c r="S524" s="10"/>
      <c r="T524" s="9" t="s">
        <v>49</v>
      </c>
      <c r="U524" s="5" t="e">
        <v>#N/A</v>
      </c>
      <c r="V524" s="5" t="s">
        <v>1635</v>
      </c>
      <c r="W524" s="5"/>
      <c r="X524" s="10" t="s">
        <v>50</v>
      </c>
      <c r="Y524" s="12">
        <v>42535</v>
      </c>
      <c r="Z524" s="12">
        <v>46186</v>
      </c>
      <c r="AA524" s="12"/>
      <c r="AB524" s="12"/>
      <c r="AC524" s="12"/>
      <c r="AD524" s="12"/>
      <c r="AE524" s="9" t="s">
        <v>96</v>
      </c>
      <c r="AF524" s="26"/>
      <c r="AG524" s="22" t="e">
        <f>VLOOKUP(F524,[2]Nasional!$F$3:$AJ$1945,30,0)</f>
        <v>#N/A</v>
      </c>
      <c r="AH524" s="22" t="str">
        <f>VLOOKUP(F524,[4]Sitelist!$A$4:$W$641,23,0)</f>
        <v>Type-5</v>
      </c>
      <c r="AI524" s="22" t="s">
        <v>98</v>
      </c>
      <c r="AJ524"/>
      <c r="AK524" s="23" t="s">
        <v>99</v>
      </c>
      <c r="AL524" t="s">
        <v>1639</v>
      </c>
    </row>
    <row r="525" spans="1:43" hidden="1">
      <c r="A525" s="9">
        <v>524</v>
      </c>
      <c r="B525" s="6" t="s">
        <v>43</v>
      </c>
      <c r="C525" s="10" t="s">
        <v>782</v>
      </c>
      <c r="D525" s="9">
        <v>10</v>
      </c>
      <c r="E525" s="9" t="s">
        <v>1640</v>
      </c>
      <c r="F525" s="11" t="s">
        <v>1640</v>
      </c>
      <c r="G525" s="7"/>
      <c r="H525" s="10" t="s">
        <v>782</v>
      </c>
      <c r="I525" s="7" t="e">
        <v>#N/A</v>
      </c>
      <c r="J525" s="7" t="e">
        <v>#N/A</v>
      </c>
      <c r="K525" s="7" t="s">
        <v>65</v>
      </c>
      <c r="L525" s="7" t="s">
        <v>1641</v>
      </c>
      <c r="M525" s="10" t="s">
        <v>1642</v>
      </c>
      <c r="N525" s="10">
        <v>101.41240500000001</v>
      </c>
      <c r="O525" s="10">
        <v>0.48370400000000002</v>
      </c>
      <c r="P525" s="9" t="s">
        <v>16</v>
      </c>
      <c r="Q525" s="10" t="s">
        <v>94</v>
      </c>
      <c r="R525" s="39">
        <v>45979</v>
      </c>
      <c r="S525" s="10"/>
      <c r="T525" s="9" t="s">
        <v>49</v>
      </c>
      <c r="U525" s="5" t="e">
        <v>#N/A</v>
      </c>
      <c r="V525" s="5" t="s">
        <v>171</v>
      </c>
      <c r="W525" s="5"/>
      <c r="X525" s="10" t="s">
        <v>50</v>
      </c>
      <c r="Y525" s="12">
        <v>42536</v>
      </c>
      <c r="Z525" s="12">
        <v>46187</v>
      </c>
      <c r="AA525" s="12"/>
      <c r="AB525" s="12"/>
      <c r="AC525" s="12"/>
      <c r="AD525" s="12"/>
      <c r="AE525" s="9" t="s">
        <v>96</v>
      </c>
      <c r="AF525" s="26"/>
      <c r="AG525" s="22" t="e">
        <f>VLOOKUP(F525,[2]Nasional!$F$3:$AJ$1945,30,0)</f>
        <v>#N/A</v>
      </c>
      <c r="AH525" s="22" t="str">
        <f>VLOOKUP(F525,[4]Sitelist!$A$4:$W$641,23,0)</f>
        <v>Type-1</v>
      </c>
      <c r="AI525" s="22" t="s">
        <v>98</v>
      </c>
      <c r="AJ525"/>
      <c r="AK525" s="23" t="s">
        <v>99</v>
      </c>
      <c r="AL525" t="s">
        <v>1161</v>
      </c>
      <c r="AN525" t="s">
        <v>824</v>
      </c>
    </row>
    <row r="526" spans="1:43" hidden="1">
      <c r="A526" s="5">
        <v>525</v>
      </c>
      <c r="B526" s="6" t="s">
        <v>43</v>
      </c>
      <c r="C526" s="10" t="s">
        <v>44</v>
      </c>
      <c r="D526" s="9">
        <v>1</v>
      </c>
      <c r="E526" s="9" t="s">
        <v>1643</v>
      </c>
      <c r="F526" s="11" t="s">
        <v>1643</v>
      </c>
      <c r="G526" s="7"/>
      <c r="H526" s="6" t="s">
        <v>44</v>
      </c>
      <c r="I526" s="7" t="e">
        <v>#N/A</v>
      </c>
      <c r="J526" s="7" t="e">
        <v>#N/A</v>
      </c>
      <c r="K526" s="7" t="s">
        <v>65</v>
      </c>
      <c r="L526" s="7" t="e">
        <v>#N/A</v>
      </c>
      <c r="M526" s="10" t="s">
        <v>1644</v>
      </c>
      <c r="N526" s="10">
        <v>98.494529999999997</v>
      </c>
      <c r="O526" s="10">
        <v>3.62683</v>
      </c>
      <c r="P526" s="9" t="s">
        <v>16</v>
      </c>
      <c r="Q526" s="10" t="s">
        <v>94</v>
      </c>
      <c r="R526" s="39">
        <v>45979</v>
      </c>
      <c r="S526" s="10"/>
      <c r="T526" s="9" t="s">
        <v>49</v>
      </c>
      <c r="U526" s="5" t="e">
        <v>#N/A</v>
      </c>
      <c r="V526" s="5" t="e">
        <v>#N/A</v>
      </c>
      <c r="W526" s="5"/>
      <c r="X526" s="10" t="s">
        <v>50</v>
      </c>
      <c r="Y526" s="12">
        <v>42491</v>
      </c>
      <c r="Z526" s="12">
        <v>46142</v>
      </c>
      <c r="AA526" s="12"/>
      <c r="AB526" s="12"/>
      <c r="AC526" s="12"/>
      <c r="AD526" s="12"/>
      <c r="AE526" s="9" t="s">
        <v>96</v>
      </c>
      <c r="AF526" s="26"/>
      <c r="AG526" s="22" t="e">
        <f>VLOOKUP(F526,[2]Nasional!$F$3:$AJ$1945,30,0)</f>
        <v>#N/A</v>
      </c>
      <c r="AH526" s="22"/>
      <c r="AI526" s="22" t="s">
        <v>98</v>
      </c>
      <c r="AJ526"/>
      <c r="AK526" s="23" t="s">
        <v>99</v>
      </c>
      <c r="AL526" t="s">
        <v>100</v>
      </c>
    </row>
    <row r="527" spans="1:43" hidden="1">
      <c r="A527" s="9">
        <v>526</v>
      </c>
      <c r="B527" s="6" t="s">
        <v>43</v>
      </c>
      <c r="C527" s="10" t="s">
        <v>782</v>
      </c>
      <c r="D527" s="9">
        <v>10</v>
      </c>
      <c r="E527" s="9" t="s">
        <v>1645</v>
      </c>
      <c r="F527" s="11" t="s">
        <v>1645</v>
      </c>
      <c r="G527" s="7"/>
      <c r="H527" s="10" t="s">
        <v>782</v>
      </c>
      <c r="I527" s="7" t="e">
        <v>#N/A</v>
      </c>
      <c r="J527" s="7" t="e">
        <v>#N/A</v>
      </c>
      <c r="K527" s="7" t="s">
        <v>1646</v>
      </c>
      <c r="L527" s="7" t="e">
        <v>#N/A</v>
      </c>
      <c r="M527" s="10" t="s">
        <v>1647</v>
      </c>
      <c r="N527" s="10">
        <v>104.0488529</v>
      </c>
      <c r="O527" s="10">
        <v>1.105445623</v>
      </c>
      <c r="P527" s="9" t="s">
        <v>16</v>
      </c>
      <c r="Q527" s="10" t="s">
        <v>94</v>
      </c>
      <c r="R527" s="39">
        <v>45979</v>
      </c>
      <c r="S527" s="10"/>
      <c r="T527" s="9" t="s">
        <v>49</v>
      </c>
      <c r="U527" s="5" t="e">
        <v>#N/A</v>
      </c>
      <c r="V527" s="5" t="e">
        <v>#N/A</v>
      </c>
      <c r="W527" s="5"/>
      <c r="X527" s="10" t="s">
        <v>50</v>
      </c>
      <c r="Y527" s="12">
        <v>42559</v>
      </c>
      <c r="Z527" s="12">
        <v>46210</v>
      </c>
      <c r="AA527" s="12"/>
      <c r="AB527" s="12"/>
      <c r="AC527" s="12"/>
      <c r="AD527" s="12"/>
      <c r="AE527" s="9" t="s">
        <v>96</v>
      </c>
      <c r="AF527" s="26"/>
      <c r="AG527" s="22" t="str">
        <f>VLOOKUP(F527,[2]Nasional!$F$3:$AJ$1945,30,0)</f>
        <v>04.CME</v>
      </c>
      <c r="AH527" s="22" t="str">
        <f>VLOOKUP(F527,[4]Sitelist!$A$4:$W$641,23,0)</f>
        <v>Type-5</v>
      </c>
      <c r="AI527" s="22" t="s">
        <v>98</v>
      </c>
      <c r="AJ527"/>
      <c r="AK527" s="23" t="s">
        <v>99</v>
      </c>
      <c r="AL527" t="s">
        <v>1088</v>
      </c>
    </row>
    <row r="528" spans="1:43" hidden="1">
      <c r="A528" s="5">
        <v>527</v>
      </c>
      <c r="B528" s="10" t="s">
        <v>492</v>
      </c>
      <c r="C528" s="10" t="s">
        <v>1284</v>
      </c>
      <c r="D528" s="9">
        <v>9</v>
      </c>
      <c r="E528" s="9" t="s">
        <v>1648</v>
      </c>
      <c r="F528" s="11" t="s">
        <v>1648</v>
      </c>
      <c r="G528" s="7"/>
      <c r="H528" s="10" t="s">
        <v>1284</v>
      </c>
      <c r="I528" s="7" t="e">
        <v>#N/A</v>
      </c>
      <c r="J528" s="7" t="e">
        <v>#N/A</v>
      </c>
      <c r="K528" s="7" t="s">
        <v>65</v>
      </c>
      <c r="L528" s="7" t="e">
        <v>#N/A</v>
      </c>
      <c r="M528" s="10" t="s">
        <v>1649</v>
      </c>
      <c r="N528" s="10">
        <v>119.45916</v>
      </c>
      <c r="O528" s="10">
        <v>-5.1798099999999998</v>
      </c>
      <c r="P528" s="5" t="s">
        <v>48</v>
      </c>
      <c r="Q528" s="5" t="s">
        <v>48</v>
      </c>
      <c r="R528" s="39" t="e">
        <v>#N/A</v>
      </c>
      <c r="S528" s="10"/>
      <c r="T528" s="9" t="s">
        <v>49</v>
      </c>
      <c r="U528" s="5" t="e">
        <v>#N/A</v>
      </c>
      <c r="V528" s="5" t="e">
        <v>#N/A</v>
      </c>
      <c r="W528" s="5"/>
      <c r="X528" s="10" t="s">
        <v>50</v>
      </c>
      <c r="Y528" s="12">
        <v>42579</v>
      </c>
      <c r="Z528" s="12">
        <v>46230</v>
      </c>
      <c r="AA528" s="12"/>
      <c r="AB528" s="12"/>
      <c r="AC528" s="12"/>
      <c r="AD528" s="12"/>
      <c r="AE528" s="9" t="s">
        <v>96</v>
      </c>
      <c r="AF528" s="26"/>
      <c r="AG528" s="22" t="e">
        <f>VLOOKUP(F528,[2]Nasional!$F$3:$AJ$1945,30,0)</f>
        <v>#N/A</v>
      </c>
      <c r="AH528" s="22"/>
      <c r="AI528" s="22" t="s">
        <v>98</v>
      </c>
      <c r="AJ528"/>
      <c r="AK528" s="23" t="s">
        <v>99</v>
      </c>
      <c r="AL528" t="e">
        <v>#N/A</v>
      </c>
    </row>
    <row r="529" spans="1:43" hidden="1">
      <c r="A529" s="9">
        <v>528</v>
      </c>
      <c r="B529" s="6" t="s">
        <v>43</v>
      </c>
      <c r="C529" s="10" t="s">
        <v>782</v>
      </c>
      <c r="D529" s="9">
        <v>10</v>
      </c>
      <c r="E529" s="9" t="s">
        <v>1650</v>
      </c>
      <c r="F529" s="11" t="s">
        <v>1650</v>
      </c>
      <c r="G529" s="7"/>
      <c r="H529" s="10" t="s">
        <v>782</v>
      </c>
      <c r="I529" s="7" t="e">
        <v>#N/A</v>
      </c>
      <c r="J529" s="7" t="e">
        <v>#N/A</v>
      </c>
      <c r="K529" s="7" t="s">
        <v>1651</v>
      </c>
      <c r="L529" s="7" t="e">
        <v>#N/A</v>
      </c>
      <c r="M529" s="10" t="s">
        <v>1652</v>
      </c>
      <c r="N529" s="10">
        <v>103.9593959</v>
      </c>
      <c r="O529" s="10">
        <v>1.044409275</v>
      </c>
      <c r="P529" s="9" t="s">
        <v>16</v>
      </c>
      <c r="Q529" s="10" t="s">
        <v>94</v>
      </c>
      <c r="R529" s="39">
        <v>45979</v>
      </c>
      <c r="S529" s="10"/>
      <c r="T529" s="9" t="s">
        <v>49</v>
      </c>
      <c r="U529" s="5" t="e">
        <v>#N/A</v>
      </c>
      <c r="V529" s="5" t="e">
        <v>#N/A</v>
      </c>
      <c r="W529" s="5"/>
      <c r="X529" s="10" t="s">
        <v>50</v>
      </c>
      <c r="Y529" s="12">
        <v>42559</v>
      </c>
      <c r="Z529" s="12">
        <v>46210</v>
      </c>
      <c r="AA529" s="12"/>
      <c r="AB529" s="12"/>
      <c r="AC529" s="12"/>
      <c r="AD529" s="12"/>
      <c r="AE529" s="9" t="s">
        <v>96</v>
      </c>
      <c r="AF529" s="26"/>
      <c r="AG529" s="22" t="str">
        <f>VLOOKUP(F529,[2]Nasional!$F$3:$AJ$1945,30,0)</f>
        <v>03.RFI</v>
      </c>
      <c r="AH529" s="22" t="str">
        <f>VLOOKUP(F529,[4]Sitelist!$A$4:$W$641,23,0)</f>
        <v>Type-1</v>
      </c>
      <c r="AI529" s="22" t="s">
        <v>26</v>
      </c>
      <c r="AJ529" s="23" t="s">
        <v>26</v>
      </c>
      <c r="AK529" s="23" t="s">
        <v>26</v>
      </c>
      <c r="AL529" t="s">
        <v>1653</v>
      </c>
      <c r="AN529" t="s">
        <v>824</v>
      </c>
    </row>
    <row r="530" spans="1:43" hidden="1">
      <c r="A530" s="5">
        <v>529</v>
      </c>
      <c r="B530" s="6" t="s">
        <v>43</v>
      </c>
      <c r="C530" s="10" t="s">
        <v>782</v>
      </c>
      <c r="D530" s="9">
        <v>10</v>
      </c>
      <c r="E530" s="9" t="s">
        <v>1654</v>
      </c>
      <c r="F530" s="11" t="s">
        <v>1654</v>
      </c>
      <c r="G530" s="7"/>
      <c r="H530" s="10" t="s">
        <v>782</v>
      </c>
      <c r="I530" s="7" t="e">
        <v>#N/A</v>
      </c>
      <c r="J530" s="7" t="e">
        <v>#N/A</v>
      </c>
      <c r="K530" s="7" t="s">
        <v>1655</v>
      </c>
      <c r="L530" s="7" t="e">
        <v>#N/A</v>
      </c>
      <c r="M530" s="10" t="s">
        <v>1656</v>
      </c>
      <c r="N530" s="10">
        <v>104.01735309999999</v>
      </c>
      <c r="O530" s="10">
        <v>1.1194467539999999</v>
      </c>
      <c r="P530" s="9" t="s">
        <v>16</v>
      </c>
      <c r="Q530" s="10" t="s">
        <v>94</v>
      </c>
      <c r="R530" s="39">
        <v>45979</v>
      </c>
      <c r="S530" s="10"/>
      <c r="T530" s="9" t="s">
        <v>49</v>
      </c>
      <c r="U530" s="5" t="e">
        <v>#N/A</v>
      </c>
      <c r="V530" s="5" t="e">
        <v>#N/A</v>
      </c>
      <c r="W530" s="5"/>
      <c r="X530" s="10" t="s">
        <v>50</v>
      </c>
      <c r="Y530" s="12">
        <v>42559</v>
      </c>
      <c r="Z530" s="12">
        <v>46210</v>
      </c>
      <c r="AA530" s="12"/>
      <c r="AB530" s="12"/>
      <c r="AC530" s="12"/>
      <c r="AD530" s="12"/>
      <c r="AE530" s="9" t="s">
        <v>96</v>
      </c>
      <c r="AF530" s="26"/>
      <c r="AG530" s="22" t="str">
        <f>VLOOKUP(F530,[2]Nasional!$F$3:$AJ$1945,30,0)</f>
        <v>06.SITAC</v>
      </c>
      <c r="AH530" s="22" t="str">
        <f>VLOOKUP(F530,[4]Sitelist!$A$4:$W$641,23,0)</f>
        <v>Type-5</v>
      </c>
      <c r="AI530" s="22" t="s">
        <v>98</v>
      </c>
      <c r="AJ530"/>
      <c r="AK530" s="23" t="s">
        <v>99</v>
      </c>
      <c r="AL530" t="s">
        <v>1602</v>
      </c>
    </row>
    <row r="531" spans="1:43" hidden="1">
      <c r="A531" s="9">
        <v>530</v>
      </c>
      <c r="B531" s="6" t="s">
        <v>43</v>
      </c>
      <c r="C531" s="10" t="s">
        <v>782</v>
      </c>
      <c r="D531" s="9">
        <v>10</v>
      </c>
      <c r="E531" s="9" t="s">
        <v>1657</v>
      </c>
      <c r="F531" s="11" t="s">
        <v>1657</v>
      </c>
      <c r="G531" s="7" t="s">
        <v>1658</v>
      </c>
      <c r="H531" s="10" t="s">
        <v>782</v>
      </c>
      <c r="I531" s="7" t="e">
        <v>#N/A</v>
      </c>
      <c r="J531" s="7" t="e">
        <v>#N/A</v>
      </c>
      <c r="K531" s="7" t="s">
        <v>1658</v>
      </c>
      <c r="L531" s="7" t="e">
        <v>#N/A</v>
      </c>
      <c r="M531" s="10" t="s">
        <v>1659</v>
      </c>
      <c r="N531" s="10">
        <v>103.9811325</v>
      </c>
      <c r="O531" s="10">
        <v>1.0511469840000001</v>
      </c>
      <c r="P531" s="9" t="s">
        <v>16</v>
      </c>
      <c r="Q531" s="10" t="s">
        <v>94</v>
      </c>
      <c r="R531" s="39">
        <v>45979</v>
      </c>
      <c r="S531" s="10"/>
      <c r="T531" s="9" t="s">
        <v>49</v>
      </c>
      <c r="U531" s="5" t="e">
        <v>#N/A</v>
      </c>
      <c r="V531" s="5" t="e">
        <v>#N/A</v>
      </c>
      <c r="W531" s="5"/>
      <c r="X531" s="10" t="s">
        <v>50</v>
      </c>
      <c r="Y531" s="12">
        <v>42559</v>
      </c>
      <c r="Z531" s="12">
        <v>46210</v>
      </c>
      <c r="AA531" s="12"/>
      <c r="AB531" s="12"/>
      <c r="AC531" s="12"/>
      <c r="AD531" s="12"/>
      <c r="AE531" s="9" t="s">
        <v>96</v>
      </c>
      <c r="AF531" s="26"/>
      <c r="AG531" s="22" t="str">
        <f>VLOOKUP(F531,[2]Nasional!$F$3:$AJ$1945,30,0)</f>
        <v>02.BAUK</v>
      </c>
      <c r="AH531" s="22" t="str">
        <f>VLOOKUP(F531,[4]Sitelist!$A$4:$W$641,23,0)</f>
        <v>Type-5</v>
      </c>
      <c r="AI531" s="22" t="s">
        <v>26</v>
      </c>
      <c r="AJ531" s="23" t="s">
        <v>26</v>
      </c>
      <c r="AK531" s="23" t="s">
        <v>26</v>
      </c>
      <c r="AL531" t="s">
        <v>1602</v>
      </c>
    </row>
    <row r="532" spans="1:43" hidden="1">
      <c r="A532" s="5">
        <v>531</v>
      </c>
      <c r="B532" s="6" t="s">
        <v>43</v>
      </c>
      <c r="C532" s="10" t="s">
        <v>782</v>
      </c>
      <c r="D532" s="9">
        <v>10</v>
      </c>
      <c r="E532" s="9" t="s">
        <v>1660</v>
      </c>
      <c r="F532" s="11" t="s">
        <v>1660</v>
      </c>
      <c r="G532" s="7"/>
      <c r="H532" s="10" t="s">
        <v>782</v>
      </c>
      <c r="I532" s="7" t="e">
        <v>#N/A</v>
      </c>
      <c r="J532" s="7" t="e">
        <v>#N/A</v>
      </c>
      <c r="K532" s="7" t="s">
        <v>65</v>
      </c>
      <c r="L532" s="7" t="s">
        <v>1661</v>
      </c>
      <c r="M532" s="10" t="s">
        <v>1662</v>
      </c>
      <c r="N532" s="10">
        <v>100.38501979999999</v>
      </c>
      <c r="O532" s="10">
        <v>-0.97530484200000001</v>
      </c>
      <c r="P532" s="9" t="s">
        <v>16</v>
      </c>
      <c r="Q532" s="10" t="s">
        <v>94</v>
      </c>
      <c r="R532" s="39">
        <v>45979</v>
      </c>
      <c r="S532" s="10"/>
      <c r="T532" s="9" t="s">
        <v>49</v>
      </c>
      <c r="U532" s="5" t="e">
        <v>#N/A</v>
      </c>
      <c r="V532" s="5" t="s">
        <v>1663</v>
      </c>
      <c r="W532" s="5"/>
      <c r="X532" s="10" t="s">
        <v>50</v>
      </c>
      <c r="Y532" s="12">
        <v>42559</v>
      </c>
      <c r="Z532" s="12">
        <v>46210</v>
      </c>
      <c r="AA532" s="12"/>
      <c r="AB532" s="12"/>
      <c r="AC532" s="12"/>
      <c r="AD532" s="12"/>
      <c r="AE532" s="9" t="s">
        <v>96</v>
      </c>
      <c r="AF532" s="26"/>
      <c r="AG532" s="22" t="e">
        <f>VLOOKUP(F532,[2]Nasional!$F$3:$AJ$1945,30,0)</f>
        <v>#N/A</v>
      </c>
      <c r="AH532" s="22" t="str">
        <f>VLOOKUP(F532,[4]Sitelist!$A$4:$W$641,23,0)</f>
        <v>Type-1</v>
      </c>
      <c r="AI532" s="22" t="s">
        <v>98</v>
      </c>
      <c r="AJ532"/>
      <c r="AK532" s="23" t="s">
        <v>99</v>
      </c>
      <c r="AL532" t="s">
        <v>1653</v>
      </c>
      <c r="AN532" t="s">
        <v>824</v>
      </c>
    </row>
    <row r="533" spans="1:43">
      <c r="A533" s="9">
        <v>532</v>
      </c>
      <c r="B533" s="10" t="s">
        <v>212</v>
      </c>
      <c r="C533" s="10" t="s">
        <v>384</v>
      </c>
      <c r="D533" s="9">
        <v>12</v>
      </c>
      <c r="E533" s="9" t="s">
        <v>1664</v>
      </c>
      <c r="F533" s="11" t="s">
        <v>1664</v>
      </c>
      <c r="G533" s="7"/>
      <c r="H533" s="7" t="s">
        <v>387</v>
      </c>
      <c r="I533" s="7" t="e">
        <v>#N/A</v>
      </c>
      <c r="J533" s="7" t="e">
        <v>#N/A</v>
      </c>
      <c r="K533" s="7" t="s">
        <v>1665</v>
      </c>
      <c r="L533" s="7" t="e">
        <v>#N/A</v>
      </c>
      <c r="M533" s="10" t="str">
        <f>VLOOKUP(F533,'[3]Site List'!$I$3:$J$324,2,0)</f>
        <v>KIS11DMT</v>
      </c>
      <c r="N533" s="10">
        <v>107.33253000000001</v>
      </c>
      <c r="O533" s="10">
        <v>-6.3906999999999998</v>
      </c>
      <c r="P533" s="9" t="s">
        <v>16</v>
      </c>
      <c r="Q533" s="10" t="s">
        <v>94</v>
      </c>
      <c r="R533" s="39">
        <v>45979</v>
      </c>
      <c r="S533" s="10"/>
      <c r="T533" s="9" t="s">
        <v>49</v>
      </c>
      <c r="U533" s="5" t="e">
        <v>#N/A</v>
      </c>
      <c r="V533" s="5" t="s">
        <v>388</v>
      </c>
      <c r="W533" s="5"/>
      <c r="X533" s="10" t="s">
        <v>50</v>
      </c>
      <c r="Y533" s="12">
        <v>42543</v>
      </c>
      <c r="Z533" s="12">
        <v>46194</v>
      </c>
      <c r="AA533" s="12"/>
      <c r="AB533" s="12"/>
      <c r="AC533" s="12"/>
      <c r="AD533" s="12"/>
      <c r="AE533" s="9" t="s">
        <v>96</v>
      </c>
      <c r="AF533" s="26"/>
      <c r="AG533" s="22" t="str">
        <f>VLOOKUP(F533,[2]Nasional!$F$3:$AJ$1945,30,0)</f>
        <v>08.SIS</v>
      </c>
      <c r="AH533" s="22"/>
      <c r="AI533" s="22" t="s">
        <v>632</v>
      </c>
      <c r="AJ533" s="22" t="s">
        <v>306</v>
      </c>
      <c r="AK533" s="22" t="s">
        <v>99</v>
      </c>
      <c r="AL533" t="s">
        <v>390</v>
      </c>
      <c r="AO533" s="26" t="s">
        <v>293</v>
      </c>
      <c r="AP533" s="26" t="s">
        <v>391</v>
      </c>
      <c r="AQ533" s="26">
        <v>42</v>
      </c>
    </row>
    <row r="534" spans="1:43" hidden="1">
      <c r="A534" s="5">
        <v>533</v>
      </c>
      <c r="B534" s="6" t="s">
        <v>43</v>
      </c>
      <c r="C534" s="10" t="s">
        <v>782</v>
      </c>
      <c r="D534" s="9">
        <v>10</v>
      </c>
      <c r="E534" s="9" t="s">
        <v>1666</v>
      </c>
      <c r="F534" s="11" t="s">
        <v>1666</v>
      </c>
      <c r="G534" s="7"/>
      <c r="H534" s="10" t="s">
        <v>782</v>
      </c>
      <c r="I534" s="7" t="e">
        <v>#N/A</v>
      </c>
      <c r="J534" s="7" t="e">
        <v>#N/A</v>
      </c>
      <c r="K534" s="7" t="s">
        <v>65</v>
      </c>
      <c r="L534" s="7" t="s">
        <v>1667</v>
      </c>
      <c r="M534" s="10" t="s">
        <v>1668</v>
      </c>
      <c r="N534" s="10">
        <v>101.3685</v>
      </c>
      <c r="O534" s="10">
        <v>0.49975000000000003</v>
      </c>
      <c r="P534" s="9" t="s">
        <v>16</v>
      </c>
      <c r="Q534" s="10" t="s">
        <v>94</v>
      </c>
      <c r="R534" s="39">
        <v>45979</v>
      </c>
      <c r="S534" s="10"/>
      <c r="T534" s="9" t="s">
        <v>49</v>
      </c>
      <c r="U534" s="5" t="e">
        <v>#N/A</v>
      </c>
      <c r="V534" s="5" t="s">
        <v>1635</v>
      </c>
      <c r="W534" s="5"/>
      <c r="X534" s="10" t="s">
        <v>50</v>
      </c>
      <c r="Y534" s="12">
        <v>42559</v>
      </c>
      <c r="Z534" s="12">
        <v>46210</v>
      </c>
      <c r="AA534" s="12"/>
      <c r="AB534" s="12"/>
      <c r="AC534" s="12"/>
      <c r="AD534" s="12"/>
      <c r="AE534" s="9" t="s">
        <v>96</v>
      </c>
      <c r="AF534" s="26"/>
      <c r="AG534" s="22" t="e">
        <f>VLOOKUP(F534,[2]Nasional!$F$3:$AJ$1945,30,0)</f>
        <v>#N/A</v>
      </c>
      <c r="AH534" s="22" t="str">
        <f>VLOOKUP(F534,[4]Sitelist!$A$4:$W$641,23,0)</f>
        <v>Type-1</v>
      </c>
      <c r="AI534" s="22" t="s">
        <v>98</v>
      </c>
      <c r="AJ534"/>
      <c r="AK534" s="23" t="s">
        <v>99</v>
      </c>
      <c r="AL534" t="s">
        <v>1161</v>
      </c>
      <c r="AN534" t="s">
        <v>824</v>
      </c>
    </row>
    <row r="535" spans="1:43" hidden="1">
      <c r="A535" s="9">
        <v>534</v>
      </c>
      <c r="B535" s="6" t="s">
        <v>43</v>
      </c>
      <c r="C535" s="10" t="s">
        <v>782</v>
      </c>
      <c r="D535" s="9">
        <v>10</v>
      </c>
      <c r="E535" s="9" t="s">
        <v>1669</v>
      </c>
      <c r="F535" s="11" t="s">
        <v>1669</v>
      </c>
      <c r="G535" s="7"/>
      <c r="H535" s="10" t="s">
        <v>782</v>
      </c>
      <c r="I535" s="7" t="e">
        <v>#N/A</v>
      </c>
      <c r="J535" s="7" t="e">
        <v>#N/A</v>
      </c>
      <c r="K535" s="7" t="s">
        <v>65</v>
      </c>
      <c r="L535" s="7" t="s">
        <v>1670</v>
      </c>
      <c r="M535" s="10" t="s">
        <v>1671</v>
      </c>
      <c r="N535" s="10">
        <v>101.40012</v>
      </c>
      <c r="O535" s="10">
        <v>0.46797</v>
      </c>
      <c r="P535" s="9" t="s">
        <v>16</v>
      </c>
      <c r="Q535" s="10" t="s">
        <v>94</v>
      </c>
      <c r="R535" s="39">
        <v>45979</v>
      </c>
      <c r="S535" s="10"/>
      <c r="T535" s="9" t="s">
        <v>49</v>
      </c>
      <c r="U535" s="5" t="e">
        <v>#N/A</v>
      </c>
      <c r="V535" s="5" t="s">
        <v>1635</v>
      </c>
      <c r="W535" s="5"/>
      <c r="X535" s="10" t="s">
        <v>50</v>
      </c>
      <c r="Y535" s="12">
        <v>42559</v>
      </c>
      <c r="Z535" s="12">
        <v>46210</v>
      </c>
      <c r="AA535" s="12"/>
      <c r="AB535" s="12"/>
      <c r="AC535" s="12"/>
      <c r="AD535" s="12"/>
      <c r="AE535" s="9" t="s">
        <v>96</v>
      </c>
      <c r="AF535" s="26"/>
      <c r="AG535" s="22" t="e">
        <f>VLOOKUP(F535,[2]Nasional!$F$3:$AJ$1945,30,0)</f>
        <v>#N/A</v>
      </c>
      <c r="AH535" s="22" t="str">
        <f>VLOOKUP(F535,[4]Sitelist!$A$4:$W$641,23,0)</f>
        <v>Type-5</v>
      </c>
      <c r="AI535" s="22" t="s">
        <v>98</v>
      </c>
      <c r="AJ535"/>
      <c r="AK535" s="23" t="s">
        <v>99</v>
      </c>
      <c r="AL535" t="s">
        <v>1161</v>
      </c>
      <c r="AN535" t="s">
        <v>824</v>
      </c>
    </row>
    <row r="536" spans="1:43" hidden="1">
      <c r="A536" s="5">
        <v>535</v>
      </c>
      <c r="B536" s="6" t="s">
        <v>43</v>
      </c>
      <c r="C536" s="10" t="s">
        <v>782</v>
      </c>
      <c r="D536" s="9">
        <v>10</v>
      </c>
      <c r="E536" s="9" t="s">
        <v>1672</v>
      </c>
      <c r="F536" s="11" t="s">
        <v>1672</v>
      </c>
      <c r="G536" s="7"/>
      <c r="H536" s="10" t="s">
        <v>782</v>
      </c>
      <c r="I536" s="7" t="e">
        <v>#N/A</v>
      </c>
      <c r="J536" s="7" t="e">
        <v>#N/A</v>
      </c>
      <c r="K536" s="7" t="s">
        <v>65</v>
      </c>
      <c r="L536" s="7" t="s">
        <v>1673</v>
      </c>
      <c r="M536" s="10" t="s">
        <v>1674</v>
      </c>
      <c r="N536" s="10">
        <v>101.43903</v>
      </c>
      <c r="O536" s="10">
        <v>0.42581999999999998</v>
      </c>
      <c r="P536" s="9" t="s">
        <v>16</v>
      </c>
      <c r="Q536" s="10" t="s">
        <v>94</v>
      </c>
      <c r="R536" s="39">
        <v>45979</v>
      </c>
      <c r="S536" s="10"/>
      <c r="T536" s="9" t="s">
        <v>49</v>
      </c>
      <c r="U536" s="5" t="e">
        <v>#N/A</v>
      </c>
      <c r="V536" s="5" t="s">
        <v>1675</v>
      </c>
      <c r="W536" s="5"/>
      <c r="X536" s="10" t="s">
        <v>50</v>
      </c>
      <c r="Y536" s="12">
        <v>42559</v>
      </c>
      <c r="Z536" s="12">
        <v>46210</v>
      </c>
      <c r="AA536" s="12"/>
      <c r="AB536" s="12"/>
      <c r="AC536" s="12"/>
      <c r="AD536" s="12"/>
      <c r="AE536" s="9" t="s">
        <v>96</v>
      </c>
      <c r="AF536" s="26"/>
      <c r="AG536" s="22" t="e">
        <f>VLOOKUP(F536,[2]Nasional!$F$3:$AJ$1945,30,0)</f>
        <v>#N/A</v>
      </c>
      <c r="AH536" s="22" t="str">
        <f>VLOOKUP(F536,[4]Sitelist!$A$4:$W$641,23,0)</f>
        <v>Type-5</v>
      </c>
      <c r="AI536" s="22" t="s">
        <v>98</v>
      </c>
      <c r="AJ536"/>
      <c r="AK536" s="23" t="s">
        <v>99</v>
      </c>
      <c r="AL536" t="s">
        <v>1607</v>
      </c>
    </row>
    <row r="537" spans="1:43" hidden="1">
      <c r="A537" s="9">
        <v>536</v>
      </c>
      <c r="B537" s="6" t="s">
        <v>43</v>
      </c>
      <c r="C537" s="10" t="s">
        <v>782</v>
      </c>
      <c r="D537" s="9">
        <v>10</v>
      </c>
      <c r="E537" s="9" t="s">
        <v>1676</v>
      </c>
      <c r="F537" s="11" t="s">
        <v>1676</v>
      </c>
      <c r="G537" s="7"/>
      <c r="H537" s="10" t="s">
        <v>782</v>
      </c>
      <c r="I537" s="7" t="e">
        <v>#N/A</v>
      </c>
      <c r="J537" s="7" t="e">
        <v>#N/A</v>
      </c>
      <c r="K537" s="7" t="s">
        <v>65</v>
      </c>
      <c r="L537" s="7" t="s">
        <v>1677</v>
      </c>
      <c r="M537" s="10" t="s">
        <v>1678</v>
      </c>
      <c r="N537" s="10">
        <v>101.45912</v>
      </c>
      <c r="O537" s="10">
        <v>0.52752500000000002</v>
      </c>
      <c r="P537" s="9" t="s">
        <v>16</v>
      </c>
      <c r="Q537" s="10" t="s">
        <v>94</v>
      </c>
      <c r="R537" s="39">
        <v>45979</v>
      </c>
      <c r="S537" s="10"/>
      <c r="T537" s="9" t="s">
        <v>49</v>
      </c>
      <c r="U537" s="5" t="e">
        <v>#N/A</v>
      </c>
      <c r="V537" s="5" t="s">
        <v>1615</v>
      </c>
      <c r="W537" s="5"/>
      <c r="X537" s="10" t="s">
        <v>50</v>
      </c>
      <c r="Y537" s="12">
        <v>42559</v>
      </c>
      <c r="Z537" s="12">
        <v>46210</v>
      </c>
      <c r="AA537" s="12"/>
      <c r="AB537" s="12"/>
      <c r="AC537" s="12"/>
      <c r="AD537" s="12"/>
      <c r="AE537" s="9" t="s">
        <v>96</v>
      </c>
      <c r="AF537" s="26"/>
      <c r="AG537" s="22" t="e">
        <f>VLOOKUP(F537,[2]Nasional!$F$3:$AJ$1945,30,0)</f>
        <v>#N/A</v>
      </c>
      <c r="AH537" s="22" t="str">
        <f>VLOOKUP(F537,[4]Sitelist!$A$4:$W$641,23,0)</f>
        <v>Type-5</v>
      </c>
      <c r="AI537" s="22" t="s">
        <v>98</v>
      </c>
      <c r="AJ537"/>
      <c r="AK537" s="23" t="s">
        <v>99</v>
      </c>
      <c r="AL537" t="s">
        <v>1161</v>
      </c>
      <c r="AN537" t="s">
        <v>824</v>
      </c>
    </row>
    <row r="538" spans="1:43" hidden="1">
      <c r="A538" s="5">
        <v>537</v>
      </c>
      <c r="B538" s="6" t="s">
        <v>43</v>
      </c>
      <c r="C538" s="10" t="s">
        <v>782</v>
      </c>
      <c r="D538" s="9">
        <v>10</v>
      </c>
      <c r="E538" s="9" t="s">
        <v>1679</v>
      </c>
      <c r="F538" s="11" t="s">
        <v>1679</v>
      </c>
      <c r="G538" s="7"/>
      <c r="H538" s="10" t="s">
        <v>782</v>
      </c>
      <c r="I538" s="7" t="e">
        <v>#N/A</v>
      </c>
      <c r="J538" s="7" t="e">
        <v>#N/A</v>
      </c>
      <c r="K538" s="7" t="s">
        <v>65</v>
      </c>
      <c r="L538" s="7" t="s">
        <v>1680</v>
      </c>
      <c r="M538" s="10" t="s">
        <v>1681</v>
      </c>
      <c r="N538" s="10">
        <v>101.437974</v>
      </c>
      <c r="O538" s="10">
        <v>0.48912099999999997</v>
      </c>
      <c r="P538" s="9" t="s">
        <v>16</v>
      </c>
      <c r="Q538" s="10" t="s">
        <v>94</v>
      </c>
      <c r="R538" s="39">
        <v>45979</v>
      </c>
      <c r="S538" s="10"/>
      <c r="T538" s="9" t="s">
        <v>49</v>
      </c>
      <c r="U538" s="5" t="e">
        <v>#N/A</v>
      </c>
      <c r="V538" s="5" t="s">
        <v>1615</v>
      </c>
      <c r="W538" s="5"/>
      <c r="X538" s="10" t="s">
        <v>50</v>
      </c>
      <c r="Y538" s="12">
        <v>42559</v>
      </c>
      <c r="Z538" s="12">
        <v>46210</v>
      </c>
      <c r="AA538" s="12"/>
      <c r="AB538" s="12"/>
      <c r="AC538" s="12"/>
      <c r="AD538" s="12"/>
      <c r="AE538" s="9" t="s">
        <v>96</v>
      </c>
      <c r="AF538" s="26"/>
      <c r="AG538" s="22" t="e">
        <f>VLOOKUP(F538,[2]Nasional!$F$3:$AJ$1945,30,0)</f>
        <v>#N/A</v>
      </c>
      <c r="AH538" s="22" t="str">
        <f>VLOOKUP(F538,[4]Sitelist!$A$4:$W$641,23,0)</f>
        <v>Type-1</v>
      </c>
      <c r="AI538" s="22" t="s">
        <v>98</v>
      </c>
      <c r="AJ538"/>
      <c r="AK538" s="23" t="s">
        <v>99</v>
      </c>
      <c r="AL538" t="s">
        <v>1161</v>
      </c>
      <c r="AN538" t="s">
        <v>824</v>
      </c>
    </row>
    <row r="539" spans="1:43" hidden="1">
      <c r="A539" s="9">
        <v>538</v>
      </c>
      <c r="B539" s="6" t="s">
        <v>43</v>
      </c>
      <c r="C539" s="10" t="s">
        <v>782</v>
      </c>
      <c r="D539" s="9">
        <v>10</v>
      </c>
      <c r="E539" s="9" t="s">
        <v>1682</v>
      </c>
      <c r="F539" s="11" t="s">
        <v>1682</v>
      </c>
      <c r="G539" s="7"/>
      <c r="H539" s="10" t="s">
        <v>782</v>
      </c>
      <c r="I539" s="7" t="e">
        <v>#N/A</v>
      </c>
      <c r="J539" s="7" t="e">
        <v>#N/A</v>
      </c>
      <c r="K539" s="7" t="s">
        <v>1683</v>
      </c>
      <c r="L539" s="7" t="e">
        <v>#N/A</v>
      </c>
      <c r="M539" s="10" t="s">
        <v>1684</v>
      </c>
      <c r="N539" s="10">
        <v>104.01216030000001</v>
      </c>
      <c r="O539" s="10">
        <v>1.1657094960000001</v>
      </c>
      <c r="P539" s="9" t="s">
        <v>16</v>
      </c>
      <c r="Q539" s="10" t="s">
        <v>94</v>
      </c>
      <c r="R539" s="39">
        <v>45979</v>
      </c>
      <c r="S539" s="10"/>
      <c r="T539" s="9" t="s">
        <v>49</v>
      </c>
      <c r="U539" s="5" t="e">
        <v>#N/A</v>
      </c>
      <c r="V539" s="5" t="e">
        <v>#N/A</v>
      </c>
      <c r="W539" s="5"/>
      <c r="X539" s="10" t="s">
        <v>50</v>
      </c>
      <c r="Y539" s="12">
        <v>42559</v>
      </c>
      <c r="Z539" s="12">
        <v>46210</v>
      </c>
      <c r="AA539" s="12"/>
      <c r="AB539" s="12"/>
      <c r="AC539" s="12"/>
      <c r="AD539" s="12"/>
      <c r="AE539" s="9" t="s">
        <v>96</v>
      </c>
      <c r="AF539" s="26"/>
      <c r="AG539" s="22" t="str">
        <f>VLOOKUP(F539,[2]Nasional!$F$3:$AJ$1945,30,0)</f>
        <v>03.RFI</v>
      </c>
      <c r="AH539" s="22" t="str">
        <f>VLOOKUP(F539,[4]Sitelist!$A$4:$W$641,23,0)</f>
        <v>Type-1</v>
      </c>
      <c r="AI539" s="22" t="s">
        <v>98</v>
      </c>
      <c r="AJ539"/>
      <c r="AK539" s="23" t="s">
        <v>99</v>
      </c>
      <c r="AL539" t="s">
        <v>1161</v>
      </c>
      <c r="AN539" t="s">
        <v>824</v>
      </c>
    </row>
    <row r="540" spans="1:43" hidden="1">
      <c r="A540" s="5">
        <v>539</v>
      </c>
      <c r="B540" s="6" t="s">
        <v>43</v>
      </c>
      <c r="C540" s="10" t="s">
        <v>782</v>
      </c>
      <c r="D540" s="9">
        <v>10</v>
      </c>
      <c r="E540" s="9" t="s">
        <v>1685</v>
      </c>
      <c r="F540" s="11" t="s">
        <v>1685</v>
      </c>
      <c r="G540" s="7"/>
      <c r="H540" s="10" t="s">
        <v>782</v>
      </c>
      <c r="I540" s="7" t="e">
        <v>#N/A</v>
      </c>
      <c r="J540" s="7" t="e">
        <v>#N/A</v>
      </c>
      <c r="K540" s="7" t="s">
        <v>65</v>
      </c>
      <c r="L540" s="7" t="s">
        <v>1686</v>
      </c>
      <c r="M540" s="10" t="s">
        <v>1687</v>
      </c>
      <c r="N540" s="10">
        <v>100.3476405</v>
      </c>
      <c r="O540" s="10">
        <v>-0.90117931399999995</v>
      </c>
      <c r="P540" s="9" t="s">
        <v>16</v>
      </c>
      <c r="Q540" s="10" t="s">
        <v>94</v>
      </c>
      <c r="R540" s="39">
        <v>45979</v>
      </c>
      <c r="S540" s="10"/>
      <c r="T540" s="9" t="s">
        <v>49</v>
      </c>
      <c r="U540" s="5" t="e">
        <v>#N/A</v>
      </c>
      <c r="V540" s="5" t="s">
        <v>1688</v>
      </c>
      <c r="W540" s="5"/>
      <c r="X540" s="10" t="s">
        <v>50</v>
      </c>
      <c r="Y540" s="12">
        <v>42562</v>
      </c>
      <c r="Z540" s="12">
        <v>46213</v>
      </c>
      <c r="AA540" s="12"/>
      <c r="AB540" s="12"/>
      <c r="AC540" s="12"/>
      <c r="AD540" s="12"/>
      <c r="AE540" s="9" t="s">
        <v>96</v>
      </c>
      <c r="AF540" s="26"/>
      <c r="AG540" s="22" t="e">
        <f>VLOOKUP(F540,[2]Nasional!$F$3:$AJ$1945,30,0)</f>
        <v>#N/A</v>
      </c>
      <c r="AH540" s="22" t="str">
        <f>VLOOKUP(F540,[4]Sitelist!$A$4:$W$641,23,0)</f>
        <v>Type-5</v>
      </c>
      <c r="AI540" s="22" t="s">
        <v>98</v>
      </c>
      <c r="AJ540"/>
      <c r="AK540" s="23" t="s">
        <v>99</v>
      </c>
      <c r="AL540" t="s">
        <v>1689</v>
      </c>
    </row>
    <row r="541" spans="1:43" hidden="1">
      <c r="A541" s="9">
        <v>540</v>
      </c>
      <c r="B541" s="6" t="s">
        <v>43</v>
      </c>
      <c r="C541" s="10" t="s">
        <v>782</v>
      </c>
      <c r="D541" s="9">
        <v>10</v>
      </c>
      <c r="E541" s="9" t="s">
        <v>1690</v>
      </c>
      <c r="F541" s="11" t="s">
        <v>1690</v>
      </c>
      <c r="G541" s="7"/>
      <c r="H541" s="10" t="s">
        <v>782</v>
      </c>
      <c r="I541" s="7" t="e">
        <v>#N/A</v>
      </c>
      <c r="J541" s="7" t="e">
        <v>#N/A</v>
      </c>
      <c r="K541" s="7" t="s">
        <v>1691</v>
      </c>
      <c r="L541" s="7" t="e">
        <v>#N/A</v>
      </c>
      <c r="M541" s="10" t="s">
        <v>1692</v>
      </c>
      <c r="N541" s="10">
        <v>104.03360000000001</v>
      </c>
      <c r="O541" s="10">
        <v>1.1674997220000001</v>
      </c>
      <c r="P541" s="9" t="s">
        <v>16</v>
      </c>
      <c r="Q541" s="10" t="s">
        <v>94</v>
      </c>
      <c r="R541" s="39">
        <v>45979</v>
      </c>
      <c r="S541" s="10"/>
      <c r="T541" s="9" t="s">
        <v>49</v>
      </c>
      <c r="U541" s="5" t="e">
        <v>#N/A</v>
      </c>
      <c r="V541" s="5" t="e">
        <v>#N/A</v>
      </c>
      <c r="W541" s="5"/>
      <c r="X541" s="10" t="s">
        <v>50</v>
      </c>
      <c r="Y541" s="12">
        <v>42565</v>
      </c>
      <c r="Z541" s="12">
        <v>46216</v>
      </c>
      <c r="AA541" s="12"/>
      <c r="AB541" s="12"/>
      <c r="AC541" s="12"/>
      <c r="AD541" s="12"/>
      <c r="AE541" s="9" t="s">
        <v>96</v>
      </c>
      <c r="AF541" s="26"/>
      <c r="AG541" s="22" t="str">
        <f>VLOOKUP(F541,[2]Nasional!$F$3:$AJ$1945,30,0)</f>
        <v>03.RFI</v>
      </c>
      <c r="AH541" s="22" t="str">
        <f>VLOOKUP(F541,[4]Sitelist!$A$4:$W$641,23,0)</f>
        <v>Type-1</v>
      </c>
      <c r="AI541" s="22" t="s">
        <v>26</v>
      </c>
      <c r="AJ541" s="23" t="s">
        <v>26</v>
      </c>
      <c r="AK541" s="23" t="s">
        <v>26</v>
      </c>
      <c r="AL541" t="s">
        <v>1161</v>
      </c>
      <c r="AN541" t="s">
        <v>824</v>
      </c>
    </row>
    <row r="542" spans="1:43" hidden="1">
      <c r="A542" s="5">
        <v>541</v>
      </c>
      <c r="B542" s="6" t="s">
        <v>43</v>
      </c>
      <c r="C542" s="10" t="s">
        <v>782</v>
      </c>
      <c r="D542" s="9">
        <v>10</v>
      </c>
      <c r="E542" s="9" t="s">
        <v>1693</v>
      </c>
      <c r="F542" s="11" t="s">
        <v>1693</v>
      </c>
      <c r="G542" s="7"/>
      <c r="H542" s="10" t="s">
        <v>782</v>
      </c>
      <c r="I542" s="7" t="e">
        <v>#N/A</v>
      </c>
      <c r="J542" s="7" t="e">
        <v>#N/A</v>
      </c>
      <c r="K542" s="7" t="s">
        <v>65</v>
      </c>
      <c r="L542" s="7" t="s">
        <v>1694</v>
      </c>
      <c r="M542" s="10" t="s">
        <v>1695</v>
      </c>
      <c r="N542" s="10">
        <v>100.34738299999999</v>
      </c>
      <c r="O542" s="10">
        <v>-0.90666174899999996</v>
      </c>
      <c r="P542" s="9" t="s">
        <v>16</v>
      </c>
      <c r="Q542" s="10" t="s">
        <v>94</v>
      </c>
      <c r="R542" s="39">
        <v>45979</v>
      </c>
      <c r="S542" s="10"/>
      <c r="T542" s="9" t="s">
        <v>49</v>
      </c>
      <c r="U542" s="5" t="e">
        <v>#N/A</v>
      </c>
      <c r="V542" s="5" t="s">
        <v>1688</v>
      </c>
      <c r="W542" s="5"/>
      <c r="X542" s="10" t="s">
        <v>50</v>
      </c>
      <c r="Y542" s="12">
        <v>42565</v>
      </c>
      <c r="Z542" s="12">
        <v>46216</v>
      </c>
      <c r="AA542" s="12"/>
      <c r="AB542" s="12"/>
      <c r="AC542" s="12"/>
      <c r="AD542" s="12"/>
      <c r="AE542" s="9" t="s">
        <v>96</v>
      </c>
      <c r="AF542" s="26"/>
      <c r="AG542" s="22" t="e">
        <f>VLOOKUP(F542,[2]Nasional!$F$3:$AJ$1945,30,0)</f>
        <v>#N/A</v>
      </c>
      <c r="AH542" s="22" t="str">
        <f>VLOOKUP(F542,[4]Sitelist!$A$4:$W$641,23,0)</f>
        <v>Type-5</v>
      </c>
      <c r="AI542" s="22" t="s">
        <v>98</v>
      </c>
      <c r="AJ542"/>
      <c r="AK542" s="23" t="s">
        <v>99</v>
      </c>
      <c r="AL542" t="s">
        <v>1602</v>
      </c>
    </row>
    <row r="543" spans="1:43" hidden="1">
      <c r="A543" s="9">
        <v>542</v>
      </c>
      <c r="B543" s="6" t="s">
        <v>43</v>
      </c>
      <c r="C543" s="10" t="s">
        <v>782</v>
      </c>
      <c r="D543" s="9">
        <v>10</v>
      </c>
      <c r="E543" s="9" t="s">
        <v>1696</v>
      </c>
      <c r="F543" s="11" t="s">
        <v>1696</v>
      </c>
      <c r="G543" s="7"/>
      <c r="H543" s="10" t="s">
        <v>782</v>
      </c>
      <c r="I543" s="7" t="e">
        <v>#N/A</v>
      </c>
      <c r="J543" s="7" t="e">
        <v>#N/A</v>
      </c>
      <c r="K543" s="7" t="s">
        <v>1697</v>
      </c>
      <c r="L543" s="7" t="e">
        <v>#N/A</v>
      </c>
      <c r="M543" s="10" t="s">
        <v>1698</v>
      </c>
      <c r="N543" s="10">
        <v>103.9041424</v>
      </c>
      <c r="O543" s="10">
        <v>1.082206964</v>
      </c>
      <c r="P543" s="9" t="s">
        <v>16</v>
      </c>
      <c r="Q543" s="10" t="s">
        <v>94</v>
      </c>
      <c r="R543" s="39">
        <v>45979</v>
      </c>
      <c r="S543" s="10"/>
      <c r="T543" s="9" t="s">
        <v>49</v>
      </c>
      <c r="U543" s="5" t="e">
        <v>#N/A</v>
      </c>
      <c r="V543" s="5" t="e">
        <v>#N/A</v>
      </c>
      <c r="W543" s="5"/>
      <c r="X543" s="10" t="s">
        <v>50</v>
      </c>
      <c r="Y543" s="12">
        <v>42570</v>
      </c>
      <c r="Z543" s="12">
        <v>46221</v>
      </c>
      <c r="AA543" s="12"/>
      <c r="AB543" s="12"/>
      <c r="AC543" s="12"/>
      <c r="AD543" s="12"/>
      <c r="AE543" s="9" t="s">
        <v>96</v>
      </c>
      <c r="AF543" s="26"/>
      <c r="AG543" s="22" t="str">
        <f>VLOOKUP(F543,[2]Nasional!$F$3:$AJ$1945,30,0)</f>
        <v>08.SIS</v>
      </c>
      <c r="AH543" s="22" t="str">
        <f>VLOOKUP(F543,[4]Sitelist!$A$4:$W$641,23,0)</f>
        <v>Type-5</v>
      </c>
      <c r="AI543" s="22" t="s">
        <v>632</v>
      </c>
      <c r="AJ543" s="22" t="s">
        <v>1104</v>
      </c>
      <c r="AK543" s="22" t="s">
        <v>99</v>
      </c>
      <c r="AL543" t="s">
        <v>1639</v>
      </c>
    </row>
    <row r="544" spans="1:43" hidden="1">
      <c r="A544" s="5">
        <v>543</v>
      </c>
      <c r="B544" s="6" t="s">
        <v>43</v>
      </c>
      <c r="C544" s="10" t="s">
        <v>782</v>
      </c>
      <c r="D544" s="9">
        <v>10</v>
      </c>
      <c r="E544" s="9" t="s">
        <v>1699</v>
      </c>
      <c r="F544" s="11" t="s">
        <v>1699</v>
      </c>
      <c r="G544" s="7"/>
      <c r="H544" s="10" t="s">
        <v>782</v>
      </c>
      <c r="I544" s="7" t="e">
        <v>#N/A</v>
      </c>
      <c r="J544" s="7" t="e">
        <v>#N/A</v>
      </c>
      <c r="K544" s="7" t="s">
        <v>1700</v>
      </c>
      <c r="L544" s="7" t="e">
        <v>#N/A</v>
      </c>
      <c r="M544" s="10" t="s">
        <v>1701</v>
      </c>
      <c r="N544" s="10">
        <v>104.0261722</v>
      </c>
      <c r="O544" s="10">
        <v>1.0771000390000001</v>
      </c>
      <c r="P544" s="9" t="s">
        <v>16</v>
      </c>
      <c r="Q544" s="10" t="s">
        <v>94</v>
      </c>
      <c r="R544" s="39">
        <v>45979</v>
      </c>
      <c r="S544" s="10"/>
      <c r="T544" s="9" t="s">
        <v>49</v>
      </c>
      <c r="U544" s="5" t="e">
        <v>#N/A</v>
      </c>
      <c r="V544" s="5" t="e">
        <v>#N/A</v>
      </c>
      <c r="W544" s="5"/>
      <c r="X544" s="10" t="s">
        <v>50</v>
      </c>
      <c r="Y544" s="12">
        <v>42570</v>
      </c>
      <c r="Z544" s="12">
        <v>46221</v>
      </c>
      <c r="AA544" s="12"/>
      <c r="AB544" s="12"/>
      <c r="AC544" s="12"/>
      <c r="AD544" s="12"/>
      <c r="AE544" s="9" t="s">
        <v>96</v>
      </c>
      <c r="AF544" s="26"/>
      <c r="AG544" s="22" t="str">
        <f>VLOOKUP(F544,[2]Nasional!$F$3:$AJ$1945,30,0)</f>
        <v>03.RFI</v>
      </c>
      <c r="AH544" s="22" t="str">
        <f>VLOOKUP(F544,[4]Sitelist!$A$4:$W$641,23,0)</f>
        <v>Type-1</v>
      </c>
      <c r="AI544" s="22" t="s">
        <v>26</v>
      </c>
      <c r="AJ544" s="23" t="s">
        <v>26</v>
      </c>
      <c r="AK544" s="23" t="s">
        <v>26</v>
      </c>
      <c r="AL544" t="s">
        <v>1702</v>
      </c>
      <c r="AN544" t="s">
        <v>824</v>
      </c>
    </row>
    <row r="545" spans="1:43" hidden="1">
      <c r="A545" s="9">
        <v>544</v>
      </c>
      <c r="B545" s="6" t="s">
        <v>43</v>
      </c>
      <c r="C545" s="10" t="s">
        <v>782</v>
      </c>
      <c r="D545" s="9">
        <v>10</v>
      </c>
      <c r="E545" s="9" t="s">
        <v>1703</v>
      </c>
      <c r="F545" s="11" t="s">
        <v>1703</v>
      </c>
      <c r="G545" s="7"/>
      <c r="H545" s="10" t="s">
        <v>782</v>
      </c>
      <c r="I545" s="7" t="e">
        <v>#N/A</v>
      </c>
      <c r="J545" s="7" t="e">
        <v>#N/A</v>
      </c>
      <c r="K545" s="7" t="s">
        <v>65</v>
      </c>
      <c r="L545" s="7" t="s">
        <v>1704</v>
      </c>
      <c r="M545" s="10" t="s">
        <v>1705</v>
      </c>
      <c r="N545" s="10">
        <v>100.3693128</v>
      </c>
      <c r="O545" s="10">
        <v>-0.93968510599999999</v>
      </c>
      <c r="P545" s="9" t="s">
        <v>16</v>
      </c>
      <c r="Q545" s="10" t="s">
        <v>94</v>
      </c>
      <c r="R545" s="39">
        <v>45979</v>
      </c>
      <c r="S545" s="10"/>
      <c r="T545" s="9" t="s">
        <v>49</v>
      </c>
      <c r="U545" s="5" t="e">
        <v>#N/A</v>
      </c>
      <c r="V545" s="5" t="s">
        <v>1601</v>
      </c>
      <c r="W545" s="5"/>
      <c r="X545" s="10" t="s">
        <v>50</v>
      </c>
      <c r="Y545" s="12">
        <v>42576</v>
      </c>
      <c r="Z545" s="12">
        <v>46227</v>
      </c>
      <c r="AA545" s="12"/>
      <c r="AB545" s="12"/>
      <c r="AC545" s="12"/>
      <c r="AD545" s="12"/>
      <c r="AE545" s="9" t="s">
        <v>96</v>
      </c>
      <c r="AF545" s="26"/>
      <c r="AG545" s="22" t="e">
        <f>VLOOKUP(F545,[2]Nasional!$F$3:$AJ$1945,30,0)</f>
        <v>#N/A</v>
      </c>
      <c r="AH545" s="22" t="str">
        <f>VLOOKUP(F545,[4]Sitelist!$A$4:$W$641,23,0)</f>
        <v>Type-5</v>
      </c>
      <c r="AI545" s="22" t="s">
        <v>98</v>
      </c>
      <c r="AJ545"/>
      <c r="AK545" s="23" t="s">
        <v>99</v>
      </c>
      <c r="AL545" t="s">
        <v>1607</v>
      </c>
    </row>
    <row r="546" spans="1:43" hidden="1">
      <c r="A546" s="5">
        <v>545</v>
      </c>
      <c r="B546" s="6" t="s">
        <v>43</v>
      </c>
      <c r="C546" s="10" t="s">
        <v>782</v>
      </c>
      <c r="D546" s="9">
        <v>10</v>
      </c>
      <c r="E546" s="9" t="s">
        <v>1706</v>
      </c>
      <c r="F546" s="11" t="s">
        <v>1706</v>
      </c>
      <c r="G546" s="7"/>
      <c r="H546" s="10" t="s">
        <v>782</v>
      </c>
      <c r="I546" s="7" t="e">
        <v>#N/A</v>
      </c>
      <c r="J546" s="7" t="e">
        <v>#N/A</v>
      </c>
      <c r="K546" s="7" t="s">
        <v>65</v>
      </c>
      <c r="L546" s="7" t="s">
        <v>1707</v>
      </c>
      <c r="M546" s="10" t="s">
        <v>1708</v>
      </c>
      <c r="N546" s="10">
        <v>100.3702784</v>
      </c>
      <c r="O546" s="10">
        <v>-0.94304323199999995</v>
      </c>
      <c r="P546" s="9" t="s">
        <v>16</v>
      </c>
      <c r="Q546" s="10" t="s">
        <v>94</v>
      </c>
      <c r="R546" s="39">
        <v>45979</v>
      </c>
      <c r="S546" s="10"/>
      <c r="T546" s="9" t="s">
        <v>49</v>
      </c>
      <c r="U546" s="5" t="e">
        <v>#N/A</v>
      </c>
      <c r="V546" s="5" t="s">
        <v>1709</v>
      </c>
      <c r="W546" s="5"/>
      <c r="X546" s="10" t="s">
        <v>50</v>
      </c>
      <c r="Y546" s="12">
        <v>42576</v>
      </c>
      <c r="Z546" s="12">
        <v>46227</v>
      </c>
      <c r="AA546" s="12"/>
      <c r="AB546" s="12"/>
      <c r="AC546" s="12"/>
      <c r="AD546" s="12"/>
      <c r="AE546" s="9" t="s">
        <v>96</v>
      </c>
      <c r="AF546" s="26"/>
      <c r="AG546" s="22" t="e">
        <f>VLOOKUP(F546,[2]Nasional!$F$3:$AJ$1945,30,0)</f>
        <v>#N/A</v>
      </c>
      <c r="AH546" s="22" t="str">
        <f>VLOOKUP(F546,[4]Sitelist!$A$4:$W$641,23,0)</f>
        <v>Type-1</v>
      </c>
      <c r="AI546" s="22" t="s">
        <v>98</v>
      </c>
      <c r="AJ546"/>
      <c r="AK546" s="23" t="s">
        <v>99</v>
      </c>
      <c r="AL546" t="s">
        <v>1085</v>
      </c>
      <c r="AN546" t="s">
        <v>824</v>
      </c>
    </row>
    <row r="547" spans="1:43" hidden="1">
      <c r="A547" s="9">
        <v>546</v>
      </c>
      <c r="B547" s="6" t="s">
        <v>43</v>
      </c>
      <c r="C547" s="10" t="s">
        <v>782</v>
      </c>
      <c r="D547" s="9">
        <v>10</v>
      </c>
      <c r="E547" s="9" t="s">
        <v>1710</v>
      </c>
      <c r="F547" s="11" t="s">
        <v>1710</v>
      </c>
      <c r="G547" s="7"/>
      <c r="H547" s="10" t="s">
        <v>782</v>
      </c>
      <c r="I547" s="7" t="e">
        <v>#N/A</v>
      </c>
      <c r="J547" s="7" t="e">
        <v>#N/A</v>
      </c>
      <c r="K547" s="7" t="s">
        <v>65</v>
      </c>
      <c r="L547" s="7" t="s">
        <v>1711</v>
      </c>
      <c r="M547" s="10" t="s">
        <v>1712</v>
      </c>
      <c r="N547" s="10">
        <v>100.3485417</v>
      </c>
      <c r="O547" s="10">
        <v>-0.89465618099999999</v>
      </c>
      <c r="P547" s="9" t="s">
        <v>16</v>
      </c>
      <c r="Q547" s="10" t="s">
        <v>94</v>
      </c>
      <c r="R547" s="39">
        <v>45979</v>
      </c>
      <c r="S547" s="10"/>
      <c r="T547" s="9" t="s">
        <v>49</v>
      </c>
      <c r="U547" s="5" t="e">
        <v>#N/A</v>
      </c>
      <c r="V547" s="5" t="s">
        <v>1688</v>
      </c>
      <c r="W547" s="5"/>
      <c r="X547" s="10" t="s">
        <v>50</v>
      </c>
      <c r="Y547" s="12">
        <v>42590</v>
      </c>
      <c r="Z547" s="12">
        <v>46241</v>
      </c>
      <c r="AA547" s="12"/>
      <c r="AB547" s="12"/>
      <c r="AC547" s="12"/>
      <c r="AD547" s="12"/>
      <c r="AE547" s="9" t="s">
        <v>96</v>
      </c>
      <c r="AF547" s="26"/>
      <c r="AG547" s="22" t="e">
        <f>VLOOKUP(F547,[2]Nasional!$F$3:$AJ$1945,30,0)</f>
        <v>#N/A</v>
      </c>
      <c r="AH547" s="22" t="str">
        <f>VLOOKUP(F547,[4]Sitelist!$A$4:$W$641,23,0)</f>
        <v>Type-5</v>
      </c>
      <c r="AI547" s="22" t="s">
        <v>98</v>
      </c>
      <c r="AJ547"/>
      <c r="AK547" s="23" t="s">
        <v>99</v>
      </c>
      <c r="AL547" t="s">
        <v>1607</v>
      </c>
    </row>
    <row r="548" spans="1:43" hidden="1">
      <c r="A548" s="5">
        <v>547</v>
      </c>
      <c r="B548" s="6" t="s">
        <v>43</v>
      </c>
      <c r="C548" s="10" t="s">
        <v>782</v>
      </c>
      <c r="D548" s="9">
        <v>10</v>
      </c>
      <c r="E548" s="9" t="s">
        <v>1713</v>
      </c>
      <c r="F548" s="11" t="s">
        <v>1713</v>
      </c>
      <c r="G548" s="7"/>
      <c r="H548" s="10" t="s">
        <v>782</v>
      </c>
      <c r="I548" s="7" t="e">
        <v>#N/A</v>
      </c>
      <c r="J548" s="7" t="e">
        <v>#N/A</v>
      </c>
      <c r="K548" s="7" t="s">
        <v>65</v>
      </c>
      <c r="L548" s="7" t="s">
        <v>1714</v>
      </c>
      <c r="M548" s="10" t="s">
        <v>1715</v>
      </c>
      <c r="N548" s="10">
        <v>100.3609228</v>
      </c>
      <c r="O548" s="10">
        <v>-0.93658447300000003</v>
      </c>
      <c r="P548" s="9" t="s">
        <v>16</v>
      </c>
      <c r="Q548" s="10" t="s">
        <v>94</v>
      </c>
      <c r="R548" s="39">
        <v>45979</v>
      </c>
      <c r="S548" s="10"/>
      <c r="T548" s="9" t="s">
        <v>49</v>
      </c>
      <c r="U548" s="5" t="e">
        <v>#N/A</v>
      </c>
      <c r="V548" s="5" t="s">
        <v>1688</v>
      </c>
      <c r="W548" s="5"/>
      <c r="X548" s="10" t="s">
        <v>50</v>
      </c>
      <c r="Y548" s="12">
        <v>42591</v>
      </c>
      <c r="Z548" s="12">
        <v>46242</v>
      </c>
      <c r="AA548" s="12"/>
      <c r="AB548" s="12"/>
      <c r="AC548" s="12"/>
      <c r="AD548" s="12"/>
      <c r="AE548" s="9" t="s">
        <v>96</v>
      </c>
      <c r="AF548" s="26"/>
      <c r="AG548" s="22" t="e">
        <f>VLOOKUP(F548,[2]Nasional!$F$3:$AJ$1945,30,0)</f>
        <v>#N/A</v>
      </c>
      <c r="AH548" s="22" t="str">
        <f>VLOOKUP(F548,[4]Sitelist!$A$4:$W$641,23,0)</f>
        <v>Type-5</v>
      </c>
      <c r="AI548" s="22" t="s">
        <v>98</v>
      </c>
      <c r="AJ548"/>
      <c r="AK548" s="23" t="s">
        <v>99</v>
      </c>
      <c r="AL548" t="s">
        <v>1607</v>
      </c>
    </row>
    <row r="549" spans="1:43" hidden="1">
      <c r="A549" s="9">
        <v>548</v>
      </c>
      <c r="B549" s="6" t="s">
        <v>43</v>
      </c>
      <c r="C549" s="10" t="s">
        <v>782</v>
      </c>
      <c r="D549" s="9">
        <v>10</v>
      </c>
      <c r="E549" s="9" t="s">
        <v>1716</v>
      </c>
      <c r="F549" s="11" t="s">
        <v>1716</v>
      </c>
      <c r="G549" s="7"/>
      <c r="H549" s="10" t="s">
        <v>782</v>
      </c>
      <c r="I549" s="7" t="e">
        <v>#N/A</v>
      </c>
      <c r="J549" s="7" t="e">
        <v>#N/A</v>
      </c>
      <c r="K549" s="7" t="s">
        <v>1717</v>
      </c>
      <c r="L549" s="7" t="e">
        <v>#N/A</v>
      </c>
      <c r="M549" s="10" t="s">
        <v>1718</v>
      </c>
      <c r="N549" s="10">
        <v>104.1194701</v>
      </c>
      <c r="O549" s="10">
        <v>1.143468618</v>
      </c>
      <c r="P549" s="9" t="s">
        <v>16</v>
      </c>
      <c r="Q549" s="10" t="s">
        <v>94</v>
      </c>
      <c r="R549" s="39">
        <v>45979</v>
      </c>
      <c r="S549" s="10"/>
      <c r="T549" s="9" t="s">
        <v>49</v>
      </c>
      <c r="U549" s="5" t="e">
        <v>#N/A</v>
      </c>
      <c r="V549" s="5" t="e">
        <v>#N/A</v>
      </c>
      <c r="W549" s="5"/>
      <c r="X549" s="10" t="s">
        <v>50</v>
      </c>
      <c r="Y549" s="12">
        <v>42596</v>
      </c>
      <c r="Z549" s="12">
        <v>46247</v>
      </c>
      <c r="AA549" s="12"/>
      <c r="AB549" s="12"/>
      <c r="AC549" s="12"/>
      <c r="AD549" s="12"/>
      <c r="AE549" s="9" t="s">
        <v>96</v>
      </c>
      <c r="AF549" s="26"/>
      <c r="AG549" s="22" t="str">
        <f>VLOOKUP(F549,[2]Nasional!$F$3:$AJ$1945,30,0)</f>
        <v>03.RFI</v>
      </c>
      <c r="AH549" s="22" t="str">
        <f>VLOOKUP(F549,[4]Sitelist!$A$4:$W$641,23,0)</f>
        <v>Type-1</v>
      </c>
      <c r="AI549" s="22" t="s">
        <v>98</v>
      </c>
      <c r="AJ549"/>
      <c r="AK549" s="23" t="s">
        <v>99</v>
      </c>
      <c r="AL549" t="s">
        <v>1161</v>
      </c>
      <c r="AN549" t="s">
        <v>824</v>
      </c>
    </row>
    <row r="550" spans="1:43" hidden="1">
      <c r="A550" s="5">
        <v>549</v>
      </c>
      <c r="B550" s="6" t="s">
        <v>43</v>
      </c>
      <c r="C550" s="10" t="s">
        <v>782</v>
      </c>
      <c r="D550" s="9">
        <v>10</v>
      </c>
      <c r="E550" s="9" t="s">
        <v>1719</v>
      </c>
      <c r="F550" s="11" t="s">
        <v>1719</v>
      </c>
      <c r="G550" s="7"/>
      <c r="H550" s="10" t="s">
        <v>782</v>
      </c>
      <c r="I550" s="7" t="e">
        <v>#N/A</v>
      </c>
      <c r="J550" s="7" t="e">
        <v>#N/A</v>
      </c>
      <c r="K550" s="7" t="s">
        <v>65</v>
      </c>
      <c r="L550" s="7" t="s">
        <v>1720</v>
      </c>
      <c r="M550" s="10" t="s">
        <v>1721</v>
      </c>
      <c r="N550" s="10">
        <v>101.43606800000001</v>
      </c>
      <c r="O550" s="10">
        <v>0.45848299999999997</v>
      </c>
      <c r="P550" s="9" t="s">
        <v>16</v>
      </c>
      <c r="Q550" s="10" t="s">
        <v>94</v>
      </c>
      <c r="R550" s="39">
        <v>45979</v>
      </c>
      <c r="S550" s="10"/>
      <c r="T550" s="9" t="s">
        <v>49</v>
      </c>
      <c r="U550" s="5" t="e">
        <v>#N/A</v>
      </c>
      <c r="V550" s="5" t="s">
        <v>1722</v>
      </c>
      <c r="W550" s="5"/>
      <c r="X550" s="10" t="s">
        <v>50</v>
      </c>
      <c r="Y550" s="12">
        <v>42596</v>
      </c>
      <c r="Z550" s="12">
        <v>46247</v>
      </c>
      <c r="AA550" s="12"/>
      <c r="AB550" s="12"/>
      <c r="AC550" s="12"/>
      <c r="AD550" s="12"/>
      <c r="AE550" s="9" t="s">
        <v>96</v>
      </c>
      <c r="AF550" s="26"/>
      <c r="AG550" s="22" t="e">
        <f>VLOOKUP(F550,[2]Nasional!$F$3:$AJ$1945,30,0)</f>
        <v>#N/A</v>
      </c>
      <c r="AH550" s="22" t="str">
        <f>VLOOKUP(F550,[4]Sitelist!$A$4:$W$641,23,0)</f>
        <v>Type-5</v>
      </c>
      <c r="AI550" s="22" t="s">
        <v>98</v>
      </c>
      <c r="AJ550"/>
      <c r="AK550" s="23" t="s">
        <v>99</v>
      </c>
      <c r="AL550" t="s">
        <v>1161</v>
      </c>
      <c r="AN550" t="s">
        <v>824</v>
      </c>
    </row>
    <row r="551" spans="1:43" hidden="1">
      <c r="A551" s="9">
        <v>550</v>
      </c>
      <c r="B551" s="6" t="s">
        <v>43</v>
      </c>
      <c r="C551" s="10" t="s">
        <v>782</v>
      </c>
      <c r="D551" s="9">
        <v>10</v>
      </c>
      <c r="E551" s="9" t="s">
        <v>1723</v>
      </c>
      <c r="F551" s="11" t="s">
        <v>1723</v>
      </c>
      <c r="G551" s="7"/>
      <c r="H551" s="10" t="s">
        <v>782</v>
      </c>
      <c r="I551" s="7" t="e">
        <v>#N/A</v>
      </c>
      <c r="J551" s="7" t="e">
        <v>#N/A</v>
      </c>
      <c r="K551" s="7" t="s">
        <v>65</v>
      </c>
      <c r="L551" s="7" t="s">
        <v>1724</v>
      </c>
      <c r="M551" s="10" t="s">
        <v>1725</v>
      </c>
      <c r="N551" s="10">
        <v>101.396396</v>
      </c>
      <c r="O551" s="10">
        <v>0.439693</v>
      </c>
      <c r="P551" s="9" t="s">
        <v>16</v>
      </c>
      <c r="Q551" s="10" t="s">
        <v>94</v>
      </c>
      <c r="R551" s="39">
        <v>45979</v>
      </c>
      <c r="S551" s="10"/>
      <c r="T551" s="9" t="s">
        <v>49</v>
      </c>
      <c r="U551" s="5" t="e">
        <v>#N/A</v>
      </c>
      <c r="V551" s="5" t="s">
        <v>1688</v>
      </c>
      <c r="W551" s="5"/>
      <c r="X551" s="10" t="s">
        <v>50</v>
      </c>
      <c r="Y551" s="12">
        <v>42625</v>
      </c>
      <c r="Z551" s="12">
        <v>46276</v>
      </c>
      <c r="AA551" s="12"/>
      <c r="AB551" s="12"/>
      <c r="AC551" s="12"/>
      <c r="AD551" s="12"/>
      <c r="AE551" s="9" t="s">
        <v>96</v>
      </c>
      <c r="AF551" s="26"/>
      <c r="AG551" s="22" t="e">
        <f>VLOOKUP(F551,[2]Nasional!$F$3:$AJ$1945,30,0)</f>
        <v>#N/A</v>
      </c>
      <c r="AH551" s="22" t="str">
        <f>VLOOKUP(F551,[4]Sitelist!$A$4:$W$641,23,0)</f>
        <v>Type-5</v>
      </c>
      <c r="AI551" s="22" t="s">
        <v>98</v>
      </c>
      <c r="AJ551"/>
      <c r="AK551" s="23" t="s">
        <v>99</v>
      </c>
      <c r="AL551" t="s">
        <v>1726</v>
      </c>
    </row>
    <row r="552" spans="1:43" hidden="1">
      <c r="A552" s="5">
        <v>551</v>
      </c>
      <c r="B552" s="6" t="s">
        <v>43</v>
      </c>
      <c r="C552" s="10" t="s">
        <v>782</v>
      </c>
      <c r="D552" s="9">
        <v>10</v>
      </c>
      <c r="E552" s="9" t="s">
        <v>1727</v>
      </c>
      <c r="F552" s="11" t="s">
        <v>1727</v>
      </c>
      <c r="G552" s="7"/>
      <c r="H552" s="10" t="s">
        <v>782</v>
      </c>
      <c r="I552" s="7" t="e">
        <v>#N/A</v>
      </c>
      <c r="J552" s="7" t="e">
        <v>#N/A</v>
      </c>
      <c r="K552" s="7" t="s">
        <v>1728</v>
      </c>
      <c r="L552" s="7" t="e">
        <v>#N/A</v>
      </c>
      <c r="M552" s="10" t="s">
        <v>1729</v>
      </c>
      <c r="N552" s="10">
        <v>103.94474030000001</v>
      </c>
      <c r="O552" s="10">
        <v>1.0361802579999999</v>
      </c>
      <c r="P552" s="9" t="s">
        <v>16</v>
      </c>
      <c r="Q552" s="10" t="s">
        <v>94</v>
      </c>
      <c r="R552" s="39">
        <v>45979</v>
      </c>
      <c r="S552" s="10"/>
      <c r="T552" s="9" t="s">
        <v>49</v>
      </c>
      <c r="U552" s="5" t="e">
        <v>#N/A</v>
      </c>
      <c r="V552" s="5" t="e">
        <v>#N/A</v>
      </c>
      <c r="W552" s="5"/>
      <c r="X552" s="10" t="s">
        <v>50</v>
      </c>
      <c r="Y552" s="12">
        <v>42632</v>
      </c>
      <c r="Z552" s="12">
        <v>46283</v>
      </c>
      <c r="AA552" s="12"/>
      <c r="AB552" s="12"/>
      <c r="AC552" s="12"/>
      <c r="AD552" s="12"/>
      <c r="AE552" s="9" t="s">
        <v>96</v>
      </c>
      <c r="AF552" s="26"/>
      <c r="AG552" s="22" t="str">
        <f>VLOOKUP(F552,[2]Nasional!$F$3:$AJ$1945,30,0)</f>
        <v>08.SIS</v>
      </c>
      <c r="AH552" s="22" t="str">
        <f>VLOOKUP(F552,[4]Sitelist!$A$4:$W$641,23,0)</f>
        <v>Type-5</v>
      </c>
      <c r="AI552" s="22" t="s">
        <v>632</v>
      </c>
      <c r="AJ552" s="22" t="s">
        <v>1104</v>
      </c>
      <c r="AK552" s="22" t="s">
        <v>99</v>
      </c>
      <c r="AL552" t="s">
        <v>1602</v>
      </c>
    </row>
    <row r="553" spans="1:43" hidden="1">
      <c r="A553" s="9">
        <v>552</v>
      </c>
      <c r="B553" s="6" t="s">
        <v>43</v>
      </c>
      <c r="C553" s="10" t="s">
        <v>782</v>
      </c>
      <c r="D553" s="9">
        <v>10</v>
      </c>
      <c r="E553" s="9" t="s">
        <v>1730</v>
      </c>
      <c r="F553" s="11" t="s">
        <v>1730</v>
      </c>
      <c r="G553" s="7"/>
      <c r="H553" s="10" t="s">
        <v>782</v>
      </c>
      <c r="I553" s="7" t="e">
        <v>#N/A</v>
      </c>
      <c r="J553" s="7" t="e">
        <v>#N/A</v>
      </c>
      <c r="K553" s="7" t="s">
        <v>65</v>
      </c>
      <c r="L553" s="7" t="s">
        <v>1731</v>
      </c>
      <c r="M553" s="10" t="s">
        <v>1732</v>
      </c>
      <c r="N553" s="10">
        <v>100.350945</v>
      </c>
      <c r="O553" s="10">
        <v>-0.89928030999999997</v>
      </c>
      <c r="P553" s="9" t="s">
        <v>16</v>
      </c>
      <c r="Q553" s="10" t="s">
        <v>94</v>
      </c>
      <c r="R553" s="39">
        <v>45979</v>
      </c>
      <c r="S553" s="10"/>
      <c r="T553" s="9" t="s">
        <v>49</v>
      </c>
      <c r="U553" s="5" t="e">
        <v>#N/A</v>
      </c>
      <c r="V553" s="5" t="s">
        <v>1601</v>
      </c>
      <c r="W553" s="5"/>
      <c r="X553" s="10" t="s">
        <v>50</v>
      </c>
      <c r="Y553" s="12">
        <v>42656</v>
      </c>
      <c r="Z553" s="12">
        <v>46307</v>
      </c>
      <c r="AA553" s="12"/>
      <c r="AB553" s="12"/>
      <c r="AC553" s="12"/>
      <c r="AD553" s="12"/>
      <c r="AE553" s="9" t="s">
        <v>96</v>
      </c>
      <c r="AF553" s="26"/>
      <c r="AG553" s="22" t="e">
        <f>VLOOKUP(F553,[2]Nasional!$F$3:$AJ$1945,30,0)</f>
        <v>#N/A</v>
      </c>
      <c r="AH553" s="22" t="str">
        <f>VLOOKUP(F553,[4]Sitelist!$A$4:$W$641,23,0)</f>
        <v>Type-5</v>
      </c>
      <c r="AI553" s="22" t="s">
        <v>98</v>
      </c>
      <c r="AJ553"/>
      <c r="AK553" s="23" t="s">
        <v>99</v>
      </c>
      <c r="AL553" t="s">
        <v>1639</v>
      </c>
    </row>
    <row r="554" spans="1:43" hidden="1">
      <c r="A554" s="5">
        <v>553</v>
      </c>
      <c r="B554" s="6" t="s">
        <v>43</v>
      </c>
      <c r="C554" s="10" t="s">
        <v>782</v>
      </c>
      <c r="D554" s="9">
        <v>10</v>
      </c>
      <c r="E554" s="9" t="s">
        <v>1733</v>
      </c>
      <c r="F554" s="11" t="s">
        <v>1733</v>
      </c>
      <c r="G554" s="7"/>
      <c r="H554" s="10" t="s">
        <v>782</v>
      </c>
      <c r="I554" s="7" t="e">
        <v>#N/A</v>
      </c>
      <c r="J554" s="7" t="e">
        <v>#N/A</v>
      </c>
      <c r="K554" s="7" t="s">
        <v>1734</v>
      </c>
      <c r="L554" s="7" t="e">
        <v>#N/A</v>
      </c>
      <c r="M554" s="10" t="s">
        <v>1735</v>
      </c>
      <c r="N554" s="10">
        <v>104.0236831</v>
      </c>
      <c r="O554" s="10">
        <v>1.122922897</v>
      </c>
      <c r="P554" s="9" t="s">
        <v>16</v>
      </c>
      <c r="Q554" s="10" t="s">
        <v>94</v>
      </c>
      <c r="R554" s="39">
        <v>45979</v>
      </c>
      <c r="S554" s="10"/>
      <c r="T554" s="9" t="s">
        <v>49</v>
      </c>
      <c r="U554" s="5" t="e">
        <v>#N/A</v>
      </c>
      <c r="V554" s="5" t="e">
        <v>#N/A</v>
      </c>
      <c r="W554" s="5"/>
      <c r="X554" s="10" t="s">
        <v>50</v>
      </c>
      <c r="Y554" s="12">
        <v>42667</v>
      </c>
      <c r="Z554" s="12">
        <v>46318</v>
      </c>
      <c r="AA554" s="12"/>
      <c r="AB554" s="12"/>
      <c r="AC554" s="12"/>
      <c r="AD554" s="12"/>
      <c r="AE554" s="9" t="s">
        <v>96</v>
      </c>
      <c r="AF554" s="26"/>
      <c r="AG554" s="22" t="str">
        <f>VLOOKUP(F554,[2]Nasional!$F$3:$AJ$1945,30,0)</f>
        <v>06.SITAC</v>
      </c>
      <c r="AH554" s="22" t="str">
        <f>VLOOKUP(F554,[4]Sitelist!$A$4:$W$641,23,0)</f>
        <v>Type-5</v>
      </c>
      <c r="AI554" s="22" t="s">
        <v>305</v>
      </c>
      <c r="AJ554" s="22" t="s">
        <v>305</v>
      </c>
      <c r="AK554" s="22" t="s">
        <v>99</v>
      </c>
      <c r="AL554" t="s">
        <v>1607</v>
      </c>
    </row>
    <row r="555" spans="1:43" hidden="1">
      <c r="A555" s="9">
        <v>554</v>
      </c>
      <c r="B555" s="6" t="s">
        <v>43</v>
      </c>
      <c r="C555" s="10" t="s">
        <v>782</v>
      </c>
      <c r="D555" s="9">
        <v>10</v>
      </c>
      <c r="E555" s="9" t="s">
        <v>1736</v>
      </c>
      <c r="F555" s="11" t="s">
        <v>1736</v>
      </c>
      <c r="G555" s="7"/>
      <c r="H555" s="10" t="s">
        <v>782</v>
      </c>
      <c r="I555" s="7" t="e">
        <v>#N/A</v>
      </c>
      <c r="J555" s="7" t="e">
        <v>#N/A</v>
      </c>
      <c r="K555" s="7" t="s">
        <v>1737</v>
      </c>
      <c r="L555" s="7" t="e">
        <v>#N/A</v>
      </c>
      <c r="M555" s="10" t="s">
        <v>1738</v>
      </c>
      <c r="N555" s="10">
        <v>104.0146494</v>
      </c>
      <c r="O555" s="10">
        <v>1.135196686</v>
      </c>
      <c r="P555" s="9" t="s">
        <v>16</v>
      </c>
      <c r="Q555" s="10" t="s">
        <v>94</v>
      </c>
      <c r="R555" s="39">
        <v>45979</v>
      </c>
      <c r="S555" s="10"/>
      <c r="T555" s="9" t="s">
        <v>49</v>
      </c>
      <c r="U555" s="5" t="e">
        <v>#N/A</v>
      </c>
      <c r="V555" s="5" t="e">
        <v>#N/A</v>
      </c>
      <c r="W555" s="5"/>
      <c r="X555" s="10" t="s">
        <v>50</v>
      </c>
      <c r="Y555" s="12">
        <v>42667</v>
      </c>
      <c r="Z555" s="12">
        <v>46318</v>
      </c>
      <c r="AA555" s="12"/>
      <c r="AB555" s="12"/>
      <c r="AC555" s="12"/>
      <c r="AD555" s="12"/>
      <c r="AE555" s="9" t="s">
        <v>96</v>
      </c>
      <c r="AF555" s="26"/>
      <c r="AG555" s="22" t="str">
        <f>VLOOKUP(F555,[2]Nasional!$F$3:$AJ$1945,30,0)</f>
        <v>08.SIS</v>
      </c>
      <c r="AH555" s="22" t="str">
        <f>VLOOKUP(F555,[4]Sitelist!$A$4:$W$641,23,0)</f>
        <v>Type-5</v>
      </c>
      <c r="AI555" s="22" t="s">
        <v>98</v>
      </c>
      <c r="AJ555"/>
      <c r="AK555" s="23" t="s">
        <v>99</v>
      </c>
      <c r="AL555" t="s">
        <v>1602</v>
      </c>
    </row>
    <row r="556" spans="1:43" hidden="1">
      <c r="A556" s="5">
        <v>555</v>
      </c>
      <c r="B556" s="6" t="s">
        <v>43</v>
      </c>
      <c r="C556" s="10" t="s">
        <v>782</v>
      </c>
      <c r="D556" s="9">
        <v>10</v>
      </c>
      <c r="E556" s="9" t="s">
        <v>1739</v>
      </c>
      <c r="F556" s="11" t="s">
        <v>1739</v>
      </c>
      <c r="G556" s="7"/>
      <c r="H556" s="10" t="s">
        <v>782</v>
      </c>
      <c r="I556" s="7" t="e">
        <v>#N/A</v>
      </c>
      <c r="J556" s="7" t="e">
        <v>#N/A</v>
      </c>
      <c r="K556" s="7" t="s">
        <v>65</v>
      </c>
      <c r="L556" s="7" t="s">
        <v>1740</v>
      </c>
      <c r="M556" s="10" t="s">
        <v>1741</v>
      </c>
      <c r="N556" s="10">
        <v>101.43782</v>
      </c>
      <c r="O556" s="10">
        <v>0.56896999999999998</v>
      </c>
      <c r="P556" s="9" t="s">
        <v>16</v>
      </c>
      <c r="Q556" s="10" t="s">
        <v>94</v>
      </c>
      <c r="R556" s="39">
        <v>45979</v>
      </c>
      <c r="S556" s="10"/>
      <c r="T556" s="9" t="s">
        <v>49</v>
      </c>
      <c r="U556" s="5" t="e">
        <v>#N/A</v>
      </c>
      <c r="V556" s="5" t="s">
        <v>1635</v>
      </c>
      <c r="W556" s="5"/>
      <c r="X556" s="10" t="s">
        <v>50</v>
      </c>
      <c r="Y556" s="12">
        <v>42667</v>
      </c>
      <c r="Z556" s="12">
        <v>46318</v>
      </c>
      <c r="AA556" s="12"/>
      <c r="AB556" s="12"/>
      <c r="AC556" s="12"/>
      <c r="AD556" s="12"/>
      <c r="AE556" s="9" t="s">
        <v>96</v>
      </c>
      <c r="AF556" s="26"/>
      <c r="AG556" s="22" t="e">
        <f>VLOOKUP(F556,[2]Nasional!$F$3:$AJ$1945,30,0)</f>
        <v>#N/A</v>
      </c>
      <c r="AH556" s="22" t="str">
        <f>VLOOKUP(F556,[4]Sitelist!$A$4:$W$641,23,0)</f>
        <v>Type-5</v>
      </c>
      <c r="AI556" s="22" t="s">
        <v>98</v>
      </c>
      <c r="AJ556"/>
      <c r="AK556" s="23" t="s">
        <v>99</v>
      </c>
      <c r="AL556" t="s">
        <v>1161</v>
      </c>
      <c r="AN556" t="s">
        <v>824</v>
      </c>
    </row>
    <row r="557" spans="1:43" hidden="1">
      <c r="A557" s="9">
        <v>556</v>
      </c>
      <c r="B557" s="6" t="s">
        <v>43</v>
      </c>
      <c r="C557" s="10" t="s">
        <v>782</v>
      </c>
      <c r="D557" s="9">
        <v>10</v>
      </c>
      <c r="E557" s="9" t="s">
        <v>1742</v>
      </c>
      <c r="F557" s="11" t="s">
        <v>1742</v>
      </c>
      <c r="G557" s="7"/>
      <c r="H557" s="10" t="s">
        <v>782</v>
      </c>
      <c r="I557" s="7" t="e">
        <v>#N/A</v>
      </c>
      <c r="J557" s="7" t="e">
        <v>#N/A</v>
      </c>
      <c r="K557" s="7" t="s">
        <v>1743</v>
      </c>
      <c r="L557" s="7" t="e">
        <v>#N/A</v>
      </c>
      <c r="M557" s="10" t="s">
        <v>1744</v>
      </c>
      <c r="N557" s="10">
        <v>104.0625</v>
      </c>
      <c r="O557" s="10">
        <v>1.126087904</v>
      </c>
      <c r="P557" s="9" t="s">
        <v>16</v>
      </c>
      <c r="Q557" s="10" t="s">
        <v>94</v>
      </c>
      <c r="R557" s="39">
        <v>45979</v>
      </c>
      <c r="S557" s="10"/>
      <c r="T557" s="9" t="s">
        <v>49</v>
      </c>
      <c r="U557" s="5" t="e">
        <v>#N/A</v>
      </c>
      <c r="V557" s="5" t="e">
        <v>#N/A</v>
      </c>
      <c r="W557" s="5"/>
      <c r="X557" s="10" t="s">
        <v>50</v>
      </c>
      <c r="Y557" s="12">
        <v>42675</v>
      </c>
      <c r="Z557" s="12">
        <v>46326</v>
      </c>
      <c r="AA557" s="12"/>
      <c r="AB557" s="12"/>
      <c r="AC557" s="12"/>
      <c r="AD557" s="12"/>
      <c r="AE557" s="9" t="s">
        <v>96</v>
      </c>
      <c r="AF557" s="26"/>
      <c r="AG557" s="22" t="str">
        <f>VLOOKUP(F557,[2]Nasional!$F$3:$AJ$1945,30,0)</f>
        <v>08.SIS</v>
      </c>
      <c r="AH557" s="22" t="str">
        <f>VLOOKUP(F557,[4]Sitelist!$A$4:$W$641,23,0)</f>
        <v>Type-5</v>
      </c>
      <c r="AI557" s="22" t="s">
        <v>632</v>
      </c>
      <c r="AJ557" s="22" t="s">
        <v>1104</v>
      </c>
      <c r="AK557" s="22" t="s">
        <v>99</v>
      </c>
      <c r="AL557" t="s">
        <v>1602</v>
      </c>
    </row>
    <row r="558" spans="1:43">
      <c r="A558" s="5">
        <v>557</v>
      </c>
      <c r="B558" s="10" t="s">
        <v>212</v>
      </c>
      <c r="C558" s="10" t="s">
        <v>213</v>
      </c>
      <c r="D558" s="9">
        <v>3</v>
      </c>
      <c r="E558" s="9" t="s">
        <v>1745</v>
      </c>
      <c r="F558" s="11" t="s">
        <v>1745</v>
      </c>
      <c r="G558" s="7"/>
      <c r="H558" s="7"/>
      <c r="I558" s="7" t="e">
        <v>#N/A</v>
      </c>
      <c r="J558" s="7" t="e">
        <v>#N/A</v>
      </c>
      <c r="K558" s="7" t="s">
        <v>65</v>
      </c>
      <c r="L558" s="7" t="e">
        <v>#N/A</v>
      </c>
      <c r="M558" s="10" t="str">
        <f>VLOOKUP(F558,'[3]Site List'!$I$3:$J$324,2,0)</f>
        <v>JLHAJIFACHRUDINDMT</v>
      </c>
      <c r="N558" s="10">
        <v>106.818061</v>
      </c>
      <c r="O558" s="10">
        <v>-6.1836310000000001</v>
      </c>
      <c r="P558" s="5" t="s">
        <v>48</v>
      </c>
      <c r="Q558" s="5" t="s">
        <v>48</v>
      </c>
      <c r="R558" s="39" t="e">
        <v>#N/A</v>
      </c>
      <c r="S558" s="10"/>
      <c r="T558" s="9" t="s">
        <v>49</v>
      </c>
      <c r="U558" s="5" t="e">
        <v>#N/A</v>
      </c>
      <c r="V558" s="5" t="e">
        <v>#N/A</v>
      </c>
      <c r="W558" s="5"/>
      <c r="X558" s="10" t="s">
        <v>50</v>
      </c>
      <c r="Y558" s="12">
        <v>42550</v>
      </c>
      <c r="Z558" s="12">
        <v>46201</v>
      </c>
      <c r="AA558" s="12"/>
      <c r="AB558" s="12"/>
      <c r="AC558" s="12"/>
      <c r="AD558" s="12"/>
      <c r="AE558" s="9" t="s">
        <v>96</v>
      </c>
      <c r="AF558" s="26"/>
      <c r="AG558" s="22" t="e">
        <f>VLOOKUP(F558,[2]Nasional!$F$3:$AJ$1945,30,0)</f>
        <v>#N/A</v>
      </c>
      <c r="AH558" s="22"/>
      <c r="AI558" s="22" t="s">
        <v>98</v>
      </c>
      <c r="AJ558" s="22" t="s">
        <v>98</v>
      </c>
      <c r="AK558" s="23" t="s">
        <v>99</v>
      </c>
      <c r="AL558" t="e">
        <v>#N/A</v>
      </c>
      <c r="AO558" s="26" t="e">
        <v>#N/A</v>
      </c>
      <c r="AP558" s="26" t="e">
        <v>#N/A</v>
      </c>
      <c r="AQ558" s="26" t="e">
        <v>#N/A</v>
      </c>
    </row>
    <row r="559" spans="1:43" hidden="1">
      <c r="A559" s="9">
        <v>558</v>
      </c>
      <c r="B559" s="6" t="s">
        <v>43</v>
      </c>
      <c r="C559" s="10" t="s">
        <v>782</v>
      </c>
      <c r="D559" s="9">
        <v>10</v>
      </c>
      <c r="E559" s="9" t="s">
        <v>1746</v>
      </c>
      <c r="F559" s="11" t="s">
        <v>1746</v>
      </c>
      <c r="G559" s="7"/>
      <c r="H559" s="10" t="s">
        <v>782</v>
      </c>
      <c r="I559" s="7" t="e">
        <v>#N/A</v>
      </c>
      <c r="J559" s="7" t="e">
        <v>#N/A</v>
      </c>
      <c r="K559" s="7" t="s">
        <v>65</v>
      </c>
      <c r="L559" s="7" t="s">
        <v>1747</v>
      </c>
      <c r="M559" s="10" t="s">
        <v>1748</v>
      </c>
      <c r="N559" s="10">
        <v>101.44542199999999</v>
      </c>
      <c r="O559" s="10">
        <v>0.52190700000000001</v>
      </c>
      <c r="P559" s="9" t="s">
        <v>16</v>
      </c>
      <c r="Q559" s="10" t="s">
        <v>94</v>
      </c>
      <c r="R559" s="39">
        <v>45979</v>
      </c>
      <c r="S559" s="10"/>
      <c r="T559" s="9" t="s">
        <v>49</v>
      </c>
      <c r="U559" s="5" t="e">
        <v>#N/A</v>
      </c>
      <c r="V559" s="5" t="s">
        <v>1615</v>
      </c>
      <c r="W559" s="5"/>
      <c r="X559" s="10" t="s">
        <v>50</v>
      </c>
      <c r="Y559" s="12">
        <v>42711</v>
      </c>
      <c r="Z559" s="12">
        <v>46362</v>
      </c>
      <c r="AA559" s="12"/>
      <c r="AB559" s="12"/>
      <c r="AC559" s="12"/>
      <c r="AD559" s="12"/>
      <c r="AE559" s="9" t="s">
        <v>96</v>
      </c>
      <c r="AF559" s="26"/>
      <c r="AG559" s="22" t="e">
        <f>VLOOKUP(F559,[2]Nasional!$F$3:$AJ$1945,30,0)</f>
        <v>#N/A</v>
      </c>
      <c r="AH559" s="22" t="str">
        <f>VLOOKUP(F559,[4]Sitelist!$A$4:$W$641,23,0)</f>
        <v>Type-5</v>
      </c>
      <c r="AI559" s="22" t="s">
        <v>98</v>
      </c>
      <c r="AJ559"/>
      <c r="AK559" s="23" t="s">
        <v>99</v>
      </c>
      <c r="AL559" t="s">
        <v>1702</v>
      </c>
      <c r="AN559" t="s">
        <v>824</v>
      </c>
    </row>
    <row r="560" spans="1:43" hidden="1">
      <c r="A560" s="5">
        <v>559</v>
      </c>
      <c r="B560" s="6" t="s">
        <v>43</v>
      </c>
      <c r="C560" s="10" t="s">
        <v>782</v>
      </c>
      <c r="D560" s="9">
        <v>10</v>
      </c>
      <c r="E560" s="9" t="s">
        <v>1749</v>
      </c>
      <c r="F560" s="11" t="s">
        <v>1749</v>
      </c>
      <c r="G560" s="7"/>
      <c r="H560" s="10" t="s">
        <v>782</v>
      </c>
      <c r="I560" s="7" t="e">
        <v>#N/A</v>
      </c>
      <c r="J560" s="7" t="e">
        <v>#N/A</v>
      </c>
      <c r="K560" s="7" t="s">
        <v>1750</v>
      </c>
      <c r="L560" s="7" t="e">
        <v>#N/A</v>
      </c>
      <c r="M560" s="10" t="s">
        <v>1751</v>
      </c>
      <c r="N560" s="10">
        <v>104.12807460000001</v>
      </c>
      <c r="O560" s="10">
        <v>1.1550450329999999</v>
      </c>
      <c r="P560" s="9" t="s">
        <v>16</v>
      </c>
      <c r="Q560" s="10" t="s">
        <v>94</v>
      </c>
      <c r="R560" s="39">
        <v>45979</v>
      </c>
      <c r="S560" s="10"/>
      <c r="T560" s="9" t="s">
        <v>49</v>
      </c>
      <c r="U560" s="5" t="e">
        <v>#N/A</v>
      </c>
      <c r="V560" s="5" t="e">
        <v>#N/A</v>
      </c>
      <c r="W560" s="5"/>
      <c r="X560" s="10" t="s">
        <v>50</v>
      </c>
      <c r="Y560" s="12">
        <v>42711</v>
      </c>
      <c r="Z560" s="12">
        <v>46362</v>
      </c>
      <c r="AA560" s="12"/>
      <c r="AB560" s="12"/>
      <c r="AC560" s="12"/>
      <c r="AD560" s="12"/>
      <c r="AE560" s="9" t="s">
        <v>96</v>
      </c>
      <c r="AF560" s="26"/>
      <c r="AG560" s="22" t="str">
        <f>VLOOKUP(F560,[2]Nasional!$F$3:$AJ$1945,30,0)</f>
        <v>06.SITAC</v>
      </c>
      <c r="AH560" s="22" t="str">
        <f>VLOOKUP(F560,[4]Sitelist!$A$4:$W$641,23,0)</f>
        <v>Type-5</v>
      </c>
      <c r="AI560" s="22" t="s">
        <v>305</v>
      </c>
      <c r="AJ560" s="22" t="s">
        <v>305</v>
      </c>
      <c r="AK560" s="22" t="s">
        <v>99</v>
      </c>
      <c r="AL560" t="s">
        <v>1602</v>
      </c>
    </row>
    <row r="561" spans="1:43" hidden="1">
      <c r="A561" s="9">
        <v>560</v>
      </c>
      <c r="B561" s="6" t="s">
        <v>43</v>
      </c>
      <c r="C561" s="10" t="s">
        <v>782</v>
      </c>
      <c r="D561" s="9">
        <v>10</v>
      </c>
      <c r="E561" s="9" t="s">
        <v>1752</v>
      </c>
      <c r="F561" s="11" t="s">
        <v>1752</v>
      </c>
      <c r="G561" s="7"/>
      <c r="H561" s="10" t="s">
        <v>782</v>
      </c>
      <c r="I561" s="7" t="e">
        <v>#N/A</v>
      </c>
      <c r="J561" s="7" t="e">
        <v>#N/A</v>
      </c>
      <c r="K561" s="7" t="s">
        <v>1753</v>
      </c>
      <c r="L561" s="7" t="e">
        <v>#N/A</v>
      </c>
      <c r="M561" s="10" t="s">
        <v>1754</v>
      </c>
      <c r="N561" s="10">
        <v>103.9993715</v>
      </c>
      <c r="O561" s="10">
        <v>1.1397993559999999</v>
      </c>
      <c r="P561" s="9" t="s">
        <v>16</v>
      </c>
      <c r="Q561" s="10" t="s">
        <v>94</v>
      </c>
      <c r="R561" s="39">
        <v>45979</v>
      </c>
      <c r="S561" s="10"/>
      <c r="T561" s="9" t="s">
        <v>49</v>
      </c>
      <c r="U561" s="5" t="e">
        <v>#N/A</v>
      </c>
      <c r="V561" s="5" t="e">
        <v>#N/A</v>
      </c>
      <c r="W561" s="5"/>
      <c r="X561" s="10" t="s">
        <v>50</v>
      </c>
      <c r="Y561" s="12">
        <v>42713</v>
      </c>
      <c r="Z561" s="12">
        <v>46364</v>
      </c>
      <c r="AA561" s="12"/>
      <c r="AB561" s="12"/>
      <c r="AC561" s="12"/>
      <c r="AD561" s="12"/>
      <c r="AE561" s="9" t="s">
        <v>96</v>
      </c>
      <c r="AF561" s="26"/>
      <c r="AG561" s="22" t="str">
        <f>VLOOKUP(F561,[2]Nasional!$F$3:$AJ$1945,30,0)</f>
        <v>06.SITAC</v>
      </c>
      <c r="AH561" s="22" t="str">
        <f>VLOOKUP(F561,[4]Sitelist!$A$4:$W$641,23,0)</f>
        <v>Type-5</v>
      </c>
      <c r="AI561" s="22" t="s">
        <v>305</v>
      </c>
      <c r="AJ561" s="22" t="s">
        <v>305</v>
      </c>
      <c r="AK561" s="22" t="s">
        <v>99</v>
      </c>
      <c r="AL561" t="s">
        <v>1602</v>
      </c>
    </row>
    <row r="562" spans="1:43" hidden="1">
      <c r="A562" s="5">
        <v>561</v>
      </c>
      <c r="B562" s="6" t="s">
        <v>43</v>
      </c>
      <c r="C562" s="10" t="s">
        <v>782</v>
      </c>
      <c r="D562" s="9">
        <v>10</v>
      </c>
      <c r="E562" s="9" t="s">
        <v>1755</v>
      </c>
      <c r="F562" s="11" t="s">
        <v>1755</v>
      </c>
      <c r="G562" s="7"/>
      <c r="H562" s="10" t="s">
        <v>782</v>
      </c>
      <c r="I562" s="7" t="e">
        <v>#N/A</v>
      </c>
      <c r="J562" s="7" t="e">
        <v>#N/A</v>
      </c>
      <c r="K562" s="7" t="s">
        <v>1756</v>
      </c>
      <c r="L562" s="7" t="e">
        <v>#N/A</v>
      </c>
      <c r="M562" s="10" t="s">
        <v>1757</v>
      </c>
      <c r="N562" s="10">
        <v>104.0207219</v>
      </c>
      <c r="O562" s="10">
        <v>1.142374277</v>
      </c>
      <c r="P562" s="9" t="s">
        <v>16</v>
      </c>
      <c r="Q562" s="10" t="s">
        <v>94</v>
      </c>
      <c r="R562" s="39">
        <v>45979</v>
      </c>
      <c r="S562" s="10"/>
      <c r="T562" s="9" t="s">
        <v>49</v>
      </c>
      <c r="U562" s="5" t="e">
        <v>#N/A</v>
      </c>
      <c r="V562" s="5" t="e">
        <v>#N/A</v>
      </c>
      <c r="W562" s="5"/>
      <c r="X562" s="10" t="s">
        <v>50</v>
      </c>
      <c r="Y562" s="12">
        <v>42725</v>
      </c>
      <c r="Z562" s="12">
        <v>46376</v>
      </c>
      <c r="AA562" s="12"/>
      <c r="AB562" s="12"/>
      <c r="AC562" s="12"/>
      <c r="AD562" s="12"/>
      <c r="AE562" s="9" t="s">
        <v>96</v>
      </c>
      <c r="AF562" s="26"/>
      <c r="AG562" s="22" t="str">
        <f>VLOOKUP(F562,[2]Nasional!$F$3:$AJ$1945,30,0)</f>
        <v>03.RFI</v>
      </c>
      <c r="AH562" s="22" t="str">
        <f>VLOOKUP(F562,[4]Sitelist!$A$4:$W$641,23,0)</f>
        <v>Type-1</v>
      </c>
      <c r="AI562" s="22" t="s">
        <v>98</v>
      </c>
      <c r="AJ562"/>
      <c r="AK562" s="23" t="s">
        <v>99</v>
      </c>
      <c r="AL562" t="s">
        <v>1758</v>
      </c>
      <c r="AN562" t="s">
        <v>824</v>
      </c>
    </row>
    <row r="563" spans="1:43" hidden="1">
      <c r="A563" s="9">
        <v>562</v>
      </c>
      <c r="B563" s="6" t="s">
        <v>43</v>
      </c>
      <c r="C563" s="10" t="s">
        <v>782</v>
      </c>
      <c r="D563" s="9">
        <v>10</v>
      </c>
      <c r="E563" s="9" t="s">
        <v>1759</v>
      </c>
      <c r="F563" s="11" t="s">
        <v>1759</v>
      </c>
      <c r="G563" s="7"/>
      <c r="H563" s="10" t="s">
        <v>782</v>
      </c>
      <c r="I563" s="7" t="e">
        <v>#N/A</v>
      </c>
      <c r="J563" s="7" t="e">
        <v>#N/A</v>
      </c>
      <c r="K563" s="7" t="s">
        <v>1760</v>
      </c>
      <c r="L563" s="7" t="e">
        <v>#N/A</v>
      </c>
      <c r="M563" s="10" t="s">
        <v>1761</v>
      </c>
      <c r="N563" s="10">
        <v>104.09045930000001</v>
      </c>
      <c r="O563" s="10">
        <v>1.1223328109999999</v>
      </c>
      <c r="P563" s="9" t="s">
        <v>16</v>
      </c>
      <c r="Q563" s="10" t="s">
        <v>94</v>
      </c>
      <c r="R563" s="39">
        <v>45979</v>
      </c>
      <c r="S563" s="10"/>
      <c r="T563" s="9" t="s">
        <v>49</v>
      </c>
      <c r="U563" s="5" t="e">
        <v>#N/A</v>
      </c>
      <c r="V563" s="5" t="e">
        <v>#N/A</v>
      </c>
      <c r="W563" s="5"/>
      <c r="X563" s="10" t="s">
        <v>50</v>
      </c>
      <c r="Y563" s="12">
        <v>42725</v>
      </c>
      <c r="Z563" s="12">
        <v>46376</v>
      </c>
      <c r="AA563" s="12"/>
      <c r="AB563" s="12"/>
      <c r="AC563" s="12"/>
      <c r="AD563" s="12"/>
      <c r="AE563" s="9" t="s">
        <v>96</v>
      </c>
      <c r="AF563" s="26"/>
      <c r="AG563" s="22" t="str">
        <f>VLOOKUP(F563,[2]Nasional!$F$3:$AJ$1945,30,0)</f>
        <v>08.SIS</v>
      </c>
      <c r="AH563" s="22" t="str">
        <f>VLOOKUP(F563,[4]Sitelist!$A$4:$W$641,23,0)</f>
        <v>Type-5</v>
      </c>
      <c r="AI563" s="22" t="s">
        <v>632</v>
      </c>
      <c r="AJ563" s="22" t="s">
        <v>1104</v>
      </c>
      <c r="AK563" s="22" t="s">
        <v>99</v>
      </c>
      <c r="AL563" t="s">
        <v>1602</v>
      </c>
    </row>
    <row r="564" spans="1:43" hidden="1">
      <c r="A564" s="5">
        <v>563</v>
      </c>
      <c r="B564" s="6" t="s">
        <v>43</v>
      </c>
      <c r="C564" s="10" t="s">
        <v>782</v>
      </c>
      <c r="D564" s="9">
        <v>10</v>
      </c>
      <c r="E564" s="9" t="s">
        <v>1762</v>
      </c>
      <c r="F564" s="11" t="s">
        <v>1762</v>
      </c>
      <c r="G564" s="7"/>
      <c r="H564" s="10" t="s">
        <v>782</v>
      </c>
      <c r="I564" s="7" t="e">
        <v>#N/A</v>
      </c>
      <c r="J564" s="7" t="e">
        <v>#N/A</v>
      </c>
      <c r="K564" s="7" t="s">
        <v>65</v>
      </c>
      <c r="L564" s="7" t="s">
        <v>1763</v>
      </c>
      <c r="M564" s="10" t="s">
        <v>1764</v>
      </c>
      <c r="N564" s="10">
        <v>101.36221399999999</v>
      </c>
      <c r="O564" s="10">
        <v>0.49066300000000002</v>
      </c>
      <c r="P564" s="9" t="s">
        <v>16</v>
      </c>
      <c r="Q564" s="10" t="s">
        <v>94</v>
      </c>
      <c r="R564" s="39">
        <v>45979</v>
      </c>
      <c r="S564" s="10"/>
      <c r="T564" s="9" t="s">
        <v>49</v>
      </c>
      <c r="U564" s="5" t="e">
        <v>#N/A</v>
      </c>
      <c r="V564" s="5" t="s">
        <v>1675</v>
      </c>
      <c r="W564" s="5"/>
      <c r="X564" s="10" t="s">
        <v>50</v>
      </c>
      <c r="Y564" s="12">
        <v>42725</v>
      </c>
      <c r="Z564" s="12">
        <v>46376</v>
      </c>
      <c r="AA564" s="12"/>
      <c r="AB564" s="12"/>
      <c r="AC564" s="12"/>
      <c r="AD564" s="12"/>
      <c r="AE564" s="9" t="s">
        <v>96</v>
      </c>
      <c r="AF564" s="26"/>
      <c r="AG564" s="22" t="e">
        <f>VLOOKUP(F564,[2]Nasional!$F$3:$AJ$1945,30,0)</f>
        <v>#N/A</v>
      </c>
      <c r="AH564" s="22" t="str">
        <f>VLOOKUP(F564,[4]Sitelist!$A$4:$W$641,23,0)</f>
        <v>Type-5</v>
      </c>
      <c r="AI564" s="22" t="s">
        <v>98</v>
      </c>
      <c r="AJ564"/>
      <c r="AK564" s="23" t="s">
        <v>99</v>
      </c>
      <c r="AL564" t="s">
        <v>1726</v>
      </c>
    </row>
    <row r="565" spans="1:43" hidden="1">
      <c r="A565" s="9">
        <v>564</v>
      </c>
      <c r="B565" s="6" t="s">
        <v>43</v>
      </c>
      <c r="C565" s="10" t="s">
        <v>782</v>
      </c>
      <c r="D565" s="9">
        <v>10</v>
      </c>
      <c r="E565" s="9" t="s">
        <v>1765</v>
      </c>
      <c r="F565" s="11" t="s">
        <v>1765</v>
      </c>
      <c r="G565" s="7"/>
      <c r="H565" s="10" t="s">
        <v>782</v>
      </c>
      <c r="I565" s="7" t="e">
        <v>#N/A</v>
      </c>
      <c r="J565" s="7" t="e">
        <v>#N/A</v>
      </c>
      <c r="K565" s="7" t="s">
        <v>65</v>
      </c>
      <c r="L565" s="7" t="s">
        <v>1766</v>
      </c>
      <c r="M565" s="10" t="s">
        <v>1767</v>
      </c>
      <c r="N565" s="10">
        <v>101.43468</v>
      </c>
      <c r="O565" s="10">
        <v>0.48832399999999998</v>
      </c>
      <c r="P565" s="9" t="s">
        <v>16</v>
      </c>
      <c r="Q565" s="10" t="s">
        <v>94</v>
      </c>
      <c r="R565" s="39">
        <v>45979</v>
      </c>
      <c r="S565" s="10"/>
      <c r="T565" s="9" t="s">
        <v>49</v>
      </c>
      <c r="U565" s="5" t="e">
        <v>#N/A</v>
      </c>
      <c r="V565" s="5" t="s">
        <v>1615</v>
      </c>
      <c r="W565" s="5"/>
      <c r="X565" s="10" t="s">
        <v>50</v>
      </c>
      <c r="Y565" s="12">
        <v>42735</v>
      </c>
      <c r="Z565" s="12">
        <v>46386</v>
      </c>
      <c r="AA565" s="12"/>
      <c r="AB565" s="12"/>
      <c r="AC565" s="12"/>
      <c r="AD565" s="12"/>
      <c r="AE565" s="9" t="s">
        <v>96</v>
      </c>
      <c r="AF565" s="26"/>
      <c r="AG565" s="22" t="e">
        <f>VLOOKUP(F565,[2]Nasional!$F$3:$AJ$1945,30,0)</f>
        <v>#N/A</v>
      </c>
      <c r="AH565" s="22" t="str">
        <f>VLOOKUP(F565,[4]Sitelist!$A$4:$W$641,23,0)</f>
        <v>Type-5</v>
      </c>
      <c r="AI565" s="22" t="s">
        <v>98</v>
      </c>
      <c r="AJ565"/>
      <c r="AK565" s="23" t="s">
        <v>99</v>
      </c>
      <c r="AL565" t="s">
        <v>1758</v>
      </c>
      <c r="AN565" t="s">
        <v>824</v>
      </c>
    </row>
    <row r="566" spans="1:43" hidden="1">
      <c r="A566" s="5">
        <v>565</v>
      </c>
      <c r="B566" s="6" t="s">
        <v>43</v>
      </c>
      <c r="C566" s="10" t="s">
        <v>782</v>
      </c>
      <c r="D566" s="9">
        <v>10</v>
      </c>
      <c r="E566" s="9" t="s">
        <v>1768</v>
      </c>
      <c r="F566" s="11" t="s">
        <v>1768</v>
      </c>
      <c r="G566" s="7"/>
      <c r="H566" s="10" t="s">
        <v>782</v>
      </c>
      <c r="I566" s="7" t="e">
        <v>#N/A</v>
      </c>
      <c r="J566" s="7" t="e">
        <v>#N/A</v>
      </c>
      <c r="K566" s="7" t="s">
        <v>65</v>
      </c>
      <c r="L566" s="7" t="s">
        <v>1769</v>
      </c>
      <c r="M566" s="10" t="s">
        <v>1770</v>
      </c>
      <c r="N566" s="10">
        <v>101.445063</v>
      </c>
      <c r="O566" s="10">
        <v>0.48085</v>
      </c>
      <c r="P566" s="9" t="s">
        <v>16</v>
      </c>
      <c r="Q566" s="10" t="s">
        <v>94</v>
      </c>
      <c r="R566" s="39">
        <v>45979</v>
      </c>
      <c r="S566" s="10"/>
      <c r="T566" s="9" t="s">
        <v>49</v>
      </c>
      <c r="U566" s="5" t="e">
        <v>#N/A</v>
      </c>
      <c r="V566" s="5" t="s">
        <v>1722</v>
      </c>
      <c r="W566" s="5"/>
      <c r="X566" s="10" t="s">
        <v>50</v>
      </c>
      <c r="Y566" s="12">
        <v>42765</v>
      </c>
      <c r="Z566" s="12">
        <v>46416</v>
      </c>
      <c r="AA566" s="12"/>
      <c r="AB566" s="12"/>
      <c r="AC566" s="12"/>
      <c r="AD566" s="12"/>
      <c r="AE566" s="9" t="s">
        <v>96</v>
      </c>
      <c r="AF566" s="26"/>
      <c r="AG566" s="22" t="e">
        <f>VLOOKUP(F566,[2]Nasional!$F$3:$AJ$1945,30,0)</f>
        <v>#N/A</v>
      </c>
      <c r="AH566" s="22" t="str">
        <f>VLOOKUP(F566,[4]Sitelist!$A$4:$W$641,23,0)</f>
        <v>Type-5</v>
      </c>
      <c r="AI566" s="22" t="s">
        <v>98</v>
      </c>
      <c r="AJ566"/>
      <c r="AK566" s="23" t="s">
        <v>99</v>
      </c>
      <c r="AL566" t="s">
        <v>1085</v>
      </c>
      <c r="AN566" t="s">
        <v>824</v>
      </c>
    </row>
    <row r="567" spans="1:43" hidden="1">
      <c r="A567" s="9">
        <v>566</v>
      </c>
      <c r="B567" s="6" t="s">
        <v>43</v>
      </c>
      <c r="C567" s="10" t="s">
        <v>782</v>
      </c>
      <c r="D567" s="9">
        <v>10</v>
      </c>
      <c r="E567" s="9" t="s">
        <v>1771</v>
      </c>
      <c r="F567" s="11" t="s">
        <v>1771</v>
      </c>
      <c r="G567" s="7"/>
      <c r="H567" s="10" t="s">
        <v>782</v>
      </c>
      <c r="I567" s="7" t="e">
        <v>#N/A</v>
      </c>
      <c r="J567" s="7" t="e">
        <v>#N/A</v>
      </c>
      <c r="K567" s="7" t="s">
        <v>1772</v>
      </c>
      <c r="L567" s="7" t="e">
        <v>#N/A</v>
      </c>
      <c r="M567" s="10" t="s">
        <v>1773</v>
      </c>
      <c r="N567" s="10">
        <v>103.94280910000001</v>
      </c>
      <c r="O567" s="10">
        <v>1.1058855059999999</v>
      </c>
      <c r="P567" s="9" t="s">
        <v>16</v>
      </c>
      <c r="Q567" s="10" t="s">
        <v>94</v>
      </c>
      <c r="R567" s="39">
        <v>45979</v>
      </c>
      <c r="S567" s="10"/>
      <c r="T567" s="9" t="s">
        <v>49</v>
      </c>
      <c r="U567" s="5" t="e">
        <v>#N/A</v>
      </c>
      <c r="V567" s="5" t="e">
        <v>#N/A</v>
      </c>
      <c r="W567" s="5"/>
      <c r="X567" s="10" t="s">
        <v>50</v>
      </c>
      <c r="Y567" s="12">
        <v>42816</v>
      </c>
      <c r="Z567" s="12">
        <v>46467</v>
      </c>
      <c r="AA567" s="12"/>
      <c r="AB567" s="12"/>
      <c r="AC567" s="12"/>
      <c r="AD567" s="12"/>
      <c r="AE567" s="9" t="s">
        <v>96</v>
      </c>
      <c r="AF567" s="26"/>
      <c r="AG567" s="22" t="str">
        <f>VLOOKUP(F567,[2]Nasional!$F$3:$AJ$1945,30,0)</f>
        <v>08.SIS</v>
      </c>
      <c r="AH567" s="22" t="str">
        <f>VLOOKUP(F567,[4]Sitelist!$A$4:$W$641,23,0)</f>
        <v>Type-5</v>
      </c>
      <c r="AI567" s="22" t="s">
        <v>305</v>
      </c>
      <c r="AJ567" s="22" t="s">
        <v>305</v>
      </c>
      <c r="AK567" s="22" t="s">
        <v>99</v>
      </c>
      <c r="AL567" t="s">
        <v>1607</v>
      </c>
    </row>
    <row r="568" spans="1:43" hidden="1">
      <c r="A568" s="5">
        <v>567</v>
      </c>
      <c r="B568" s="6" t="s">
        <v>43</v>
      </c>
      <c r="C568" s="10" t="s">
        <v>782</v>
      </c>
      <c r="D568" s="9">
        <v>10</v>
      </c>
      <c r="E568" s="9" t="s">
        <v>1774</v>
      </c>
      <c r="F568" s="11" t="s">
        <v>1774</v>
      </c>
      <c r="G568" s="7"/>
      <c r="H568" s="10" t="s">
        <v>782</v>
      </c>
      <c r="I568" s="7" t="e">
        <v>#N/A</v>
      </c>
      <c r="J568" s="7" t="e">
        <v>#N/A</v>
      </c>
      <c r="K568" s="7" t="s">
        <v>65</v>
      </c>
      <c r="L568" s="7" t="s">
        <v>1775</v>
      </c>
      <c r="M568" s="10" t="s">
        <v>1776</v>
      </c>
      <c r="N568" s="10">
        <v>100.35562280000001</v>
      </c>
      <c r="O568" s="10">
        <v>-0.92666029900000002</v>
      </c>
      <c r="P568" s="9" t="s">
        <v>16</v>
      </c>
      <c r="Q568" s="10" t="s">
        <v>94</v>
      </c>
      <c r="R568" s="39">
        <v>45979</v>
      </c>
      <c r="S568" s="10"/>
      <c r="T568" s="9" t="s">
        <v>49</v>
      </c>
      <c r="U568" s="5" t="e">
        <v>#N/A</v>
      </c>
      <c r="V568" s="5" t="s">
        <v>1777</v>
      </c>
      <c r="W568" s="5"/>
      <c r="X568" s="10" t="s">
        <v>50</v>
      </c>
      <c r="Y568" s="12">
        <v>42830</v>
      </c>
      <c r="Z568" s="12">
        <v>46481</v>
      </c>
      <c r="AA568" s="12"/>
      <c r="AB568" s="12"/>
      <c r="AC568" s="12"/>
      <c r="AD568" s="12"/>
      <c r="AE568" s="9" t="s">
        <v>96</v>
      </c>
      <c r="AF568" s="26"/>
      <c r="AG568" s="22" t="e">
        <f>VLOOKUP(F568,[2]Nasional!$F$3:$AJ$1945,30,0)</f>
        <v>#N/A</v>
      </c>
      <c r="AH568" s="22" t="str">
        <f>VLOOKUP(F568,[4]Sitelist!$A$4:$W$641,23,0)</f>
        <v>Type-5</v>
      </c>
      <c r="AI568" s="22" t="s">
        <v>98</v>
      </c>
      <c r="AJ568"/>
      <c r="AK568" s="23" t="s">
        <v>99</v>
      </c>
      <c r="AL568" t="s">
        <v>1689</v>
      </c>
    </row>
    <row r="569" spans="1:43" hidden="1">
      <c r="A569" s="9">
        <v>568</v>
      </c>
      <c r="B569" s="6" t="s">
        <v>43</v>
      </c>
      <c r="C569" s="10" t="s">
        <v>782</v>
      </c>
      <c r="D569" s="9">
        <v>10</v>
      </c>
      <c r="E569" s="9" t="s">
        <v>1778</v>
      </c>
      <c r="F569" s="11" t="s">
        <v>1778</v>
      </c>
      <c r="G569" s="7"/>
      <c r="H569" s="10" t="s">
        <v>782</v>
      </c>
      <c r="I569" s="7" t="e">
        <v>#N/A</v>
      </c>
      <c r="J569" s="7" t="e">
        <v>#N/A</v>
      </c>
      <c r="K569" s="7" t="s">
        <v>1779</v>
      </c>
      <c r="L569" s="7" t="e">
        <v>#N/A</v>
      </c>
      <c r="M569" s="10" t="s">
        <v>1780</v>
      </c>
      <c r="N569" s="10">
        <v>103.9837933</v>
      </c>
      <c r="O569" s="10">
        <v>1.0436582569999999</v>
      </c>
      <c r="P569" s="9" t="s">
        <v>16</v>
      </c>
      <c r="Q569" s="10" t="s">
        <v>94</v>
      </c>
      <c r="R569" s="39">
        <v>45979</v>
      </c>
      <c r="S569" s="10"/>
      <c r="T569" s="9" t="s">
        <v>49</v>
      </c>
      <c r="U569" s="5" t="e">
        <v>#N/A</v>
      </c>
      <c r="V569" s="5" t="e">
        <v>#N/A</v>
      </c>
      <c r="W569" s="5"/>
      <c r="X569" s="10" t="s">
        <v>50</v>
      </c>
      <c r="Y569" s="12">
        <v>42852</v>
      </c>
      <c r="Z569" s="12">
        <v>46503</v>
      </c>
      <c r="AA569" s="12"/>
      <c r="AB569" s="12"/>
      <c r="AC569" s="12"/>
      <c r="AD569" s="12"/>
      <c r="AE569" s="9" t="s">
        <v>96</v>
      </c>
      <c r="AF569" s="26"/>
      <c r="AG569" s="22" t="str">
        <f>VLOOKUP(F569,[2]Nasional!$F$3:$AJ$1945,30,0)</f>
        <v>03.RFI</v>
      </c>
      <c r="AH569" s="22" t="str">
        <f>VLOOKUP(F569,[4]Sitelist!$A$4:$W$641,23,0)</f>
        <v>Type-1</v>
      </c>
      <c r="AI569" s="22" t="s">
        <v>98</v>
      </c>
      <c r="AJ569"/>
      <c r="AK569" s="23" t="s">
        <v>99</v>
      </c>
      <c r="AL569" t="s">
        <v>1702</v>
      </c>
      <c r="AN569" t="s">
        <v>824</v>
      </c>
    </row>
    <row r="570" spans="1:43" hidden="1">
      <c r="A570" s="5">
        <v>569</v>
      </c>
      <c r="B570" s="6" t="s">
        <v>43</v>
      </c>
      <c r="C570" s="10" t="s">
        <v>782</v>
      </c>
      <c r="D570" s="9">
        <v>10</v>
      </c>
      <c r="E570" s="9" t="s">
        <v>1781</v>
      </c>
      <c r="F570" s="11" t="s">
        <v>1781</v>
      </c>
      <c r="G570" s="7"/>
      <c r="H570" s="10" t="s">
        <v>782</v>
      </c>
      <c r="I570" s="7" t="e">
        <v>#N/A</v>
      </c>
      <c r="J570" s="7" t="e">
        <v>#N/A</v>
      </c>
      <c r="K570" s="7" t="s">
        <v>65</v>
      </c>
      <c r="L570" s="7" t="s">
        <v>1782</v>
      </c>
      <c r="M570" s="10" t="s">
        <v>1783</v>
      </c>
      <c r="N570" s="10">
        <v>100.394311</v>
      </c>
      <c r="O570" s="10">
        <v>-0.91804504399999998</v>
      </c>
      <c r="P570" s="9" t="s">
        <v>16</v>
      </c>
      <c r="Q570" s="10" t="s">
        <v>94</v>
      </c>
      <c r="R570" s="39">
        <v>45979</v>
      </c>
      <c r="S570" s="10"/>
      <c r="T570" s="9" t="s">
        <v>49</v>
      </c>
      <c r="U570" s="5" t="e">
        <v>#N/A</v>
      </c>
      <c r="V570" s="5" t="s">
        <v>1777</v>
      </c>
      <c r="W570" s="5"/>
      <c r="X570" s="10" t="s">
        <v>50</v>
      </c>
      <c r="Y570" s="12">
        <v>42858</v>
      </c>
      <c r="Z570" s="12">
        <v>46509</v>
      </c>
      <c r="AA570" s="12"/>
      <c r="AB570" s="12"/>
      <c r="AC570" s="12"/>
      <c r="AD570" s="12"/>
      <c r="AE570" s="9" t="s">
        <v>96</v>
      </c>
      <c r="AF570" s="26"/>
      <c r="AG570" s="22" t="e">
        <f>VLOOKUP(F570,[2]Nasional!$F$3:$AJ$1945,30,0)</f>
        <v>#N/A</v>
      </c>
      <c r="AH570" s="22" t="str">
        <f>VLOOKUP(F570,[4]Sitelist!$A$4:$W$641,23,0)</f>
        <v>Type-5</v>
      </c>
      <c r="AI570" s="22" t="s">
        <v>98</v>
      </c>
      <c r="AJ570"/>
      <c r="AK570" s="23" t="s">
        <v>99</v>
      </c>
      <c r="AL570" t="s">
        <v>1639</v>
      </c>
    </row>
    <row r="571" spans="1:43" hidden="1">
      <c r="A571" s="9">
        <v>570</v>
      </c>
      <c r="B571" s="6" t="s">
        <v>43</v>
      </c>
      <c r="C571" s="10" t="s">
        <v>782</v>
      </c>
      <c r="D571" s="9">
        <v>10</v>
      </c>
      <c r="E571" s="9" t="s">
        <v>1784</v>
      </c>
      <c r="F571" s="11" t="s">
        <v>1784</v>
      </c>
      <c r="G571" s="7"/>
      <c r="H571" s="10" t="s">
        <v>782</v>
      </c>
      <c r="I571" s="7" t="e">
        <v>#N/A</v>
      </c>
      <c r="J571" s="7" t="e">
        <v>#N/A</v>
      </c>
      <c r="K571" s="7" t="s">
        <v>65</v>
      </c>
      <c r="L571" s="7" t="s">
        <v>1785</v>
      </c>
      <c r="M571" s="10" t="s">
        <v>1786</v>
      </c>
      <c r="N571" s="10">
        <v>101.437145</v>
      </c>
      <c r="O571" s="10">
        <v>0.51953700000000003</v>
      </c>
      <c r="P571" s="9" t="s">
        <v>16</v>
      </c>
      <c r="Q571" s="10" t="s">
        <v>94</v>
      </c>
      <c r="R571" s="39">
        <v>45979</v>
      </c>
      <c r="S571" s="10"/>
      <c r="T571" s="9" t="s">
        <v>49</v>
      </c>
      <c r="U571" s="5" t="e">
        <v>#N/A</v>
      </c>
      <c r="V571" s="5" t="s">
        <v>171</v>
      </c>
      <c r="W571" s="5"/>
      <c r="X571" s="10" t="s">
        <v>50</v>
      </c>
      <c r="Y571" s="12">
        <v>42912</v>
      </c>
      <c r="Z571" s="12">
        <v>46563</v>
      </c>
      <c r="AA571" s="12"/>
      <c r="AB571" s="12"/>
      <c r="AC571" s="12"/>
      <c r="AD571" s="12"/>
      <c r="AE571" s="9" t="s">
        <v>96</v>
      </c>
      <c r="AF571" s="26"/>
      <c r="AG571" s="22" t="e">
        <f>VLOOKUP(F571,[2]Nasional!$F$3:$AJ$1945,30,0)</f>
        <v>#N/A</v>
      </c>
      <c r="AH571" s="22" t="str">
        <f>VLOOKUP(F571,[4]Sitelist!$A$4:$W$641,23,0)</f>
        <v>Type-5</v>
      </c>
      <c r="AI571" s="22" t="s">
        <v>98</v>
      </c>
      <c r="AJ571"/>
      <c r="AK571" s="23" t="s">
        <v>99</v>
      </c>
      <c r="AL571" t="s">
        <v>1161</v>
      </c>
      <c r="AN571" t="s">
        <v>824</v>
      </c>
    </row>
    <row r="572" spans="1:43" hidden="1">
      <c r="A572" s="5">
        <v>571</v>
      </c>
      <c r="B572" s="6" t="s">
        <v>43</v>
      </c>
      <c r="C572" s="10" t="s">
        <v>782</v>
      </c>
      <c r="D572" s="9">
        <v>10</v>
      </c>
      <c r="E572" s="9" t="s">
        <v>1787</v>
      </c>
      <c r="F572" s="11" t="s">
        <v>1787</v>
      </c>
      <c r="G572" s="7"/>
      <c r="H572" s="10" t="s">
        <v>782</v>
      </c>
      <c r="I572" s="7" t="e">
        <v>#N/A</v>
      </c>
      <c r="J572" s="7" t="e">
        <v>#N/A</v>
      </c>
      <c r="K572" s="7" t="s">
        <v>65</v>
      </c>
      <c r="L572" s="7" t="s">
        <v>1788</v>
      </c>
      <c r="M572" s="10" t="s">
        <v>1789</v>
      </c>
      <c r="N572" s="10">
        <v>100.3153253</v>
      </c>
      <c r="O572" s="10">
        <v>-0.80888986600000001</v>
      </c>
      <c r="P572" s="9" t="s">
        <v>16</v>
      </c>
      <c r="Q572" s="10" t="s">
        <v>94</v>
      </c>
      <c r="R572" s="39">
        <v>45979</v>
      </c>
      <c r="S572" s="10"/>
      <c r="T572" s="9" t="s">
        <v>49</v>
      </c>
      <c r="U572" s="5" t="e">
        <v>#N/A</v>
      </c>
      <c r="V572" s="5" t="s">
        <v>1777</v>
      </c>
      <c r="W572" s="5"/>
      <c r="X572" s="10" t="s">
        <v>50</v>
      </c>
      <c r="Y572" s="12">
        <v>42912</v>
      </c>
      <c r="Z572" s="12">
        <v>46563</v>
      </c>
      <c r="AA572" s="12"/>
      <c r="AB572" s="12"/>
      <c r="AC572" s="12"/>
      <c r="AD572" s="12"/>
      <c r="AE572" s="9" t="s">
        <v>96</v>
      </c>
      <c r="AF572" s="26"/>
      <c r="AG572" s="22" t="e">
        <f>VLOOKUP(F572,[2]Nasional!$F$3:$AJ$1945,30,0)</f>
        <v>#N/A</v>
      </c>
      <c r="AH572" s="22" t="str">
        <f>VLOOKUP(F572,[4]Sitelist!$A$4:$W$641,23,0)</f>
        <v>Type-5</v>
      </c>
      <c r="AI572" s="22" t="s">
        <v>98</v>
      </c>
      <c r="AJ572"/>
      <c r="AK572" s="23" t="s">
        <v>99</v>
      </c>
      <c r="AL572" t="s">
        <v>1607</v>
      </c>
    </row>
    <row r="573" spans="1:43" hidden="1">
      <c r="A573" s="9">
        <v>572</v>
      </c>
      <c r="B573" s="6" t="s">
        <v>43</v>
      </c>
      <c r="C573" s="10" t="s">
        <v>782</v>
      </c>
      <c r="D573" s="9">
        <v>10</v>
      </c>
      <c r="E573" s="9" t="s">
        <v>1790</v>
      </c>
      <c r="F573" s="11" t="s">
        <v>1790</v>
      </c>
      <c r="G573" s="7"/>
      <c r="H573" s="10" t="s">
        <v>782</v>
      </c>
      <c r="I573" s="7" t="e">
        <v>#N/A</v>
      </c>
      <c r="J573" s="7" t="e">
        <v>#N/A</v>
      </c>
      <c r="K573" s="7" t="s">
        <v>1791</v>
      </c>
      <c r="L573" s="7" t="e">
        <v>#N/A</v>
      </c>
      <c r="M573" s="10" t="s">
        <v>1792</v>
      </c>
      <c r="N573" s="10">
        <v>103.93465519999999</v>
      </c>
      <c r="O573" s="10">
        <v>1.0626912120000001</v>
      </c>
      <c r="P573" s="9" t="s">
        <v>16</v>
      </c>
      <c r="Q573" s="10" t="s">
        <v>94</v>
      </c>
      <c r="R573" s="39">
        <v>45979</v>
      </c>
      <c r="S573" s="10"/>
      <c r="T573" s="9" t="s">
        <v>49</v>
      </c>
      <c r="U573" s="5" t="e">
        <v>#N/A</v>
      </c>
      <c r="V573" s="5" t="e">
        <v>#N/A</v>
      </c>
      <c r="W573" s="5"/>
      <c r="X573" s="10" t="s">
        <v>50</v>
      </c>
      <c r="Y573" s="12">
        <v>42922</v>
      </c>
      <c r="Z573" s="12">
        <v>46573</v>
      </c>
      <c r="AA573" s="12"/>
      <c r="AB573" s="12"/>
      <c r="AC573" s="12"/>
      <c r="AD573" s="12"/>
      <c r="AE573" s="9" t="s">
        <v>96</v>
      </c>
      <c r="AF573" s="26"/>
      <c r="AG573" s="22" t="str">
        <f>VLOOKUP(F573,[2]Nasional!$F$3:$AJ$1945,30,0)</f>
        <v>03.RFI</v>
      </c>
      <c r="AH573" s="22" t="str">
        <f>VLOOKUP(F573,[4]Sitelist!$A$4:$W$641,23,0)</f>
        <v>Type-1</v>
      </c>
      <c r="AI573" s="22" t="s">
        <v>98</v>
      </c>
      <c r="AJ573"/>
      <c r="AK573" s="23" t="s">
        <v>99</v>
      </c>
      <c r="AL573" t="s">
        <v>1161</v>
      </c>
      <c r="AN573" t="s">
        <v>824</v>
      </c>
    </row>
    <row r="574" spans="1:43">
      <c r="A574" s="5">
        <v>573</v>
      </c>
      <c r="B574" s="10" t="s">
        <v>212</v>
      </c>
      <c r="C574" s="10" t="s">
        <v>213</v>
      </c>
      <c r="D574" s="9">
        <v>3</v>
      </c>
      <c r="E574" s="9" t="s">
        <v>1793</v>
      </c>
      <c r="F574" s="11" t="s">
        <v>1793</v>
      </c>
      <c r="G574" s="7" t="s">
        <v>1794</v>
      </c>
      <c r="H574" s="7" t="s">
        <v>216</v>
      </c>
      <c r="I574" s="7" t="e">
        <v>#N/A</v>
      </c>
      <c r="J574" s="7" t="e">
        <v>#N/A</v>
      </c>
      <c r="K574" s="7" t="s">
        <v>1794</v>
      </c>
      <c r="L574" s="7" t="e">
        <v>#N/A</v>
      </c>
      <c r="M574" s="10" t="str">
        <f>VLOOKUP(F574,'[3]Site List'!$I$3:$J$324,2,0)</f>
        <v>WIRABAKTICIPINANGDMT</v>
      </c>
      <c r="N574" s="10">
        <v>106.91104</v>
      </c>
      <c r="O574" s="10">
        <v>-6.2517300000000002</v>
      </c>
      <c r="P574" s="5" t="s">
        <v>48</v>
      </c>
      <c r="Q574" s="5" t="s">
        <v>48</v>
      </c>
      <c r="R574" s="10"/>
      <c r="S574" s="10"/>
      <c r="T574" s="9" t="s">
        <v>49</v>
      </c>
      <c r="U574" s="5" t="e">
        <v>#N/A</v>
      </c>
      <c r="V574" s="5" t="s">
        <v>292</v>
      </c>
      <c r="W574" s="5"/>
      <c r="X574" s="10" t="s">
        <v>50</v>
      </c>
      <c r="Y574" s="12">
        <v>42291</v>
      </c>
      <c r="Z574" s="12">
        <v>45943</v>
      </c>
      <c r="AA574" s="12">
        <f>Z574+90</f>
        <v>46033</v>
      </c>
      <c r="AB574" s="12">
        <v>46053</v>
      </c>
      <c r="AC574" s="9">
        <f>AA574-AB574</f>
        <v>-20</v>
      </c>
      <c r="AD574" s="9" t="s">
        <v>58</v>
      </c>
      <c r="AE574" s="12" t="s">
        <v>52</v>
      </c>
      <c r="AF574" s="22" t="s">
        <v>304</v>
      </c>
      <c r="AG574" s="22" t="str">
        <f>VLOOKUP(F574,[2]Nasional!$F$3:$AJ$1945,30,0)</f>
        <v>08.SIS</v>
      </c>
      <c r="AH574" s="22"/>
      <c r="AI574" s="22" t="s">
        <v>305</v>
      </c>
      <c r="AJ574" s="22" t="s">
        <v>306</v>
      </c>
      <c r="AK574" s="22" t="s">
        <v>99</v>
      </c>
      <c r="AL574" s="42" t="s">
        <v>1795</v>
      </c>
      <c r="AM574" s="33">
        <v>46077</v>
      </c>
      <c r="AN574" s="33" t="s">
        <v>101</v>
      </c>
      <c r="AO574" s="26" t="s">
        <v>293</v>
      </c>
      <c r="AP574" s="26" t="s">
        <v>288</v>
      </c>
      <c r="AQ574" s="26">
        <v>36</v>
      </c>
    </row>
    <row r="575" spans="1:43" hidden="1">
      <c r="A575" s="9">
        <v>574</v>
      </c>
      <c r="B575" s="6" t="s">
        <v>43</v>
      </c>
      <c r="C575" s="10" t="s">
        <v>782</v>
      </c>
      <c r="D575" s="9">
        <v>10</v>
      </c>
      <c r="E575" s="9" t="s">
        <v>1796</v>
      </c>
      <c r="F575" s="11" t="s">
        <v>1796</v>
      </c>
      <c r="G575" s="7"/>
      <c r="H575" s="10" t="s">
        <v>782</v>
      </c>
      <c r="I575" s="7" t="e">
        <v>#N/A</v>
      </c>
      <c r="J575" s="7" t="e">
        <v>#N/A</v>
      </c>
      <c r="K575" s="7" t="s">
        <v>65</v>
      </c>
      <c r="L575" s="7" t="s">
        <v>1797</v>
      </c>
      <c r="M575" s="10" t="s">
        <v>1798</v>
      </c>
      <c r="N575" s="10">
        <v>100.3149605</v>
      </c>
      <c r="O575" s="10">
        <v>-0.81970453300000001</v>
      </c>
      <c r="P575" s="9" t="s">
        <v>16</v>
      </c>
      <c r="Q575" s="10" t="s">
        <v>94</v>
      </c>
      <c r="R575" s="39">
        <v>45979</v>
      </c>
      <c r="S575" s="10"/>
      <c r="T575" s="9" t="s">
        <v>49</v>
      </c>
      <c r="U575" s="5" t="e">
        <v>#N/A</v>
      </c>
      <c r="V575" s="5" t="s">
        <v>1688</v>
      </c>
      <c r="W575" s="5"/>
      <c r="X575" s="10" t="s">
        <v>50</v>
      </c>
      <c r="Y575" s="12">
        <v>42947</v>
      </c>
      <c r="Z575" s="12">
        <v>46598</v>
      </c>
      <c r="AA575" s="12"/>
      <c r="AB575" s="12"/>
      <c r="AC575" s="12"/>
      <c r="AD575" s="12"/>
      <c r="AE575" s="9" t="s">
        <v>96</v>
      </c>
      <c r="AF575" s="26"/>
      <c r="AG575" s="22" t="e">
        <f>VLOOKUP(F575,[2]Nasional!$F$3:$AJ$1945,30,0)</f>
        <v>#N/A</v>
      </c>
      <c r="AH575" s="22" t="str">
        <f>VLOOKUP(F575,[4]Sitelist!$A$4:$W$641,23,0)</f>
        <v>Type-5</v>
      </c>
      <c r="AI575" s="22" t="s">
        <v>98</v>
      </c>
      <c r="AJ575"/>
      <c r="AK575" s="23" t="s">
        <v>99</v>
      </c>
      <c r="AL575" t="s">
        <v>1689</v>
      </c>
    </row>
    <row r="576" spans="1:43" hidden="1">
      <c r="A576" s="5">
        <v>575</v>
      </c>
      <c r="B576" s="6" t="s">
        <v>43</v>
      </c>
      <c r="C576" s="10" t="s">
        <v>782</v>
      </c>
      <c r="D576" s="9">
        <v>10</v>
      </c>
      <c r="E576" s="9" t="s">
        <v>1799</v>
      </c>
      <c r="F576" s="11" t="s">
        <v>1799</v>
      </c>
      <c r="G576" s="7"/>
      <c r="H576" s="10" t="s">
        <v>782</v>
      </c>
      <c r="I576" s="7" t="e">
        <v>#N/A</v>
      </c>
      <c r="J576" s="7" t="e">
        <v>#N/A</v>
      </c>
      <c r="K576" s="7" t="s">
        <v>65</v>
      </c>
      <c r="L576" s="7" t="s">
        <v>1800</v>
      </c>
      <c r="M576" s="10" t="s">
        <v>1801</v>
      </c>
      <c r="N576" s="10">
        <v>100.32802820000001</v>
      </c>
      <c r="O576" s="10">
        <v>-0.82539081599999997</v>
      </c>
      <c r="P576" s="9" t="s">
        <v>16</v>
      </c>
      <c r="Q576" s="10" t="s">
        <v>94</v>
      </c>
      <c r="R576" s="39">
        <v>45979</v>
      </c>
      <c r="S576" s="10"/>
      <c r="T576" s="9" t="s">
        <v>49</v>
      </c>
      <c r="U576" s="5" t="e">
        <v>#N/A</v>
      </c>
      <c r="V576" s="5" t="s">
        <v>1601</v>
      </c>
      <c r="W576" s="5"/>
      <c r="X576" s="10" t="s">
        <v>50</v>
      </c>
      <c r="Y576" s="12">
        <v>42947</v>
      </c>
      <c r="Z576" s="12">
        <v>46598</v>
      </c>
      <c r="AA576" s="12"/>
      <c r="AB576" s="12"/>
      <c r="AC576" s="12"/>
      <c r="AD576" s="12"/>
      <c r="AE576" s="9" t="s">
        <v>96</v>
      </c>
      <c r="AF576" s="26"/>
      <c r="AG576" s="22" t="e">
        <f>VLOOKUP(F576,[2]Nasional!$F$3:$AJ$1945,30,0)</f>
        <v>#N/A</v>
      </c>
      <c r="AH576" s="22" t="str">
        <f>VLOOKUP(F576,[4]Sitelist!$A$4:$W$641,23,0)</f>
        <v>Type-5</v>
      </c>
      <c r="AI576" s="22" t="s">
        <v>98</v>
      </c>
      <c r="AJ576"/>
      <c r="AK576" s="23" t="s">
        <v>99</v>
      </c>
      <c r="AL576" t="s">
        <v>1689</v>
      </c>
    </row>
    <row r="577" spans="1:44" hidden="1">
      <c r="A577" s="9">
        <v>576</v>
      </c>
      <c r="B577" s="6" t="s">
        <v>43</v>
      </c>
      <c r="C577" s="10" t="s">
        <v>782</v>
      </c>
      <c r="D577" s="9">
        <v>10</v>
      </c>
      <c r="E577" s="9" t="s">
        <v>1802</v>
      </c>
      <c r="F577" s="11" t="s">
        <v>1802</v>
      </c>
      <c r="G577" s="7"/>
      <c r="H577" s="10" t="s">
        <v>782</v>
      </c>
      <c r="I577" s="7" t="e">
        <v>#N/A</v>
      </c>
      <c r="J577" s="7" t="e">
        <v>#N/A</v>
      </c>
      <c r="K577" s="7" t="s">
        <v>65</v>
      </c>
      <c r="L577" s="7" t="s">
        <v>1803</v>
      </c>
      <c r="M577" s="10" t="s">
        <v>1804</v>
      </c>
      <c r="N577" s="10">
        <v>101.43007</v>
      </c>
      <c r="O577" s="10">
        <v>0.41413</v>
      </c>
      <c r="P577" s="9" t="s">
        <v>16</v>
      </c>
      <c r="Q577" s="10" t="s">
        <v>94</v>
      </c>
      <c r="R577" s="39">
        <v>45979</v>
      </c>
      <c r="S577" s="10"/>
      <c r="T577" s="9" t="s">
        <v>49</v>
      </c>
      <c r="U577" s="5" t="e">
        <v>#N/A</v>
      </c>
      <c r="V577" s="5" t="s">
        <v>1663</v>
      </c>
      <c r="W577" s="5"/>
      <c r="X577" s="10" t="s">
        <v>50</v>
      </c>
      <c r="Y577" s="12">
        <v>42951</v>
      </c>
      <c r="Z577" s="12">
        <v>46602</v>
      </c>
      <c r="AA577" s="12"/>
      <c r="AB577" s="12"/>
      <c r="AC577" s="12"/>
      <c r="AD577" s="12"/>
      <c r="AE577" s="9" t="s">
        <v>96</v>
      </c>
      <c r="AF577" s="26"/>
      <c r="AG577" s="22" t="e">
        <f>VLOOKUP(F577,[2]Nasional!$F$3:$AJ$1945,30,0)</f>
        <v>#N/A</v>
      </c>
      <c r="AH577" s="22" t="str">
        <f>VLOOKUP(F577,[4]Sitelist!$A$4:$W$641,23,0)</f>
        <v>Type-5</v>
      </c>
      <c r="AI577" s="22" t="s">
        <v>98</v>
      </c>
      <c r="AJ577"/>
      <c r="AK577" s="23" t="s">
        <v>99</v>
      </c>
      <c r="AL577" t="s">
        <v>1639</v>
      </c>
    </row>
    <row r="578" spans="1:44" hidden="1">
      <c r="A578" s="5">
        <v>577</v>
      </c>
      <c r="B578" s="6" t="s">
        <v>43</v>
      </c>
      <c r="C578" s="10" t="s">
        <v>782</v>
      </c>
      <c r="D578" s="9">
        <v>10</v>
      </c>
      <c r="E578" s="9" t="s">
        <v>1805</v>
      </c>
      <c r="F578" s="11" t="s">
        <v>1805</v>
      </c>
      <c r="G578" s="7"/>
      <c r="H578" s="10" t="s">
        <v>782</v>
      </c>
      <c r="I578" s="7" t="e">
        <v>#N/A</v>
      </c>
      <c r="J578" s="7" t="e">
        <v>#N/A</v>
      </c>
      <c r="K578" s="7" t="s">
        <v>65</v>
      </c>
      <c r="L578" s="7" t="s">
        <v>1806</v>
      </c>
      <c r="M578" s="10" t="s">
        <v>1807</v>
      </c>
      <c r="N578" s="10">
        <v>101.46937</v>
      </c>
      <c r="O578" s="10">
        <v>0.44966</v>
      </c>
      <c r="P578" s="9" t="s">
        <v>16</v>
      </c>
      <c r="Q578" s="10" t="s">
        <v>94</v>
      </c>
      <c r="R578" s="39">
        <v>45979</v>
      </c>
      <c r="S578" s="10"/>
      <c r="T578" s="9" t="s">
        <v>49</v>
      </c>
      <c r="U578" s="5" t="e">
        <v>#N/A</v>
      </c>
      <c r="V578" s="5" t="s">
        <v>232</v>
      </c>
      <c r="W578" s="5"/>
      <c r="X578" s="10" t="s">
        <v>50</v>
      </c>
      <c r="Y578" s="12">
        <v>42951</v>
      </c>
      <c r="Z578" s="12">
        <v>46602</v>
      </c>
      <c r="AA578" s="12"/>
      <c r="AB578" s="12"/>
      <c r="AC578" s="12"/>
      <c r="AD578" s="12"/>
      <c r="AE578" s="9" t="s">
        <v>96</v>
      </c>
      <c r="AF578" s="26"/>
      <c r="AG578" s="22" t="e">
        <f>VLOOKUP(F578,[2]Nasional!$F$3:$AJ$1945,30,0)</f>
        <v>#N/A</v>
      </c>
      <c r="AH578" s="22" t="str">
        <f>VLOOKUP(F578,[4]Sitelist!$A$4:$W$641,23,0)</f>
        <v>Type-5</v>
      </c>
      <c r="AI578" s="22" t="s">
        <v>98</v>
      </c>
      <c r="AJ578"/>
      <c r="AK578" s="23" t="s">
        <v>99</v>
      </c>
      <c r="AL578" t="s">
        <v>1607</v>
      </c>
    </row>
    <row r="579" spans="1:44" hidden="1">
      <c r="A579" s="9">
        <v>578</v>
      </c>
      <c r="B579" s="6" t="s">
        <v>43</v>
      </c>
      <c r="C579" s="10" t="s">
        <v>782</v>
      </c>
      <c r="D579" s="9">
        <v>10</v>
      </c>
      <c r="E579" s="9" t="s">
        <v>1808</v>
      </c>
      <c r="F579" s="11" t="s">
        <v>1808</v>
      </c>
      <c r="G579" s="7"/>
      <c r="H579" s="10" t="s">
        <v>782</v>
      </c>
      <c r="I579" s="7" t="e">
        <v>#N/A</v>
      </c>
      <c r="J579" s="7" t="e">
        <v>#N/A</v>
      </c>
      <c r="K579" s="7" t="s">
        <v>65</v>
      </c>
      <c r="L579" s="7" t="s">
        <v>1809</v>
      </c>
      <c r="M579" s="10" t="s">
        <v>1810</v>
      </c>
      <c r="N579" s="10">
        <v>101.46664</v>
      </c>
      <c r="O579" s="10">
        <v>0.57084999999999997</v>
      </c>
      <c r="P579" s="9" t="s">
        <v>16</v>
      </c>
      <c r="Q579" s="10" t="s">
        <v>94</v>
      </c>
      <c r="R579" s="39">
        <v>45979</v>
      </c>
      <c r="S579" s="10"/>
      <c r="T579" s="9" t="s">
        <v>49</v>
      </c>
      <c r="U579" s="5" t="e">
        <v>#N/A</v>
      </c>
      <c r="V579" s="5" t="s">
        <v>1675</v>
      </c>
      <c r="W579" s="5"/>
      <c r="X579" s="10" t="s">
        <v>50</v>
      </c>
      <c r="Y579" s="12">
        <v>42956</v>
      </c>
      <c r="Z579" s="12">
        <v>46607</v>
      </c>
      <c r="AA579" s="12"/>
      <c r="AB579" s="12"/>
      <c r="AC579" s="12"/>
      <c r="AD579" s="12"/>
      <c r="AE579" s="9" t="s">
        <v>96</v>
      </c>
      <c r="AF579" s="26"/>
      <c r="AG579" s="22" t="e">
        <f>VLOOKUP(F579,[2]Nasional!$F$3:$AJ$1945,30,0)</f>
        <v>#N/A</v>
      </c>
      <c r="AH579" s="22" t="str">
        <f>VLOOKUP(F579,[4]Sitelist!$A$4:$W$641,23,0)</f>
        <v>Type-5</v>
      </c>
      <c r="AI579" s="22" t="s">
        <v>98</v>
      </c>
      <c r="AJ579"/>
      <c r="AK579" s="23" t="s">
        <v>99</v>
      </c>
      <c r="AL579" t="s">
        <v>1607</v>
      </c>
    </row>
    <row r="580" spans="1:44" hidden="1">
      <c r="A580" s="5">
        <v>579</v>
      </c>
      <c r="B580" s="6" t="s">
        <v>43</v>
      </c>
      <c r="C580" s="10" t="s">
        <v>782</v>
      </c>
      <c r="D580" s="9">
        <v>10</v>
      </c>
      <c r="E580" s="9" t="s">
        <v>1811</v>
      </c>
      <c r="F580" s="11" t="s">
        <v>1811</v>
      </c>
      <c r="G580" s="7"/>
      <c r="H580" s="10" t="s">
        <v>782</v>
      </c>
      <c r="I580" s="7" t="e">
        <v>#N/A</v>
      </c>
      <c r="J580" s="7" t="e">
        <v>#N/A</v>
      </c>
      <c r="K580" s="7" t="s">
        <v>65</v>
      </c>
      <c r="L580" s="7" t="s">
        <v>1812</v>
      </c>
      <c r="M580" s="10" t="s">
        <v>1813</v>
      </c>
      <c r="N580" s="10">
        <v>101.414625</v>
      </c>
      <c r="O580" s="10">
        <v>0.54386000000000001</v>
      </c>
      <c r="P580" s="9" t="s">
        <v>16</v>
      </c>
      <c r="Q580" s="10" t="s">
        <v>94</v>
      </c>
      <c r="R580" s="39">
        <v>45979</v>
      </c>
      <c r="S580" s="10"/>
      <c r="T580" s="9" t="s">
        <v>49</v>
      </c>
      <c r="U580" s="5" t="e">
        <v>#N/A</v>
      </c>
      <c r="V580" s="5" t="s">
        <v>1675</v>
      </c>
      <c r="W580" s="5"/>
      <c r="X580" s="10" t="s">
        <v>50</v>
      </c>
      <c r="Y580" s="12">
        <v>42958</v>
      </c>
      <c r="Z580" s="12">
        <v>46609</v>
      </c>
      <c r="AA580" s="12"/>
      <c r="AB580" s="12"/>
      <c r="AC580" s="12"/>
      <c r="AD580" s="12"/>
      <c r="AE580" s="9" t="s">
        <v>96</v>
      </c>
      <c r="AF580" s="26"/>
      <c r="AG580" s="22" t="e">
        <f>VLOOKUP(F580,[2]Nasional!$F$3:$AJ$1945,30,0)</f>
        <v>#N/A</v>
      </c>
      <c r="AH580" s="22" t="str">
        <f>VLOOKUP(F580,[4]Sitelist!$A$4:$W$641,23,0)</f>
        <v>Type-5</v>
      </c>
      <c r="AI580" s="22" t="s">
        <v>98</v>
      </c>
      <c r="AJ580"/>
      <c r="AK580" s="23" t="s">
        <v>99</v>
      </c>
      <c r="AL580" t="s">
        <v>1607</v>
      </c>
    </row>
    <row r="581" spans="1:44" hidden="1">
      <c r="A581" s="9">
        <v>580</v>
      </c>
      <c r="B581" s="10" t="s">
        <v>492</v>
      </c>
      <c r="C581" s="10" t="s">
        <v>1284</v>
      </c>
      <c r="D581" s="9">
        <v>9</v>
      </c>
      <c r="E581" s="9" t="s">
        <v>1814</v>
      </c>
      <c r="F581" s="11" t="s">
        <v>1814</v>
      </c>
      <c r="G581" s="7"/>
      <c r="H581" s="10" t="s">
        <v>1284</v>
      </c>
      <c r="I581" s="7" t="e">
        <v>#N/A</v>
      </c>
      <c r="J581" s="7" t="e">
        <v>#N/A</v>
      </c>
      <c r="K581" s="7" t="s">
        <v>65</v>
      </c>
      <c r="L581" s="7" t="s">
        <v>1815</v>
      </c>
      <c r="M581" s="10" t="s">
        <v>1816</v>
      </c>
      <c r="N581" s="10">
        <v>119.41625999999999</v>
      </c>
      <c r="O581" s="10">
        <v>-5.15191</v>
      </c>
      <c r="P581" s="9" t="s">
        <v>16</v>
      </c>
      <c r="Q581" s="10" t="s">
        <v>94</v>
      </c>
      <c r="R581" s="39">
        <v>45979</v>
      </c>
      <c r="S581" s="10"/>
      <c r="T581" s="9" t="s">
        <v>49</v>
      </c>
      <c r="U581" s="5" t="e">
        <v>#N/A</v>
      </c>
      <c r="V581" s="5" t="s">
        <v>412</v>
      </c>
      <c r="W581" s="5"/>
      <c r="X581" s="10" t="s">
        <v>50</v>
      </c>
      <c r="Y581" s="12">
        <v>42450</v>
      </c>
      <c r="Z581" s="12">
        <v>46101</v>
      </c>
      <c r="AA581" s="12"/>
      <c r="AB581" s="12"/>
      <c r="AC581" s="12"/>
      <c r="AD581" s="12"/>
      <c r="AE581" s="9" t="s">
        <v>96</v>
      </c>
      <c r="AF581" s="26"/>
      <c r="AG581" s="22" t="e">
        <f>VLOOKUP(F581,[2]Nasional!$F$3:$AJ$1945,30,0)</f>
        <v>#N/A</v>
      </c>
      <c r="AH581" s="22"/>
      <c r="AI581" s="22" t="s">
        <v>98</v>
      </c>
      <c r="AJ581"/>
      <c r="AK581" s="23" t="s">
        <v>99</v>
      </c>
      <c r="AL581" t="s">
        <v>1817</v>
      </c>
    </row>
    <row r="582" spans="1:44" hidden="1">
      <c r="A582" s="5">
        <v>581</v>
      </c>
      <c r="B582" s="6" t="s">
        <v>43</v>
      </c>
      <c r="C582" s="10" t="s">
        <v>782</v>
      </c>
      <c r="D582" s="9">
        <v>10</v>
      </c>
      <c r="E582" s="9" t="s">
        <v>1818</v>
      </c>
      <c r="F582" s="11" t="s">
        <v>1818</v>
      </c>
      <c r="G582" s="7"/>
      <c r="H582" s="10" t="s">
        <v>782</v>
      </c>
      <c r="I582" s="7" t="e">
        <v>#N/A</v>
      </c>
      <c r="J582" s="7" t="e">
        <v>#N/A</v>
      </c>
      <c r="K582" s="7" t="s">
        <v>65</v>
      </c>
      <c r="L582" s="7" t="s">
        <v>1819</v>
      </c>
      <c r="M582" s="10" t="s">
        <v>1820</v>
      </c>
      <c r="N582" s="10">
        <v>101.4294</v>
      </c>
      <c r="O582" s="10">
        <v>0.44280000000000003</v>
      </c>
      <c r="P582" s="9" t="s">
        <v>16</v>
      </c>
      <c r="Q582" s="10" t="s">
        <v>94</v>
      </c>
      <c r="R582" s="39">
        <v>45979</v>
      </c>
      <c r="S582" s="10"/>
      <c r="T582" s="9" t="s">
        <v>49</v>
      </c>
      <c r="U582" s="5" t="e">
        <v>#N/A</v>
      </c>
      <c r="V582" s="5" t="s">
        <v>1675</v>
      </c>
      <c r="W582" s="5"/>
      <c r="X582" s="10" t="s">
        <v>50</v>
      </c>
      <c r="Y582" s="12">
        <v>43004</v>
      </c>
      <c r="Z582" s="12">
        <v>46655</v>
      </c>
      <c r="AA582" s="12"/>
      <c r="AB582" s="12"/>
      <c r="AC582" s="12"/>
      <c r="AD582" s="12"/>
      <c r="AE582" s="9" t="s">
        <v>96</v>
      </c>
      <c r="AF582" s="26"/>
      <c r="AG582" s="22" t="e">
        <f>VLOOKUP(F582,[2]Nasional!$F$3:$AJ$1945,30,0)</f>
        <v>#N/A</v>
      </c>
      <c r="AH582" s="22" t="str">
        <f>VLOOKUP(F582,[4]Sitelist!$A$4:$W$641,23,0)</f>
        <v>Type-5</v>
      </c>
      <c r="AI582" s="22" t="s">
        <v>98</v>
      </c>
      <c r="AJ582"/>
      <c r="AK582" s="23" t="s">
        <v>99</v>
      </c>
      <c r="AL582" t="s">
        <v>1607</v>
      </c>
    </row>
    <row r="583" spans="1:44" hidden="1">
      <c r="A583" s="9">
        <v>582</v>
      </c>
      <c r="B583" s="6" t="s">
        <v>43</v>
      </c>
      <c r="C583" s="10" t="s">
        <v>782</v>
      </c>
      <c r="D583" s="9">
        <v>10</v>
      </c>
      <c r="E583" s="9" t="s">
        <v>1821</v>
      </c>
      <c r="F583" s="11" t="s">
        <v>1821</v>
      </c>
      <c r="G583" s="7"/>
      <c r="H583" s="10" t="s">
        <v>782</v>
      </c>
      <c r="I583" s="7" t="e">
        <v>#N/A</v>
      </c>
      <c r="J583" s="7" t="e">
        <v>#N/A</v>
      </c>
      <c r="K583" s="7" t="s">
        <v>65</v>
      </c>
      <c r="L583" s="7" t="s">
        <v>1822</v>
      </c>
      <c r="M583" s="10" t="s">
        <v>1823</v>
      </c>
      <c r="N583" s="10">
        <v>101.44542</v>
      </c>
      <c r="O583" s="10">
        <v>0.56405000000000005</v>
      </c>
      <c r="P583" s="9" t="s">
        <v>16</v>
      </c>
      <c r="Q583" s="10" t="s">
        <v>94</v>
      </c>
      <c r="R583" s="39">
        <v>45979</v>
      </c>
      <c r="S583" s="10"/>
      <c r="T583" s="9" t="s">
        <v>49</v>
      </c>
      <c r="U583" s="5" t="e">
        <v>#N/A</v>
      </c>
      <c r="V583" s="5" t="s">
        <v>232</v>
      </c>
      <c r="W583" s="5"/>
      <c r="X583" s="10" t="s">
        <v>50</v>
      </c>
      <c r="Y583" s="12">
        <v>43041</v>
      </c>
      <c r="Z583" s="12">
        <v>46692</v>
      </c>
      <c r="AA583" s="12"/>
      <c r="AB583" s="12"/>
      <c r="AC583" s="12"/>
      <c r="AD583" s="12"/>
      <c r="AE583" s="9" t="s">
        <v>96</v>
      </c>
      <c r="AF583" s="26"/>
      <c r="AG583" s="22" t="e">
        <f>VLOOKUP(F583,[2]Nasional!$F$3:$AJ$1945,30,0)</f>
        <v>#N/A</v>
      </c>
      <c r="AH583" s="22" t="str">
        <f>VLOOKUP(F583,[4]Sitelist!$A$4:$W$641,23,0)</f>
        <v>Type-5</v>
      </c>
      <c r="AI583" s="22" t="s">
        <v>98</v>
      </c>
      <c r="AJ583"/>
      <c r="AK583" s="23" t="s">
        <v>99</v>
      </c>
      <c r="AL583" t="s">
        <v>1602</v>
      </c>
    </row>
    <row r="584" spans="1:44" hidden="1">
      <c r="A584" s="5">
        <v>583</v>
      </c>
      <c r="B584" s="6" t="s">
        <v>43</v>
      </c>
      <c r="C584" s="10" t="s">
        <v>782</v>
      </c>
      <c r="D584" s="9">
        <v>10</v>
      </c>
      <c r="E584" s="9" t="s">
        <v>1824</v>
      </c>
      <c r="F584" s="11" t="s">
        <v>1824</v>
      </c>
      <c r="G584" s="7"/>
      <c r="H584" s="10" t="s">
        <v>782</v>
      </c>
      <c r="I584" s="7" t="e">
        <v>#N/A</v>
      </c>
      <c r="J584" s="7" t="e">
        <v>#N/A</v>
      </c>
      <c r="K584" s="7" t="s">
        <v>65</v>
      </c>
      <c r="L584" s="7" t="s">
        <v>1825</v>
      </c>
      <c r="M584" s="10" t="s">
        <v>1826</v>
      </c>
      <c r="N584" s="10">
        <v>100.3996539</v>
      </c>
      <c r="O584" s="10">
        <v>-0.98227858499999998</v>
      </c>
      <c r="P584" s="9" t="s">
        <v>16</v>
      </c>
      <c r="Q584" s="10" t="s">
        <v>94</v>
      </c>
      <c r="R584" s="39">
        <v>45979</v>
      </c>
      <c r="S584" s="10"/>
      <c r="T584" s="9" t="s">
        <v>49</v>
      </c>
      <c r="U584" s="5" t="e">
        <v>#N/A</v>
      </c>
      <c r="V584" s="5" t="s">
        <v>1777</v>
      </c>
      <c r="W584" s="5"/>
      <c r="X584" s="10" t="s">
        <v>50</v>
      </c>
      <c r="Y584" s="12">
        <v>43102</v>
      </c>
      <c r="Z584" s="12">
        <v>46753</v>
      </c>
      <c r="AA584" s="12"/>
      <c r="AB584" s="12"/>
      <c r="AC584" s="12"/>
      <c r="AD584" s="12"/>
      <c r="AE584" s="9" t="s">
        <v>96</v>
      </c>
      <c r="AF584" s="26"/>
      <c r="AG584" s="22" t="e">
        <f>VLOOKUP(F584,[2]Nasional!$F$3:$AJ$1945,30,0)</f>
        <v>#N/A</v>
      </c>
      <c r="AH584" s="22" t="str">
        <f>VLOOKUP(F584,[4]Sitelist!$A$4:$W$641,23,0)</f>
        <v>Type-5</v>
      </c>
      <c r="AI584" s="22" t="s">
        <v>98</v>
      </c>
      <c r="AJ584"/>
      <c r="AK584" s="23" t="s">
        <v>99</v>
      </c>
      <c r="AL584" t="s">
        <v>1607</v>
      </c>
    </row>
    <row r="585" spans="1:44" hidden="1">
      <c r="A585" s="9">
        <v>584</v>
      </c>
      <c r="B585" s="6" t="s">
        <v>43</v>
      </c>
      <c r="C585" s="10" t="s">
        <v>782</v>
      </c>
      <c r="D585" s="9">
        <v>10</v>
      </c>
      <c r="E585" s="9" t="s">
        <v>1827</v>
      </c>
      <c r="F585" s="11" t="s">
        <v>1827</v>
      </c>
      <c r="G585" s="7"/>
      <c r="H585" s="10" t="s">
        <v>782</v>
      </c>
      <c r="I585" s="7" t="e">
        <v>#N/A</v>
      </c>
      <c r="J585" s="7" t="e">
        <v>#N/A</v>
      </c>
      <c r="K585" s="7" t="s">
        <v>65</v>
      </c>
      <c r="L585" s="7" t="s">
        <v>1828</v>
      </c>
      <c r="M585" s="10" t="s">
        <v>1829</v>
      </c>
      <c r="N585" s="10">
        <v>100.3391218</v>
      </c>
      <c r="O585" s="10">
        <v>-0.86818814300000002</v>
      </c>
      <c r="P585" s="9" t="s">
        <v>16</v>
      </c>
      <c r="Q585" s="10" t="s">
        <v>94</v>
      </c>
      <c r="R585" s="39">
        <v>45979</v>
      </c>
      <c r="S585" s="10"/>
      <c r="T585" s="9" t="s">
        <v>49</v>
      </c>
      <c r="U585" s="5" t="e">
        <v>#N/A</v>
      </c>
      <c r="V585" s="5" t="s">
        <v>1688</v>
      </c>
      <c r="W585" s="5"/>
      <c r="X585" s="10" t="s">
        <v>50</v>
      </c>
      <c r="Y585" s="12">
        <v>43102</v>
      </c>
      <c r="Z585" s="12">
        <v>46753</v>
      </c>
      <c r="AA585" s="12"/>
      <c r="AB585" s="12"/>
      <c r="AC585" s="12"/>
      <c r="AD585" s="12"/>
      <c r="AE585" s="9" t="s">
        <v>96</v>
      </c>
      <c r="AF585" s="26"/>
      <c r="AG585" s="22" t="e">
        <f>VLOOKUP(F585,[2]Nasional!$F$3:$AJ$1945,30,0)</f>
        <v>#N/A</v>
      </c>
      <c r="AH585" s="22" t="str">
        <f>VLOOKUP(F585,[4]Sitelist!$A$4:$W$641,23,0)</f>
        <v>Type-5</v>
      </c>
      <c r="AI585" s="22" t="s">
        <v>98</v>
      </c>
      <c r="AJ585"/>
      <c r="AK585" s="23" t="s">
        <v>99</v>
      </c>
      <c r="AL585" t="s">
        <v>1602</v>
      </c>
    </row>
    <row r="586" spans="1:44" hidden="1">
      <c r="A586" s="5">
        <v>585</v>
      </c>
      <c r="B586" s="6" t="s">
        <v>43</v>
      </c>
      <c r="C586" s="10" t="s">
        <v>782</v>
      </c>
      <c r="D586" s="9">
        <v>10</v>
      </c>
      <c r="E586" s="9" t="s">
        <v>1830</v>
      </c>
      <c r="F586" s="11" t="s">
        <v>1830</v>
      </c>
      <c r="G586" s="7"/>
      <c r="H586" s="10" t="s">
        <v>782</v>
      </c>
      <c r="I586" s="7" t="e">
        <v>#N/A</v>
      </c>
      <c r="J586" s="7" t="e">
        <v>#N/A</v>
      </c>
      <c r="K586" s="7" t="s">
        <v>1831</v>
      </c>
      <c r="L586" s="7" t="e">
        <v>#N/A</v>
      </c>
      <c r="M586" s="10" t="s">
        <v>1832</v>
      </c>
      <c r="N586" s="10">
        <v>104.11123000000001</v>
      </c>
      <c r="O586" s="10">
        <v>1.13486</v>
      </c>
      <c r="P586" s="9" t="s">
        <v>16</v>
      </c>
      <c r="Q586" s="10" t="s">
        <v>94</v>
      </c>
      <c r="R586" s="39">
        <v>45979</v>
      </c>
      <c r="S586" s="10"/>
      <c r="T586" s="9" t="s">
        <v>49</v>
      </c>
      <c r="U586" s="5" t="e">
        <v>#N/A</v>
      </c>
      <c r="V586" s="5" t="e">
        <v>#N/A</v>
      </c>
      <c r="W586" s="5"/>
      <c r="X586" s="10" t="s">
        <v>50</v>
      </c>
      <c r="Y586" s="12">
        <v>43132</v>
      </c>
      <c r="Z586" s="12">
        <v>46783</v>
      </c>
      <c r="AA586" s="12"/>
      <c r="AB586" s="12"/>
      <c r="AC586" s="12"/>
      <c r="AD586" s="12"/>
      <c r="AE586" s="9" t="s">
        <v>96</v>
      </c>
      <c r="AF586" s="26"/>
      <c r="AG586" s="22" t="str">
        <f>VLOOKUP(F586,[2]Nasional!$F$3:$AJ$1945,30,0)</f>
        <v>08.SIS</v>
      </c>
      <c r="AH586" s="22" t="str">
        <f>VLOOKUP(F586,[4]Sitelist!$A$4:$W$641,23,0)</f>
        <v>Type-5</v>
      </c>
      <c r="AI586" s="22" t="s">
        <v>305</v>
      </c>
      <c r="AJ586" s="22" t="s">
        <v>305</v>
      </c>
      <c r="AK586" s="22" t="s">
        <v>99</v>
      </c>
      <c r="AL586" t="s">
        <v>1607</v>
      </c>
    </row>
    <row r="587" spans="1:44" hidden="1">
      <c r="A587" s="9">
        <v>586</v>
      </c>
      <c r="B587" s="6" t="s">
        <v>43</v>
      </c>
      <c r="C587" s="10" t="s">
        <v>782</v>
      </c>
      <c r="D587" s="9">
        <v>10</v>
      </c>
      <c r="E587" s="9" t="s">
        <v>1833</v>
      </c>
      <c r="F587" s="11" t="s">
        <v>1833</v>
      </c>
      <c r="G587" s="7"/>
      <c r="H587" s="10" t="s">
        <v>782</v>
      </c>
      <c r="I587" s="7" t="e">
        <v>#N/A</v>
      </c>
      <c r="J587" s="7" t="e">
        <v>#N/A</v>
      </c>
      <c r="K587" s="7" t="s">
        <v>65</v>
      </c>
      <c r="L587" s="7" t="s">
        <v>1834</v>
      </c>
      <c r="M587" s="10" t="s">
        <v>1835</v>
      </c>
      <c r="N587" s="10">
        <v>100.38675790000001</v>
      </c>
      <c r="O587" s="10">
        <v>-0.87579488800000005</v>
      </c>
      <c r="P587" s="9" t="s">
        <v>16</v>
      </c>
      <c r="Q587" s="10" t="s">
        <v>94</v>
      </c>
      <c r="R587" s="39">
        <v>45979</v>
      </c>
      <c r="S587" s="10"/>
      <c r="T587" s="9" t="s">
        <v>49</v>
      </c>
      <c r="U587" s="5" t="e">
        <v>#N/A</v>
      </c>
      <c r="V587" s="5" t="s">
        <v>1606</v>
      </c>
      <c r="W587" s="5"/>
      <c r="X587" s="10" t="s">
        <v>50</v>
      </c>
      <c r="Y587" s="12">
        <v>43159</v>
      </c>
      <c r="Z587" s="12">
        <v>46810</v>
      </c>
      <c r="AA587" s="12"/>
      <c r="AB587" s="12"/>
      <c r="AC587" s="12"/>
      <c r="AD587" s="12"/>
      <c r="AE587" s="9" t="s">
        <v>96</v>
      </c>
      <c r="AF587" s="26"/>
      <c r="AG587" s="22" t="e">
        <f>VLOOKUP(F587,[2]Nasional!$F$3:$AJ$1945,30,0)</f>
        <v>#N/A</v>
      </c>
      <c r="AH587" s="22" t="str">
        <f>VLOOKUP(F587,[4]Sitelist!$A$4:$W$641,23,0)</f>
        <v>Type-5</v>
      </c>
      <c r="AI587" s="22" t="s">
        <v>98</v>
      </c>
      <c r="AJ587"/>
      <c r="AK587" s="23" t="s">
        <v>99</v>
      </c>
      <c r="AL587" t="s">
        <v>1602</v>
      </c>
    </row>
    <row r="588" spans="1:44" hidden="1">
      <c r="A588" s="5">
        <v>587</v>
      </c>
      <c r="B588" s="6" t="s">
        <v>43</v>
      </c>
      <c r="C588" s="10" t="s">
        <v>782</v>
      </c>
      <c r="D588" s="9">
        <v>10</v>
      </c>
      <c r="E588" s="9" t="s">
        <v>1836</v>
      </c>
      <c r="F588" s="11" t="s">
        <v>1836</v>
      </c>
      <c r="G588" s="7"/>
      <c r="H588" s="10" t="s">
        <v>782</v>
      </c>
      <c r="I588" s="7" t="e">
        <v>#N/A</v>
      </c>
      <c r="J588" s="7" t="e">
        <v>#N/A</v>
      </c>
      <c r="K588" s="7" t="s">
        <v>65</v>
      </c>
      <c r="L588" s="7" t="s">
        <v>1837</v>
      </c>
      <c r="M588" s="10" t="s">
        <v>1838</v>
      </c>
      <c r="N588" s="10">
        <v>100.3505669</v>
      </c>
      <c r="O588" s="10">
        <v>-0.93072083299999997</v>
      </c>
      <c r="P588" s="9" t="s">
        <v>16</v>
      </c>
      <c r="Q588" s="10" t="s">
        <v>94</v>
      </c>
      <c r="R588" s="39">
        <v>45979</v>
      </c>
      <c r="S588" s="10"/>
      <c r="T588" s="9" t="s">
        <v>49</v>
      </c>
      <c r="U588" s="5" t="e">
        <v>#N/A</v>
      </c>
      <c r="V588" s="5" t="s">
        <v>1709</v>
      </c>
      <c r="W588" s="5"/>
      <c r="X588" s="10" t="s">
        <v>50</v>
      </c>
      <c r="Y588" s="12">
        <v>43159</v>
      </c>
      <c r="Z588" s="12">
        <v>46810</v>
      </c>
      <c r="AA588" s="12"/>
      <c r="AB588" s="12"/>
      <c r="AC588" s="12"/>
      <c r="AD588" s="12"/>
      <c r="AE588" s="9" t="s">
        <v>96</v>
      </c>
      <c r="AF588" s="26"/>
      <c r="AG588" s="22" t="e">
        <f>VLOOKUP(F588,[2]Nasional!$F$3:$AJ$1945,30,0)</f>
        <v>#N/A</v>
      </c>
      <c r="AH588" s="22" t="str">
        <f>VLOOKUP(F588,[4]Sitelist!$A$4:$W$641,23,0)</f>
        <v>Type-1</v>
      </c>
      <c r="AI588" s="22" t="s">
        <v>98</v>
      </c>
      <c r="AJ588"/>
      <c r="AK588" s="23" t="s">
        <v>99</v>
      </c>
      <c r="AL588" t="s">
        <v>1653</v>
      </c>
      <c r="AN588" t="s">
        <v>824</v>
      </c>
    </row>
    <row r="589" spans="1:44" hidden="1">
      <c r="A589" s="9">
        <v>588</v>
      </c>
      <c r="B589" s="6" t="s">
        <v>43</v>
      </c>
      <c r="C589" s="10" t="s">
        <v>782</v>
      </c>
      <c r="D589" s="9">
        <v>10</v>
      </c>
      <c r="E589" s="9" t="s">
        <v>1839</v>
      </c>
      <c r="F589" s="11" t="s">
        <v>1839</v>
      </c>
      <c r="G589" s="7"/>
      <c r="H589" s="10" t="s">
        <v>782</v>
      </c>
      <c r="I589" s="7" t="e">
        <v>#N/A</v>
      </c>
      <c r="J589" s="7" t="e">
        <v>#N/A</v>
      </c>
      <c r="K589" s="7" t="s">
        <v>65</v>
      </c>
      <c r="L589" s="7" t="s">
        <v>1840</v>
      </c>
      <c r="M589" s="10" t="s">
        <v>1841</v>
      </c>
      <c r="N589" s="10">
        <v>100.3841615</v>
      </c>
      <c r="O589" s="10">
        <v>-0.92031955700000001</v>
      </c>
      <c r="P589" s="9" t="s">
        <v>16</v>
      </c>
      <c r="Q589" s="10" t="s">
        <v>94</v>
      </c>
      <c r="R589" s="39">
        <v>45979</v>
      </c>
      <c r="S589" s="10"/>
      <c r="T589" s="9" t="s">
        <v>49</v>
      </c>
      <c r="U589" s="5" t="e">
        <v>#N/A</v>
      </c>
      <c r="V589" s="5" t="s">
        <v>1606</v>
      </c>
      <c r="W589" s="5"/>
      <c r="X589" s="10" t="s">
        <v>50</v>
      </c>
      <c r="Y589" s="12">
        <v>43257</v>
      </c>
      <c r="Z589" s="12">
        <v>46909</v>
      </c>
      <c r="AA589" s="12"/>
      <c r="AB589" s="12"/>
      <c r="AC589" s="12"/>
      <c r="AD589" s="12"/>
      <c r="AE589" s="9" t="s">
        <v>96</v>
      </c>
      <c r="AF589" s="26"/>
      <c r="AG589" s="22" t="e">
        <f>VLOOKUP(F589,[2]Nasional!$F$3:$AJ$1945,30,0)</f>
        <v>#N/A</v>
      </c>
      <c r="AH589" s="22" t="str">
        <f>VLOOKUP(F589,[4]Sitelist!$A$4:$W$641,23,0)</f>
        <v>Type-5</v>
      </c>
      <c r="AI589" s="22" t="s">
        <v>98</v>
      </c>
      <c r="AJ589"/>
      <c r="AK589" s="23" t="s">
        <v>99</v>
      </c>
      <c r="AL589" t="s">
        <v>1607</v>
      </c>
    </row>
    <row r="590" spans="1:44" hidden="1">
      <c r="A590" s="5">
        <v>589</v>
      </c>
      <c r="B590" s="10" t="s">
        <v>212</v>
      </c>
      <c r="C590" s="10" t="s">
        <v>213</v>
      </c>
      <c r="D590" s="9">
        <v>3</v>
      </c>
      <c r="E590" s="9" t="s">
        <v>1842</v>
      </c>
      <c r="F590" s="11" t="s">
        <v>1842</v>
      </c>
      <c r="G590" s="7"/>
      <c r="H590" s="7" t="s">
        <v>216</v>
      </c>
      <c r="I590" s="7">
        <v>0</v>
      </c>
      <c r="J590" s="7" t="e">
        <v>#N/A</v>
      </c>
      <c r="K590" s="7" t="s">
        <v>65</v>
      </c>
      <c r="L590" s="7" t="e">
        <v>#N/A</v>
      </c>
      <c r="M590" s="10" t="str">
        <f>VLOOKUP(F590,'[3]Site List'!$I$3:$J$324,2,0)</f>
        <v>JALANMERUYAUTARADMT</v>
      </c>
      <c r="N590" s="10">
        <v>106.739605</v>
      </c>
      <c r="O590" s="10">
        <v>-6.2001879999999998</v>
      </c>
      <c r="P590" s="5" t="s">
        <v>48</v>
      </c>
      <c r="Q590" s="5" t="s">
        <v>48</v>
      </c>
      <c r="R590" s="10"/>
      <c r="S590" s="10"/>
      <c r="T590" s="9" t="s">
        <v>49</v>
      </c>
      <c r="U590" s="5" t="e">
        <v>#N/A</v>
      </c>
      <c r="V590" s="5" t="e">
        <v>#N/A</v>
      </c>
      <c r="W590" s="5"/>
      <c r="X590" s="10" t="s">
        <v>50</v>
      </c>
      <c r="Y590" s="12">
        <v>42080</v>
      </c>
      <c r="Z590" s="12">
        <v>45732</v>
      </c>
      <c r="AA590" s="12">
        <f>Z590+90</f>
        <v>45822</v>
      </c>
      <c r="AB590" s="12" t="s">
        <v>67</v>
      </c>
      <c r="AC590" s="12"/>
      <c r="AD590" s="12" t="s">
        <v>67</v>
      </c>
      <c r="AE590" s="12" t="s">
        <v>52</v>
      </c>
      <c r="AF590" s="22" t="e">
        <v>#N/A</v>
      </c>
      <c r="AG590" s="22" t="e">
        <f>VLOOKUP(F590,[2]Nasional!$F$3:$AJ$1945,30,0)</f>
        <v>#N/A</v>
      </c>
      <c r="AH590" s="22" t="str">
        <f>VLOOKUP(F590,[4]Sitelist!$A$4:$W$641,23,0)</f>
        <v>Reengineering</v>
      </c>
      <c r="AI590" s="22" t="s">
        <v>67</v>
      </c>
      <c r="AJ590" s="25" t="s">
        <v>67</v>
      </c>
      <c r="AK590" s="25" t="s">
        <v>67</v>
      </c>
      <c r="AM590" s="22" t="s">
        <v>67</v>
      </c>
      <c r="AN590" s="22"/>
      <c r="AO590" s="26" t="e">
        <v>#N/A</v>
      </c>
      <c r="AP590" s="26" t="e">
        <v>#N/A</v>
      </c>
      <c r="AQ590" s="26" t="e">
        <v>#N/A</v>
      </c>
    </row>
    <row r="591" spans="1:44">
      <c r="A591" s="9">
        <v>590</v>
      </c>
      <c r="B591" s="10" t="s">
        <v>212</v>
      </c>
      <c r="C591" s="10" t="s">
        <v>213</v>
      </c>
      <c r="D591" s="9">
        <v>3</v>
      </c>
      <c r="E591" s="9" t="s">
        <v>1843</v>
      </c>
      <c r="F591" s="11" t="s">
        <v>1843</v>
      </c>
      <c r="G591" s="7"/>
      <c r="H591" s="7" t="s">
        <v>216</v>
      </c>
      <c r="I591" s="7" t="e">
        <v>#N/A</v>
      </c>
      <c r="J591" s="7" t="e">
        <v>#N/A</v>
      </c>
      <c r="K591" s="7" t="s">
        <v>65</v>
      </c>
      <c r="L591" s="7" t="e">
        <v>#N/A</v>
      </c>
      <c r="M591" s="10" t="str">
        <f>VLOOKUP(F591,'[3]Site List'!$I$3:$J$324,2,0)</f>
        <v>KEMANDORAN7DMT</v>
      </c>
      <c r="N591" s="10">
        <v>106.93674</v>
      </c>
      <c r="O591" s="10">
        <v>-6.2058799999999996</v>
      </c>
      <c r="P591" s="9" t="s">
        <v>16</v>
      </c>
      <c r="Q591" s="10" t="s">
        <v>94</v>
      </c>
      <c r="R591" s="39">
        <v>45979</v>
      </c>
      <c r="S591" s="10"/>
      <c r="T591" s="9" t="s">
        <v>49</v>
      </c>
      <c r="U591" s="5" t="s">
        <v>320</v>
      </c>
      <c r="V591" s="5">
        <v>0</v>
      </c>
      <c r="W591" s="5">
        <f>COUNTIF(V591:V1140,U591)</f>
        <v>0</v>
      </c>
      <c r="X591" s="10" t="s">
        <v>50</v>
      </c>
      <c r="Y591" s="12">
        <v>42860</v>
      </c>
      <c r="Z591" s="12">
        <v>46511</v>
      </c>
      <c r="AA591" s="12"/>
      <c r="AB591" s="12"/>
      <c r="AC591" s="12"/>
      <c r="AD591" s="12"/>
      <c r="AE591" s="9" t="s">
        <v>96</v>
      </c>
      <c r="AF591" s="26"/>
      <c r="AG591" s="22" t="e">
        <f>VLOOKUP(F591,[2]Nasional!$F$3:$AJ$1945,30,0)</f>
        <v>#N/A</v>
      </c>
      <c r="AH591" s="22"/>
      <c r="AI591" s="22" t="s">
        <v>98</v>
      </c>
      <c r="AJ591" s="22" t="s">
        <v>98</v>
      </c>
      <c r="AK591" s="23" t="s">
        <v>99</v>
      </c>
      <c r="AL591" t="s">
        <v>603</v>
      </c>
      <c r="AN591" t="s">
        <v>377</v>
      </c>
      <c r="AO591" s="26">
        <v>0</v>
      </c>
      <c r="AP591" s="26">
        <v>0</v>
      </c>
      <c r="AQ591" s="26">
        <v>0</v>
      </c>
      <c r="AR591" t="s">
        <v>1844</v>
      </c>
    </row>
    <row r="592" spans="1:44">
      <c r="A592" s="5">
        <v>591</v>
      </c>
      <c r="B592" s="10" t="s">
        <v>212</v>
      </c>
      <c r="C592" s="10" t="s">
        <v>213</v>
      </c>
      <c r="D592" s="9">
        <v>3</v>
      </c>
      <c r="E592" s="9" t="s">
        <v>1845</v>
      </c>
      <c r="F592" s="11" t="s">
        <v>1845</v>
      </c>
      <c r="G592" s="7"/>
      <c r="H592" s="7"/>
      <c r="I592" s="7" t="e">
        <v>#N/A</v>
      </c>
      <c r="J592" s="7" t="e">
        <v>#N/A</v>
      </c>
      <c r="K592" s="7" t="s">
        <v>65</v>
      </c>
      <c r="L592" s="7" t="e">
        <v>#N/A</v>
      </c>
      <c r="M592" s="10" t="str">
        <f>VLOOKUP(F592,'[3]Site List'!$I$3:$J$324,2,0)</f>
        <v>PERDATAMTERUSANDMT</v>
      </c>
      <c r="N592" s="10">
        <v>106.76810999999999</v>
      </c>
      <c r="O592" s="10">
        <v>-6.2437100000000001</v>
      </c>
      <c r="P592" s="5" t="s">
        <v>48</v>
      </c>
      <c r="Q592" s="5" t="s">
        <v>48</v>
      </c>
      <c r="R592" s="39">
        <v>0</v>
      </c>
      <c r="S592" s="10"/>
      <c r="T592" s="9" t="s">
        <v>49</v>
      </c>
      <c r="U592" s="5" t="e">
        <v>#N/A</v>
      </c>
      <c r="V592" s="5" t="e">
        <v>#N/A</v>
      </c>
      <c r="W592" s="5"/>
      <c r="X592" s="10" t="s">
        <v>50</v>
      </c>
      <c r="Y592" s="12">
        <v>42891</v>
      </c>
      <c r="Z592" s="12">
        <v>46542</v>
      </c>
      <c r="AA592" s="12"/>
      <c r="AB592" s="12"/>
      <c r="AC592" s="12"/>
      <c r="AD592" s="12"/>
      <c r="AE592" s="9" t="s">
        <v>96</v>
      </c>
      <c r="AF592" s="26"/>
      <c r="AG592" s="22" t="e">
        <f>VLOOKUP(F592,[2]Nasional!$F$3:$AJ$1945,30,0)</f>
        <v>#N/A</v>
      </c>
      <c r="AH592" s="22"/>
      <c r="AI592" s="22" t="s">
        <v>98</v>
      </c>
      <c r="AJ592" s="22" t="s">
        <v>98</v>
      </c>
      <c r="AK592" s="23" t="s">
        <v>99</v>
      </c>
      <c r="AL592" t="s">
        <v>195</v>
      </c>
      <c r="AO592" s="26" t="e">
        <v>#N/A</v>
      </c>
      <c r="AP592" s="26" t="e">
        <v>#N/A</v>
      </c>
      <c r="AQ592" s="26" t="e">
        <v>#N/A</v>
      </c>
    </row>
    <row r="593" spans="1:44" hidden="1">
      <c r="A593" s="9">
        <v>592</v>
      </c>
      <c r="B593" s="6" t="s">
        <v>43</v>
      </c>
      <c r="C593" s="10" t="s">
        <v>782</v>
      </c>
      <c r="D593" s="9">
        <v>10</v>
      </c>
      <c r="E593" s="9" t="s">
        <v>1846</v>
      </c>
      <c r="F593" s="11" t="s">
        <v>1846</v>
      </c>
      <c r="G593" s="7" t="s">
        <v>1847</v>
      </c>
      <c r="H593" s="10" t="s">
        <v>782</v>
      </c>
      <c r="I593" s="7" t="e">
        <v>#N/A</v>
      </c>
      <c r="J593" s="7" t="e">
        <v>#N/A</v>
      </c>
      <c r="K593" s="7" t="s">
        <v>1847</v>
      </c>
      <c r="L593" s="7" t="e">
        <v>#N/A</v>
      </c>
      <c r="M593" s="10" t="s">
        <v>1848</v>
      </c>
      <c r="N593" s="10">
        <v>100.358992</v>
      </c>
      <c r="O593" s="10">
        <v>-0.953901</v>
      </c>
      <c r="P593" s="5" t="s">
        <v>48</v>
      </c>
      <c r="Q593" s="5" t="s">
        <v>48</v>
      </c>
      <c r="R593" s="10"/>
      <c r="S593" s="10"/>
      <c r="T593" s="9" t="s">
        <v>49</v>
      </c>
      <c r="U593" s="5" t="e">
        <v>#N/A</v>
      </c>
      <c r="V593" s="5" t="e">
        <v>#N/A</v>
      </c>
      <c r="W593" s="5"/>
      <c r="X593" s="10" t="s">
        <v>50</v>
      </c>
      <c r="Y593" s="12">
        <v>42207</v>
      </c>
      <c r="Z593" s="12">
        <v>45859</v>
      </c>
      <c r="AA593" s="12">
        <f>Z593+90</f>
        <v>45949</v>
      </c>
      <c r="AB593" s="12">
        <v>46053</v>
      </c>
      <c r="AC593" s="9">
        <f>AA593-AB593</f>
        <v>-104</v>
      </c>
      <c r="AD593" s="9" t="s">
        <v>58</v>
      </c>
      <c r="AE593" s="12" t="s">
        <v>52</v>
      </c>
      <c r="AF593" s="22" t="e">
        <v>#N/A</v>
      </c>
      <c r="AG593" s="22" t="str">
        <f>VLOOKUP(F593,[2]Nasional!$F$3:$AJ$1945,30,0)</f>
        <v>11.Hold</v>
      </c>
      <c r="AH593" s="22" t="str">
        <f>VLOOKUP(F593,[4]Sitelist!$A$4:$W$641,23,0)</f>
        <v>Type-5</v>
      </c>
      <c r="AI593" s="22" t="s">
        <v>416</v>
      </c>
      <c r="AJ593" s="22" t="s">
        <v>416</v>
      </c>
      <c r="AK593" s="22" t="s">
        <v>99</v>
      </c>
      <c r="AL593" t="s">
        <v>1849</v>
      </c>
      <c r="AM593" s="37"/>
      <c r="AN593" s="34" t="s">
        <v>1393</v>
      </c>
      <c r="AO593" s="34"/>
      <c r="AP593" s="34"/>
      <c r="AQ593" s="34"/>
    </row>
    <row r="594" spans="1:44">
      <c r="A594" s="5">
        <v>593</v>
      </c>
      <c r="B594" s="10" t="s">
        <v>212</v>
      </c>
      <c r="C594" s="10" t="s">
        <v>213</v>
      </c>
      <c r="D594" s="9">
        <v>3</v>
      </c>
      <c r="E594" s="9" t="s">
        <v>1850</v>
      </c>
      <c r="F594" s="11" t="s">
        <v>1850</v>
      </c>
      <c r="G594" s="7"/>
      <c r="H594" s="7" t="s">
        <v>216</v>
      </c>
      <c r="I594" s="7" t="e">
        <v>#N/A</v>
      </c>
      <c r="J594" s="7" t="e">
        <v>#N/A</v>
      </c>
      <c r="K594" s="7" t="s">
        <v>65</v>
      </c>
      <c r="L594" s="7" t="s">
        <v>1851</v>
      </c>
      <c r="M594" s="10" t="str">
        <f>VLOOKUP(F594,'[3]Site List'!$I$3:$J$324,2,0)</f>
        <v>PEMUKIMANPASARMINGGUDMT</v>
      </c>
      <c r="N594" s="10">
        <v>106.84211000000001</v>
      </c>
      <c r="O594" s="10">
        <v>-6.2924100000000003</v>
      </c>
      <c r="P594" s="9" t="s">
        <v>16</v>
      </c>
      <c r="Q594" s="10" t="s">
        <v>94</v>
      </c>
      <c r="R594" s="39">
        <v>45979</v>
      </c>
      <c r="S594" s="10"/>
      <c r="T594" s="9" t="s">
        <v>49</v>
      </c>
      <c r="U594" s="62" t="s">
        <v>448</v>
      </c>
      <c r="V594" s="5" t="s">
        <v>388</v>
      </c>
      <c r="W594" s="5">
        <f>COUNTIF(V594:V1143,U594)</f>
        <v>0</v>
      </c>
      <c r="X594" s="10" t="s">
        <v>50</v>
      </c>
      <c r="Y594" s="12">
        <v>42891</v>
      </c>
      <c r="Z594" s="12">
        <v>46542</v>
      </c>
      <c r="AA594" s="12"/>
      <c r="AB594" s="12"/>
      <c r="AC594" s="12"/>
      <c r="AD594" s="12"/>
      <c r="AE594" s="9" t="s">
        <v>96</v>
      </c>
      <c r="AF594" s="26"/>
      <c r="AG594" s="22" t="e">
        <f>VLOOKUP(F594,[2]Nasional!$F$3:$AJ$1945,30,0)</f>
        <v>#N/A</v>
      </c>
      <c r="AH594" s="22"/>
      <c r="AI594" s="22" t="s">
        <v>98</v>
      </c>
      <c r="AJ594" s="22" t="s">
        <v>98</v>
      </c>
      <c r="AK594" s="23" t="s">
        <v>99</v>
      </c>
      <c r="AL594" t="s">
        <v>358</v>
      </c>
      <c r="AN594" t="s">
        <v>599</v>
      </c>
      <c r="AO594" s="26">
        <v>0</v>
      </c>
      <c r="AP594" s="26">
        <v>0</v>
      </c>
      <c r="AQ594" s="26">
        <v>0</v>
      </c>
      <c r="AR594" t="s">
        <v>613</v>
      </c>
    </row>
    <row r="595" spans="1:44">
      <c r="A595" s="9">
        <v>594</v>
      </c>
      <c r="B595" s="10" t="s">
        <v>212</v>
      </c>
      <c r="C595" s="10" t="s">
        <v>213</v>
      </c>
      <c r="D595" s="9">
        <v>3</v>
      </c>
      <c r="E595" s="9" t="s">
        <v>1852</v>
      </c>
      <c r="F595" s="11" t="s">
        <v>1852</v>
      </c>
      <c r="G595" s="7"/>
      <c r="H595" s="7"/>
      <c r="I595" s="7" t="e">
        <v>#N/A</v>
      </c>
      <c r="J595" s="7" t="e">
        <v>#N/A</v>
      </c>
      <c r="K595" s="7" t="s">
        <v>65</v>
      </c>
      <c r="L595" s="7" t="e">
        <v>#N/A</v>
      </c>
      <c r="M595" s="10" t="str">
        <f>VLOOKUP(F595,'[3]Site List'!$I$3:$J$324,2,0)</f>
        <v>JLKUMBANGRAYADMT</v>
      </c>
      <c r="N595" s="10">
        <v>106.69704</v>
      </c>
      <c r="O595" s="10">
        <v>-6.1410799999999997</v>
      </c>
      <c r="P595" s="5" t="s">
        <v>48</v>
      </c>
      <c r="Q595" s="5" t="s">
        <v>48</v>
      </c>
      <c r="R595" s="39">
        <v>0</v>
      </c>
      <c r="S595" s="10"/>
      <c r="T595" s="9" t="s">
        <v>49</v>
      </c>
      <c r="U595" s="5" t="e">
        <v>#N/A</v>
      </c>
      <c r="V595" s="5" t="e">
        <v>#N/A</v>
      </c>
      <c r="W595" s="5"/>
      <c r="X595" s="10" t="s">
        <v>50</v>
      </c>
      <c r="Y595" s="12">
        <v>42899</v>
      </c>
      <c r="Z595" s="12">
        <v>46550</v>
      </c>
      <c r="AA595" s="12"/>
      <c r="AB595" s="12"/>
      <c r="AC595" s="12"/>
      <c r="AD595" s="12"/>
      <c r="AE595" s="9" t="s">
        <v>96</v>
      </c>
      <c r="AF595" s="26"/>
      <c r="AG595" s="22" t="e">
        <f>VLOOKUP(F595,[2]Nasional!$F$3:$AJ$1945,30,0)</f>
        <v>#N/A</v>
      </c>
      <c r="AH595" s="22"/>
      <c r="AI595" s="22" t="s">
        <v>98</v>
      </c>
      <c r="AJ595" s="22" t="s">
        <v>98</v>
      </c>
      <c r="AK595" s="23" t="s">
        <v>99</v>
      </c>
      <c r="AL595" t="s">
        <v>195</v>
      </c>
      <c r="AO595" s="26" t="e">
        <v>#N/A</v>
      </c>
      <c r="AP595" s="26" t="e">
        <v>#N/A</v>
      </c>
      <c r="AQ595" s="26" t="e">
        <v>#N/A</v>
      </c>
    </row>
    <row r="596" spans="1:44" hidden="1">
      <c r="A596" s="5">
        <v>595</v>
      </c>
      <c r="B596" s="6" t="s">
        <v>43</v>
      </c>
      <c r="C596" s="10" t="s">
        <v>782</v>
      </c>
      <c r="D596" s="9">
        <v>10</v>
      </c>
      <c r="E596" s="9" t="s">
        <v>1853</v>
      </c>
      <c r="F596" s="11" t="s">
        <v>1853</v>
      </c>
      <c r="G596" s="7"/>
      <c r="H596" s="10" t="s">
        <v>782</v>
      </c>
      <c r="I596" s="7" t="e">
        <v>#N/A</v>
      </c>
      <c r="J596" s="7" t="e">
        <v>#N/A</v>
      </c>
      <c r="K596" s="7" t="s">
        <v>1854</v>
      </c>
      <c r="L596" s="7" t="e">
        <v>#N/A</v>
      </c>
      <c r="M596" s="10" t="s">
        <v>1855</v>
      </c>
      <c r="N596" s="10">
        <v>103.96480320000001</v>
      </c>
      <c r="O596" s="10">
        <v>1.1053383349999999</v>
      </c>
      <c r="P596" s="9" t="s">
        <v>16</v>
      </c>
      <c r="Q596" s="10" t="s">
        <v>94</v>
      </c>
      <c r="R596" s="39">
        <v>45979</v>
      </c>
      <c r="S596" s="10"/>
      <c r="T596" s="9" t="s">
        <v>49</v>
      </c>
      <c r="U596" s="5" t="e">
        <v>#N/A</v>
      </c>
      <c r="V596" s="5" t="e">
        <v>#N/A</v>
      </c>
      <c r="W596" s="5"/>
      <c r="X596" s="10" t="s">
        <v>50</v>
      </c>
      <c r="Y596" s="12">
        <v>42828</v>
      </c>
      <c r="Z596" s="12">
        <v>46479</v>
      </c>
      <c r="AA596" s="12"/>
      <c r="AB596" s="12"/>
      <c r="AC596" s="12"/>
      <c r="AD596" s="12"/>
      <c r="AE596" s="9" t="s">
        <v>96</v>
      </c>
      <c r="AF596" s="26"/>
      <c r="AG596" s="22" t="str">
        <f>VLOOKUP(F596,[2]Nasional!$F$3:$AJ$1945,30,0)</f>
        <v>06.SITAC</v>
      </c>
      <c r="AH596" s="22" t="str">
        <f>VLOOKUP(F596,[4]Sitelist!$A$4:$W$641,23,0)</f>
        <v>Type-5</v>
      </c>
      <c r="AI596" s="22" t="s">
        <v>305</v>
      </c>
      <c r="AJ596" s="22" t="s">
        <v>305</v>
      </c>
      <c r="AK596" s="22" t="s">
        <v>99</v>
      </c>
      <c r="AL596" t="s">
        <v>1602</v>
      </c>
    </row>
    <row r="597" spans="1:44" hidden="1">
      <c r="A597" s="9">
        <v>596</v>
      </c>
      <c r="B597" s="10" t="s">
        <v>212</v>
      </c>
      <c r="C597" s="10" t="s">
        <v>384</v>
      </c>
      <c r="D597" s="9">
        <v>12</v>
      </c>
      <c r="E597" s="9" t="s">
        <v>1856</v>
      </c>
      <c r="F597" s="11" t="s">
        <v>1856</v>
      </c>
      <c r="G597" s="7"/>
      <c r="H597" s="7" t="s">
        <v>387</v>
      </c>
      <c r="I597" s="7">
        <v>0</v>
      </c>
      <c r="J597" s="7" t="e">
        <v>#N/A</v>
      </c>
      <c r="K597" s="7" t="s">
        <v>65</v>
      </c>
      <c r="L597" s="7" t="e">
        <v>#N/A</v>
      </c>
      <c r="M597" s="10" t="str">
        <f>VLOOKUP(F597,'[3]Site List'!$I$3:$J$324,2,0)</f>
        <v>PASADENADMT</v>
      </c>
      <c r="N597" s="10">
        <v>106.88442999999999</v>
      </c>
      <c r="O597" s="10">
        <v>-6.5835400000000002</v>
      </c>
      <c r="P597" s="5" t="s">
        <v>48</v>
      </c>
      <c r="Q597" s="5" t="s">
        <v>48</v>
      </c>
      <c r="R597" s="10"/>
      <c r="S597" s="10"/>
      <c r="T597" s="9" t="s">
        <v>49</v>
      </c>
      <c r="U597" s="5" t="e">
        <v>#N/A</v>
      </c>
      <c r="V597" s="5" t="e">
        <v>#N/A</v>
      </c>
      <c r="W597" s="5"/>
      <c r="X597" s="10" t="s">
        <v>50</v>
      </c>
      <c r="Y597" s="12">
        <v>42012</v>
      </c>
      <c r="Z597" s="12">
        <v>45664</v>
      </c>
      <c r="AA597" s="12">
        <f t="shared" ref="AA597:AA599" si="81">Z597+90</f>
        <v>45754</v>
      </c>
      <c r="AB597" s="12" t="s">
        <v>67</v>
      </c>
      <c r="AC597" s="12"/>
      <c r="AD597" s="12" t="s">
        <v>67</v>
      </c>
      <c r="AE597" s="12" t="s">
        <v>52</v>
      </c>
      <c r="AF597" s="22" t="e">
        <v>#N/A</v>
      </c>
      <c r="AG597" s="22" t="e">
        <f>VLOOKUP(F597,[2]Nasional!$F$3:$AJ$1945,30,0)</f>
        <v>#N/A</v>
      </c>
      <c r="AH597" s="22" t="str">
        <f>VLOOKUP(F597,[4]Sitelist!$A$4:$W$641,23,0)</f>
        <v>Reengineering</v>
      </c>
      <c r="AI597" s="22" t="s">
        <v>67</v>
      </c>
      <c r="AJ597" s="25" t="s">
        <v>67</v>
      </c>
      <c r="AK597" s="25" t="s">
        <v>67</v>
      </c>
      <c r="AM597" s="22" t="s">
        <v>67</v>
      </c>
      <c r="AN597" s="22"/>
      <c r="AO597" s="26" t="e">
        <v>#N/A</v>
      </c>
      <c r="AP597" s="26" t="e">
        <v>#N/A</v>
      </c>
      <c r="AQ597" s="26" t="e">
        <v>#N/A</v>
      </c>
    </row>
    <row r="598" spans="1:44" hidden="1">
      <c r="A598" s="5">
        <v>597</v>
      </c>
      <c r="B598" s="10" t="s">
        <v>212</v>
      </c>
      <c r="C598" s="10" t="s">
        <v>384</v>
      </c>
      <c r="D598" s="9">
        <v>12</v>
      </c>
      <c r="E598" s="9" t="s">
        <v>1857</v>
      </c>
      <c r="F598" s="11" t="s">
        <v>1857</v>
      </c>
      <c r="G598" s="7" t="e">
        <v>#N/A</v>
      </c>
      <c r="H598" s="7" t="s">
        <v>387</v>
      </c>
      <c r="I598" s="7">
        <v>0</v>
      </c>
      <c r="J598" s="7" t="e">
        <v>#N/A</v>
      </c>
      <c r="K598" s="7" t="s">
        <v>65</v>
      </c>
      <c r="L598" s="7" t="e">
        <v>#N/A</v>
      </c>
      <c r="M598" s="10" t="str">
        <f>VLOOKUP(F598,'[3]Site List'!$I$3:$J$324,2,0)</f>
        <v>KEDATONDMT</v>
      </c>
      <c r="N598" s="10">
        <v>106.89290099999999</v>
      </c>
      <c r="O598" s="10">
        <v>-6.5900309999999998</v>
      </c>
      <c r="P598" s="5" t="s">
        <v>48</v>
      </c>
      <c r="Q598" s="5" t="s">
        <v>48</v>
      </c>
      <c r="R598" s="10"/>
      <c r="S598" s="10"/>
      <c r="T598" s="9" t="s">
        <v>49</v>
      </c>
      <c r="U598" s="5" t="e">
        <v>#N/A</v>
      </c>
      <c r="V598" s="5" t="e">
        <v>#N/A</v>
      </c>
      <c r="W598" s="5"/>
      <c r="X598" s="10" t="s">
        <v>50</v>
      </c>
      <c r="Y598" s="12">
        <v>42012</v>
      </c>
      <c r="Z598" s="12">
        <v>45664</v>
      </c>
      <c r="AA598" s="12">
        <f t="shared" si="81"/>
        <v>45754</v>
      </c>
      <c r="AB598" s="12" t="s">
        <v>67</v>
      </c>
      <c r="AC598" s="12"/>
      <c r="AD598" s="12" t="s">
        <v>67</v>
      </c>
      <c r="AE598" s="12" t="s">
        <v>52</v>
      </c>
      <c r="AF598" s="22" t="e">
        <v>#N/A</v>
      </c>
      <c r="AG598" s="22" t="e">
        <f>VLOOKUP(F598,[2]Nasional!$F$3:$AJ$1945,30,0)</f>
        <v>#N/A</v>
      </c>
      <c r="AH598" s="22" t="str">
        <f>VLOOKUP(F598,[4]Sitelist!$A$4:$W$641,23,0)</f>
        <v>Reengineering</v>
      </c>
      <c r="AI598" s="22" t="s">
        <v>67</v>
      </c>
      <c r="AJ598" s="25" t="s">
        <v>67</v>
      </c>
      <c r="AK598" s="25" t="s">
        <v>67</v>
      </c>
      <c r="AM598" s="22" t="s">
        <v>67</v>
      </c>
      <c r="AN598" s="22"/>
      <c r="AO598" s="26" t="e">
        <v>#N/A</v>
      </c>
      <c r="AP598" s="26" t="e">
        <v>#N/A</v>
      </c>
      <c r="AQ598" s="26" t="e">
        <v>#N/A</v>
      </c>
    </row>
    <row r="599" spans="1:44" hidden="1">
      <c r="A599" s="9">
        <v>598</v>
      </c>
      <c r="B599" s="10" t="s">
        <v>212</v>
      </c>
      <c r="C599" s="10" t="s">
        <v>384</v>
      </c>
      <c r="D599" s="9">
        <v>12</v>
      </c>
      <c r="E599" s="9" t="s">
        <v>1858</v>
      </c>
      <c r="F599" s="11" t="s">
        <v>1858</v>
      </c>
      <c r="G599" s="7" t="s">
        <v>1859</v>
      </c>
      <c r="H599" s="7" t="s">
        <v>387</v>
      </c>
      <c r="I599" s="7">
        <v>0</v>
      </c>
      <c r="J599" s="7" t="e">
        <v>#N/A</v>
      </c>
      <c r="K599" s="7" t="s">
        <v>1859</v>
      </c>
      <c r="L599" s="7" t="e">
        <v>#N/A</v>
      </c>
      <c r="M599" s="10" t="str">
        <f>VLOOKUP(F599,'[3]Site List'!$I$3:$J$324,2,0)</f>
        <v>BEVERLYDMT</v>
      </c>
      <c r="N599" s="10">
        <v>106.89279999999999</v>
      </c>
      <c r="O599" s="10">
        <v>-6.5823499999999999</v>
      </c>
      <c r="P599" s="5" t="s">
        <v>48</v>
      </c>
      <c r="Q599" s="5" t="s">
        <v>48</v>
      </c>
      <c r="R599" s="10"/>
      <c r="S599" s="10"/>
      <c r="T599" s="9" t="s">
        <v>49</v>
      </c>
      <c r="U599" s="5" t="e">
        <v>#N/A</v>
      </c>
      <c r="V599" s="5" t="e">
        <v>#N/A</v>
      </c>
      <c r="W599" s="5"/>
      <c r="X599" s="10" t="s">
        <v>50</v>
      </c>
      <c r="Y599" s="12">
        <v>42016</v>
      </c>
      <c r="Z599" s="12">
        <v>45668</v>
      </c>
      <c r="AA599" s="12">
        <f t="shared" si="81"/>
        <v>45758</v>
      </c>
      <c r="AB599" s="12" t="s">
        <v>67</v>
      </c>
      <c r="AC599" s="12"/>
      <c r="AD599" s="12" t="s">
        <v>67</v>
      </c>
      <c r="AE599" s="12" t="s">
        <v>52</v>
      </c>
      <c r="AF599" s="22" t="e">
        <v>#N/A</v>
      </c>
      <c r="AG599" s="22" t="e">
        <f>VLOOKUP(F599,[2]Nasional!$F$3:$AJ$1945,30,0)</f>
        <v>#N/A</v>
      </c>
      <c r="AH599" s="22" t="str">
        <f>VLOOKUP(F599,[4]Sitelist!$A$4:$W$641,23,0)</f>
        <v>Reengineering</v>
      </c>
      <c r="AI599" s="22" t="s">
        <v>67</v>
      </c>
      <c r="AJ599" s="25" t="s">
        <v>67</v>
      </c>
      <c r="AK599" s="25" t="s">
        <v>67</v>
      </c>
      <c r="AM599" s="22" t="s">
        <v>67</v>
      </c>
      <c r="AN599" s="22"/>
      <c r="AO599" s="26" t="e">
        <v>#N/A</v>
      </c>
      <c r="AP599" s="26" t="e">
        <v>#N/A</v>
      </c>
      <c r="AQ599" s="26" t="e">
        <v>#N/A</v>
      </c>
    </row>
    <row r="600" spans="1:44">
      <c r="A600" s="5">
        <v>599</v>
      </c>
      <c r="B600" s="10" t="s">
        <v>212</v>
      </c>
      <c r="C600" s="10" t="s">
        <v>213</v>
      </c>
      <c r="D600" s="9">
        <v>3</v>
      </c>
      <c r="E600" s="9" t="s">
        <v>1860</v>
      </c>
      <c r="F600" s="11" t="s">
        <v>1860</v>
      </c>
      <c r="G600" s="7"/>
      <c r="H600" s="7" t="s">
        <v>216</v>
      </c>
      <c r="I600" s="7" t="e">
        <v>#N/A</v>
      </c>
      <c r="J600" s="7" t="e">
        <v>#N/A</v>
      </c>
      <c r="K600" s="7" t="s">
        <v>65</v>
      </c>
      <c r="L600" s="7" t="s">
        <v>1861</v>
      </c>
      <c r="M600" s="10" t="str">
        <f>VLOOKUP(F600,'[3]Site List'!$I$3:$J$324,2,0)</f>
        <v>ELANGMALINDOMKSDMT</v>
      </c>
      <c r="N600" s="10">
        <v>106.90857</v>
      </c>
      <c r="O600" s="10">
        <v>-6.2524100000000002</v>
      </c>
      <c r="P600" s="9" t="s">
        <v>16</v>
      </c>
      <c r="Q600" s="10" t="s">
        <v>94</v>
      </c>
      <c r="R600" s="39">
        <v>45979</v>
      </c>
      <c r="S600" s="10"/>
      <c r="T600" s="9" t="s">
        <v>49</v>
      </c>
      <c r="U600" s="5" t="s">
        <v>356</v>
      </c>
      <c r="V600" s="5" t="s">
        <v>356</v>
      </c>
      <c r="W600" s="5">
        <f>COUNTIF(V600:V1149,U600)</f>
        <v>1</v>
      </c>
      <c r="X600" s="10" t="s">
        <v>50</v>
      </c>
      <c r="Y600" s="12">
        <v>42900</v>
      </c>
      <c r="Z600" s="12">
        <v>46551</v>
      </c>
      <c r="AA600" s="12"/>
      <c r="AB600" s="12"/>
      <c r="AC600" s="12"/>
      <c r="AD600" s="12"/>
      <c r="AE600" s="9" t="s">
        <v>96</v>
      </c>
      <c r="AF600" s="26"/>
      <c r="AG600" s="22" t="e">
        <f>VLOOKUP(F600,[2]Nasional!$F$3:$AJ$1945,30,0)</f>
        <v>#N/A</v>
      </c>
      <c r="AH600" s="22"/>
      <c r="AI600" s="22" t="s">
        <v>98</v>
      </c>
      <c r="AJ600" s="22" t="s">
        <v>98</v>
      </c>
      <c r="AK600" s="23" t="s">
        <v>99</v>
      </c>
      <c r="AL600" t="s">
        <v>358</v>
      </c>
      <c r="AN600" t="s">
        <v>599</v>
      </c>
      <c r="AO600" s="26">
        <v>0</v>
      </c>
      <c r="AP600" s="26">
        <v>0</v>
      </c>
      <c r="AQ600" s="26">
        <v>0</v>
      </c>
      <c r="AR600" t="s">
        <v>101</v>
      </c>
    </row>
    <row r="601" spans="1:44" hidden="1">
      <c r="A601" s="9">
        <v>600</v>
      </c>
      <c r="B601" s="6" t="s">
        <v>43</v>
      </c>
      <c r="C601" s="10" t="s">
        <v>782</v>
      </c>
      <c r="D601" s="9">
        <v>10</v>
      </c>
      <c r="E601" s="9" t="s">
        <v>1862</v>
      </c>
      <c r="F601" s="11" t="s">
        <v>1862</v>
      </c>
      <c r="G601" s="7"/>
      <c r="H601" s="10" t="s">
        <v>782</v>
      </c>
      <c r="I601" s="7" t="e">
        <v>#N/A</v>
      </c>
      <c r="J601" s="7" t="e">
        <v>#N/A</v>
      </c>
      <c r="K601" s="7" t="s">
        <v>65</v>
      </c>
      <c r="L601" s="7" t="e">
        <v>#N/A</v>
      </c>
      <c r="M601" s="10" t="s">
        <v>1863</v>
      </c>
      <c r="N601" s="10">
        <v>100.3383297</v>
      </c>
      <c r="O601" s="10">
        <v>-0.48422972199999997</v>
      </c>
      <c r="P601" s="9" t="s">
        <v>16</v>
      </c>
      <c r="Q601" s="10" t="s">
        <v>94</v>
      </c>
      <c r="R601" s="39">
        <v>45979</v>
      </c>
      <c r="S601" s="10"/>
      <c r="T601" s="9" t="s">
        <v>49</v>
      </c>
      <c r="U601" s="5" t="e">
        <v>#N/A</v>
      </c>
      <c r="V601" s="5" t="e">
        <v>#N/A</v>
      </c>
      <c r="W601" s="5"/>
      <c r="X601" s="10" t="s">
        <v>50</v>
      </c>
      <c r="Y601" s="12">
        <v>42944</v>
      </c>
      <c r="Z601" s="12">
        <v>46595</v>
      </c>
      <c r="AA601" s="12"/>
      <c r="AB601" s="12"/>
      <c r="AC601" s="12"/>
      <c r="AD601" s="12"/>
      <c r="AE601" s="9" t="s">
        <v>96</v>
      </c>
      <c r="AF601" s="26"/>
      <c r="AG601" s="22" t="e">
        <f>VLOOKUP(F601,[2]Nasional!$F$3:$AJ$1945,30,0)</f>
        <v>#N/A</v>
      </c>
      <c r="AH601" s="22" t="str">
        <f>VLOOKUP(F601,[4]Sitelist!$A$4:$W$641,23,0)</f>
        <v>Type-1</v>
      </c>
      <c r="AI601" s="22" t="s">
        <v>98</v>
      </c>
      <c r="AJ601"/>
      <c r="AK601" s="23" t="s">
        <v>99</v>
      </c>
      <c r="AL601" t="s">
        <v>1161</v>
      </c>
      <c r="AN601" t="s">
        <v>824</v>
      </c>
    </row>
    <row r="602" spans="1:44" hidden="1">
      <c r="A602" s="5">
        <v>601</v>
      </c>
      <c r="B602" s="6" t="s">
        <v>43</v>
      </c>
      <c r="C602" s="10" t="s">
        <v>782</v>
      </c>
      <c r="D602" s="9">
        <v>10</v>
      </c>
      <c r="E602" s="9" t="s">
        <v>1864</v>
      </c>
      <c r="F602" s="11" t="s">
        <v>1864</v>
      </c>
      <c r="G602" s="7"/>
      <c r="H602" s="10" t="s">
        <v>782</v>
      </c>
      <c r="I602" s="7">
        <v>0</v>
      </c>
      <c r="J602" s="7" t="e">
        <v>#N/A</v>
      </c>
      <c r="K602" s="7" t="s">
        <v>65</v>
      </c>
      <c r="L602" s="7" t="e">
        <v>#N/A</v>
      </c>
      <c r="M602" s="10" t="s">
        <v>1865</v>
      </c>
      <c r="N602" s="10">
        <v>101.45652</v>
      </c>
      <c r="O602" s="10">
        <v>0.53385000000000005</v>
      </c>
      <c r="P602" s="5" t="s">
        <v>48</v>
      </c>
      <c r="Q602" s="5" t="s">
        <v>48</v>
      </c>
      <c r="R602" s="10"/>
      <c r="S602" s="10"/>
      <c r="T602" s="9" t="s">
        <v>49</v>
      </c>
      <c r="U602" s="5" t="e">
        <v>#N/A</v>
      </c>
      <c r="V602" s="5" t="e">
        <v>#N/A</v>
      </c>
      <c r="W602" s="5"/>
      <c r="X602" s="10" t="s">
        <v>50</v>
      </c>
      <c r="Y602" s="12">
        <v>42198</v>
      </c>
      <c r="Z602" s="12">
        <v>45850</v>
      </c>
      <c r="AA602" s="12">
        <f t="shared" ref="AA602:AA603" si="82">Z602+90</f>
        <v>45940</v>
      </c>
      <c r="AB602" s="12" t="s">
        <v>67</v>
      </c>
      <c r="AC602" s="12"/>
      <c r="AD602" s="12" t="s">
        <v>67</v>
      </c>
      <c r="AE602" s="12" t="s">
        <v>52</v>
      </c>
      <c r="AF602" s="22" t="e">
        <v>#N/A</v>
      </c>
      <c r="AG602" s="22" t="e">
        <f>VLOOKUP(F602,[2]Nasional!$F$3:$AJ$1945,30,0)</f>
        <v>#N/A</v>
      </c>
      <c r="AH602" s="22"/>
      <c r="AI602" s="22" t="s">
        <v>67</v>
      </c>
      <c r="AJ602" s="25" t="s">
        <v>67</v>
      </c>
      <c r="AK602" s="25" t="s">
        <v>67</v>
      </c>
      <c r="AM602" s="22" t="s">
        <v>67</v>
      </c>
      <c r="AN602" s="22"/>
      <c r="AO602" s="22"/>
      <c r="AP602" s="22"/>
      <c r="AQ602" s="22"/>
    </row>
    <row r="603" spans="1:44" hidden="1">
      <c r="A603" s="9">
        <v>602</v>
      </c>
      <c r="B603" s="6" t="s">
        <v>43</v>
      </c>
      <c r="C603" s="10" t="s">
        <v>782</v>
      </c>
      <c r="D603" s="9">
        <v>10</v>
      </c>
      <c r="E603" s="9" t="s">
        <v>1866</v>
      </c>
      <c r="F603" s="11" t="s">
        <v>1866</v>
      </c>
      <c r="G603" s="7"/>
      <c r="H603" s="10" t="s">
        <v>782</v>
      </c>
      <c r="I603" s="7">
        <v>0</v>
      </c>
      <c r="J603" s="7" t="e">
        <v>#N/A</v>
      </c>
      <c r="K603" s="7" t="s">
        <v>65</v>
      </c>
      <c r="L603" s="7" t="e">
        <v>#N/A</v>
      </c>
      <c r="M603" s="10" t="s">
        <v>1867</v>
      </c>
      <c r="N603" s="10">
        <v>103.952731</v>
      </c>
      <c r="O603" s="10">
        <v>1.1101460000000001</v>
      </c>
      <c r="P603" s="5" t="s">
        <v>48</v>
      </c>
      <c r="Q603" s="5" t="s">
        <v>48</v>
      </c>
      <c r="R603" s="10"/>
      <c r="S603" s="10"/>
      <c r="T603" s="9" t="s">
        <v>49</v>
      </c>
      <c r="U603" s="5" t="e">
        <v>#N/A</v>
      </c>
      <c r="V603" s="5" t="e">
        <v>#N/A</v>
      </c>
      <c r="W603" s="5"/>
      <c r="X603" s="10" t="s">
        <v>50</v>
      </c>
      <c r="Y603" s="12">
        <v>42212</v>
      </c>
      <c r="Z603" s="12">
        <v>45864</v>
      </c>
      <c r="AA603" s="12">
        <f t="shared" si="82"/>
        <v>45954</v>
      </c>
      <c r="AB603" s="12" t="s">
        <v>67</v>
      </c>
      <c r="AC603" s="12"/>
      <c r="AD603" s="12" t="s">
        <v>67</v>
      </c>
      <c r="AE603" s="12" t="s">
        <v>52</v>
      </c>
      <c r="AF603" s="22" t="e">
        <v>#N/A</v>
      </c>
      <c r="AG603" s="22" t="e">
        <f>VLOOKUP(F603,[2]Nasional!$F$3:$AJ$1945,30,0)</f>
        <v>#N/A</v>
      </c>
      <c r="AH603" s="22"/>
      <c r="AI603" s="22" t="s">
        <v>67</v>
      </c>
      <c r="AJ603" s="25" t="s">
        <v>67</v>
      </c>
      <c r="AK603" s="25" t="s">
        <v>67</v>
      </c>
      <c r="AM603" s="22" t="s">
        <v>67</v>
      </c>
      <c r="AN603" s="22"/>
      <c r="AO603" s="22"/>
      <c r="AP603" s="22"/>
      <c r="AQ603" s="22"/>
    </row>
    <row r="604" spans="1:44">
      <c r="A604" s="5">
        <v>603</v>
      </c>
      <c r="B604" s="10" t="s">
        <v>212</v>
      </c>
      <c r="C604" s="10" t="s">
        <v>213</v>
      </c>
      <c r="D604" s="9">
        <v>3</v>
      </c>
      <c r="E604" s="9" t="s">
        <v>1868</v>
      </c>
      <c r="F604" s="11" t="s">
        <v>1868</v>
      </c>
      <c r="G604" s="7"/>
      <c r="H604" s="7"/>
      <c r="I604" s="7" t="e">
        <v>#N/A</v>
      </c>
      <c r="J604" s="7" t="e">
        <v>#N/A</v>
      </c>
      <c r="K604" s="7" t="s">
        <v>65</v>
      </c>
      <c r="L604" s="7" t="e">
        <v>#N/A</v>
      </c>
      <c r="M604" s="10" t="str">
        <f>VLOOKUP(F604,'[3]Site List'!$I$3:$J$324,2,0)</f>
        <v>CIBUBURRAYADMT</v>
      </c>
      <c r="N604" s="10">
        <v>106.86916100000001</v>
      </c>
      <c r="O604" s="10">
        <v>-6.3422609999999997</v>
      </c>
      <c r="P604" s="5" t="s">
        <v>48</v>
      </c>
      <c r="Q604" s="5" t="s">
        <v>48</v>
      </c>
      <c r="R604" s="39">
        <v>0</v>
      </c>
      <c r="S604" s="10"/>
      <c r="T604" s="9" t="s">
        <v>49</v>
      </c>
      <c r="U604" s="5" t="e">
        <v>#N/A</v>
      </c>
      <c r="V604" s="5" t="e">
        <v>#N/A</v>
      </c>
      <c r="W604" s="5"/>
      <c r="X604" s="10" t="s">
        <v>50</v>
      </c>
      <c r="Y604" s="12">
        <v>43073</v>
      </c>
      <c r="Z604" s="12">
        <v>46724</v>
      </c>
      <c r="AA604" s="12"/>
      <c r="AB604" s="12"/>
      <c r="AC604" s="12"/>
      <c r="AD604" s="12"/>
      <c r="AE604" s="9" t="s">
        <v>96</v>
      </c>
      <c r="AF604" s="26"/>
      <c r="AG604" s="22" t="e">
        <f>VLOOKUP(F604,[2]Nasional!$F$3:$AJ$1945,30,0)</f>
        <v>#N/A</v>
      </c>
      <c r="AH604" s="22"/>
      <c r="AI604" s="22" t="s">
        <v>98</v>
      </c>
      <c r="AJ604" s="22" t="s">
        <v>98</v>
      </c>
      <c r="AK604" s="23" t="s">
        <v>99</v>
      </c>
      <c r="AL604" t="s">
        <v>195</v>
      </c>
      <c r="AO604" s="26" t="e">
        <v>#N/A</v>
      </c>
      <c r="AP604" s="26" t="e">
        <v>#N/A</v>
      </c>
      <c r="AQ604" s="26" t="e">
        <v>#N/A</v>
      </c>
    </row>
    <row r="605" spans="1:44" hidden="1">
      <c r="A605" s="9">
        <v>604</v>
      </c>
      <c r="B605" s="6" t="s">
        <v>43</v>
      </c>
      <c r="C605" s="10" t="s">
        <v>782</v>
      </c>
      <c r="D605" s="9">
        <v>10</v>
      </c>
      <c r="E605" s="9" t="s">
        <v>1869</v>
      </c>
      <c r="F605" s="11" t="s">
        <v>1869</v>
      </c>
      <c r="G605" s="7"/>
      <c r="H605" s="10" t="s">
        <v>782</v>
      </c>
      <c r="I605" s="7">
        <v>0</v>
      </c>
      <c r="J605" s="7" t="e">
        <v>#N/A</v>
      </c>
      <c r="K605" s="7" t="s">
        <v>65</v>
      </c>
      <c r="L605" s="7" t="e">
        <v>#N/A</v>
      </c>
      <c r="M605" s="10" t="s">
        <v>1870</v>
      </c>
      <c r="N605" s="10">
        <v>103.9492</v>
      </c>
      <c r="O605" s="10">
        <v>1.0388299999999999</v>
      </c>
      <c r="P605" s="5" t="s">
        <v>48</v>
      </c>
      <c r="Q605" s="5" t="s">
        <v>48</v>
      </c>
      <c r="R605" s="10"/>
      <c r="S605" s="10"/>
      <c r="T605" s="9" t="s">
        <v>49</v>
      </c>
      <c r="U605" s="5" t="e">
        <v>#N/A</v>
      </c>
      <c r="V605" s="5" t="e">
        <v>#N/A</v>
      </c>
      <c r="W605" s="5"/>
      <c r="X605" s="10" t="s">
        <v>50</v>
      </c>
      <c r="Y605" s="12">
        <v>42258</v>
      </c>
      <c r="Z605" s="12">
        <v>45910</v>
      </c>
      <c r="AA605" s="12">
        <f t="shared" ref="AA605:AA607" si="83">Z605+90</f>
        <v>46000</v>
      </c>
      <c r="AB605" s="12" t="s">
        <v>67</v>
      </c>
      <c r="AC605" s="12"/>
      <c r="AD605" s="12" t="s">
        <v>67</v>
      </c>
      <c r="AE605" s="12" t="s">
        <v>52</v>
      </c>
      <c r="AF605" s="22" t="e">
        <v>#N/A</v>
      </c>
      <c r="AG605" s="22" t="e">
        <f>VLOOKUP(F605,[2]Nasional!$F$3:$AJ$1945,30,0)</f>
        <v>#N/A</v>
      </c>
      <c r="AH605" s="22"/>
      <c r="AI605" s="22" t="s">
        <v>67</v>
      </c>
      <c r="AJ605" s="25" t="s">
        <v>67</v>
      </c>
      <c r="AK605" s="25" t="s">
        <v>67</v>
      </c>
      <c r="AM605" s="22" t="s">
        <v>67</v>
      </c>
      <c r="AN605" s="22"/>
      <c r="AO605" s="22"/>
      <c r="AP605" s="22"/>
      <c r="AQ605" s="22"/>
    </row>
    <row r="606" spans="1:44" hidden="1">
      <c r="A606" s="5">
        <v>605</v>
      </c>
      <c r="B606" s="6" t="s">
        <v>43</v>
      </c>
      <c r="C606" s="10" t="s">
        <v>782</v>
      </c>
      <c r="D606" s="9">
        <v>10</v>
      </c>
      <c r="E606" s="9" t="s">
        <v>1871</v>
      </c>
      <c r="F606" s="11" t="s">
        <v>1871</v>
      </c>
      <c r="G606" s="7"/>
      <c r="H606" s="10" t="s">
        <v>782</v>
      </c>
      <c r="I606" s="7">
        <v>0</v>
      </c>
      <c r="J606" s="7" t="e">
        <v>#N/A</v>
      </c>
      <c r="K606" s="7" t="s">
        <v>65</v>
      </c>
      <c r="L606" s="7" t="e">
        <v>#N/A</v>
      </c>
      <c r="M606" s="10" t="s">
        <v>1872</v>
      </c>
      <c r="N606" s="10">
        <v>101.385841</v>
      </c>
      <c r="O606" s="10">
        <v>0.46204400000000001</v>
      </c>
      <c r="P606" s="5" t="s">
        <v>48</v>
      </c>
      <c r="Q606" s="5" t="s">
        <v>48</v>
      </c>
      <c r="R606" s="10"/>
      <c r="S606" s="10"/>
      <c r="T606" s="9" t="s">
        <v>49</v>
      </c>
      <c r="U606" s="5" t="e">
        <v>#N/A</v>
      </c>
      <c r="V606" s="5" t="e">
        <v>#N/A</v>
      </c>
      <c r="W606" s="5"/>
      <c r="X606" s="10" t="s">
        <v>50</v>
      </c>
      <c r="Y606" s="12">
        <v>42259</v>
      </c>
      <c r="Z606" s="12">
        <v>45911</v>
      </c>
      <c r="AA606" s="12">
        <f t="shared" si="83"/>
        <v>46001</v>
      </c>
      <c r="AB606" s="12" t="s">
        <v>67</v>
      </c>
      <c r="AC606" s="12"/>
      <c r="AD606" s="12" t="s">
        <v>67</v>
      </c>
      <c r="AE606" s="12" t="s">
        <v>52</v>
      </c>
      <c r="AF606" s="22" t="e">
        <v>#N/A</v>
      </c>
      <c r="AG606" s="22" t="e">
        <f>VLOOKUP(F606,[2]Nasional!$F$3:$AJ$1945,30,0)</f>
        <v>#N/A</v>
      </c>
      <c r="AH606" s="22"/>
      <c r="AI606" s="22" t="s">
        <v>67</v>
      </c>
      <c r="AJ606" s="25" t="s">
        <v>67</v>
      </c>
      <c r="AK606" s="25" t="s">
        <v>67</v>
      </c>
      <c r="AM606" s="22" t="s">
        <v>67</v>
      </c>
      <c r="AN606" s="22"/>
      <c r="AO606" s="22"/>
      <c r="AP606" s="22"/>
      <c r="AQ606" s="22"/>
    </row>
    <row r="607" spans="1:44" hidden="1">
      <c r="A607" s="9">
        <v>606</v>
      </c>
      <c r="B607" s="10" t="s">
        <v>212</v>
      </c>
      <c r="C607" s="10" t="s">
        <v>384</v>
      </c>
      <c r="D607" s="9">
        <v>12</v>
      </c>
      <c r="E607" s="9" t="s">
        <v>1873</v>
      </c>
      <c r="F607" s="11" t="s">
        <v>1873</v>
      </c>
      <c r="G607" s="7"/>
      <c r="H607" s="7" t="s">
        <v>387</v>
      </c>
      <c r="I607" s="7">
        <v>0</v>
      </c>
      <c r="J607" s="7" t="e">
        <v>#N/A</v>
      </c>
      <c r="K607" s="7" t="s">
        <v>65</v>
      </c>
      <c r="L607" s="7" t="e">
        <v>#N/A</v>
      </c>
      <c r="M607" s="10" t="str">
        <f>VLOOKUP(F607,'[3]Site List'!$I$3:$J$324,2,0)</f>
        <v>KIIC15DMT</v>
      </c>
      <c r="N607" s="10">
        <v>107.29421000000001</v>
      </c>
      <c r="O607" s="10">
        <v>-6.3793600000000001</v>
      </c>
      <c r="P607" s="5" t="s">
        <v>48</v>
      </c>
      <c r="Q607" s="5" t="s">
        <v>48</v>
      </c>
      <c r="R607" s="10"/>
      <c r="S607" s="10"/>
      <c r="T607" s="9" t="s">
        <v>49</v>
      </c>
      <c r="U607" s="5" t="e">
        <v>#N/A</v>
      </c>
      <c r="V607" s="5" t="e">
        <v>#N/A</v>
      </c>
      <c r="W607" s="5"/>
      <c r="X607" s="10" t="s">
        <v>50</v>
      </c>
      <c r="Y607" s="12">
        <v>42183</v>
      </c>
      <c r="Z607" s="12">
        <v>45835</v>
      </c>
      <c r="AA607" s="12">
        <f t="shared" si="83"/>
        <v>45925</v>
      </c>
      <c r="AB607" s="12" t="s">
        <v>67</v>
      </c>
      <c r="AC607" s="12"/>
      <c r="AD607" s="12" t="s">
        <v>67</v>
      </c>
      <c r="AE607" s="12" t="s">
        <v>52</v>
      </c>
      <c r="AF607" s="22" t="e">
        <v>#N/A</v>
      </c>
      <c r="AG607" s="22" t="e">
        <f>VLOOKUP(F607,[2]Nasional!$F$3:$AJ$1945,30,0)</f>
        <v>#N/A</v>
      </c>
      <c r="AH607" s="22"/>
      <c r="AI607" s="22" t="s">
        <v>67</v>
      </c>
      <c r="AJ607" s="25" t="s">
        <v>67</v>
      </c>
      <c r="AK607" s="25" t="s">
        <v>67</v>
      </c>
      <c r="AM607" s="22" t="s">
        <v>67</v>
      </c>
      <c r="AN607" s="22"/>
      <c r="AO607" s="26" t="e">
        <v>#N/A</v>
      </c>
      <c r="AP607" s="26" t="e">
        <v>#N/A</v>
      </c>
      <c r="AQ607" s="26" t="e">
        <v>#N/A</v>
      </c>
    </row>
    <row r="608" spans="1:44">
      <c r="A608" s="5">
        <v>607</v>
      </c>
      <c r="B608" s="10" t="s">
        <v>212</v>
      </c>
      <c r="C608" s="10" t="s">
        <v>213</v>
      </c>
      <c r="D608" s="9">
        <v>3</v>
      </c>
      <c r="E608" s="9" t="s">
        <v>1874</v>
      </c>
      <c r="F608" s="11" t="s">
        <v>1874</v>
      </c>
      <c r="G608" s="7" t="e">
        <v>#N/A</v>
      </c>
      <c r="H608" s="7" t="s">
        <v>216</v>
      </c>
      <c r="I608" s="7" t="e">
        <v>#N/A</v>
      </c>
      <c r="J608" s="7" t="e">
        <v>#N/A</v>
      </c>
      <c r="K608" s="7" t="s">
        <v>65</v>
      </c>
      <c r="L608" s="7" t="s">
        <v>1875</v>
      </c>
      <c r="M608" s="10" t="str">
        <f>VLOOKUP(F608,'[3]Site List'!$I$3:$J$324,2,0)</f>
        <v>ANGKETAMBORADMT</v>
      </c>
      <c r="N608" s="10">
        <v>106.80822000000001</v>
      </c>
      <c r="O608" s="10">
        <v>-6.1581900000000003</v>
      </c>
      <c r="P608" s="9" t="s">
        <v>16</v>
      </c>
      <c r="Q608" s="10" t="s">
        <v>94</v>
      </c>
      <c r="R608" s="39">
        <v>45979</v>
      </c>
      <c r="S608" s="10"/>
      <c r="T608" s="9" t="s">
        <v>49</v>
      </c>
      <c r="U608" s="5" t="s">
        <v>440</v>
      </c>
      <c r="V608" s="5" t="s">
        <v>440</v>
      </c>
      <c r="W608" s="5">
        <f t="shared" ref="W608:W609" si="84">COUNTIF(V608:V1157,U608)</f>
        <v>1</v>
      </c>
      <c r="X608" s="10" t="s">
        <v>50</v>
      </c>
      <c r="Y608" s="12">
        <v>43255</v>
      </c>
      <c r="Z608" s="12">
        <v>46907</v>
      </c>
      <c r="AA608" s="12"/>
      <c r="AB608" s="12"/>
      <c r="AC608" s="12"/>
      <c r="AD608" s="12"/>
      <c r="AE608" s="9" t="s">
        <v>96</v>
      </c>
      <c r="AF608" s="26"/>
      <c r="AG608" s="22" t="e">
        <f>VLOOKUP(F608,[2]Nasional!$F$3:$AJ$1945,30,0)</f>
        <v>#N/A</v>
      </c>
      <c r="AH608" s="22"/>
      <c r="AI608" s="22" t="s">
        <v>98</v>
      </c>
      <c r="AJ608" s="22" t="s">
        <v>98</v>
      </c>
      <c r="AK608" s="23" t="s">
        <v>99</v>
      </c>
      <c r="AL608" t="s">
        <v>281</v>
      </c>
      <c r="AN608" t="s">
        <v>101</v>
      </c>
      <c r="AO608" s="26">
        <v>0</v>
      </c>
      <c r="AP608" s="26">
        <v>0</v>
      </c>
      <c r="AQ608" s="26">
        <v>0</v>
      </c>
      <c r="AR608" t="s">
        <v>1876</v>
      </c>
    </row>
    <row r="609" spans="1:44">
      <c r="A609" s="9">
        <v>608</v>
      </c>
      <c r="B609" s="10" t="s">
        <v>212</v>
      </c>
      <c r="C609" s="10" t="s">
        <v>213</v>
      </c>
      <c r="D609" s="9">
        <v>3</v>
      </c>
      <c r="E609" s="9" t="s">
        <v>1877</v>
      </c>
      <c r="F609" s="11" t="s">
        <v>1877</v>
      </c>
      <c r="G609" s="7"/>
      <c r="H609" s="7" t="s">
        <v>216</v>
      </c>
      <c r="I609" s="7" t="e">
        <v>#N/A</v>
      </c>
      <c r="J609" s="7" t="e">
        <v>#N/A</v>
      </c>
      <c r="K609" s="7" t="s">
        <v>65</v>
      </c>
      <c r="L609" s="7" t="s">
        <v>1878</v>
      </c>
      <c r="M609" s="10" t="str">
        <f>VLOOKUP(F609,'[3]Site List'!$I$3:$J$324,2,0)</f>
        <v>JLRAYAPREPEDANDMT</v>
      </c>
      <c r="N609" s="10">
        <v>106.70668000000001</v>
      </c>
      <c r="O609" s="10">
        <v>-6.1153700000000004</v>
      </c>
      <c r="P609" s="9" t="s">
        <v>16</v>
      </c>
      <c r="Q609" s="10" t="s">
        <v>94</v>
      </c>
      <c r="R609" s="39">
        <v>45979</v>
      </c>
      <c r="S609" s="10"/>
      <c r="T609" s="9" t="s">
        <v>49</v>
      </c>
      <c r="U609" s="5" t="s">
        <v>878</v>
      </c>
      <c r="V609" s="5" t="s">
        <v>878</v>
      </c>
      <c r="W609" s="5">
        <f t="shared" si="84"/>
        <v>1</v>
      </c>
      <c r="X609" s="10" t="s">
        <v>50</v>
      </c>
      <c r="Y609" s="12">
        <v>43315</v>
      </c>
      <c r="Z609" s="12">
        <v>46967</v>
      </c>
      <c r="AA609" s="12"/>
      <c r="AB609" s="12"/>
      <c r="AC609" s="12"/>
      <c r="AD609" s="12"/>
      <c r="AE609" s="9" t="s">
        <v>96</v>
      </c>
      <c r="AF609" s="26"/>
      <c r="AG609" s="22" t="e">
        <f>VLOOKUP(F609,[2]Nasional!$F$3:$AJ$1945,30,0)</f>
        <v>#N/A</v>
      </c>
      <c r="AH609" s="22"/>
      <c r="AI609" s="22" t="s">
        <v>98</v>
      </c>
      <c r="AJ609" s="22" t="s">
        <v>98</v>
      </c>
      <c r="AK609" s="23" t="s">
        <v>99</v>
      </c>
      <c r="AL609" t="s">
        <v>281</v>
      </c>
      <c r="AN609" t="s">
        <v>101</v>
      </c>
      <c r="AO609" s="26">
        <v>0</v>
      </c>
      <c r="AP609" s="26">
        <v>0</v>
      </c>
      <c r="AQ609" s="26">
        <v>0</v>
      </c>
      <c r="AR609" t="s">
        <v>1879</v>
      </c>
    </row>
    <row r="610" spans="1:44" hidden="1">
      <c r="A610" s="5">
        <v>609</v>
      </c>
      <c r="B610" s="6" t="s">
        <v>43</v>
      </c>
      <c r="C610" s="10" t="s">
        <v>782</v>
      </c>
      <c r="D610" s="9">
        <v>10</v>
      </c>
      <c r="E610" s="9" t="s">
        <v>1880</v>
      </c>
      <c r="F610" s="11" t="s">
        <v>1880</v>
      </c>
      <c r="G610" s="7"/>
      <c r="H610" s="10" t="s">
        <v>782</v>
      </c>
      <c r="I610" s="7">
        <v>0</v>
      </c>
      <c r="J610" s="7" t="e">
        <v>#N/A</v>
      </c>
      <c r="K610" s="7" t="s">
        <v>65</v>
      </c>
      <c r="L610" s="7" t="e">
        <v>#N/A</v>
      </c>
      <c r="M610" s="10" t="s">
        <v>1881</v>
      </c>
      <c r="N610" s="10">
        <v>103.925707</v>
      </c>
      <c r="O610" s="10">
        <v>1.1258729999999999</v>
      </c>
      <c r="P610" s="5" t="s">
        <v>48</v>
      </c>
      <c r="Q610" s="5" t="s">
        <v>48</v>
      </c>
      <c r="R610" s="10"/>
      <c r="S610" s="10"/>
      <c r="T610" s="9" t="s">
        <v>49</v>
      </c>
      <c r="U610" s="5" t="e">
        <v>#N/A</v>
      </c>
      <c r="V610" s="5" t="e">
        <v>#N/A</v>
      </c>
      <c r="W610" s="5"/>
      <c r="X610" s="10" t="s">
        <v>50</v>
      </c>
      <c r="Y610" s="12">
        <v>42286</v>
      </c>
      <c r="Z610" s="12">
        <v>45938</v>
      </c>
      <c r="AA610" s="12">
        <f>Z610+90</f>
        <v>46028</v>
      </c>
      <c r="AB610" s="12" t="s">
        <v>67</v>
      </c>
      <c r="AC610" s="12"/>
      <c r="AD610" s="12" t="s">
        <v>67</v>
      </c>
      <c r="AE610" s="12" t="s">
        <v>52</v>
      </c>
      <c r="AF610" s="22" t="e">
        <v>#N/A</v>
      </c>
      <c r="AG610" s="22" t="e">
        <f>VLOOKUP(F610,[2]Nasional!$F$3:$AJ$1945,30,0)</f>
        <v>#N/A</v>
      </c>
      <c r="AH610" s="22"/>
      <c r="AI610" s="22" t="s">
        <v>67</v>
      </c>
      <c r="AJ610" s="25" t="s">
        <v>67</v>
      </c>
      <c r="AK610" s="25" t="s">
        <v>67</v>
      </c>
      <c r="AM610" s="22" t="s">
        <v>67</v>
      </c>
      <c r="AN610" s="22"/>
      <c r="AO610" s="22"/>
      <c r="AP610" s="22"/>
      <c r="AQ610" s="22"/>
    </row>
    <row r="611" spans="1:44">
      <c r="A611" s="9">
        <v>610</v>
      </c>
      <c r="B611" s="10" t="s">
        <v>212</v>
      </c>
      <c r="C611" s="10" t="s">
        <v>213</v>
      </c>
      <c r="D611" s="9">
        <v>3</v>
      </c>
      <c r="E611" s="9" t="s">
        <v>1882</v>
      </c>
      <c r="F611" s="11" t="s">
        <v>1882</v>
      </c>
      <c r="G611" s="7"/>
      <c r="H611" s="7"/>
      <c r="I611" s="7" t="e">
        <v>#N/A</v>
      </c>
      <c r="J611" s="7" t="e">
        <v>#N/A</v>
      </c>
      <c r="K611" s="7" t="s">
        <v>65</v>
      </c>
      <c r="L611" s="7" t="e">
        <v>#N/A</v>
      </c>
      <c r="M611" s="10" t="str">
        <f>VLOOKUP(F611,'[3]Site List'!$I$3:$J$324,2,0)</f>
        <v>KOMPANGGREKLOKADMT</v>
      </c>
      <c r="N611" s="10">
        <v>106.89908</v>
      </c>
      <c r="O611" s="10">
        <v>-6.3455500000000002</v>
      </c>
      <c r="P611" s="5" t="s">
        <v>48</v>
      </c>
      <c r="Q611" s="5" t="s">
        <v>48</v>
      </c>
      <c r="R611" s="39">
        <v>0</v>
      </c>
      <c r="S611" s="10"/>
      <c r="T611" s="9" t="s">
        <v>49</v>
      </c>
      <c r="U611" s="5" t="e">
        <v>#N/A</v>
      </c>
      <c r="V611" s="5" t="e">
        <v>#N/A</v>
      </c>
      <c r="W611" s="5"/>
      <c r="X611" s="10" t="s">
        <v>50</v>
      </c>
      <c r="Y611" s="12">
        <v>43329</v>
      </c>
      <c r="Z611" s="12">
        <v>46981</v>
      </c>
      <c r="AA611" s="12"/>
      <c r="AB611" s="12"/>
      <c r="AC611" s="12"/>
      <c r="AD611" s="12"/>
      <c r="AE611" s="9" t="s">
        <v>96</v>
      </c>
      <c r="AF611" s="26"/>
      <c r="AG611" s="22" t="e">
        <f>VLOOKUP(F611,[2]Nasional!$F$3:$AJ$1945,30,0)</f>
        <v>#N/A</v>
      </c>
      <c r="AH611" s="22"/>
      <c r="AI611" s="22" t="s">
        <v>98</v>
      </c>
      <c r="AJ611" s="22" t="s">
        <v>98</v>
      </c>
      <c r="AK611" s="23" t="s">
        <v>99</v>
      </c>
      <c r="AL611" t="s">
        <v>195</v>
      </c>
      <c r="AO611" s="26" t="e">
        <v>#N/A</v>
      </c>
      <c r="AP611" s="26" t="e">
        <v>#N/A</v>
      </c>
      <c r="AQ611" s="26" t="e">
        <v>#N/A</v>
      </c>
    </row>
    <row r="612" spans="1:44" hidden="1">
      <c r="A612" s="5">
        <v>611</v>
      </c>
      <c r="B612" s="6" t="s">
        <v>43</v>
      </c>
      <c r="C612" s="10" t="s">
        <v>782</v>
      </c>
      <c r="D612" s="9">
        <v>10</v>
      </c>
      <c r="E612" s="9" t="s">
        <v>1883</v>
      </c>
      <c r="F612" s="11" t="s">
        <v>1883</v>
      </c>
      <c r="G612" s="7"/>
      <c r="H612" s="10" t="s">
        <v>782</v>
      </c>
      <c r="I612" s="7">
        <v>0</v>
      </c>
      <c r="J612" s="7" t="e">
        <v>#N/A</v>
      </c>
      <c r="K612" s="7" t="s">
        <v>65</v>
      </c>
      <c r="L612" s="7" t="e">
        <v>#N/A</v>
      </c>
      <c r="M612" s="10" t="s">
        <v>1884</v>
      </c>
      <c r="N612" s="10">
        <v>104.016559</v>
      </c>
      <c r="O612" s="10">
        <v>1.144808</v>
      </c>
      <c r="P612" s="5" t="s">
        <v>48</v>
      </c>
      <c r="Q612" s="5" t="s">
        <v>48</v>
      </c>
      <c r="R612" s="10"/>
      <c r="S612" s="10"/>
      <c r="T612" s="9" t="s">
        <v>49</v>
      </c>
      <c r="U612" s="5" t="e">
        <v>#N/A</v>
      </c>
      <c r="V612" s="5" t="e">
        <v>#N/A</v>
      </c>
      <c r="W612" s="5"/>
      <c r="X612" s="10" t="s">
        <v>50</v>
      </c>
      <c r="Y612" s="12">
        <v>42290</v>
      </c>
      <c r="Z612" s="12">
        <v>45942</v>
      </c>
      <c r="AA612" s="12">
        <f>Z612+90</f>
        <v>46032</v>
      </c>
      <c r="AB612" s="12" t="s">
        <v>67</v>
      </c>
      <c r="AC612" s="12"/>
      <c r="AD612" s="12" t="s">
        <v>67</v>
      </c>
      <c r="AE612" s="12" t="s">
        <v>52</v>
      </c>
      <c r="AF612" s="22" t="e">
        <v>#N/A</v>
      </c>
      <c r="AG612" s="22" t="e">
        <f>VLOOKUP(F612,[2]Nasional!$F$3:$AJ$1945,30,0)</f>
        <v>#N/A</v>
      </c>
      <c r="AH612" s="22"/>
      <c r="AI612" s="22" t="s">
        <v>67</v>
      </c>
      <c r="AJ612" s="25" t="s">
        <v>67</v>
      </c>
      <c r="AK612" s="25" t="s">
        <v>67</v>
      </c>
      <c r="AM612" s="22" t="s">
        <v>67</v>
      </c>
      <c r="AN612" s="22"/>
      <c r="AO612" s="22"/>
      <c r="AP612" s="22"/>
      <c r="AQ612" s="22"/>
    </row>
    <row r="613" spans="1:44">
      <c r="A613" s="9">
        <v>612</v>
      </c>
      <c r="B613" s="10" t="s">
        <v>212</v>
      </c>
      <c r="C613" s="10" t="s">
        <v>213</v>
      </c>
      <c r="D613" s="9">
        <v>3</v>
      </c>
      <c r="E613" s="9" t="s">
        <v>1885</v>
      </c>
      <c r="F613" s="11" t="s">
        <v>1885</v>
      </c>
      <c r="G613" s="7"/>
      <c r="H613" s="7"/>
      <c r="I613" s="7" t="e">
        <v>#N/A</v>
      </c>
      <c r="J613" s="7" t="e">
        <v>#N/A</v>
      </c>
      <c r="K613" s="7" t="s">
        <v>65</v>
      </c>
      <c r="L613" s="7" t="e">
        <v>#N/A</v>
      </c>
      <c r="M613" s="10" t="str">
        <f>VLOOKUP(F613,'[3]Site List'!$I$3:$J$324,2,0)</f>
        <v>PAMITRANCIJANTUNGDMT</v>
      </c>
      <c r="N613" s="10">
        <v>106.85706999999999</v>
      </c>
      <c r="O613" s="10">
        <v>-6.3216799999999997</v>
      </c>
      <c r="P613" s="5" t="s">
        <v>48</v>
      </c>
      <c r="Q613" s="5" t="s">
        <v>48</v>
      </c>
      <c r="R613" s="39">
        <v>0</v>
      </c>
      <c r="S613" s="10"/>
      <c r="T613" s="9" t="s">
        <v>49</v>
      </c>
      <c r="U613" s="5" t="e">
        <v>#N/A</v>
      </c>
      <c r="V613" s="5" t="e">
        <v>#N/A</v>
      </c>
      <c r="W613" s="5"/>
      <c r="X613" s="10" t="s">
        <v>50</v>
      </c>
      <c r="Y613" s="12">
        <v>43332</v>
      </c>
      <c r="Z613" s="12">
        <v>46984</v>
      </c>
      <c r="AA613" s="12"/>
      <c r="AB613" s="12"/>
      <c r="AC613" s="12"/>
      <c r="AD613" s="12"/>
      <c r="AE613" s="9" t="s">
        <v>96</v>
      </c>
      <c r="AF613" s="26"/>
      <c r="AG613" s="22" t="e">
        <f>VLOOKUP(F613,[2]Nasional!$F$3:$AJ$1945,30,0)</f>
        <v>#N/A</v>
      </c>
      <c r="AH613" s="22"/>
      <c r="AI613" s="22" t="s">
        <v>98</v>
      </c>
      <c r="AJ613" s="22" t="s">
        <v>98</v>
      </c>
      <c r="AK613" s="23" t="s">
        <v>99</v>
      </c>
      <c r="AL613" t="s">
        <v>195</v>
      </c>
      <c r="AO613" s="26" t="e">
        <v>#N/A</v>
      </c>
      <c r="AP613" s="26" t="e">
        <v>#N/A</v>
      </c>
      <c r="AQ613" s="26" t="e">
        <v>#N/A</v>
      </c>
    </row>
    <row r="614" spans="1:44" hidden="1">
      <c r="A614" s="5">
        <v>613</v>
      </c>
      <c r="B614" s="10" t="s">
        <v>212</v>
      </c>
      <c r="C614" s="10" t="s">
        <v>384</v>
      </c>
      <c r="D614" s="9">
        <v>12</v>
      </c>
      <c r="E614" s="9" t="s">
        <v>1886</v>
      </c>
      <c r="F614" s="11" t="s">
        <v>1886</v>
      </c>
      <c r="G614" s="7"/>
      <c r="H614" s="7" t="s">
        <v>387</v>
      </c>
      <c r="I614" s="7">
        <v>0</v>
      </c>
      <c r="J614" s="7" t="e">
        <v>#N/A</v>
      </c>
      <c r="K614" s="7" t="s">
        <v>65</v>
      </c>
      <c r="L614" s="7" t="e">
        <v>#N/A</v>
      </c>
      <c r="M614" s="10" t="str">
        <f>VLOOKUP(F614,'[3]Site List'!$I$3:$J$324,2,0)</f>
        <v>BALIHILDMT</v>
      </c>
      <c r="N614" s="10">
        <v>106.88898</v>
      </c>
      <c r="O614" s="10">
        <v>-6.5872299999999999</v>
      </c>
      <c r="P614" s="5" t="s">
        <v>48</v>
      </c>
      <c r="Q614" s="5" t="s">
        <v>48</v>
      </c>
      <c r="R614" s="10"/>
      <c r="S614" s="10"/>
      <c r="T614" s="9" t="s">
        <v>49</v>
      </c>
      <c r="U614" s="5" t="e">
        <v>#N/A</v>
      </c>
      <c r="V614" s="5" t="e">
        <v>#N/A</v>
      </c>
      <c r="W614" s="5"/>
      <c r="X614" s="10" t="s">
        <v>50</v>
      </c>
      <c r="Y614" s="12">
        <v>41849</v>
      </c>
      <c r="Z614" s="12">
        <v>45501</v>
      </c>
      <c r="AA614" s="12">
        <f t="shared" ref="AA614:AA617" si="85">Z614+90</f>
        <v>45591</v>
      </c>
      <c r="AB614" s="12" t="s">
        <v>67</v>
      </c>
      <c r="AC614" s="12"/>
      <c r="AD614" s="12" t="s">
        <v>67</v>
      </c>
      <c r="AE614" s="12" t="s">
        <v>52</v>
      </c>
      <c r="AF614" s="22" t="e">
        <v>#N/A</v>
      </c>
      <c r="AG614" s="22" t="e">
        <f>VLOOKUP(F614,[2]Nasional!$F$3:$AJ$1945,30,0)</f>
        <v>#N/A</v>
      </c>
      <c r="AH614" s="22" t="str">
        <f>VLOOKUP(F614,[4]Sitelist!$A$4:$W$641,23,0)</f>
        <v>Reengineering</v>
      </c>
      <c r="AI614" s="22" t="s">
        <v>67</v>
      </c>
      <c r="AJ614" s="25" t="s">
        <v>67</v>
      </c>
      <c r="AK614" s="25" t="s">
        <v>67</v>
      </c>
      <c r="AM614" s="22" t="s">
        <v>67</v>
      </c>
      <c r="AN614" s="22"/>
      <c r="AO614" s="26" t="e">
        <v>#N/A</v>
      </c>
      <c r="AP614" s="26" t="e">
        <v>#N/A</v>
      </c>
      <c r="AQ614" s="26" t="e">
        <v>#N/A</v>
      </c>
    </row>
    <row r="615" spans="1:44" hidden="1">
      <c r="A615" s="9">
        <v>614</v>
      </c>
      <c r="B615" s="10" t="s">
        <v>212</v>
      </c>
      <c r="C615" s="15" t="s">
        <v>384</v>
      </c>
      <c r="D615" s="14">
        <v>12</v>
      </c>
      <c r="E615" s="14"/>
      <c r="F615" s="11" t="s">
        <v>1887</v>
      </c>
      <c r="G615" s="7" t="e">
        <v>#N/A</v>
      </c>
      <c r="H615" s="7" t="s">
        <v>387</v>
      </c>
      <c r="I615" s="7">
        <v>0</v>
      </c>
      <c r="J615" s="7" t="e">
        <v>#N/A</v>
      </c>
      <c r="K615" s="7" t="s">
        <v>65</v>
      </c>
      <c r="L615" s="7" t="e">
        <v>#N/A</v>
      </c>
      <c r="M615" s="10" t="str">
        <f>VLOOKUP(F615,'[3]Site List'!$I$3:$J$324,2,0)</f>
        <v>PARAHYANGAN</v>
      </c>
      <c r="N615" s="10">
        <v>107.62389</v>
      </c>
      <c r="O615" s="10">
        <v>-6.9225000000000003</v>
      </c>
      <c r="P615" s="5" t="s">
        <v>48</v>
      </c>
      <c r="Q615" s="5" t="s">
        <v>48</v>
      </c>
      <c r="R615" s="10"/>
      <c r="S615" s="10"/>
      <c r="T615" s="14" t="s">
        <v>49</v>
      </c>
      <c r="U615" s="5" t="e">
        <v>#N/A</v>
      </c>
      <c r="V615" s="5" t="e">
        <v>#N/A</v>
      </c>
      <c r="W615" s="5"/>
      <c r="X615" s="15" t="s">
        <v>50</v>
      </c>
      <c r="Y615" s="12">
        <v>41135</v>
      </c>
      <c r="Z615" s="12">
        <v>44786</v>
      </c>
      <c r="AA615" s="12">
        <f t="shared" si="85"/>
        <v>44876</v>
      </c>
      <c r="AB615" s="12" t="s">
        <v>67</v>
      </c>
      <c r="AC615" s="12"/>
      <c r="AD615" s="12" t="s">
        <v>67</v>
      </c>
      <c r="AE615" s="12" t="s">
        <v>52</v>
      </c>
      <c r="AF615" s="22" t="e">
        <v>#N/A</v>
      </c>
      <c r="AG615" s="22" t="e">
        <f>VLOOKUP(F615,[2]Nasional!$F$3:$AJ$1945,30,0)</f>
        <v>#N/A</v>
      </c>
      <c r="AH615" s="22" t="str">
        <f>VLOOKUP(F615,[4]Sitelist!$A$4:$W$641,23,0)</f>
        <v>Reengineering</v>
      </c>
      <c r="AI615" s="22" t="s">
        <v>67</v>
      </c>
      <c r="AJ615" s="25" t="s">
        <v>67</v>
      </c>
      <c r="AK615" s="25" t="s">
        <v>67</v>
      </c>
      <c r="AM615" s="22" t="s">
        <v>67</v>
      </c>
      <c r="AN615" s="22"/>
      <c r="AO615" s="26" t="e">
        <v>#N/A</v>
      </c>
      <c r="AP615" s="26" t="e">
        <v>#N/A</v>
      </c>
      <c r="AQ615" s="26" t="e">
        <v>#N/A</v>
      </c>
    </row>
    <row r="616" spans="1:44" hidden="1">
      <c r="A616" s="5">
        <v>615</v>
      </c>
      <c r="B616" s="10" t="s">
        <v>212</v>
      </c>
      <c r="C616" s="10" t="s">
        <v>384</v>
      </c>
      <c r="D616" s="9">
        <v>12</v>
      </c>
      <c r="E616" s="9" t="s">
        <v>1888</v>
      </c>
      <c r="F616" s="11" t="s">
        <v>1888</v>
      </c>
      <c r="G616" s="7" t="e">
        <v>#N/A</v>
      </c>
      <c r="H616" s="7" t="s">
        <v>387</v>
      </c>
      <c r="I616" s="7">
        <v>0</v>
      </c>
      <c r="J616" s="7" t="e">
        <v>#N/A</v>
      </c>
      <c r="K616" s="7" t="s">
        <v>65</v>
      </c>
      <c r="L616" s="7" t="e">
        <v>#N/A</v>
      </c>
      <c r="M616" s="10" t="str">
        <f>VLOOKUP(F616,'[3]Site List'!$I$3:$J$324,2,0)</f>
        <v>HELIPEDPLANNED2013</v>
      </c>
      <c r="N616" s="10" t="e">
        <v>#N/A</v>
      </c>
      <c r="O616" s="10" t="e">
        <v>#N/A</v>
      </c>
      <c r="P616" s="5" t="s">
        <v>48</v>
      </c>
      <c r="Q616" s="5" t="s">
        <v>48</v>
      </c>
      <c r="R616" s="10"/>
      <c r="S616" s="10"/>
      <c r="T616" s="9" t="s">
        <v>49</v>
      </c>
      <c r="U616" s="5" t="e">
        <v>#N/A</v>
      </c>
      <c r="V616" s="5" t="e">
        <v>#N/A</v>
      </c>
      <c r="W616" s="5"/>
      <c r="X616" s="10" t="s">
        <v>50</v>
      </c>
      <c r="Y616" s="12">
        <v>41500</v>
      </c>
      <c r="Z616" s="12">
        <v>45151</v>
      </c>
      <c r="AA616" s="12">
        <f t="shared" si="85"/>
        <v>45241</v>
      </c>
      <c r="AB616" s="12" t="s">
        <v>67</v>
      </c>
      <c r="AC616" s="12"/>
      <c r="AD616" s="12" t="s">
        <v>67</v>
      </c>
      <c r="AE616" s="12" t="s">
        <v>52</v>
      </c>
      <c r="AF616" s="22" t="e">
        <v>#N/A</v>
      </c>
      <c r="AG616" s="22" t="e">
        <f>VLOOKUP(F616,[2]Nasional!$F$3:$AJ$1945,30,0)</f>
        <v>#N/A</v>
      </c>
      <c r="AH616" s="22" t="str">
        <f>VLOOKUP(F616,[4]Sitelist!$A$4:$W$641,23,0)</f>
        <v>Reengineering</v>
      </c>
      <c r="AI616" s="22" t="s">
        <v>67</v>
      </c>
      <c r="AJ616" s="25" t="s">
        <v>67</v>
      </c>
      <c r="AK616" s="25" t="s">
        <v>67</v>
      </c>
      <c r="AM616" s="22" t="s">
        <v>67</v>
      </c>
      <c r="AN616" s="22"/>
      <c r="AO616" s="26" t="e">
        <v>#N/A</v>
      </c>
      <c r="AP616" s="26" t="e">
        <v>#N/A</v>
      </c>
      <c r="AQ616" s="26" t="e">
        <v>#N/A</v>
      </c>
    </row>
    <row r="617" spans="1:44" hidden="1">
      <c r="A617" s="9">
        <v>616</v>
      </c>
      <c r="B617" s="10" t="s">
        <v>212</v>
      </c>
      <c r="C617" s="10" t="s">
        <v>384</v>
      </c>
      <c r="D617" s="9">
        <v>12</v>
      </c>
      <c r="E617" s="9" t="s">
        <v>1889</v>
      </c>
      <c r="F617" s="11" t="s">
        <v>1889</v>
      </c>
      <c r="G617" s="7"/>
      <c r="H617" s="7" t="s">
        <v>387</v>
      </c>
      <c r="I617" s="7">
        <v>0</v>
      </c>
      <c r="J617" s="7" t="e">
        <v>#N/A</v>
      </c>
      <c r="K617" s="7" t="s">
        <v>65</v>
      </c>
      <c r="L617" s="7" t="e">
        <v>#N/A</v>
      </c>
      <c r="M617" s="10" t="str">
        <f>VLOOKUP(F617,'[3]Site List'!$I$3:$J$324,2,0)</f>
        <v>HELIPADNORTHBRIDGEDMT</v>
      </c>
      <c r="N617" s="10">
        <v>106.87705</v>
      </c>
      <c r="O617" s="10">
        <v>-6.5820600000000002</v>
      </c>
      <c r="P617" s="5" t="s">
        <v>48</v>
      </c>
      <c r="Q617" s="5" t="s">
        <v>48</v>
      </c>
      <c r="R617" s="10"/>
      <c r="S617" s="10"/>
      <c r="T617" s="9" t="s">
        <v>49</v>
      </c>
      <c r="U617" s="5" t="e">
        <v>#N/A</v>
      </c>
      <c r="V617" s="5" t="e">
        <v>#N/A</v>
      </c>
      <c r="W617" s="5"/>
      <c r="X617" s="10" t="s">
        <v>50</v>
      </c>
      <c r="Y617" s="12">
        <v>41500</v>
      </c>
      <c r="Z617" s="12">
        <v>45151</v>
      </c>
      <c r="AA617" s="12">
        <f t="shared" si="85"/>
        <v>45241</v>
      </c>
      <c r="AB617" s="12" t="s">
        <v>67</v>
      </c>
      <c r="AC617" s="12"/>
      <c r="AD617" s="12" t="s">
        <v>67</v>
      </c>
      <c r="AE617" s="12" t="s">
        <v>52</v>
      </c>
      <c r="AF617" s="22" t="e">
        <v>#N/A</v>
      </c>
      <c r="AG617" s="22" t="e">
        <f>VLOOKUP(F617,[2]Nasional!$F$3:$AJ$1945,30,0)</f>
        <v>#N/A</v>
      </c>
      <c r="AH617" s="22" t="str">
        <f>VLOOKUP(F617,[4]Sitelist!$A$4:$W$641,23,0)</f>
        <v>Reengineering</v>
      </c>
      <c r="AI617" s="22" t="s">
        <v>67</v>
      </c>
      <c r="AJ617" s="25" t="s">
        <v>67</v>
      </c>
      <c r="AK617" s="25" t="s">
        <v>67</v>
      </c>
      <c r="AM617" s="22" t="s">
        <v>67</v>
      </c>
      <c r="AN617" s="22"/>
      <c r="AO617" s="26" t="e">
        <v>#N/A</v>
      </c>
      <c r="AP617" s="26" t="e">
        <v>#N/A</v>
      </c>
      <c r="AQ617" s="26" t="e">
        <v>#N/A</v>
      </c>
    </row>
    <row r="618" spans="1:44" hidden="1">
      <c r="A618" s="5">
        <v>617</v>
      </c>
      <c r="B618" s="6" t="s">
        <v>43</v>
      </c>
      <c r="C618" s="10" t="s">
        <v>782</v>
      </c>
      <c r="D618" s="9">
        <v>10</v>
      </c>
      <c r="E618" s="9" t="s">
        <v>1890</v>
      </c>
      <c r="F618" s="11" t="s">
        <v>1890</v>
      </c>
      <c r="G618" s="7"/>
      <c r="H618" s="10" t="s">
        <v>782</v>
      </c>
      <c r="I618" s="7" t="e">
        <v>#N/A</v>
      </c>
      <c r="J618" s="7" t="e">
        <v>#N/A</v>
      </c>
      <c r="K618" s="7" t="s">
        <v>1891</v>
      </c>
      <c r="L618" s="7" t="e">
        <v>#N/A</v>
      </c>
      <c r="M618" s="10" t="s">
        <v>1892</v>
      </c>
      <c r="N618" s="10">
        <v>104.0366497</v>
      </c>
      <c r="O618" s="10">
        <v>0.98302972200000005</v>
      </c>
      <c r="P618" s="9" t="s">
        <v>16</v>
      </c>
      <c r="Q618" s="10" t="s">
        <v>94</v>
      </c>
      <c r="R618" s="39">
        <v>45979</v>
      </c>
      <c r="S618" s="10"/>
      <c r="T618" s="9" t="s">
        <v>49</v>
      </c>
      <c r="U618" s="5" t="e">
        <v>#N/A</v>
      </c>
      <c r="V618" s="5" t="e">
        <v>#N/A</v>
      </c>
      <c r="W618" s="5"/>
      <c r="X618" s="10" t="s">
        <v>50</v>
      </c>
      <c r="Y618" s="12">
        <v>42961</v>
      </c>
      <c r="Z618" s="12">
        <v>46612</v>
      </c>
      <c r="AA618" s="12"/>
      <c r="AB618" s="12"/>
      <c r="AC618" s="12"/>
      <c r="AD618" s="12"/>
      <c r="AE618" s="9" t="s">
        <v>96</v>
      </c>
      <c r="AF618" s="26"/>
      <c r="AG618" s="22" t="str">
        <f>VLOOKUP(F618,[2]Nasional!$F$3:$AJ$1945,30,0)</f>
        <v>06.SITAC</v>
      </c>
      <c r="AH618" s="22" t="str">
        <f>VLOOKUP(F618,[4]Sitelist!$A$4:$W$641,23,0)</f>
        <v>Type-5</v>
      </c>
      <c r="AI618" s="22" t="s">
        <v>632</v>
      </c>
      <c r="AJ618" s="22" t="s">
        <v>1104</v>
      </c>
      <c r="AK618" s="22" t="s">
        <v>99</v>
      </c>
      <c r="AL618" t="s">
        <v>1607</v>
      </c>
    </row>
    <row r="619" spans="1:44" hidden="1">
      <c r="A619" s="9">
        <v>618</v>
      </c>
      <c r="B619" s="6" t="s">
        <v>43</v>
      </c>
      <c r="C619" s="10" t="s">
        <v>782</v>
      </c>
      <c r="D619" s="9">
        <v>10</v>
      </c>
      <c r="E619" s="9" t="s">
        <v>1893</v>
      </c>
      <c r="F619" s="11" t="s">
        <v>1893</v>
      </c>
      <c r="G619" s="7"/>
      <c r="H619" s="10" t="s">
        <v>782</v>
      </c>
      <c r="I619" s="7" t="e">
        <v>#N/A</v>
      </c>
      <c r="J619" s="7" t="e">
        <v>#N/A</v>
      </c>
      <c r="K619" s="7" t="s">
        <v>65</v>
      </c>
      <c r="L619" s="7" t="s">
        <v>1894</v>
      </c>
      <c r="M619" s="10" t="s">
        <v>1895</v>
      </c>
      <c r="N619" s="10">
        <v>100.3881741</v>
      </c>
      <c r="O619" s="10">
        <v>-0.93482494400000005</v>
      </c>
      <c r="P619" s="9" t="s">
        <v>16</v>
      </c>
      <c r="Q619" s="10" t="s">
        <v>94</v>
      </c>
      <c r="R619" s="39">
        <v>45979</v>
      </c>
      <c r="S619" s="10"/>
      <c r="T619" s="9" t="s">
        <v>49</v>
      </c>
      <c r="U619" s="5" t="e">
        <v>#N/A</v>
      </c>
      <c r="V619" s="5" t="s">
        <v>1601</v>
      </c>
      <c r="W619" s="5"/>
      <c r="X619" s="10" t="s">
        <v>50</v>
      </c>
      <c r="Y619" s="12">
        <v>42650</v>
      </c>
      <c r="Z619" s="12">
        <v>46301</v>
      </c>
      <c r="AA619" s="12"/>
      <c r="AB619" s="12"/>
      <c r="AC619" s="12"/>
      <c r="AD619" s="12"/>
      <c r="AE619" s="9" t="s">
        <v>96</v>
      </c>
      <c r="AF619" s="26"/>
      <c r="AG619" s="22" t="e">
        <f>VLOOKUP(F619,[2]Nasional!$F$3:$AJ$1945,30,0)</f>
        <v>#N/A</v>
      </c>
      <c r="AH619" s="22" t="str">
        <f>VLOOKUP(F619,[4]Sitelist!$A$4:$W$641,23,0)</f>
        <v>Type-5</v>
      </c>
      <c r="AI619" s="22" t="s">
        <v>98</v>
      </c>
      <c r="AJ619"/>
      <c r="AK619" s="23" t="s">
        <v>99</v>
      </c>
      <c r="AL619" t="s">
        <v>1602</v>
      </c>
    </row>
    <row r="620" spans="1:44" hidden="1">
      <c r="A620" s="5">
        <v>619</v>
      </c>
      <c r="B620" s="6" t="s">
        <v>43</v>
      </c>
      <c r="C620" s="10" t="s">
        <v>782</v>
      </c>
      <c r="D620" s="9">
        <v>10</v>
      </c>
      <c r="E620" s="9" t="s">
        <v>1896</v>
      </c>
      <c r="F620" s="11" t="s">
        <v>1896</v>
      </c>
      <c r="G620" s="7"/>
      <c r="H620" s="10" t="s">
        <v>782</v>
      </c>
      <c r="I620" s="7">
        <v>0</v>
      </c>
      <c r="J620" s="7" t="e">
        <v>#N/A</v>
      </c>
      <c r="K620" s="7" t="s">
        <v>65</v>
      </c>
      <c r="L620" s="7" t="e">
        <v>#N/A</v>
      </c>
      <c r="M620" s="10" t="s">
        <v>1897</v>
      </c>
      <c r="N620" s="10">
        <v>101.38419</v>
      </c>
      <c r="O620" s="10">
        <v>0.43724000000000002</v>
      </c>
      <c r="P620" s="5" t="s">
        <v>48</v>
      </c>
      <c r="Q620" s="5" t="s">
        <v>48</v>
      </c>
      <c r="R620" s="10"/>
      <c r="S620" s="10"/>
      <c r="T620" s="9" t="s">
        <v>49</v>
      </c>
      <c r="U620" s="5" t="e">
        <v>#N/A</v>
      </c>
      <c r="V620" s="5" t="e">
        <v>#N/A</v>
      </c>
      <c r="W620" s="5"/>
      <c r="X620" s="10" t="s">
        <v>50</v>
      </c>
      <c r="Y620" s="12">
        <v>42290</v>
      </c>
      <c r="Z620" s="12">
        <v>45942</v>
      </c>
      <c r="AA620" s="12">
        <f>Z620+90</f>
        <v>46032</v>
      </c>
      <c r="AB620" s="12" t="s">
        <v>67</v>
      </c>
      <c r="AC620" s="12"/>
      <c r="AD620" s="12" t="s">
        <v>67</v>
      </c>
      <c r="AE620" s="12" t="s">
        <v>52</v>
      </c>
      <c r="AF620" s="22" t="e">
        <v>#N/A</v>
      </c>
      <c r="AG620" s="22" t="e">
        <f>VLOOKUP(F620,[2]Nasional!$F$3:$AJ$1945,30,0)</f>
        <v>#N/A</v>
      </c>
      <c r="AH620" s="22"/>
      <c r="AI620" s="22" t="s">
        <v>67</v>
      </c>
      <c r="AJ620" s="25" t="s">
        <v>67</v>
      </c>
      <c r="AK620" s="25" t="s">
        <v>67</v>
      </c>
      <c r="AM620" s="22" t="s">
        <v>67</v>
      </c>
      <c r="AN620" s="22"/>
      <c r="AO620" s="22"/>
      <c r="AP620" s="22"/>
      <c r="AQ620" s="22"/>
    </row>
    <row r="621" spans="1:44" hidden="1">
      <c r="A621" s="9">
        <v>620</v>
      </c>
      <c r="B621" s="6" t="s">
        <v>43</v>
      </c>
      <c r="C621" s="10" t="s">
        <v>782</v>
      </c>
      <c r="D621" s="9">
        <v>10</v>
      </c>
      <c r="E621" s="9" t="s">
        <v>1898</v>
      </c>
      <c r="F621" s="11" t="s">
        <v>1898</v>
      </c>
      <c r="G621" s="7"/>
      <c r="H621" s="10" t="s">
        <v>782</v>
      </c>
      <c r="I621" s="7" t="e">
        <v>#N/A</v>
      </c>
      <c r="J621" s="7" t="e">
        <v>#N/A</v>
      </c>
      <c r="K621" s="7" t="s">
        <v>65</v>
      </c>
      <c r="L621" s="7" t="e">
        <v>#N/A</v>
      </c>
      <c r="M621" s="10" t="s">
        <v>1899</v>
      </c>
      <c r="N621" s="10">
        <v>104.0471148</v>
      </c>
      <c r="O621" s="10">
        <v>1.129703522</v>
      </c>
      <c r="P621" s="5" t="s">
        <v>48</v>
      </c>
      <c r="Q621" s="5" t="s">
        <v>48</v>
      </c>
      <c r="R621" s="39">
        <v>0</v>
      </c>
      <c r="S621" s="10"/>
      <c r="T621" s="9" t="s">
        <v>49</v>
      </c>
      <c r="U621" s="5" t="e">
        <v>#N/A</v>
      </c>
      <c r="V621" s="5" t="e">
        <v>#N/A</v>
      </c>
      <c r="W621" s="5"/>
      <c r="X621" s="10" t="s">
        <v>50</v>
      </c>
      <c r="Y621" s="12">
        <v>42559</v>
      </c>
      <c r="Z621" s="12">
        <v>46210</v>
      </c>
      <c r="AA621" s="12"/>
      <c r="AB621" s="12"/>
      <c r="AC621" s="12"/>
      <c r="AD621" s="12"/>
      <c r="AE621" s="9" t="s">
        <v>96</v>
      </c>
      <c r="AF621" s="26"/>
      <c r="AG621" s="22" t="e">
        <f>VLOOKUP(F621,[2]Nasional!$F$3:$AJ$1945,30,0)</f>
        <v>#N/A</v>
      </c>
      <c r="AH621" s="22"/>
      <c r="AI621" s="22" t="s">
        <v>98</v>
      </c>
      <c r="AJ621"/>
      <c r="AK621" s="23" t="s">
        <v>99</v>
      </c>
      <c r="AL621" t="s">
        <v>195</v>
      </c>
    </row>
    <row r="622" spans="1:44">
      <c r="A622" s="5">
        <v>621</v>
      </c>
      <c r="B622" s="10" t="s">
        <v>212</v>
      </c>
      <c r="C622" s="10" t="s">
        <v>213</v>
      </c>
      <c r="D622" s="9">
        <v>3</v>
      </c>
      <c r="E622" s="9" t="s">
        <v>1900</v>
      </c>
      <c r="F622" s="11" t="s">
        <v>1900</v>
      </c>
      <c r="G622" s="7"/>
      <c r="H622" s="7"/>
      <c r="I622" s="7" t="e">
        <v>#N/A</v>
      </c>
      <c r="J622" s="7" t="e">
        <v>#N/A</v>
      </c>
      <c r="K622" s="7" t="s">
        <v>65</v>
      </c>
      <c r="L622" s="7" t="e">
        <v>#N/A</v>
      </c>
      <c r="M622" s="10" t="str">
        <f>VLOOKUP(F622,'[3]Site List'!$I$3:$J$324,2,0)</f>
        <v>TEBETBARATBUKITDURIDMT</v>
      </c>
      <c r="N622" s="10">
        <v>106.86536</v>
      </c>
      <c r="O622" s="10">
        <v>-6.2211800000000004</v>
      </c>
      <c r="P622" s="5" t="s">
        <v>48</v>
      </c>
      <c r="Q622" s="5" t="s">
        <v>48</v>
      </c>
      <c r="R622" s="39" t="e">
        <v>#N/A</v>
      </c>
      <c r="S622" s="10"/>
      <c r="T622" s="9" t="s">
        <v>49</v>
      </c>
      <c r="U622" s="5" t="e">
        <v>#N/A</v>
      </c>
      <c r="V622" s="5" t="e">
        <v>#N/A</v>
      </c>
      <c r="W622" s="5"/>
      <c r="X622" s="10" t="s">
        <v>50</v>
      </c>
      <c r="Y622" s="12">
        <v>42893</v>
      </c>
      <c r="Z622" s="12">
        <v>46544</v>
      </c>
      <c r="AA622" s="12"/>
      <c r="AB622" s="12"/>
      <c r="AC622" s="12"/>
      <c r="AD622" s="12"/>
      <c r="AE622" s="9" t="s">
        <v>96</v>
      </c>
      <c r="AF622" s="26"/>
      <c r="AG622" s="22" t="e">
        <f>VLOOKUP(F622,[2]Nasional!$F$3:$AJ$1945,30,0)</f>
        <v>#N/A</v>
      </c>
      <c r="AH622" s="22"/>
      <c r="AI622" s="22" t="s">
        <v>98</v>
      </c>
      <c r="AJ622" s="22" t="s">
        <v>98</v>
      </c>
      <c r="AK622" s="23" t="s">
        <v>99</v>
      </c>
      <c r="AL622" t="e">
        <v>#N/A</v>
      </c>
      <c r="AO622" s="26" t="e">
        <v>#N/A</v>
      </c>
      <c r="AP622" s="26" t="e">
        <v>#N/A</v>
      </c>
      <c r="AQ622" s="26" t="e">
        <v>#N/A</v>
      </c>
    </row>
    <row r="623" spans="1:44" hidden="1">
      <c r="A623" s="9">
        <v>622</v>
      </c>
      <c r="B623" s="6" t="s">
        <v>43</v>
      </c>
      <c r="C623" s="10" t="s">
        <v>782</v>
      </c>
      <c r="D623" s="9">
        <v>10</v>
      </c>
      <c r="E623" s="9" t="s">
        <v>1901</v>
      </c>
      <c r="F623" s="11" t="s">
        <v>1901</v>
      </c>
      <c r="G623" s="7"/>
      <c r="H623" s="10" t="s">
        <v>782</v>
      </c>
      <c r="I623" s="7" t="e">
        <v>#N/A</v>
      </c>
      <c r="J623" s="7" t="e">
        <v>#N/A</v>
      </c>
      <c r="K623" s="7" t="s">
        <v>65</v>
      </c>
      <c r="L623" s="7" t="e">
        <v>#N/A</v>
      </c>
      <c r="M623" s="10" t="s">
        <v>1902</v>
      </c>
      <c r="N623" s="10">
        <v>104.0094352</v>
      </c>
      <c r="O623" s="10">
        <v>1.1600983140000001</v>
      </c>
      <c r="P623" s="5" t="s">
        <v>48</v>
      </c>
      <c r="Q623" s="5" t="s">
        <v>48</v>
      </c>
      <c r="R623" s="39">
        <v>0</v>
      </c>
      <c r="S623" s="10"/>
      <c r="T623" s="9" t="s">
        <v>49</v>
      </c>
      <c r="U623" s="5" t="e">
        <v>#N/A</v>
      </c>
      <c r="V623" s="5" t="e">
        <v>#N/A</v>
      </c>
      <c r="W623" s="5"/>
      <c r="X623" s="10" t="s">
        <v>50</v>
      </c>
      <c r="Y623" s="12">
        <v>42706</v>
      </c>
      <c r="Z623" s="12">
        <v>46357</v>
      </c>
      <c r="AA623" s="12"/>
      <c r="AB623" s="12"/>
      <c r="AC623" s="12"/>
      <c r="AD623" s="12"/>
      <c r="AE623" s="9" t="s">
        <v>96</v>
      </c>
      <c r="AF623" s="26"/>
      <c r="AG623" s="22" t="e">
        <f>VLOOKUP(F623,[2]Nasional!$F$3:$AJ$1945,30,0)</f>
        <v>#N/A</v>
      </c>
      <c r="AH623" s="22"/>
      <c r="AI623" s="22" t="s">
        <v>98</v>
      </c>
      <c r="AJ623"/>
      <c r="AK623" s="23" t="s">
        <v>99</v>
      </c>
      <c r="AL623" t="s">
        <v>195</v>
      </c>
    </row>
    <row r="624" spans="1:44" hidden="1">
      <c r="A624" s="5">
        <v>623</v>
      </c>
      <c r="B624" s="6" t="s">
        <v>43</v>
      </c>
      <c r="C624" s="10" t="s">
        <v>782</v>
      </c>
      <c r="D624" s="9">
        <v>10</v>
      </c>
      <c r="E624" s="9" t="s">
        <v>1903</v>
      </c>
      <c r="F624" s="11" t="s">
        <v>1903</v>
      </c>
      <c r="G624" s="7"/>
      <c r="H624" s="10" t="s">
        <v>782</v>
      </c>
      <c r="I624" s="7" t="e">
        <v>#N/A</v>
      </c>
      <c r="J624" s="7" t="e">
        <v>#N/A</v>
      </c>
      <c r="K624" s="7" t="s">
        <v>65</v>
      </c>
      <c r="L624" s="7" t="e">
        <v>#N/A</v>
      </c>
      <c r="M624" s="10" t="s">
        <v>1904</v>
      </c>
      <c r="N624" s="10">
        <v>101.47726</v>
      </c>
      <c r="O624" s="10">
        <v>0.447602</v>
      </c>
      <c r="P624" s="5" t="s">
        <v>48</v>
      </c>
      <c r="Q624" s="5" t="s">
        <v>48</v>
      </c>
      <c r="R624" s="39">
        <v>0</v>
      </c>
      <c r="S624" s="10"/>
      <c r="T624" s="9" t="s">
        <v>49</v>
      </c>
      <c r="U624" s="5" t="e">
        <v>#N/A</v>
      </c>
      <c r="V624" s="5" t="e">
        <v>#N/A</v>
      </c>
      <c r="W624" s="5"/>
      <c r="X624" s="10" t="s">
        <v>50</v>
      </c>
      <c r="Y624" s="12">
        <v>42716</v>
      </c>
      <c r="Z624" s="12">
        <v>46367</v>
      </c>
      <c r="AA624" s="12"/>
      <c r="AB624" s="12"/>
      <c r="AC624" s="12"/>
      <c r="AD624" s="12"/>
      <c r="AE624" s="9" t="s">
        <v>96</v>
      </c>
      <c r="AF624" s="26"/>
      <c r="AG624" s="22" t="e">
        <f>VLOOKUP(F624,[2]Nasional!$F$3:$AJ$1945,30,0)</f>
        <v>#N/A</v>
      </c>
      <c r="AH624" s="22"/>
      <c r="AI624" s="22" t="s">
        <v>98</v>
      </c>
      <c r="AJ624"/>
      <c r="AK624" s="23" t="s">
        <v>99</v>
      </c>
      <c r="AL624" t="s">
        <v>195</v>
      </c>
    </row>
    <row r="625" spans="1:43" hidden="1">
      <c r="A625" s="9">
        <v>624</v>
      </c>
      <c r="B625" s="10" t="s">
        <v>492</v>
      </c>
      <c r="C625" s="10" t="s">
        <v>1284</v>
      </c>
      <c r="D625" s="9">
        <v>9</v>
      </c>
      <c r="E625" s="19" t="s">
        <v>1905</v>
      </c>
      <c r="F625" s="11" t="s">
        <v>1905</v>
      </c>
      <c r="G625" s="7" t="s">
        <v>1906</v>
      </c>
      <c r="H625" s="10" t="s">
        <v>1284</v>
      </c>
      <c r="I625" s="7">
        <v>0</v>
      </c>
      <c r="J625" s="7" t="s">
        <v>1906</v>
      </c>
      <c r="K625" s="7" t="s">
        <v>1906</v>
      </c>
      <c r="L625" s="7" t="e">
        <v>#N/A</v>
      </c>
      <c r="M625" s="10" t="s">
        <v>1907</v>
      </c>
      <c r="N625" s="10">
        <v>119.41874</v>
      </c>
      <c r="O625" s="10">
        <v>-5.1647100000000004</v>
      </c>
      <c r="P625" s="5" t="s">
        <v>48</v>
      </c>
      <c r="Q625" s="5" t="s">
        <v>48</v>
      </c>
      <c r="R625" s="10"/>
      <c r="S625" s="10"/>
      <c r="T625" s="9" t="s">
        <v>49</v>
      </c>
      <c r="U625" s="5" t="e">
        <v>#N/A</v>
      </c>
      <c r="V625" s="5" t="e">
        <v>#N/A</v>
      </c>
      <c r="W625" s="5"/>
      <c r="X625" s="10" t="s">
        <v>50</v>
      </c>
      <c r="Y625" s="12">
        <v>42303</v>
      </c>
      <c r="Z625" s="12">
        <v>45955</v>
      </c>
      <c r="AA625" s="12">
        <f>Z625+90</f>
        <v>46045</v>
      </c>
      <c r="AB625" s="12" t="s">
        <v>67</v>
      </c>
      <c r="AC625" s="12"/>
      <c r="AD625" s="12" t="s">
        <v>67</v>
      </c>
      <c r="AE625" s="12" t="s">
        <v>52</v>
      </c>
      <c r="AF625" s="22" t="e">
        <v>#N/A</v>
      </c>
      <c r="AG625" s="22" t="str">
        <f>VLOOKUP(F625,[2]Nasional!$F$3:$AJ$1945,30,0)</f>
        <v>11.Hold</v>
      </c>
      <c r="AH625" s="22"/>
      <c r="AI625" s="22" t="s">
        <v>67</v>
      </c>
      <c r="AJ625" s="22" t="s">
        <v>67</v>
      </c>
      <c r="AK625" s="25" t="s">
        <v>67</v>
      </c>
      <c r="AM625" s="22" t="s">
        <v>67</v>
      </c>
      <c r="AN625" s="22"/>
      <c r="AO625" s="22"/>
      <c r="AP625" s="22"/>
      <c r="AQ625" s="22"/>
    </row>
    <row r="626" spans="1:43" hidden="1">
      <c r="A626" s="5">
        <v>625</v>
      </c>
      <c r="B626" s="6" t="s">
        <v>43</v>
      </c>
      <c r="C626" s="10" t="s">
        <v>782</v>
      </c>
      <c r="D626" s="9">
        <v>10</v>
      </c>
      <c r="E626" s="9" t="s">
        <v>1908</v>
      </c>
      <c r="F626" s="11" t="s">
        <v>1908</v>
      </c>
      <c r="G626" s="7"/>
      <c r="H626" s="10" t="s">
        <v>782</v>
      </c>
      <c r="I626" s="7" t="e">
        <v>#N/A</v>
      </c>
      <c r="J626" s="7" t="e">
        <v>#N/A</v>
      </c>
      <c r="K626" s="7" t="s">
        <v>1909</v>
      </c>
      <c r="L626" s="7" t="e">
        <v>#N/A</v>
      </c>
      <c r="M626" s="10" t="s">
        <v>1910</v>
      </c>
      <c r="N626" s="10">
        <v>103.9587951</v>
      </c>
      <c r="O626" s="10">
        <v>1.049913168</v>
      </c>
      <c r="P626" s="9" t="s">
        <v>16</v>
      </c>
      <c r="Q626" s="10" t="s">
        <v>94</v>
      </c>
      <c r="R626" s="39">
        <v>45979</v>
      </c>
      <c r="S626" s="10"/>
      <c r="T626" s="9" t="s">
        <v>49</v>
      </c>
      <c r="U626" s="5" t="e">
        <v>#N/A</v>
      </c>
      <c r="V626" s="5" t="e">
        <v>#N/A</v>
      </c>
      <c r="W626" s="5"/>
      <c r="X626" s="10" t="s">
        <v>50</v>
      </c>
      <c r="Y626" s="12">
        <v>42559</v>
      </c>
      <c r="Z626" s="12">
        <v>46210</v>
      </c>
      <c r="AA626" s="12"/>
      <c r="AB626" s="12"/>
      <c r="AC626" s="12"/>
      <c r="AD626" s="12"/>
      <c r="AE626" s="9" t="s">
        <v>96</v>
      </c>
      <c r="AF626" s="26"/>
      <c r="AG626" s="22" t="str">
        <f>VLOOKUP(F626,[2]Nasional!$F$3:$AJ$1945,30,0)</f>
        <v>06.SITAC</v>
      </c>
      <c r="AH626" s="22" t="str">
        <f>VLOOKUP(F626,[4]Sitelist!$A$4:$W$641,23,0)</f>
        <v>Type-5</v>
      </c>
      <c r="AI626" s="22" t="s">
        <v>305</v>
      </c>
      <c r="AJ626" s="22" t="s">
        <v>305</v>
      </c>
      <c r="AK626" s="22" t="s">
        <v>99</v>
      </c>
      <c r="AL626" t="s">
        <v>1607</v>
      </c>
    </row>
    <row r="627" spans="1:43" hidden="1">
      <c r="A627" s="9">
        <v>626</v>
      </c>
      <c r="B627" s="6" t="s">
        <v>43</v>
      </c>
      <c r="C627" s="10" t="s">
        <v>782</v>
      </c>
      <c r="D627" s="9">
        <v>10</v>
      </c>
      <c r="E627" s="9" t="s">
        <v>1911</v>
      </c>
      <c r="F627" s="11" t="s">
        <v>1911</v>
      </c>
      <c r="G627" s="7"/>
      <c r="H627" s="10" t="s">
        <v>782</v>
      </c>
      <c r="I627" s="7" t="e">
        <v>#N/A</v>
      </c>
      <c r="J627" s="7" t="e">
        <v>#N/A</v>
      </c>
      <c r="K627" s="7" t="s">
        <v>65</v>
      </c>
      <c r="L627" s="7" t="e">
        <v>#N/A</v>
      </c>
      <c r="M627" s="10" t="s">
        <v>1912</v>
      </c>
      <c r="N627" s="10">
        <v>104.03668639999999</v>
      </c>
      <c r="O627" s="10">
        <v>1.0995876790000001</v>
      </c>
      <c r="P627" s="5" t="s">
        <v>48</v>
      </c>
      <c r="Q627" s="5" t="s">
        <v>48</v>
      </c>
      <c r="R627" s="39">
        <v>0</v>
      </c>
      <c r="S627" s="10"/>
      <c r="T627" s="9" t="s">
        <v>49</v>
      </c>
      <c r="U627" s="5" t="e">
        <v>#N/A</v>
      </c>
      <c r="V627" s="5" t="e">
        <v>#N/A</v>
      </c>
      <c r="W627" s="5"/>
      <c r="X627" s="10" t="s">
        <v>50</v>
      </c>
      <c r="Y627" s="12">
        <v>42899</v>
      </c>
      <c r="Z627" s="12">
        <v>46550</v>
      </c>
      <c r="AA627" s="12"/>
      <c r="AB627" s="12"/>
      <c r="AC627" s="12"/>
      <c r="AD627" s="12"/>
      <c r="AE627" s="9" t="s">
        <v>96</v>
      </c>
      <c r="AF627" s="26"/>
      <c r="AG627" s="22" t="e">
        <f>VLOOKUP(F627,[2]Nasional!$F$3:$AJ$1945,30,0)</f>
        <v>#N/A</v>
      </c>
      <c r="AH627" s="22"/>
      <c r="AI627" s="22" t="s">
        <v>98</v>
      </c>
      <c r="AJ627"/>
      <c r="AK627" s="23" t="s">
        <v>99</v>
      </c>
      <c r="AL627" t="s">
        <v>195</v>
      </c>
    </row>
    <row r="628" spans="1:43" hidden="1">
      <c r="A628" s="5">
        <v>627</v>
      </c>
      <c r="B628" s="10" t="s">
        <v>212</v>
      </c>
      <c r="C628" s="10" t="s">
        <v>372</v>
      </c>
      <c r="D628" s="9">
        <v>4</v>
      </c>
      <c r="E628" s="9" t="s">
        <v>1913</v>
      </c>
      <c r="F628" s="11" t="s">
        <v>1913</v>
      </c>
      <c r="G628" s="7"/>
      <c r="H628" s="10" t="s">
        <v>372</v>
      </c>
      <c r="I628" s="7">
        <v>0</v>
      </c>
      <c r="J628" s="7" t="e">
        <v>#N/A</v>
      </c>
      <c r="K628" s="7" t="s">
        <v>65</v>
      </c>
      <c r="L628" s="7" t="e">
        <v>#N/A</v>
      </c>
      <c r="M628" s="10" t="s">
        <v>1914</v>
      </c>
      <c r="N628" s="10">
        <v>107.7169</v>
      </c>
      <c r="O628" s="10">
        <v>-6.9341999999999997</v>
      </c>
      <c r="P628" s="5" t="s">
        <v>48</v>
      </c>
      <c r="Q628" s="5" t="s">
        <v>48</v>
      </c>
      <c r="R628" s="10"/>
      <c r="S628" s="10"/>
      <c r="T628" s="9" t="s">
        <v>49</v>
      </c>
      <c r="U628" s="5" t="e">
        <v>#N/A</v>
      </c>
      <c r="V628" s="5" t="e">
        <v>#N/A</v>
      </c>
      <c r="W628" s="5"/>
      <c r="X628" s="10" t="s">
        <v>50</v>
      </c>
      <c r="Y628" s="12">
        <v>42238</v>
      </c>
      <c r="Z628" s="12">
        <v>45890</v>
      </c>
      <c r="AA628" s="12">
        <f>Z628+90</f>
        <v>45980</v>
      </c>
      <c r="AB628" s="12" t="s">
        <v>67</v>
      </c>
      <c r="AC628" s="12"/>
      <c r="AD628" s="12" t="s">
        <v>67</v>
      </c>
      <c r="AE628" s="12" t="s">
        <v>52</v>
      </c>
      <c r="AF628" s="22" t="e">
        <v>#N/A</v>
      </c>
      <c r="AG628" s="22" t="e">
        <f>VLOOKUP(F628,[2]Nasional!$F$3:$AJ$1945,30,0)</f>
        <v>#N/A</v>
      </c>
      <c r="AH628" s="22"/>
      <c r="AI628" s="22" t="s">
        <v>67</v>
      </c>
      <c r="AJ628" s="25" t="s">
        <v>67</v>
      </c>
      <c r="AK628" s="25" t="s">
        <v>67</v>
      </c>
      <c r="AM628" s="22" t="s">
        <v>67</v>
      </c>
      <c r="AN628" s="22"/>
      <c r="AO628" s="22"/>
      <c r="AP628" s="22"/>
      <c r="AQ628" s="22"/>
    </row>
    <row r="629" spans="1:43" hidden="1">
      <c r="A629" s="9">
        <v>628</v>
      </c>
      <c r="B629" s="6" t="s">
        <v>43</v>
      </c>
      <c r="C629" s="10" t="s">
        <v>782</v>
      </c>
      <c r="D629" s="9">
        <v>10</v>
      </c>
      <c r="E629" s="9" t="s">
        <v>1915</v>
      </c>
      <c r="F629" s="11" t="s">
        <v>1915</v>
      </c>
      <c r="G629" s="7"/>
      <c r="H629" s="10" t="s">
        <v>782</v>
      </c>
      <c r="I629" s="7" t="e">
        <v>#N/A</v>
      </c>
      <c r="J629" s="7" t="e">
        <v>#N/A</v>
      </c>
      <c r="K629" s="7" t="s">
        <v>65</v>
      </c>
      <c r="L629" s="7" t="e">
        <v>#N/A</v>
      </c>
      <c r="M629" s="10" t="s">
        <v>1916</v>
      </c>
      <c r="N629" s="10">
        <v>100.33041</v>
      </c>
      <c r="O629" s="10">
        <v>-0.83752512899999998</v>
      </c>
      <c r="P629" s="5" t="s">
        <v>48</v>
      </c>
      <c r="Q629" s="5" t="s">
        <v>48</v>
      </c>
      <c r="R629" s="39">
        <v>0</v>
      </c>
      <c r="S629" s="10"/>
      <c r="T629" s="9" t="s">
        <v>49</v>
      </c>
      <c r="U629" s="5" t="e">
        <v>#N/A</v>
      </c>
      <c r="V629" s="5" t="e">
        <v>#N/A</v>
      </c>
      <c r="W629" s="5"/>
      <c r="X629" s="10" t="s">
        <v>50</v>
      </c>
      <c r="Y629" s="12">
        <v>43096</v>
      </c>
      <c r="Z629" s="12">
        <v>46747</v>
      </c>
      <c r="AA629" s="12"/>
      <c r="AB629" s="12"/>
      <c r="AC629" s="12"/>
      <c r="AD629" s="12"/>
      <c r="AE629" s="9" t="s">
        <v>96</v>
      </c>
      <c r="AF629" s="26"/>
      <c r="AG629" s="22" t="e">
        <f>VLOOKUP(F629,[2]Nasional!$F$3:$AJ$1945,30,0)</f>
        <v>#N/A</v>
      </c>
      <c r="AH629" s="22"/>
      <c r="AI629" s="22" t="s">
        <v>98</v>
      </c>
      <c r="AJ629"/>
      <c r="AK629" s="23" t="s">
        <v>99</v>
      </c>
      <c r="AL629" t="s">
        <v>195</v>
      </c>
    </row>
    <row r="630" spans="1:43">
      <c r="A630" s="5">
        <v>629</v>
      </c>
      <c r="B630" s="10" t="s">
        <v>212</v>
      </c>
      <c r="C630" s="10" t="s">
        <v>384</v>
      </c>
      <c r="D630" s="9">
        <v>12</v>
      </c>
      <c r="E630" s="9" t="s">
        <v>1917</v>
      </c>
      <c r="F630" s="11" t="s">
        <v>1917</v>
      </c>
      <c r="G630" s="7" t="s">
        <v>1918</v>
      </c>
      <c r="H630" s="7" t="s">
        <v>387</v>
      </c>
      <c r="I630" s="7"/>
      <c r="J630" s="7" t="s">
        <v>1918</v>
      </c>
      <c r="K630" s="7" t="s">
        <v>1918</v>
      </c>
      <c r="L630" s="7" t="e">
        <v>#N/A</v>
      </c>
      <c r="M630" s="10" t="str">
        <f>VLOOKUP(F630,'[3]Site List'!$I$3:$J$324,2,0)</f>
        <v>KIM9DMT</v>
      </c>
      <c r="N630" s="10">
        <v>107.30831000000001</v>
      </c>
      <c r="O630" s="10">
        <v>-6.3859300000000001</v>
      </c>
      <c r="P630" s="5" t="s">
        <v>48</v>
      </c>
      <c r="Q630" s="5" t="s">
        <v>48</v>
      </c>
      <c r="R630" s="10"/>
      <c r="S630" s="10"/>
      <c r="T630" s="9" t="s">
        <v>49</v>
      </c>
      <c r="U630" s="5" t="e">
        <v>#N/A</v>
      </c>
      <c r="V630" s="5" t="s">
        <v>1136</v>
      </c>
      <c r="W630" s="5"/>
      <c r="X630" s="10" t="s">
        <v>50</v>
      </c>
      <c r="Y630" s="12">
        <v>42177</v>
      </c>
      <c r="Z630" s="12">
        <v>45829</v>
      </c>
      <c r="AA630" s="12">
        <f>Z630+90</f>
        <v>45919</v>
      </c>
      <c r="AB630" s="12">
        <v>46053</v>
      </c>
      <c r="AC630" s="9">
        <f>AA630-AB630</f>
        <v>-134</v>
      </c>
      <c r="AD630" s="9" t="s">
        <v>58</v>
      </c>
      <c r="AE630" s="12" t="s">
        <v>52</v>
      </c>
      <c r="AF630" s="22" t="e">
        <v>#N/A</v>
      </c>
      <c r="AG630" s="22" t="str">
        <f>VLOOKUP(F630,[2]Nasional!$F$3:$AJ$1945,30,0)</f>
        <v>06.SITAC</v>
      </c>
      <c r="AH630" s="22"/>
      <c r="AI630" s="22" t="s">
        <v>305</v>
      </c>
      <c r="AJ630" s="22" t="s">
        <v>306</v>
      </c>
      <c r="AK630" s="22" t="s">
        <v>99</v>
      </c>
      <c r="AL630" s="40" t="s">
        <v>1919</v>
      </c>
      <c r="AM630" s="33">
        <v>46077</v>
      </c>
      <c r="AN630" s="33"/>
      <c r="AO630" s="26" t="s">
        <v>293</v>
      </c>
      <c r="AP630" s="26" t="s">
        <v>391</v>
      </c>
      <c r="AQ630" s="26">
        <v>42</v>
      </c>
    </row>
    <row r="631" spans="1:43">
      <c r="A631" s="9">
        <v>630</v>
      </c>
      <c r="B631" s="10" t="s">
        <v>212</v>
      </c>
      <c r="C631" s="10" t="s">
        <v>384</v>
      </c>
      <c r="D631" s="9">
        <v>12</v>
      </c>
      <c r="E631" s="9" t="s">
        <v>1920</v>
      </c>
      <c r="F631" s="11" t="s">
        <v>1920</v>
      </c>
      <c r="G631" s="7" t="s">
        <v>1921</v>
      </c>
      <c r="H631" s="7" t="s">
        <v>387</v>
      </c>
      <c r="I631" s="7" t="e">
        <v>#N/A</v>
      </c>
      <c r="J631" s="7" t="e">
        <v>#N/A</v>
      </c>
      <c r="K631" s="7" t="s">
        <v>1921</v>
      </c>
      <c r="L631" s="7" t="e">
        <v>#N/A</v>
      </c>
      <c r="M631" s="10" t="str">
        <f>VLOOKUP(F631,'[3]Site List'!$I$3:$J$324,2,0)</f>
        <v>KIS4DMT</v>
      </c>
      <c r="N631" s="10">
        <v>107.332781</v>
      </c>
      <c r="O631" s="10">
        <v>-6.4067109999999996</v>
      </c>
      <c r="P631" s="9" t="s">
        <v>16</v>
      </c>
      <c r="Q631" s="10" t="s">
        <v>94</v>
      </c>
      <c r="R631" s="39">
        <v>45979</v>
      </c>
      <c r="S631" s="10"/>
      <c r="T631" s="9" t="s">
        <v>49</v>
      </c>
      <c r="U631" s="5" t="e">
        <v>#N/A</v>
      </c>
      <c r="V631" s="5" t="s">
        <v>388</v>
      </c>
      <c r="W631" s="5"/>
      <c r="X631" s="10" t="s">
        <v>50</v>
      </c>
      <c r="Y631" s="12">
        <v>42684</v>
      </c>
      <c r="Z631" s="12">
        <v>46335</v>
      </c>
      <c r="AA631" s="12"/>
      <c r="AB631" s="12"/>
      <c r="AC631" s="12"/>
      <c r="AD631" s="12"/>
      <c r="AE631" s="9" t="s">
        <v>96</v>
      </c>
      <c r="AF631" s="26"/>
      <c r="AG631" s="22" t="str">
        <f>VLOOKUP(F631,[2]Nasional!$F$3:$AJ$1945,30,0)</f>
        <v>06.SITAC</v>
      </c>
      <c r="AH631" s="22"/>
      <c r="AI631" s="22" t="s">
        <v>305</v>
      </c>
      <c r="AJ631" s="22" t="s">
        <v>306</v>
      </c>
      <c r="AK631" s="22" t="s">
        <v>99</v>
      </c>
      <c r="AL631" t="s">
        <v>390</v>
      </c>
      <c r="AO631" s="26" t="s">
        <v>293</v>
      </c>
      <c r="AP631" s="26" t="s">
        <v>391</v>
      </c>
      <c r="AQ631" s="26">
        <v>42</v>
      </c>
    </row>
    <row r="632" spans="1:43" hidden="1">
      <c r="A632" s="5">
        <v>631</v>
      </c>
      <c r="B632" s="10" t="s">
        <v>627</v>
      </c>
      <c r="C632" s="10" t="s">
        <v>628</v>
      </c>
      <c r="D632" s="9">
        <v>6</v>
      </c>
      <c r="E632" s="9" t="s">
        <v>1922</v>
      </c>
      <c r="F632" s="11" t="s">
        <v>1922</v>
      </c>
      <c r="G632" s="7" t="s">
        <v>1923</v>
      </c>
      <c r="H632" s="10" t="s">
        <v>628</v>
      </c>
      <c r="I632" s="7" t="e">
        <v>#N/A</v>
      </c>
      <c r="J632" s="7" t="e">
        <v>#N/A</v>
      </c>
      <c r="K632" s="7" t="s">
        <v>1923</v>
      </c>
      <c r="L632" s="7" t="e">
        <v>#N/A</v>
      </c>
      <c r="M632" s="10" t="s">
        <v>1924</v>
      </c>
      <c r="N632" s="10">
        <v>112.61277699999999</v>
      </c>
      <c r="O632" s="10">
        <v>-7.9516660000000003</v>
      </c>
      <c r="P632" s="5" t="s">
        <v>48</v>
      </c>
      <c r="Q632" s="5" t="s">
        <v>48</v>
      </c>
      <c r="R632" s="10"/>
      <c r="S632" s="10"/>
      <c r="T632" s="9" t="s">
        <v>49</v>
      </c>
      <c r="U632" s="5" t="e">
        <v>#N/A</v>
      </c>
      <c r="V632" s="5" t="e">
        <v>#N/A</v>
      </c>
      <c r="W632" s="5"/>
      <c r="X632" s="10" t="s">
        <v>50</v>
      </c>
      <c r="Y632" s="12">
        <v>42284</v>
      </c>
      <c r="Z632" s="12">
        <v>45936</v>
      </c>
      <c r="AA632" s="12">
        <f t="shared" ref="AA632:AA633" si="86">Z632+90</f>
        <v>46026</v>
      </c>
      <c r="AB632" s="12">
        <v>46022</v>
      </c>
      <c r="AC632" s="28">
        <f t="shared" ref="AC632:AC633" si="87">AA632-AB632</f>
        <v>4</v>
      </c>
      <c r="AD632" s="9" t="s">
        <v>51</v>
      </c>
      <c r="AE632" s="12" t="s">
        <v>52</v>
      </c>
      <c r="AF632" s="22" t="e">
        <v>#N/A</v>
      </c>
      <c r="AG632" s="22" t="e">
        <f>VLOOKUP(F632,[2]Nasional!$F$3:$AJ$1945,30,0)</f>
        <v>#N/A</v>
      </c>
      <c r="AH632" s="22"/>
      <c r="AI632" s="22" t="s">
        <v>632</v>
      </c>
      <c r="AJ632" s="23" t="s">
        <v>633</v>
      </c>
      <c r="AK632" s="22" t="s">
        <v>99</v>
      </c>
      <c r="AL632" t="s">
        <v>634</v>
      </c>
      <c r="AM632" s="22" t="s">
        <v>1269</v>
      </c>
      <c r="AN632" s="22"/>
      <c r="AO632" s="22"/>
      <c r="AP632" s="22"/>
      <c r="AQ632" s="22"/>
    </row>
    <row r="633" spans="1:43" hidden="1">
      <c r="A633" s="9">
        <v>632</v>
      </c>
      <c r="B633" s="10" t="s">
        <v>627</v>
      </c>
      <c r="C633" s="10" t="s">
        <v>628</v>
      </c>
      <c r="D633" s="9">
        <v>6</v>
      </c>
      <c r="E633" s="9" t="s">
        <v>1925</v>
      </c>
      <c r="F633" s="11" t="s">
        <v>1925</v>
      </c>
      <c r="G633" s="7" t="s">
        <v>1926</v>
      </c>
      <c r="H633" s="10" t="s">
        <v>628</v>
      </c>
      <c r="I633" s="7" t="e">
        <v>#N/A</v>
      </c>
      <c r="J633" s="7" t="e">
        <v>#N/A</v>
      </c>
      <c r="K633" s="7" t="s">
        <v>1926</v>
      </c>
      <c r="L633" s="7" t="e">
        <v>#N/A</v>
      </c>
      <c r="M633" s="10" t="s">
        <v>1927</v>
      </c>
      <c r="N633" s="10">
        <v>112.613477</v>
      </c>
      <c r="O633" s="10">
        <v>-7.9498239999999996</v>
      </c>
      <c r="P633" s="5" t="s">
        <v>48</v>
      </c>
      <c r="Q633" s="5" t="s">
        <v>48</v>
      </c>
      <c r="R633" s="10"/>
      <c r="S633" s="10"/>
      <c r="T633" s="9" t="s">
        <v>49</v>
      </c>
      <c r="U633" s="5" t="e">
        <v>#N/A</v>
      </c>
      <c r="V633" s="5" t="e">
        <v>#N/A</v>
      </c>
      <c r="W633" s="5"/>
      <c r="X633" s="10" t="s">
        <v>50</v>
      </c>
      <c r="Y633" s="12">
        <v>42284</v>
      </c>
      <c r="Z633" s="12">
        <v>45936</v>
      </c>
      <c r="AA633" s="12">
        <f t="shared" si="86"/>
        <v>46026</v>
      </c>
      <c r="AB633" s="12">
        <v>46022</v>
      </c>
      <c r="AC633" s="28">
        <f t="shared" si="87"/>
        <v>4</v>
      </c>
      <c r="AD633" s="9" t="s">
        <v>51</v>
      </c>
      <c r="AE633" s="12" t="s">
        <v>52</v>
      </c>
      <c r="AF633" s="22" t="e">
        <v>#N/A</v>
      </c>
      <c r="AG633" s="22" t="e">
        <f>VLOOKUP(F633,[2]Nasional!$F$3:$AJ$1945,30,0)</f>
        <v>#N/A</v>
      </c>
      <c r="AH633" s="22"/>
      <c r="AI633" s="22" t="s">
        <v>632</v>
      </c>
      <c r="AJ633" s="23" t="s">
        <v>633</v>
      </c>
      <c r="AK633" s="22" t="s">
        <v>99</v>
      </c>
      <c r="AL633" t="s">
        <v>634</v>
      </c>
      <c r="AM633" s="22" t="s">
        <v>1269</v>
      </c>
      <c r="AN633" s="22"/>
      <c r="AO633" s="22"/>
      <c r="AP633" s="22"/>
      <c r="AQ633" s="22"/>
    </row>
    <row r="634" spans="1:43" hidden="1">
      <c r="A634" s="5">
        <v>633</v>
      </c>
      <c r="B634" s="10" t="s">
        <v>627</v>
      </c>
      <c r="C634" s="10" t="s">
        <v>628</v>
      </c>
      <c r="D634" s="9">
        <v>6</v>
      </c>
      <c r="E634" s="9" t="s">
        <v>1928</v>
      </c>
      <c r="F634" s="11" t="s">
        <v>1928</v>
      </c>
      <c r="G634" s="7"/>
      <c r="H634" s="10" t="s">
        <v>628</v>
      </c>
      <c r="I634" s="7" t="e">
        <v>#N/A</v>
      </c>
      <c r="J634" s="7" t="e">
        <v>#N/A</v>
      </c>
      <c r="K634" s="7" t="s">
        <v>65</v>
      </c>
      <c r="L634" s="7" t="e">
        <v>#N/A</v>
      </c>
      <c r="M634" s="10" t="s">
        <v>1929</v>
      </c>
      <c r="N634" s="10">
        <v>112.60787999999999</v>
      </c>
      <c r="O634" s="10">
        <v>-7.9503899999999996</v>
      </c>
      <c r="P634" s="5" t="s">
        <v>48</v>
      </c>
      <c r="Q634" s="5" t="s">
        <v>48</v>
      </c>
      <c r="R634" s="39">
        <v>0</v>
      </c>
      <c r="S634" s="10"/>
      <c r="T634" s="9" t="s">
        <v>49</v>
      </c>
      <c r="U634" s="5" t="e">
        <v>#N/A</v>
      </c>
      <c r="V634" s="5" t="e">
        <v>#N/A</v>
      </c>
      <c r="W634" s="5"/>
      <c r="X634" s="10" t="s">
        <v>50</v>
      </c>
      <c r="Y634" s="12">
        <v>42622</v>
      </c>
      <c r="Z634" s="12">
        <v>46273</v>
      </c>
      <c r="AA634" s="12"/>
      <c r="AB634" s="12"/>
      <c r="AC634" s="12"/>
      <c r="AD634" s="12"/>
      <c r="AE634" s="9" t="s">
        <v>96</v>
      </c>
      <c r="AF634" s="26"/>
      <c r="AG634" s="22" t="e">
        <f>VLOOKUP(F634,[2]Nasional!$F$3:$AJ$1945,30,0)</f>
        <v>#N/A</v>
      </c>
      <c r="AH634" s="22"/>
      <c r="AI634" s="22" t="s">
        <v>98</v>
      </c>
      <c r="AJ634"/>
      <c r="AK634" s="23" t="s">
        <v>99</v>
      </c>
      <c r="AL634" t="s">
        <v>195</v>
      </c>
    </row>
    <row r="635" spans="1:43" hidden="1">
      <c r="A635" s="9">
        <v>634</v>
      </c>
      <c r="B635" s="10" t="s">
        <v>627</v>
      </c>
      <c r="C635" s="10" t="s">
        <v>628</v>
      </c>
      <c r="D635" s="9">
        <v>6</v>
      </c>
      <c r="E635" s="9" t="s">
        <v>1930</v>
      </c>
      <c r="F635" s="11" t="s">
        <v>1930</v>
      </c>
      <c r="G635" s="7"/>
      <c r="H635" s="10" t="s">
        <v>628</v>
      </c>
      <c r="I635" s="7" t="e">
        <v>#N/A</v>
      </c>
      <c r="J635" s="7" t="e">
        <v>#N/A</v>
      </c>
      <c r="K635" s="7" t="s">
        <v>65</v>
      </c>
      <c r="L635" s="7" t="e">
        <v>#N/A</v>
      </c>
      <c r="M635" s="10" t="s">
        <v>1931</v>
      </c>
      <c r="N635" s="10">
        <v>112.6152</v>
      </c>
      <c r="O635" s="10">
        <v>-7.9553799999999999</v>
      </c>
      <c r="P635" s="5" t="s">
        <v>48</v>
      </c>
      <c r="Q635" s="5" t="s">
        <v>48</v>
      </c>
      <c r="R635" s="39">
        <v>0</v>
      </c>
      <c r="S635" s="10"/>
      <c r="T635" s="9" t="s">
        <v>49</v>
      </c>
      <c r="U635" s="5" t="e">
        <v>#N/A</v>
      </c>
      <c r="V635" s="5" t="e">
        <v>#N/A</v>
      </c>
      <c r="W635" s="5"/>
      <c r="X635" s="10" t="s">
        <v>50</v>
      </c>
      <c r="Y635" s="12">
        <v>42752</v>
      </c>
      <c r="Z635" s="12">
        <v>46403</v>
      </c>
      <c r="AA635" s="12"/>
      <c r="AB635" s="12"/>
      <c r="AC635" s="12"/>
      <c r="AD635" s="12"/>
      <c r="AE635" s="9" t="s">
        <v>96</v>
      </c>
      <c r="AF635" s="26"/>
      <c r="AG635" s="22" t="e">
        <f>VLOOKUP(F635,[2]Nasional!$F$3:$AJ$1945,30,0)</f>
        <v>#N/A</v>
      </c>
      <c r="AH635" s="22"/>
      <c r="AI635" s="22" t="s">
        <v>98</v>
      </c>
      <c r="AJ635"/>
      <c r="AK635" s="23" t="s">
        <v>99</v>
      </c>
      <c r="AL635" t="s">
        <v>195</v>
      </c>
    </row>
    <row r="636" spans="1:43" hidden="1">
      <c r="A636" s="5">
        <v>635</v>
      </c>
      <c r="B636" s="10" t="s">
        <v>627</v>
      </c>
      <c r="C636" s="10" t="s">
        <v>628</v>
      </c>
      <c r="D636" s="9">
        <v>6</v>
      </c>
      <c r="E636" s="9" t="s">
        <v>1932</v>
      </c>
      <c r="F636" s="11" t="s">
        <v>1932</v>
      </c>
      <c r="G636" s="7"/>
      <c r="H636" s="10" t="s">
        <v>628</v>
      </c>
      <c r="I636" s="7" t="e">
        <v>#N/A</v>
      </c>
      <c r="J636" s="7" t="e">
        <v>#N/A</v>
      </c>
      <c r="K636" s="7" t="s">
        <v>65</v>
      </c>
      <c r="L636" s="7" t="e">
        <v>#N/A</v>
      </c>
      <c r="M636" s="10" t="s">
        <v>1933</v>
      </c>
      <c r="N636" s="10">
        <v>112.61351000000001</v>
      </c>
      <c r="O636" s="10">
        <v>-7.9525899999999998</v>
      </c>
      <c r="P636" s="5" t="s">
        <v>48</v>
      </c>
      <c r="Q636" s="5" t="s">
        <v>48</v>
      </c>
      <c r="R636" s="39">
        <v>0</v>
      </c>
      <c r="S636" s="10"/>
      <c r="T636" s="9" t="s">
        <v>49</v>
      </c>
      <c r="U636" s="5" t="e">
        <v>#N/A</v>
      </c>
      <c r="V636" s="5" t="e">
        <v>#N/A</v>
      </c>
      <c r="W636" s="5"/>
      <c r="X636" s="10" t="s">
        <v>50</v>
      </c>
      <c r="Y636" s="12">
        <v>42752</v>
      </c>
      <c r="Z636" s="12">
        <v>46403</v>
      </c>
      <c r="AA636" s="12"/>
      <c r="AB636" s="12"/>
      <c r="AC636" s="12"/>
      <c r="AD636" s="12"/>
      <c r="AE636" s="9" t="s">
        <v>96</v>
      </c>
      <c r="AF636" s="26"/>
      <c r="AG636" s="22" t="e">
        <f>VLOOKUP(F636,[2]Nasional!$F$3:$AJ$1945,30,0)</f>
        <v>#N/A</v>
      </c>
      <c r="AH636" s="22"/>
      <c r="AI636" s="22" t="s">
        <v>98</v>
      </c>
      <c r="AJ636"/>
      <c r="AK636" s="23" t="s">
        <v>99</v>
      </c>
      <c r="AL636" t="s">
        <v>195</v>
      </c>
    </row>
  </sheetData>
  <autoFilter ref="A1:AS636" xr:uid="{E5B33AD2-8025-4861-B7DB-391C95D12614}">
    <filterColumn colId="2">
      <filters>
        <filter val="R03 Jabotabek Inner"/>
        <filter val="R12 Jabotabek Outer"/>
      </filters>
    </filterColumn>
    <filterColumn colId="34">
      <filters blank="1">
        <filter val="CME"/>
        <filter val="Need DRM"/>
        <filter val="RFC"/>
        <filter val="SIS/SES"/>
        <filter val="SITAC"/>
        <filter val="SITAC2"/>
      </filters>
    </filterColumn>
  </autoFilter>
  <conditionalFormatting sqref="M2:M636">
    <cfRule type="duplicateValues" dxfId="4" priority="2"/>
  </conditionalFormatting>
  <pageMargins left="0.7" right="0.7" top="0.75" bottom="0.75" header="0.3" footer="0.3"/>
  <headerFooter>
    <oddFooter>&amp;R_x000D_&amp;1#&amp;"Calibri"&amp;10&amp;K000000 Publik</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2A9B-01DA-4140-A7A2-ECEB833FAE90}">
  <sheetPr>
    <tabColor rgb="FFFFC000"/>
  </sheetPr>
  <dimension ref="A1:L142"/>
  <sheetViews>
    <sheetView showGridLines="0" zoomScale="85" zoomScaleNormal="85" workbookViewId="0">
      <selection activeCell="B7" sqref="B7"/>
    </sheetView>
  </sheetViews>
  <sheetFormatPr defaultRowHeight="14.45"/>
  <cols>
    <col min="1" max="1" width="21.28515625" bestFit="1" customWidth="1"/>
    <col min="2" max="2" width="17.28515625" customWidth="1"/>
    <col min="3" max="3" width="8.140625" bestFit="1" customWidth="1"/>
    <col min="4" max="4" width="6.5703125" bestFit="1" customWidth="1"/>
    <col min="5" max="5" width="7" bestFit="1" customWidth="1"/>
    <col min="6" max="6" width="5.7109375" bestFit="1" customWidth="1"/>
    <col min="7" max="7" width="17" bestFit="1" customWidth="1"/>
    <col min="8" max="8" width="8" bestFit="1" customWidth="1"/>
    <col min="9" max="9" width="11.28515625" bestFit="1" customWidth="1"/>
    <col min="10" max="10" width="26" bestFit="1" customWidth="1"/>
    <col min="11" max="12" width="11.140625" bestFit="1" customWidth="1"/>
    <col min="13" max="13" width="10.42578125" bestFit="1" customWidth="1"/>
    <col min="14" max="14" width="44.5703125" bestFit="1" customWidth="1"/>
    <col min="15" max="15" width="102" bestFit="1" customWidth="1"/>
    <col min="16" max="16" width="101.5703125" bestFit="1" customWidth="1"/>
    <col min="17" max="17" width="50.140625" bestFit="1" customWidth="1"/>
    <col min="18" max="18" width="51.28515625" bestFit="1" customWidth="1"/>
    <col min="19" max="19" width="50.5703125" bestFit="1" customWidth="1"/>
    <col min="20" max="20" width="50.140625" bestFit="1" customWidth="1"/>
    <col min="21" max="21" width="49.42578125" bestFit="1" customWidth="1"/>
    <col min="22" max="22" width="50.5703125" bestFit="1" customWidth="1"/>
    <col min="23" max="23" width="60.28515625" bestFit="1" customWidth="1"/>
    <col min="24" max="24" width="50.140625" bestFit="1" customWidth="1"/>
    <col min="25" max="25" width="48.42578125" bestFit="1" customWidth="1"/>
    <col min="26" max="26" width="50.85546875" bestFit="1" customWidth="1"/>
    <col min="27" max="27" width="59.85546875" bestFit="1" customWidth="1"/>
    <col min="28" max="28" width="71.140625" bestFit="1" customWidth="1"/>
    <col min="29" max="29" width="55.85546875" bestFit="1" customWidth="1"/>
    <col min="30" max="30" width="50.5703125" bestFit="1" customWidth="1"/>
    <col min="31" max="31" width="70.85546875" bestFit="1" customWidth="1"/>
    <col min="32" max="32" width="51.85546875" bestFit="1" customWidth="1"/>
    <col min="33" max="33" width="70.42578125" bestFit="1" customWidth="1"/>
    <col min="34" max="34" width="55.7109375" bestFit="1" customWidth="1"/>
    <col min="35" max="35" width="25" bestFit="1" customWidth="1"/>
    <col min="36" max="36" width="27.28515625" bestFit="1" customWidth="1"/>
    <col min="37" max="37" width="33.42578125" bestFit="1" customWidth="1"/>
    <col min="38" max="38" width="23.42578125" bestFit="1" customWidth="1"/>
    <col min="39" max="39" width="73.5703125" bestFit="1" customWidth="1"/>
    <col min="40" max="41" width="55.140625" bestFit="1" customWidth="1"/>
    <col min="42" max="42" width="105.140625" bestFit="1" customWidth="1"/>
    <col min="43" max="43" width="51.140625" bestFit="1" customWidth="1"/>
    <col min="44" max="44" width="52.7109375" bestFit="1" customWidth="1"/>
    <col min="45" max="51" width="53.85546875" bestFit="1" customWidth="1"/>
    <col min="52" max="52" width="54.140625" bestFit="1" customWidth="1"/>
    <col min="53" max="53" width="50.140625" bestFit="1" customWidth="1"/>
    <col min="54" max="54" width="51.140625" bestFit="1" customWidth="1"/>
    <col min="55" max="55" width="52.7109375" bestFit="1" customWidth="1"/>
    <col min="56" max="56" width="51.85546875" bestFit="1" customWidth="1"/>
    <col min="57" max="57" width="24.7109375" bestFit="1" customWidth="1"/>
    <col min="58" max="58" width="20.5703125" bestFit="1" customWidth="1"/>
    <col min="59" max="59" width="7" bestFit="1" customWidth="1"/>
    <col min="60" max="60" width="11.85546875" bestFit="1" customWidth="1"/>
    <col min="61" max="61" width="9.42578125" bestFit="1" customWidth="1"/>
    <col min="62" max="62" width="6.85546875" bestFit="1" customWidth="1"/>
    <col min="63" max="63" width="10.42578125" bestFit="1" customWidth="1"/>
    <col min="64" max="64" width="12.140625" bestFit="1" customWidth="1"/>
    <col min="65" max="65" width="8.140625" bestFit="1" customWidth="1"/>
    <col min="66" max="66" width="10.85546875" bestFit="1" customWidth="1"/>
    <col min="67" max="67" width="7.140625" bestFit="1" customWidth="1"/>
    <col min="68" max="68" width="9.85546875" bestFit="1" customWidth="1"/>
    <col min="69" max="69" width="10.42578125" bestFit="1" customWidth="1"/>
  </cols>
  <sheetData>
    <row r="1" spans="1:11">
      <c r="A1" s="20" t="s">
        <v>1934</v>
      </c>
      <c r="B1" t="s">
        <v>1935</v>
      </c>
    </row>
    <row r="2" spans="1:11">
      <c r="A2" s="20" t="s">
        <v>18</v>
      </c>
      <c r="B2" t="s">
        <v>1936</v>
      </c>
    </row>
    <row r="4" spans="1:11">
      <c r="B4" s="20" t="s">
        <v>1937</v>
      </c>
    </row>
    <row r="5" spans="1:11">
      <c r="A5" s="20" t="s">
        <v>1938</v>
      </c>
      <c r="B5" s="23" t="s">
        <v>1939</v>
      </c>
      <c r="C5" s="23" t="s">
        <v>1940</v>
      </c>
      <c r="D5" t="s">
        <v>1941</v>
      </c>
      <c r="E5" s="23" t="s">
        <v>1942</v>
      </c>
      <c r="F5" s="23" t="s">
        <v>1943</v>
      </c>
      <c r="G5" s="23" t="s">
        <v>1944</v>
      </c>
      <c r="H5" s="23" t="s">
        <v>1945</v>
      </c>
      <c r="I5" t="s">
        <v>1946</v>
      </c>
      <c r="J5" t="s">
        <v>1947</v>
      </c>
      <c r="K5" s="23" t="s">
        <v>1948</v>
      </c>
    </row>
    <row r="6" spans="1:11">
      <c r="A6" s="21" t="s">
        <v>94</v>
      </c>
      <c r="B6" s="23"/>
      <c r="C6" s="23"/>
      <c r="D6" s="23"/>
      <c r="E6" s="23"/>
      <c r="F6" s="23"/>
      <c r="G6" s="23"/>
      <c r="H6" s="23"/>
      <c r="I6" s="23"/>
      <c r="J6" s="23"/>
      <c r="K6" s="23"/>
    </row>
    <row r="7" spans="1:11">
      <c r="A7" s="21" t="s">
        <v>48</v>
      </c>
      <c r="B7" s="23"/>
      <c r="C7" s="23"/>
      <c r="D7" s="23"/>
      <c r="E7" s="23"/>
      <c r="F7" s="23"/>
      <c r="G7" s="23"/>
      <c r="H7" s="23"/>
      <c r="I7" s="23"/>
      <c r="J7" s="23"/>
      <c r="K7" s="23"/>
    </row>
    <row r="8" spans="1:11">
      <c r="A8" s="21" t="s">
        <v>1948</v>
      </c>
      <c r="B8" s="23"/>
      <c r="C8" s="23"/>
      <c r="D8" s="23"/>
      <c r="E8" s="23"/>
      <c r="F8" s="23"/>
      <c r="G8" s="23"/>
      <c r="H8" s="23"/>
      <c r="I8" s="23"/>
      <c r="J8" s="23"/>
      <c r="K8" s="23"/>
    </row>
    <row r="15" spans="1:11">
      <c r="A15" s="25"/>
    </row>
    <row r="16" spans="1:11">
      <c r="A16" s="93" t="e" vm="1">
        <v>#VALUE!</v>
      </c>
    </row>
    <row r="56" spans="1:12">
      <c r="A56" s="20" t="s">
        <v>15</v>
      </c>
      <c r="B56" t="s">
        <v>48</v>
      </c>
    </row>
    <row r="57" spans="1:12">
      <c r="A57" s="20" t="s">
        <v>1934</v>
      </c>
      <c r="B57" t="s">
        <v>1949</v>
      </c>
    </row>
    <row r="58" spans="1:12">
      <c r="A58" s="20" t="s">
        <v>18</v>
      </c>
      <c r="B58" t="s">
        <v>1936</v>
      </c>
    </row>
    <row r="59" spans="1:12">
      <c r="A59" s="20" t="s">
        <v>7</v>
      </c>
      <c r="B59" t="s">
        <v>1935</v>
      </c>
    </row>
    <row r="60" spans="1:12">
      <c r="A60" s="20" t="s">
        <v>1950</v>
      </c>
      <c r="B60" t="s">
        <v>1951</v>
      </c>
    </row>
    <row r="62" spans="1:12">
      <c r="C62" s="20" t="s">
        <v>1952</v>
      </c>
    </row>
    <row r="63" spans="1:12" ht="15">
      <c r="A63" s="20" t="s">
        <v>1953</v>
      </c>
      <c r="B63" s="20" t="s">
        <v>1954</v>
      </c>
      <c r="C63" s="25" t="s">
        <v>1939</v>
      </c>
      <c r="D63" s="25" t="s">
        <v>1940</v>
      </c>
      <c r="E63" t="s">
        <v>1941</v>
      </c>
      <c r="F63" s="25" t="s">
        <v>1942</v>
      </c>
      <c r="G63" s="25" t="s">
        <v>1943</v>
      </c>
      <c r="H63" t="s">
        <v>1944</v>
      </c>
      <c r="I63" s="25" t="s">
        <v>1945</v>
      </c>
      <c r="J63" t="s">
        <v>1946</v>
      </c>
      <c r="K63" t="s">
        <v>1947</v>
      </c>
      <c r="L63" s="25" t="s">
        <v>1948</v>
      </c>
    </row>
    <row r="64" spans="1:12" ht="15">
      <c r="A64" t="s">
        <v>1955</v>
      </c>
      <c r="B64" t="s">
        <v>388</v>
      </c>
      <c r="C64" s="25"/>
      <c r="D64" s="25"/>
      <c r="E64" s="25"/>
      <c r="F64" s="25"/>
      <c r="G64" s="25"/>
      <c r="H64" s="25"/>
      <c r="I64" s="25"/>
      <c r="J64" s="25"/>
      <c r="K64" s="25"/>
      <c r="L64" s="25"/>
    </row>
    <row r="65" spans="1:12" ht="15">
      <c r="B65" t="s">
        <v>299</v>
      </c>
      <c r="C65" s="25"/>
      <c r="D65" s="25"/>
      <c r="E65" s="25"/>
      <c r="F65" s="25"/>
      <c r="G65" s="25"/>
      <c r="H65" s="25"/>
      <c r="I65" s="25"/>
      <c r="J65" s="25"/>
      <c r="K65" s="25"/>
      <c r="L65" s="25"/>
    </row>
    <row r="66" spans="1:12" ht="15">
      <c r="B66" t="s">
        <v>280</v>
      </c>
      <c r="C66" s="25"/>
      <c r="D66" s="25"/>
      <c r="E66" s="25"/>
      <c r="F66" s="25"/>
      <c r="G66" s="25"/>
      <c r="H66" s="25"/>
      <c r="I66" s="25"/>
      <c r="J66" s="25"/>
      <c r="K66" s="25"/>
      <c r="L66" s="25"/>
    </row>
    <row r="67" spans="1:12" ht="15">
      <c r="B67" t="s">
        <v>425</v>
      </c>
      <c r="C67" s="25"/>
      <c r="D67" s="25"/>
      <c r="E67" s="25"/>
      <c r="F67" s="25"/>
      <c r="G67" s="25"/>
      <c r="H67" s="25"/>
      <c r="I67" s="25"/>
      <c r="J67" s="25"/>
      <c r="K67" s="25"/>
      <c r="L67" s="25"/>
    </row>
    <row r="68" spans="1:12" ht="15">
      <c r="B68" t="s">
        <v>370</v>
      </c>
      <c r="C68" s="25"/>
      <c r="D68" s="25"/>
      <c r="E68" s="25"/>
      <c r="F68" s="25"/>
      <c r="G68" s="25"/>
      <c r="H68" s="25"/>
      <c r="I68" s="25"/>
      <c r="J68" s="25"/>
      <c r="K68" s="25"/>
      <c r="L68" s="25"/>
    </row>
    <row r="69" spans="1:12" ht="15">
      <c r="B69" t="s">
        <v>292</v>
      </c>
      <c r="C69" s="25"/>
      <c r="D69" s="25"/>
      <c r="E69" s="25"/>
      <c r="F69" s="25"/>
      <c r="G69" s="25"/>
      <c r="H69" s="25"/>
      <c r="I69" s="25"/>
      <c r="J69" s="25"/>
      <c r="K69" s="25"/>
      <c r="L69" s="25"/>
    </row>
    <row r="70" spans="1:12" ht="15">
      <c r="B70" t="s">
        <v>448</v>
      </c>
      <c r="C70" s="25"/>
      <c r="D70" s="25"/>
      <c r="E70" s="25"/>
      <c r="F70" s="25"/>
      <c r="G70" s="25"/>
      <c r="H70" s="25"/>
      <c r="I70" s="25"/>
      <c r="J70" s="25"/>
      <c r="K70" s="25"/>
      <c r="L70" s="25"/>
    </row>
    <row r="71" spans="1:12" ht="15">
      <c r="A71" t="s">
        <v>1956</v>
      </c>
      <c r="C71" s="25"/>
      <c r="D71" s="25"/>
      <c r="E71" s="25"/>
      <c r="F71" s="25"/>
      <c r="G71" s="25"/>
      <c r="H71" s="25"/>
      <c r="I71" s="25"/>
      <c r="J71" s="25"/>
      <c r="K71" s="25"/>
      <c r="L71" s="25"/>
    </row>
    <row r="72" spans="1:12" ht="15">
      <c r="A72" t="s">
        <v>1957</v>
      </c>
      <c r="B72" t="s">
        <v>412</v>
      </c>
      <c r="C72" s="25"/>
      <c r="D72" s="25"/>
      <c r="E72" s="25"/>
      <c r="F72" s="25"/>
      <c r="G72" s="25"/>
      <c r="H72" s="25"/>
      <c r="I72" s="25"/>
      <c r="J72" s="25"/>
      <c r="K72" s="25"/>
      <c r="L72" s="25"/>
    </row>
    <row r="73" spans="1:12" ht="15">
      <c r="B73" t="s">
        <v>268</v>
      </c>
      <c r="C73" s="25"/>
      <c r="D73" s="25"/>
      <c r="E73" s="25"/>
      <c r="F73" s="25"/>
      <c r="G73" s="25"/>
      <c r="H73" s="25"/>
      <c r="I73" s="25"/>
      <c r="J73" s="25"/>
      <c r="K73" s="25"/>
      <c r="L73" s="25"/>
    </row>
    <row r="74" spans="1:12" ht="15">
      <c r="B74" t="s">
        <v>303</v>
      </c>
      <c r="C74" s="25"/>
      <c r="D74" s="25"/>
      <c r="E74" s="25"/>
      <c r="F74" s="25"/>
      <c r="G74" s="25"/>
      <c r="H74" s="25"/>
      <c r="I74" s="25"/>
      <c r="J74" s="25"/>
      <c r="K74" s="25"/>
      <c r="L74" s="25"/>
    </row>
    <row r="75" spans="1:12" ht="15">
      <c r="B75" t="s">
        <v>535</v>
      </c>
      <c r="C75" s="25"/>
      <c r="D75" s="25"/>
      <c r="E75" s="25"/>
      <c r="F75" s="25"/>
      <c r="G75" s="25"/>
      <c r="H75" s="25"/>
      <c r="I75" s="25"/>
      <c r="J75" s="25"/>
      <c r="K75" s="25"/>
      <c r="L75" s="25"/>
    </row>
    <row r="76" spans="1:12" ht="15">
      <c r="B76" t="s">
        <v>440</v>
      </c>
      <c r="C76" s="25"/>
      <c r="D76" s="25"/>
      <c r="E76" s="25"/>
      <c r="F76" s="25"/>
      <c r="G76" s="25"/>
      <c r="H76" s="25"/>
      <c r="I76" s="25"/>
      <c r="J76" s="25"/>
      <c r="K76" s="25"/>
      <c r="L76" s="25"/>
    </row>
    <row r="77" spans="1:12" ht="15">
      <c r="A77" t="s">
        <v>1958</v>
      </c>
      <c r="C77" s="25"/>
      <c r="D77" s="25"/>
      <c r="E77" s="25"/>
      <c r="F77" s="25"/>
      <c r="G77" s="25"/>
      <c r="H77" s="25"/>
      <c r="I77" s="25"/>
      <c r="J77" s="25"/>
      <c r="K77" s="25"/>
      <c r="L77" s="25"/>
    </row>
    <row r="78" spans="1:12" ht="15">
      <c r="A78" t="s">
        <v>1959</v>
      </c>
      <c r="B78" t="s">
        <v>448</v>
      </c>
      <c r="C78" s="25"/>
      <c r="D78" s="25"/>
      <c r="E78" s="25"/>
      <c r="F78" s="25"/>
      <c r="G78" s="25"/>
      <c r="H78" s="25"/>
      <c r="I78" s="25"/>
      <c r="J78" s="25"/>
      <c r="K78" s="25"/>
      <c r="L78" s="25"/>
    </row>
    <row r="79" spans="1:12" ht="15">
      <c r="A79" t="s">
        <v>1960</v>
      </c>
      <c r="C79" s="25"/>
      <c r="D79" s="25"/>
      <c r="E79" s="25"/>
      <c r="F79" s="25"/>
      <c r="G79" s="25"/>
      <c r="H79" s="25"/>
      <c r="I79" s="25"/>
      <c r="J79" s="25"/>
      <c r="K79" s="25"/>
      <c r="L79" s="25"/>
    </row>
    <row r="80" spans="1:12" ht="15">
      <c r="A80" t="s">
        <v>1961</v>
      </c>
      <c r="B80" t="s">
        <v>886</v>
      </c>
      <c r="C80" s="25"/>
      <c r="D80" s="25"/>
      <c r="E80" s="25"/>
      <c r="F80" s="25"/>
      <c r="G80" s="25"/>
      <c r="H80" s="25"/>
      <c r="I80" s="25"/>
      <c r="J80" s="25"/>
      <c r="K80" s="25"/>
      <c r="L80" s="25"/>
    </row>
    <row r="81" spans="1:12" ht="15">
      <c r="B81" t="s">
        <v>320</v>
      </c>
      <c r="C81" s="25"/>
      <c r="D81" s="25"/>
      <c r="E81" s="25"/>
      <c r="F81" s="25"/>
      <c r="G81" s="25"/>
      <c r="H81" s="25"/>
      <c r="I81" s="25"/>
      <c r="J81" s="25"/>
      <c r="K81" s="25"/>
      <c r="L81" s="25"/>
    </row>
    <row r="82" spans="1:12" ht="15">
      <c r="B82" t="s">
        <v>370</v>
      </c>
      <c r="C82" s="25"/>
      <c r="D82" s="25"/>
      <c r="E82" s="25"/>
      <c r="F82" s="25"/>
      <c r="G82" s="25"/>
      <c r="H82" s="25"/>
      <c r="I82" s="25"/>
      <c r="J82" s="25"/>
      <c r="K82" s="25"/>
      <c r="L82" s="25"/>
    </row>
    <row r="83" spans="1:12" ht="15">
      <c r="B83" t="s">
        <v>292</v>
      </c>
      <c r="C83" s="25"/>
      <c r="D83" s="25"/>
      <c r="E83" s="25"/>
      <c r="F83" s="25"/>
      <c r="G83" s="25"/>
      <c r="H83" s="25"/>
      <c r="I83" s="25"/>
      <c r="J83" s="25"/>
      <c r="K83" s="25"/>
      <c r="L83" s="25"/>
    </row>
    <row r="84" spans="1:12" ht="15">
      <c r="A84" t="s">
        <v>1962</v>
      </c>
      <c r="C84" s="25"/>
      <c r="D84" s="25"/>
      <c r="E84" s="25"/>
      <c r="F84" s="25"/>
      <c r="G84" s="25"/>
      <c r="H84" s="25"/>
      <c r="I84" s="25"/>
      <c r="J84" s="25"/>
      <c r="K84" s="25"/>
      <c r="L84" s="25"/>
    </row>
    <row r="85" spans="1:12" ht="15">
      <c r="A85" t="s">
        <v>1963</v>
      </c>
      <c r="B85" t="s">
        <v>303</v>
      </c>
      <c r="C85" s="25"/>
      <c r="D85" s="25"/>
      <c r="E85" s="25"/>
      <c r="F85" s="25"/>
      <c r="G85" s="25"/>
      <c r="H85" s="25"/>
      <c r="I85" s="25"/>
      <c r="J85" s="25"/>
      <c r="K85" s="25"/>
      <c r="L85" s="25"/>
    </row>
    <row r="86" spans="1:12" ht="15">
      <c r="B86" t="s">
        <v>886</v>
      </c>
      <c r="C86" s="25"/>
      <c r="D86" s="25"/>
      <c r="E86" s="25"/>
      <c r="F86" s="25"/>
      <c r="G86" s="25"/>
      <c r="H86" s="25"/>
      <c r="I86" s="25"/>
      <c r="J86" s="25"/>
      <c r="K86" s="25"/>
      <c r="L86" s="25"/>
    </row>
    <row r="87" spans="1:12" ht="15">
      <c r="B87" t="s">
        <v>320</v>
      </c>
      <c r="C87" s="25"/>
      <c r="D87" s="25"/>
      <c r="E87" s="25"/>
      <c r="F87" s="25"/>
      <c r="G87" s="25"/>
      <c r="H87" s="25"/>
      <c r="I87" s="25"/>
      <c r="J87" s="25"/>
      <c r="K87" s="25"/>
      <c r="L87" s="25"/>
    </row>
    <row r="88" spans="1:12" ht="15">
      <c r="B88" t="s">
        <v>448</v>
      </c>
      <c r="C88" s="25"/>
      <c r="D88" s="25"/>
      <c r="E88" s="25"/>
      <c r="F88" s="25"/>
      <c r="G88" s="25"/>
      <c r="H88" s="25"/>
      <c r="I88" s="25"/>
      <c r="J88" s="25"/>
      <c r="K88" s="25"/>
      <c r="L88" s="25"/>
    </row>
    <row r="89" spans="1:12" ht="15">
      <c r="A89" t="s">
        <v>1964</v>
      </c>
      <c r="C89" s="25"/>
      <c r="D89" s="25"/>
      <c r="E89" s="25"/>
      <c r="F89" s="25"/>
      <c r="G89" s="25"/>
      <c r="H89" s="25"/>
      <c r="I89" s="25"/>
      <c r="J89" s="25"/>
      <c r="K89" s="25"/>
      <c r="L89" s="25"/>
    </row>
    <row r="90" spans="1:12" ht="15">
      <c r="A90" t="s">
        <v>1948</v>
      </c>
      <c r="C90" s="25"/>
      <c r="D90" s="25"/>
      <c r="E90" s="25"/>
      <c r="F90" s="25"/>
      <c r="G90" s="25"/>
      <c r="H90" s="25"/>
      <c r="I90" s="25"/>
      <c r="J90" s="25"/>
      <c r="K90" s="25"/>
      <c r="L90" s="25"/>
    </row>
    <row r="93" spans="1:12">
      <c r="A93" s="20" t="s">
        <v>15</v>
      </c>
      <c r="B93" t="s">
        <v>1935</v>
      </c>
    </row>
    <row r="94" spans="1:12">
      <c r="A94" s="20" t="s">
        <v>1934</v>
      </c>
      <c r="B94" t="s">
        <v>96</v>
      </c>
    </row>
    <row r="95" spans="1:12">
      <c r="A95" s="20" t="s">
        <v>18</v>
      </c>
      <c r="B95" t="s">
        <v>1936</v>
      </c>
    </row>
    <row r="96" spans="1:12">
      <c r="A96" s="20" t="s">
        <v>7</v>
      </c>
      <c r="B96" t="s">
        <v>1935</v>
      </c>
    </row>
    <row r="97" spans="1:11">
      <c r="A97" s="20" t="s">
        <v>1950</v>
      </c>
      <c r="B97" t="s">
        <v>1951</v>
      </c>
    </row>
    <row r="99" spans="1:11">
      <c r="C99" s="20" t="s">
        <v>1952</v>
      </c>
    </row>
    <row r="100" spans="1:11" ht="15">
      <c r="A100" s="20" t="s">
        <v>1953</v>
      </c>
      <c r="B100" s="20" t="s">
        <v>1954</v>
      </c>
      <c r="C100" s="25" t="s">
        <v>1939</v>
      </c>
      <c r="D100" s="25" t="s">
        <v>1940</v>
      </c>
      <c r="E100" t="s">
        <v>1941</v>
      </c>
      <c r="F100" s="25" t="s">
        <v>1942</v>
      </c>
      <c r="G100" s="25" t="s">
        <v>1943</v>
      </c>
      <c r="H100" t="s">
        <v>1944</v>
      </c>
      <c r="I100" s="25" t="s">
        <v>1945</v>
      </c>
      <c r="J100" t="s">
        <v>1946</v>
      </c>
      <c r="K100" s="25" t="s">
        <v>1948</v>
      </c>
    </row>
    <row r="101" spans="1:11" ht="15">
      <c r="A101" t="s">
        <v>1955</v>
      </c>
      <c r="B101" t="s">
        <v>388</v>
      </c>
      <c r="C101" s="25"/>
      <c r="D101" s="25"/>
      <c r="E101" s="25"/>
      <c r="F101" s="25"/>
      <c r="G101" s="25"/>
      <c r="H101" s="25"/>
      <c r="I101" s="25"/>
      <c r="J101" s="25"/>
      <c r="K101" s="25"/>
    </row>
    <row r="102" spans="1:11" ht="15">
      <c r="B102" t="s">
        <v>370</v>
      </c>
      <c r="C102" s="25"/>
      <c r="D102" s="25"/>
      <c r="E102" s="25"/>
      <c r="F102" s="25"/>
      <c r="G102" s="25"/>
      <c r="H102" s="25"/>
      <c r="I102" s="25"/>
      <c r="J102" s="25"/>
      <c r="K102" s="25"/>
    </row>
    <row r="103" spans="1:11" ht="15">
      <c r="B103" t="s">
        <v>292</v>
      </c>
      <c r="C103" s="25"/>
      <c r="D103" s="25"/>
      <c r="E103" s="25"/>
      <c r="F103" s="25"/>
      <c r="G103" s="25"/>
      <c r="H103" s="25"/>
      <c r="I103" s="25"/>
      <c r="J103" s="25"/>
      <c r="K103" s="25"/>
    </row>
    <row r="104" spans="1:11" ht="15">
      <c r="A104" t="s">
        <v>1956</v>
      </c>
      <c r="C104" s="25"/>
      <c r="D104" s="25"/>
      <c r="E104" s="25"/>
      <c r="F104" s="25"/>
      <c r="G104" s="25"/>
      <c r="H104" s="25"/>
      <c r="I104" s="25"/>
      <c r="J104" s="25"/>
      <c r="K104" s="25"/>
    </row>
    <row r="105" spans="1:11" ht="15">
      <c r="A105" t="s">
        <v>1959</v>
      </c>
      <c r="B105" t="s">
        <v>755</v>
      </c>
      <c r="C105" s="25"/>
      <c r="D105" s="25"/>
      <c r="E105" s="25"/>
      <c r="F105" s="25"/>
      <c r="G105" s="25"/>
      <c r="H105" s="25"/>
      <c r="I105" s="25"/>
      <c r="J105" s="25"/>
      <c r="K105" s="25"/>
    </row>
    <row r="106" spans="1:11" ht="15">
      <c r="B106" t="s">
        <v>299</v>
      </c>
      <c r="C106" s="25"/>
      <c r="D106" s="25"/>
      <c r="E106" s="25"/>
      <c r="F106" s="25"/>
      <c r="G106" s="25"/>
      <c r="H106" s="25"/>
      <c r="I106" s="25"/>
      <c r="J106" s="25"/>
      <c r="K106" s="25"/>
    </row>
    <row r="107" spans="1:11" ht="15">
      <c r="B107" t="s">
        <v>303</v>
      </c>
      <c r="C107" s="25"/>
      <c r="D107" s="25"/>
      <c r="E107" s="25"/>
      <c r="F107" s="25"/>
      <c r="G107" s="25"/>
      <c r="H107" s="25"/>
      <c r="I107" s="25"/>
      <c r="J107" s="25"/>
      <c r="K107" s="25"/>
    </row>
    <row r="108" spans="1:11" ht="15">
      <c r="B108" t="s">
        <v>369</v>
      </c>
      <c r="C108" s="25"/>
      <c r="D108" s="25"/>
      <c r="E108" s="25"/>
      <c r="F108" s="25"/>
      <c r="G108" s="25"/>
      <c r="H108" s="25"/>
      <c r="I108" s="25"/>
      <c r="J108" s="25"/>
      <c r="K108" s="25"/>
    </row>
    <row r="109" spans="1:11" ht="15">
      <c r="B109" t="s">
        <v>535</v>
      </c>
      <c r="C109" s="25"/>
      <c r="D109" s="25"/>
      <c r="E109" s="25"/>
      <c r="F109" s="25"/>
      <c r="G109" s="25"/>
      <c r="H109" s="25"/>
      <c r="I109" s="25"/>
      <c r="J109" s="25"/>
      <c r="K109" s="25"/>
    </row>
    <row r="110" spans="1:11" ht="15">
      <c r="B110" t="s">
        <v>700</v>
      </c>
      <c r="C110" s="25"/>
      <c r="D110" s="25"/>
      <c r="E110" s="25"/>
      <c r="F110" s="25"/>
      <c r="G110" s="25"/>
      <c r="H110" s="25"/>
      <c r="I110" s="25"/>
      <c r="J110" s="25"/>
      <c r="K110" s="25"/>
    </row>
    <row r="111" spans="1:11" ht="15">
      <c r="B111" t="s">
        <v>357</v>
      </c>
      <c r="C111" s="25"/>
      <c r="D111" s="25"/>
      <c r="E111" s="25"/>
      <c r="F111" s="25"/>
      <c r="G111" s="25"/>
      <c r="H111" s="25"/>
      <c r="I111" s="25"/>
      <c r="J111" s="25"/>
      <c r="K111" s="25"/>
    </row>
    <row r="112" spans="1:11" ht="15">
      <c r="B112" t="s">
        <v>788</v>
      </c>
      <c r="C112" s="25"/>
      <c r="D112" s="25"/>
      <c r="E112" s="25"/>
      <c r="F112" s="25"/>
      <c r="G112" s="25"/>
      <c r="H112" s="25"/>
      <c r="I112" s="25"/>
      <c r="J112" s="25"/>
      <c r="K112" s="25"/>
    </row>
    <row r="113" spans="1:11" ht="15">
      <c r="B113" t="s">
        <v>425</v>
      </c>
      <c r="C113" s="25"/>
      <c r="D113" s="25"/>
      <c r="E113" s="25"/>
      <c r="F113" s="25"/>
      <c r="G113" s="25"/>
      <c r="H113" s="25"/>
      <c r="I113" s="25"/>
      <c r="J113" s="25"/>
      <c r="K113" s="25"/>
    </row>
    <row r="114" spans="1:11" ht="15">
      <c r="B114" t="s">
        <v>434</v>
      </c>
      <c r="C114" s="25"/>
      <c r="D114" s="25"/>
      <c r="E114" s="25"/>
      <c r="F114" s="25"/>
      <c r="G114" s="25"/>
      <c r="H114" s="25"/>
      <c r="I114" s="25"/>
      <c r="J114" s="25"/>
      <c r="K114" s="25"/>
    </row>
    <row r="115" spans="1:11" ht="15">
      <c r="B115" t="s">
        <v>370</v>
      </c>
      <c r="C115" s="25"/>
      <c r="D115" s="25"/>
      <c r="E115" s="25"/>
      <c r="F115" s="25"/>
      <c r="G115" s="25"/>
      <c r="H115" s="25"/>
      <c r="I115" s="25"/>
      <c r="J115" s="25"/>
      <c r="K115" s="25"/>
    </row>
    <row r="116" spans="1:11" ht="15">
      <c r="B116" t="s">
        <v>448</v>
      </c>
      <c r="C116" s="25"/>
      <c r="D116" s="25"/>
      <c r="E116" s="25"/>
      <c r="F116" s="25"/>
      <c r="G116" s="25"/>
      <c r="H116" s="25"/>
      <c r="I116" s="25"/>
      <c r="J116" s="25"/>
      <c r="K116" s="25"/>
    </row>
    <row r="117" spans="1:11" ht="15">
      <c r="A117" t="s">
        <v>1960</v>
      </c>
      <c r="C117" s="25"/>
      <c r="D117" s="25"/>
      <c r="E117" s="25"/>
      <c r="F117" s="25"/>
      <c r="G117" s="25"/>
      <c r="H117" s="25"/>
      <c r="I117" s="25"/>
      <c r="J117" s="25"/>
      <c r="K117" s="25"/>
    </row>
    <row r="118" spans="1:11" ht="15">
      <c r="A118" t="s">
        <v>1961</v>
      </c>
      <c r="B118" t="s">
        <v>388</v>
      </c>
      <c r="C118" s="25"/>
      <c r="D118" s="25"/>
      <c r="E118" s="25"/>
      <c r="F118" s="25"/>
      <c r="G118" s="25"/>
      <c r="H118" s="25"/>
      <c r="I118" s="25"/>
      <c r="J118" s="25"/>
      <c r="K118" s="25"/>
    </row>
    <row r="119" spans="1:11" ht="15">
      <c r="B119" t="s">
        <v>412</v>
      </c>
      <c r="C119" s="25"/>
      <c r="D119" s="25"/>
      <c r="E119" s="25"/>
      <c r="F119" s="25"/>
      <c r="G119" s="25"/>
      <c r="H119" s="25"/>
      <c r="I119" s="25"/>
      <c r="J119" s="25"/>
      <c r="K119" s="25"/>
    </row>
    <row r="120" spans="1:11" ht="15">
      <c r="B120" t="s">
        <v>268</v>
      </c>
      <c r="C120" s="25"/>
      <c r="D120" s="25"/>
      <c r="E120" s="25"/>
      <c r="F120" s="25"/>
      <c r="G120" s="25"/>
      <c r="H120" s="25"/>
      <c r="I120" s="25"/>
      <c r="J120" s="25"/>
      <c r="K120" s="25"/>
    </row>
    <row r="121" spans="1:11" ht="15">
      <c r="B121" t="s">
        <v>875</v>
      </c>
      <c r="C121" s="25"/>
      <c r="D121" s="25"/>
      <c r="E121" s="25"/>
      <c r="F121" s="25"/>
      <c r="G121" s="25"/>
      <c r="H121" s="25"/>
      <c r="I121" s="25"/>
      <c r="J121" s="25"/>
      <c r="K121" s="25"/>
    </row>
    <row r="122" spans="1:11" ht="15">
      <c r="B122" t="s">
        <v>303</v>
      </c>
      <c r="C122" s="25"/>
      <c r="D122" s="25"/>
      <c r="E122" s="25"/>
      <c r="F122" s="25"/>
      <c r="G122" s="25"/>
      <c r="H122" s="25"/>
      <c r="I122" s="25"/>
      <c r="J122" s="25"/>
      <c r="K122" s="25"/>
    </row>
    <row r="123" spans="1:11" ht="15">
      <c r="B123" t="s">
        <v>886</v>
      </c>
      <c r="C123" s="25"/>
      <c r="D123" s="25"/>
      <c r="E123" s="25"/>
      <c r="F123" s="25"/>
      <c r="G123" s="25"/>
      <c r="H123" s="25"/>
      <c r="I123" s="25"/>
      <c r="J123" s="25"/>
      <c r="K123" s="25"/>
    </row>
    <row r="124" spans="1:11" ht="15">
      <c r="B124" t="s">
        <v>320</v>
      </c>
      <c r="C124" s="25"/>
      <c r="D124" s="25"/>
      <c r="E124" s="25"/>
      <c r="F124" s="25"/>
      <c r="G124" s="25"/>
      <c r="H124" s="25"/>
      <c r="I124" s="25"/>
      <c r="J124" s="25"/>
      <c r="K124" s="25"/>
    </row>
    <row r="125" spans="1:11" ht="15">
      <c r="B125" t="s">
        <v>878</v>
      </c>
      <c r="C125" s="25"/>
      <c r="D125" s="25"/>
      <c r="E125" s="25"/>
      <c r="F125" s="25"/>
      <c r="G125" s="25"/>
      <c r="H125" s="25"/>
      <c r="I125" s="25"/>
      <c r="J125" s="25"/>
      <c r="K125" s="25"/>
    </row>
    <row r="126" spans="1:11" ht="15">
      <c r="B126" t="s">
        <v>280</v>
      </c>
      <c r="C126" s="25"/>
      <c r="D126" s="25"/>
      <c r="E126" s="25"/>
      <c r="F126" s="25"/>
      <c r="G126" s="25"/>
      <c r="H126" s="25"/>
      <c r="I126" s="25"/>
      <c r="J126" s="25"/>
      <c r="K126" s="25"/>
    </row>
    <row r="127" spans="1:11" ht="15">
      <c r="B127" t="s">
        <v>434</v>
      </c>
      <c r="C127" s="25"/>
      <c r="D127" s="25"/>
      <c r="E127" s="25"/>
      <c r="F127" s="25"/>
      <c r="G127" s="25"/>
      <c r="H127" s="25"/>
      <c r="I127" s="25"/>
      <c r="J127" s="25"/>
      <c r="K127" s="25"/>
    </row>
    <row r="128" spans="1:11" ht="15">
      <c r="B128" t="s">
        <v>440</v>
      </c>
      <c r="C128" s="25"/>
      <c r="D128" s="25"/>
      <c r="E128" s="25"/>
      <c r="F128" s="25"/>
      <c r="G128" s="25"/>
      <c r="H128" s="25"/>
      <c r="I128" s="25"/>
      <c r="J128" s="25"/>
      <c r="K128" s="25"/>
    </row>
    <row r="129" spans="1:11" ht="15">
      <c r="B129" t="s">
        <v>370</v>
      </c>
      <c r="C129" s="25"/>
      <c r="D129" s="25"/>
      <c r="E129" s="25"/>
      <c r="F129" s="25"/>
      <c r="G129" s="25"/>
      <c r="H129" s="25"/>
      <c r="I129" s="25"/>
      <c r="J129" s="25"/>
      <c r="K129" s="25"/>
    </row>
    <row r="130" spans="1:11" ht="15">
      <c r="B130" t="s">
        <v>292</v>
      </c>
      <c r="C130" s="25"/>
      <c r="D130" s="25"/>
      <c r="E130" s="25"/>
      <c r="F130" s="25"/>
      <c r="G130" s="25"/>
      <c r="H130" s="25"/>
      <c r="I130" s="25"/>
      <c r="J130" s="25"/>
      <c r="K130" s="25"/>
    </row>
    <row r="131" spans="1:11" ht="15">
      <c r="B131" t="s">
        <v>448</v>
      </c>
      <c r="C131" s="25"/>
      <c r="D131" s="25"/>
      <c r="E131" s="25"/>
      <c r="F131" s="25"/>
      <c r="G131" s="25"/>
      <c r="H131" s="25"/>
      <c r="I131" s="25"/>
      <c r="J131" s="25"/>
      <c r="K131" s="25"/>
    </row>
    <row r="132" spans="1:11" ht="15">
      <c r="B132" t="s">
        <v>671</v>
      </c>
      <c r="C132" s="25"/>
      <c r="D132" s="25"/>
      <c r="E132" s="25"/>
      <c r="F132" s="25"/>
      <c r="G132" s="25"/>
      <c r="H132" s="25"/>
      <c r="I132" s="25"/>
      <c r="J132" s="25"/>
      <c r="K132" s="25"/>
    </row>
    <row r="133" spans="1:11" ht="15">
      <c r="B133" t="s">
        <v>612</v>
      </c>
      <c r="C133" s="25"/>
      <c r="D133" s="25"/>
      <c r="E133" s="25"/>
      <c r="F133" s="25"/>
      <c r="G133" s="25"/>
      <c r="H133" s="25"/>
      <c r="I133" s="25"/>
      <c r="J133" s="25"/>
      <c r="K133" s="25"/>
    </row>
    <row r="134" spans="1:11" ht="15">
      <c r="B134" t="s">
        <v>941</v>
      </c>
      <c r="C134" s="25"/>
      <c r="D134" s="25"/>
      <c r="E134" s="25"/>
      <c r="F134" s="25"/>
      <c r="G134" s="25"/>
      <c r="H134" s="25"/>
      <c r="I134" s="25"/>
      <c r="J134" s="25"/>
      <c r="K134" s="25"/>
    </row>
    <row r="135" spans="1:11" ht="15">
      <c r="A135" t="s">
        <v>1962</v>
      </c>
      <c r="C135" s="25"/>
      <c r="D135" s="25"/>
      <c r="E135" s="25"/>
      <c r="F135" s="25"/>
      <c r="G135" s="25"/>
      <c r="H135" s="25"/>
      <c r="I135" s="25"/>
      <c r="J135" s="25"/>
      <c r="K135" s="25"/>
    </row>
    <row r="136" spans="1:11" ht="15">
      <c r="A136" t="s">
        <v>1965</v>
      </c>
      <c r="B136" t="s">
        <v>1965</v>
      </c>
      <c r="C136" s="25"/>
      <c r="D136" s="25"/>
      <c r="E136" s="25"/>
      <c r="F136" s="25"/>
      <c r="G136" s="25"/>
      <c r="H136" s="25"/>
      <c r="I136" s="25"/>
      <c r="J136" s="25"/>
      <c r="K136" s="25"/>
    </row>
    <row r="137" spans="1:11" ht="15">
      <c r="A137" t="s">
        <v>1966</v>
      </c>
      <c r="C137" s="25"/>
      <c r="D137" s="25"/>
      <c r="E137" s="25"/>
      <c r="F137" s="25"/>
      <c r="G137" s="25"/>
      <c r="H137" s="25"/>
      <c r="I137" s="25"/>
      <c r="J137" s="25"/>
      <c r="K137" s="25"/>
    </row>
    <row r="138" spans="1:11" ht="15">
      <c r="A138" t="s">
        <v>1963</v>
      </c>
      <c r="B138" t="s">
        <v>292</v>
      </c>
      <c r="C138" s="25"/>
      <c r="D138" s="25"/>
      <c r="E138" s="25"/>
      <c r="F138" s="25"/>
      <c r="G138" s="25"/>
      <c r="H138" s="25"/>
      <c r="I138" s="25"/>
      <c r="J138" s="25"/>
      <c r="K138" s="25"/>
    </row>
    <row r="139" spans="1:11" ht="15">
      <c r="A139" t="s">
        <v>1964</v>
      </c>
      <c r="C139" s="25"/>
      <c r="D139" s="25"/>
      <c r="E139" s="25"/>
      <c r="F139" s="25"/>
      <c r="G139" s="25"/>
      <c r="H139" s="25"/>
      <c r="I139" s="25"/>
      <c r="J139" s="25"/>
      <c r="K139" s="25"/>
    </row>
    <row r="140" spans="1:11" ht="15">
      <c r="A140" t="s">
        <v>1967</v>
      </c>
      <c r="B140" t="s">
        <v>292</v>
      </c>
      <c r="C140" s="25"/>
      <c r="D140" s="25"/>
      <c r="E140" s="25"/>
      <c r="F140" s="25"/>
      <c r="G140" s="25"/>
      <c r="H140" s="25"/>
      <c r="I140" s="25"/>
      <c r="J140" s="25"/>
      <c r="K140" s="25"/>
    </row>
    <row r="141" spans="1:11" ht="15">
      <c r="A141" t="s">
        <v>1968</v>
      </c>
      <c r="C141" s="25"/>
      <c r="D141" s="25"/>
      <c r="E141" s="25"/>
      <c r="F141" s="25"/>
      <c r="G141" s="25"/>
      <c r="H141" s="25"/>
      <c r="I141" s="25"/>
      <c r="J141" s="25"/>
      <c r="K141" s="25"/>
    </row>
    <row r="142" spans="1:11" ht="15">
      <c r="A142" t="s">
        <v>1948</v>
      </c>
      <c r="C142" s="25"/>
      <c r="D142" s="25"/>
      <c r="E142" s="25"/>
      <c r="F142" s="25"/>
      <c r="G142" s="25"/>
      <c r="H142" s="25"/>
      <c r="I142" s="25"/>
      <c r="J142" s="25"/>
      <c r="K142"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F6AD-4B97-4C1F-823A-940EB7531932}">
  <sheetPr filterMode="1">
    <tabColor rgb="FFFFC000"/>
  </sheetPr>
  <dimension ref="A1:AU451"/>
  <sheetViews>
    <sheetView tabSelected="1" topLeftCell="H1" zoomScale="70" zoomScaleNormal="70" workbookViewId="0">
      <pane xSplit="5" topLeftCell="R127" activePane="topRight" state="frozen"/>
      <selection pane="topRight" activeCell="V314" sqref="V314"/>
    </sheetView>
  </sheetViews>
  <sheetFormatPr defaultRowHeight="15" customHeight="1"/>
  <cols>
    <col min="1" max="1" width="8.5703125" bestFit="1" customWidth="1"/>
    <col min="2" max="2" width="10.28515625" bestFit="1" customWidth="1"/>
    <col min="3" max="3" width="16.140625" bestFit="1" customWidth="1"/>
    <col min="4" max="4" width="19.42578125" bestFit="1" customWidth="1"/>
    <col min="5" max="5" width="19.42578125" customWidth="1"/>
    <col min="6" max="6" width="14.5703125" bestFit="1" customWidth="1"/>
    <col min="7" max="7" width="21.140625" bestFit="1" customWidth="1"/>
    <col min="8" max="8" width="15.5703125" style="23" bestFit="1" customWidth="1"/>
    <col min="9" max="9" width="6.7109375" style="23" customWidth="1"/>
    <col min="10" max="10" width="12.7109375" style="25" bestFit="1" customWidth="1"/>
    <col min="11" max="11" width="13" style="23" bestFit="1" customWidth="1"/>
    <col min="12" max="12" width="29.42578125" style="25" customWidth="1"/>
    <col min="13" max="13" width="10.85546875" style="25" bestFit="1" customWidth="1"/>
    <col min="14" max="14" width="21.85546875" style="25" bestFit="1" customWidth="1"/>
    <col min="15" max="15" width="26.7109375" style="25" customWidth="1"/>
    <col min="16" max="16" width="20.28515625" style="25" customWidth="1"/>
    <col min="17" max="17" width="18.42578125" style="25" customWidth="1"/>
    <col min="18" max="18" width="100.7109375" style="237" customWidth="1"/>
    <col min="19" max="19" width="22" style="25" bestFit="1" customWidth="1"/>
    <col min="20" max="20" width="14.42578125" style="25" bestFit="1" customWidth="1"/>
    <col min="21" max="21" width="174.42578125" hidden="1" customWidth="1"/>
    <col min="22" max="22" width="32.28515625" style="272" bestFit="1" customWidth="1"/>
    <col min="23" max="23" width="18" style="25" customWidth="1"/>
    <col min="24" max="24" width="44.140625" style="25" bestFit="1" customWidth="1"/>
    <col min="25" max="25" width="39.42578125" style="25" bestFit="1" customWidth="1"/>
    <col min="26" max="26" width="28.85546875" style="23" bestFit="1" customWidth="1"/>
    <col min="27" max="27" width="36.140625" style="23" customWidth="1"/>
    <col min="28" max="28" width="16.140625" style="23" customWidth="1"/>
    <col min="29" max="30" width="16.85546875" style="23" customWidth="1"/>
    <col min="31" max="32" width="16.85546875" style="25" customWidth="1"/>
    <col min="33" max="33" width="74" style="23" customWidth="1"/>
    <col min="34" max="34" width="22.140625" style="23" customWidth="1"/>
    <col min="35" max="35" width="21.7109375" style="23" customWidth="1"/>
    <col min="36" max="36" width="22.85546875" style="23" bestFit="1" customWidth="1"/>
    <col min="37" max="37" width="29" style="25" customWidth="1"/>
    <col min="38" max="38" width="18.85546875" style="23" customWidth="1"/>
    <col min="39" max="39" width="25.5703125" style="23" customWidth="1"/>
    <col min="40" max="40" width="28.7109375" style="23" bestFit="1" customWidth="1"/>
    <col min="41" max="41" width="9.140625" style="23" bestFit="1" customWidth="1"/>
    <col min="42" max="42" width="12.5703125" style="23" bestFit="1" customWidth="1"/>
    <col min="43" max="43" width="13.28515625" style="23" bestFit="1" customWidth="1"/>
    <col min="44" max="44" width="11.28515625" style="23" bestFit="1" customWidth="1"/>
    <col min="45" max="45" width="10.7109375" style="23" bestFit="1" customWidth="1"/>
    <col min="46" max="46" width="27.42578125" style="23" customWidth="1"/>
    <col min="47" max="47" width="38.28515625" style="23" customWidth="1"/>
  </cols>
  <sheetData>
    <row r="1" spans="1:47" ht="38.25" customHeight="1">
      <c r="C1" s="25">
        <f>SUBTOTAL(3,C3:C311)</f>
        <v>3</v>
      </c>
      <c r="D1" s="25">
        <f>SUBTOTAL(3,D3:D311)</f>
        <v>3</v>
      </c>
      <c r="E1" s="25"/>
      <c r="G1" s="25">
        <f>SUBTOTAL(3,G3:G311)</f>
        <v>3</v>
      </c>
      <c r="I1" s="25">
        <f>SUBTOTAL(3,I3:I311)</f>
        <v>3</v>
      </c>
      <c r="J1" s="25">
        <f>SUBTOTAL(3,J3:J311)</f>
        <v>3</v>
      </c>
      <c r="K1" s="25">
        <f>SUBTOTAL(3,K3:K311)</f>
        <v>3</v>
      </c>
      <c r="L1" s="25">
        <f>SUBTOTAL(3,L3:L311)</f>
        <v>3</v>
      </c>
      <c r="M1" s="25">
        <f>SUBTOTAL(3,M3:M311)</f>
        <v>3</v>
      </c>
      <c r="N1" s="25">
        <f>SUBTOTAL(3,N3:N311)</f>
        <v>3</v>
      </c>
      <c r="O1" s="25">
        <f>SUBTOTAL(3,O3:O311)</f>
        <v>3</v>
      </c>
      <c r="P1" s="25">
        <f>SUBTOTAL(3,P3:P311)</f>
        <v>3</v>
      </c>
      <c r="Q1" s="25">
        <f>SUBTOTAL(3,Q3:Q311)</f>
        <v>3</v>
      </c>
      <c r="R1" s="25">
        <f>SUBTOTAL(3,R3:R311)</f>
        <v>3</v>
      </c>
      <c r="S1" s="25">
        <f t="shared" ref="S1:AS1" si="0">SUBTOTAL(3,S3:S311)</f>
        <v>3</v>
      </c>
      <c r="T1" s="25">
        <f t="shared" si="0"/>
        <v>3</v>
      </c>
      <c r="U1" s="25">
        <f t="shared" si="0"/>
        <v>3</v>
      </c>
      <c r="V1" s="272">
        <f t="shared" si="0"/>
        <v>1</v>
      </c>
      <c r="W1" s="25">
        <f t="shared" si="0"/>
        <v>3</v>
      </c>
      <c r="X1" s="25">
        <f t="shared" si="0"/>
        <v>3</v>
      </c>
      <c r="Y1" s="25">
        <f t="shared" si="0"/>
        <v>3</v>
      </c>
      <c r="Z1" s="25">
        <f t="shared" si="0"/>
        <v>3</v>
      </c>
      <c r="AA1" s="25">
        <f t="shared" si="0"/>
        <v>3</v>
      </c>
      <c r="AB1" s="25">
        <f t="shared" si="0"/>
        <v>3</v>
      </c>
      <c r="AC1" s="25">
        <f t="shared" si="0"/>
        <v>3</v>
      </c>
      <c r="AD1" s="25">
        <f t="shared" si="0"/>
        <v>0</v>
      </c>
      <c r="AE1" s="25">
        <f t="shared" si="0"/>
        <v>2</v>
      </c>
      <c r="AF1" s="25">
        <f t="shared" si="0"/>
        <v>2</v>
      </c>
      <c r="AG1" s="25">
        <f t="shared" si="0"/>
        <v>1</v>
      </c>
      <c r="AH1" s="25">
        <f t="shared" si="0"/>
        <v>3</v>
      </c>
      <c r="AI1" s="25">
        <f t="shared" si="0"/>
        <v>3</v>
      </c>
      <c r="AJ1" s="25">
        <f t="shared" si="0"/>
        <v>3</v>
      </c>
      <c r="AK1" s="25">
        <f>SUBTOTAL(3,AK3:AK311)</f>
        <v>3</v>
      </c>
      <c r="AL1" s="25">
        <f t="shared" si="0"/>
        <v>3</v>
      </c>
      <c r="AM1" s="25">
        <f t="shared" si="0"/>
        <v>1</v>
      </c>
      <c r="AN1" s="25">
        <f t="shared" si="0"/>
        <v>3</v>
      </c>
      <c r="AO1" s="25">
        <f t="shared" si="0"/>
        <v>3</v>
      </c>
      <c r="AP1" s="25">
        <f t="shared" si="0"/>
        <v>3</v>
      </c>
      <c r="AQ1" s="25">
        <f t="shared" si="0"/>
        <v>3</v>
      </c>
      <c r="AR1" s="25">
        <f t="shared" si="0"/>
        <v>3</v>
      </c>
      <c r="AS1" s="25">
        <f t="shared" si="0"/>
        <v>3</v>
      </c>
      <c r="AT1" s="25">
        <f>SUBTOTAL(3,AT3:AT311)</f>
        <v>3</v>
      </c>
      <c r="AU1" s="25">
        <f>SUBTOTAL(3,AU3:AU311)</f>
        <v>3</v>
      </c>
    </row>
    <row r="2" spans="1:47" s="23" customFormat="1" ht="15" customHeight="1">
      <c r="A2" s="71" t="s">
        <v>0</v>
      </c>
      <c r="B2" s="71" t="s">
        <v>1</v>
      </c>
      <c r="C2" s="71" t="s">
        <v>5</v>
      </c>
      <c r="D2" s="71" t="s">
        <v>7</v>
      </c>
      <c r="E2" s="71" t="s">
        <v>1969</v>
      </c>
      <c r="F2" s="71" t="s">
        <v>15</v>
      </c>
      <c r="G2" s="71" t="s">
        <v>16</v>
      </c>
      <c r="H2" s="71" t="s">
        <v>17</v>
      </c>
      <c r="I2" s="71" t="s">
        <v>18</v>
      </c>
      <c r="J2" s="79" t="s">
        <v>6</v>
      </c>
      <c r="K2" s="80" t="s">
        <v>5</v>
      </c>
      <c r="L2" s="79" t="s">
        <v>1970</v>
      </c>
      <c r="M2" s="64" t="s">
        <v>1934</v>
      </c>
      <c r="N2" s="64" t="s">
        <v>1950</v>
      </c>
      <c r="O2" s="78" t="s">
        <v>1971</v>
      </c>
      <c r="P2" s="65" t="s">
        <v>1952</v>
      </c>
      <c r="Q2" s="65" t="s">
        <v>33</v>
      </c>
      <c r="R2" s="157" t="s">
        <v>1972</v>
      </c>
      <c r="S2" s="66" t="s">
        <v>1973</v>
      </c>
      <c r="T2" s="72" t="s">
        <v>37</v>
      </c>
      <c r="U2" s="72" t="s">
        <v>33</v>
      </c>
      <c r="V2" s="273" t="s">
        <v>1974</v>
      </c>
      <c r="W2" s="213" t="s">
        <v>1975</v>
      </c>
      <c r="X2" s="72" t="s">
        <v>1954</v>
      </c>
      <c r="Y2" s="72" t="s">
        <v>1953</v>
      </c>
      <c r="Z2" s="83" t="s">
        <v>1976</v>
      </c>
      <c r="AA2" s="72" t="s">
        <v>1977</v>
      </c>
      <c r="AB2" s="97" t="s">
        <v>1978</v>
      </c>
      <c r="AC2" s="72" t="s">
        <v>1979</v>
      </c>
      <c r="AD2" s="97" t="s">
        <v>1980</v>
      </c>
      <c r="AE2" s="72" t="s">
        <v>1981</v>
      </c>
      <c r="AF2" s="72" t="s">
        <v>1982</v>
      </c>
      <c r="AG2" s="72" t="s">
        <v>1983</v>
      </c>
      <c r="AH2" s="72" t="s">
        <v>1984</v>
      </c>
      <c r="AI2" s="72" t="s">
        <v>1985</v>
      </c>
      <c r="AJ2" s="72" t="s">
        <v>1986</v>
      </c>
      <c r="AK2" s="83" t="s">
        <v>1987</v>
      </c>
      <c r="AL2" s="142" t="s">
        <v>1988</v>
      </c>
      <c r="AM2" s="171" t="s">
        <v>1989</v>
      </c>
      <c r="AN2" s="143" t="s">
        <v>1971</v>
      </c>
      <c r="AO2" s="143" t="s">
        <v>1990</v>
      </c>
      <c r="AP2" s="143" t="s">
        <v>1991</v>
      </c>
      <c r="AQ2" s="143" t="s">
        <v>1992</v>
      </c>
      <c r="AR2" s="143" t="s">
        <v>1993</v>
      </c>
      <c r="AS2" s="143" t="s">
        <v>1994</v>
      </c>
      <c r="AT2" s="217" t="s">
        <v>1995</v>
      </c>
      <c r="AU2" s="218" t="s">
        <v>1996</v>
      </c>
    </row>
    <row r="3" spans="1:47" s="194" customFormat="1" ht="15.75" hidden="1" customHeight="1">
      <c r="A3" s="255">
        <v>240</v>
      </c>
      <c r="B3" s="256" t="s">
        <v>212</v>
      </c>
      <c r="C3" s="257" t="s">
        <v>810</v>
      </c>
      <c r="D3" s="257" t="s">
        <v>216</v>
      </c>
      <c r="E3" s="257" t="s">
        <v>1997</v>
      </c>
      <c r="F3" s="255" t="s">
        <v>16</v>
      </c>
      <c r="G3" s="256" t="s">
        <v>94</v>
      </c>
      <c r="H3" s="258">
        <v>45979</v>
      </c>
      <c r="I3" s="256" t="s">
        <v>1936</v>
      </c>
      <c r="J3" s="88" t="s">
        <v>811</v>
      </c>
      <c r="K3" s="257" t="s">
        <v>810</v>
      </c>
      <c r="L3" s="88" t="s">
        <v>1998</v>
      </c>
      <c r="M3" s="88" t="s">
        <v>96</v>
      </c>
      <c r="N3" s="88" t="s">
        <v>1999</v>
      </c>
      <c r="O3" s="88" t="s">
        <v>2000</v>
      </c>
      <c r="P3" s="259" t="s">
        <v>1939</v>
      </c>
      <c r="Q3" s="264" t="s">
        <v>2001</v>
      </c>
      <c r="R3" s="275" t="s">
        <v>2002</v>
      </c>
      <c r="S3" s="323" t="s">
        <v>2003</v>
      </c>
      <c r="T3" s="262">
        <v>46051</v>
      </c>
      <c r="U3" s="75" t="s">
        <v>725</v>
      </c>
      <c r="V3" s="88"/>
      <c r="W3" s="88" t="s">
        <v>2004</v>
      </c>
      <c r="X3" s="263" t="s">
        <v>755</v>
      </c>
      <c r="Y3" s="88" t="s">
        <v>1959</v>
      </c>
      <c r="Z3" s="88" t="s">
        <v>101</v>
      </c>
      <c r="AA3" s="88" t="s">
        <v>812</v>
      </c>
      <c r="AB3" s="264">
        <v>106.87737</v>
      </c>
      <c r="AC3" s="264">
        <v>-6.2690599999999996</v>
      </c>
      <c r="AD3" s="264"/>
      <c r="AE3" s="88"/>
      <c r="AF3" s="88"/>
      <c r="AG3" s="88"/>
      <c r="AH3" s="265" t="s">
        <v>2005</v>
      </c>
      <c r="AI3" s="265" t="s">
        <v>2006</v>
      </c>
      <c r="AJ3" s="265"/>
      <c r="AK3" s="323" t="s">
        <v>270</v>
      </c>
      <c r="AL3" s="266" t="s">
        <v>2007</v>
      </c>
      <c r="AM3" s="267" t="s">
        <v>2008</v>
      </c>
      <c r="AN3" s="268"/>
      <c r="AO3" s="269" t="s">
        <v>2009</v>
      </c>
      <c r="AP3" s="269" t="s">
        <v>2010</v>
      </c>
      <c r="AQ3" s="269">
        <v>1.5</v>
      </c>
      <c r="AR3" s="269">
        <v>1.5</v>
      </c>
      <c r="AS3" s="270">
        <v>3</v>
      </c>
      <c r="AT3" s="268"/>
      <c r="AU3" s="326" t="s">
        <v>101</v>
      </c>
    </row>
    <row r="4" spans="1:47" s="294" customFormat="1" ht="16.5" hidden="1" customHeight="1">
      <c r="A4" s="287">
        <v>219</v>
      </c>
      <c r="B4" s="288" t="s">
        <v>212</v>
      </c>
      <c r="C4" s="100" t="s">
        <v>752</v>
      </c>
      <c r="D4" s="100" t="s">
        <v>216</v>
      </c>
      <c r="E4" s="100" t="s">
        <v>1997</v>
      </c>
      <c r="F4" s="287" t="s">
        <v>16</v>
      </c>
      <c r="G4" s="288" t="s">
        <v>94</v>
      </c>
      <c r="H4" s="289">
        <v>45979</v>
      </c>
      <c r="I4" s="288" t="s">
        <v>1936</v>
      </c>
      <c r="J4" s="99" t="s">
        <v>754</v>
      </c>
      <c r="K4" s="100" t="s">
        <v>752</v>
      </c>
      <c r="L4" s="99" t="s">
        <v>2011</v>
      </c>
      <c r="M4" s="99" t="s">
        <v>96</v>
      </c>
      <c r="N4" s="99" t="s">
        <v>1999</v>
      </c>
      <c r="O4" s="99" t="s">
        <v>2000</v>
      </c>
      <c r="P4" s="298" t="s">
        <v>1939</v>
      </c>
      <c r="Q4" s="315" t="s">
        <v>394</v>
      </c>
      <c r="R4" s="320" t="s">
        <v>2012</v>
      </c>
      <c r="S4" s="293" t="s">
        <v>2013</v>
      </c>
      <c r="T4" s="102">
        <v>46051</v>
      </c>
      <c r="U4" s="75" t="s">
        <v>321</v>
      </c>
      <c r="V4" s="302">
        <v>46167</v>
      </c>
      <c r="W4" s="99" t="s">
        <v>2014</v>
      </c>
      <c r="X4" s="103" t="s">
        <v>755</v>
      </c>
      <c r="Y4" s="99" t="s">
        <v>1959</v>
      </c>
      <c r="Z4" s="99" t="s">
        <v>649</v>
      </c>
      <c r="AA4" s="99" t="s">
        <v>270</v>
      </c>
      <c r="AB4" s="104">
        <v>106.94365000000001</v>
      </c>
      <c r="AC4" s="104">
        <v>-6.2291499999999997</v>
      </c>
      <c r="AD4" s="104"/>
      <c r="AE4" s="99"/>
      <c r="AF4" s="99"/>
      <c r="AG4" s="99"/>
      <c r="AH4" s="101" t="s">
        <v>2005</v>
      </c>
      <c r="AI4" s="101" t="s">
        <v>2015</v>
      </c>
      <c r="AJ4" s="101"/>
      <c r="AK4" s="293" t="s">
        <v>2016</v>
      </c>
      <c r="AL4" s="149" t="s">
        <v>2007</v>
      </c>
      <c r="AM4" s="172" t="s">
        <v>2008</v>
      </c>
      <c r="AN4" s="295" t="s">
        <v>2017</v>
      </c>
      <c r="AO4" s="303" t="s">
        <v>2009</v>
      </c>
      <c r="AP4" s="303" t="s">
        <v>2018</v>
      </c>
      <c r="AQ4" s="300">
        <v>3</v>
      </c>
      <c r="AR4" s="300">
        <v>3</v>
      </c>
      <c r="AS4" s="301">
        <v>6</v>
      </c>
      <c r="AT4" s="295" t="s">
        <v>2016</v>
      </c>
      <c r="AU4" s="297" t="s">
        <v>2016</v>
      </c>
    </row>
    <row r="5" spans="1:47" s="294" customFormat="1" hidden="1">
      <c r="A5" s="287">
        <v>242</v>
      </c>
      <c r="B5" s="288" t="s">
        <v>212</v>
      </c>
      <c r="C5" s="100" t="s">
        <v>816</v>
      </c>
      <c r="D5" s="100" t="s">
        <v>216</v>
      </c>
      <c r="E5" s="100" t="s">
        <v>1997</v>
      </c>
      <c r="F5" s="287" t="s">
        <v>16</v>
      </c>
      <c r="G5" s="288" t="s">
        <v>94</v>
      </c>
      <c r="H5" s="289">
        <v>45979</v>
      </c>
      <c r="I5" s="288" t="s">
        <v>1936</v>
      </c>
      <c r="J5" s="99" t="s">
        <v>817</v>
      </c>
      <c r="K5" s="100" t="s">
        <v>816</v>
      </c>
      <c r="L5" s="99" t="s">
        <v>2019</v>
      </c>
      <c r="M5" s="99" t="s">
        <v>96</v>
      </c>
      <c r="N5" s="99" t="s">
        <v>1999</v>
      </c>
      <c r="O5" s="99" t="s">
        <v>2000</v>
      </c>
      <c r="P5" s="290" t="s">
        <v>1945</v>
      </c>
      <c r="Q5" s="316" t="s">
        <v>2020</v>
      </c>
      <c r="R5" s="107" t="s">
        <v>2021</v>
      </c>
      <c r="S5" s="293" t="s">
        <v>2003</v>
      </c>
      <c r="T5" s="102">
        <v>46101</v>
      </c>
      <c r="U5" s="75" t="s">
        <v>281</v>
      </c>
      <c r="V5" s="99"/>
      <c r="W5" s="99" t="s">
        <v>2004</v>
      </c>
      <c r="X5" s="103" t="s">
        <v>299</v>
      </c>
      <c r="Y5" s="99" t="s">
        <v>1959</v>
      </c>
      <c r="Z5" s="99" t="s">
        <v>101</v>
      </c>
      <c r="AA5" s="99" t="s">
        <v>818</v>
      </c>
      <c r="AB5" s="104">
        <v>106.92107</v>
      </c>
      <c r="AC5" s="104">
        <v>-6.2189100000000002</v>
      </c>
      <c r="AD5" s="104"/>
      <c r="AE5" s="99"/>
      <c r="AF5" s="99"/>
      <c r="AG5" s="99"/>
      <c r="AH5" s="101" t="s">
        <v>2005</v>
      </c>
      <c r="AI5" s="101" t="s">
        <v>2006</v>
      </c>
      <c r="AJ5" s="101"/>
      <c r="AK5" s="293" t="s">
        <v>67</v>
      </c>
      <c r="AL5" s="149"/>
      <c r="AM5" s="172"/>
      <c r="AN5" s="295"/>
      <c r="AO5" s="295" t="s">
        <v>2009</v>
      </c>
      <c r="AP5" s="295" t="s">
        <v>2010</v>
      </c>
      <c r="AQ5" s="300">
        <v>1.5</v>
      </c>
      <c r="AR5" s="300">
        <v>1.5</v>
      </c>
      <c r="AS5" s="301">
        <v>3</v>
      </c>
      <c r="AT5" s="295" t="s">
        <v>2022</v>
      </c>
      <c r="AU5" s="297" t="s">
        <v>2022</v>
      </c>
    </row>
    <row r="6" spans="1:47" s="294" customFormat="1" hidden="1">
      <c r="A6" s="287">
        <v>164</v>
      </c>
      <c r="B6" s="288" t="s">
        <v>212</v>
      </c>
      <c r="C6" s="100" t="s">
        <v>601</v>
      </c>
      <c r="D6" s="100" t="s">
        <v>216</v>
      </c>
      <c r="E6" s="100" t="s">
        <v>1997</v>
      </c>
      <c r="F6" s="287" t="s">
        <v>16</v>
      </c>
      <c r="G6" s="288" t="s">
        <v>94</v>
      </c>
      <c r="H6" s="289">
        <v>45979</v>
      </c>
      <c r="I6" s="288" t="s">
        <v>1936</v>
      </c>
      <c r="J6" s="99" t="s">
        <v>602</v>
      </c>
      <c r="K6" s="100" t="s">
        <v>601</v>
      </c>
      <c r="L6" s="99" t="s">
        <v>2023</v>
      </c>
      <c r="M6" s="99" t="s">
        <v>96</v>
      </c>
      <c r="N6" s="99" t="s">
        <v>1999</v>
      </c>
      <c r="O6" s="99" t="s">
        <v>2000</v>
      </c>
      <c r="P6" s="298" t="s">
        <v>1939</v>
      </c>
      <c r="Q6" s="316" t="s">
        <v>2001</v>
      </c>
      <c r="R6" s="299" t="s">
        <v>2024</v>
      </c>
      <c r="S6" s="293" t="s">
        <v>2003</v>
      </c>
      <c r="T6" s="102">
        <v>46101</v>
      </c>
      <c r="U6" s="89" t="s">
        <v>603</v>
      </c>
      <c r="V6" s="99"/>
      <c r="W6" s="99" t="s">
        <v>2004</v>
      </c>
      <c r="X6" s="103" t="s">
        <v>299</v>
      </c>
      <c r="Y6" s="99" t="s">
        <v>1959</v>
      </c>
      <c r="Z6" s="99" t="s">
        <v>101</v>
      </c>
      <c r="AA6" s="99" t="s">
        <v>604</v>
      </c>
      <c r="AB6" s="104">
        <v>106.94449</v>
      </c>
      <c r="AC6" s="104">
        <v>-6.1807600000000003</v>
      </c>
      <c r="AD6" s="104"/>
      <c r="AE6" s="99"/>
      <c r="AF6" s="99"/>
      <c r="AG6" s="99"/>
      <c r="AH6" s="101" t="s">
        <v>2005</v>
      </c>
      <c r="AI6" s="101" t="s">
        <v>2006</v>
      </c>
      <c r="AJ6" s="101"/>
      <c r="AK6" s="293" t="s">
        <v>101</v>
      </c>
      <c r="AL6" s="149"/>
      <c r="AM6" s="172"/>
      <c r="AN6" s="295"/>
      <c r="AO6" s="295" t="s">
        <v>2009</v>
      </c>
      <c r="AP6" s="300" t="s">
        <v>2010</v>
      </c>
      <c r="AQ6" s="295">
        <v>3</v>
      </c>
      <c r="AR6" s="295">
        <v>3</v>
      </c>
      <c r="AS6" s="296">
        <v>6</v>
      </c>
      <c r="AT6" s="295"/>
      <c r="AU6" s="297" t="s">
        <v>101</v>
      </c>
    </row>
    <row r="7" spans="1:47" ht="16.5" hidden="1" customHeight="1">
      <c r="A7" s="9">
        <v>163</v>
      </c>
      <c r="B7" s="10" t="s">
        <v>212</v>
      </c>
      <c r="C7" s="11" t="s">
        <v>595</v>
      </c>
      <c r="D7" s="11" t="s">
        <v>216</v>
      </c>
      <c r="E7" s="11" t="s">
        <v>1997</v>
      </c>
      <c r="F7" s="9" t="s">
        <v>16</v>
      </c>
      <c r="G7" s="10" t="s">
        <v>94</v>
      </c>
      <c r="H7" s="98">
        <v>45979</v>
      </c>
      <c r="I7" s="10" t="s">
        <v>1936</v>
      </c>
      <c r="J7" s="75" t="s">
        <v>597</v>
      </c>
      <c r="K7" s="11" t="s">
        <v>595</v>
      </c>
      <c r="L7" s="75" t="s">
        <v>2025</v>
      </c>
      <c r="M7" s="75" t="s">
        <v>96</v>
      </c>
      <c r="N7" s="75" t="s">
        <v>1999</v>
      </c>
      <c r="O7" s="75" t="s">
        <v>2000</v>
      </c>
      <c r="P7" s="154" t="s">
        <v>1940</v>
      </c>
      <c r="Q7" s="362" t="s">
        <v>331</v>
      </c>
      <c r="R7" s="106" t="s">
        <v>2026</v>
      </c>
      <c r="S7" s="198" t="s">
        <v>2013</v>
      </c>
      <c r="T7" s="77">
        <v>46101</v>
      </c>
      <c r="U7" s="75" t="s">
        <v>598</v>
      </c>
      <c r="V7" s="76">
        <v>46152</v>
      </c>
      <c r="W7" s="75" t="s">
        <v>2014</v>
      </c>
      <c r="X7" s="81" t="s">
        <v>299</v>
      </c>
      <c r="Y7" s="75" t="s">
        <v>1959</v>
      </c>
      <c r="Z7" s="75" t="s">
        <v>2016</v>
      </c>
      <c r="AA7" s="75" t="s">
        <v>600</v>
      </c>
      <c r="AB7" s="73">
        <v>106.91534299999999</v>
      </c>
      <c r="AC7" s="73">
        <v>-6.2490629999999996</v>
      </c>
      <c r="AD7" s="73"/>
      <c r="AE7" s="75"/>
      <c r="AF7" s="75"/>
      <c r="AG7" s="75"/>
      <c r="AH7" s="74" t="s">
        <v>2005</v>
      </c>
      <c r="AI7" s="74" t="s">
        <v>2006</v>
      </c>
      <c r="AJ7" s="74"/>
      <c r="AK7" s="198" t="s">
        <v>2016</v>
      </c>
      <c r="AL7" s="148"/>
      <c r="AM7" s="173"/>
      <c r="AN7" s="145"/>
      <c r="AO7" s="145" t="s">
        <v>2009</v>
      </c>
      <c r="AP7" s="150" t="s">
        <v>2010</v>
      </c>
      <c r="AQ7" s="145">
        <v>1.5</v>
      </c>
      <c r="AR7" s="145">
        <v>1.5</v>
      </c>
      <c r="AS7" s="175">
        <v>3</v>
      </c>
      <c r="AT7" s="145" t="s">
        <v>2016</v>
      </c>
      <c r="AU7" s="199" t="s">
        <v>2016</v>
      </c>
    </row>
    <row r="8" spans="1:47" ht="18" hidden="1" customHeight="1">
      <c r="A8" s="9">
        <v>241</v>
      </c>
      <c r="B8" s="10" t="s">
        <v>212</v>
      </c>
      <c r="C8" s="11" t="s">
        <v>813</v>
      </c>
      <c r="D8" s="11" t="s">
        <v>216</v>
      </c>
      <c r="E8" s="11" t="s">
        <v>1997</v>
      </c>
      <c r="F8" s="9" t="s">
        <v>16</v>
      </c>
      <c r="G8" s="10" t="s">
        <v>94</v>
      </c>
      <c r="H8" s="98">
        <v>45979</v>
      </c>
      <c r="I8" s="10" t="s">
        <v>1936</v>
      </c>
      <c r="J8" s="75" t="s">
        <v>814</v>
      </c>
      <c r="K8" s="11" t="s">
        <v>813</v>
      </c>
      <c r="L8" s="86" t="s">
        <v>2027</v>
      </c>
      <c r="M8" s="86" t="s">
        <v>96</v>
      </c>
      <c r="N8" s="86" t="s">
        <v>1999</v>
      </c>
      <c r="O8" s="86" t="s">
        <v>2000</v>
      </c>
      <c r="P8" s="202" t="s">
        <v>1940</v>
      </c>
      <c r="Q8" s="362" t="s">
        <v>2028</v>
      </c>
      <c r="R8" s="212" t="s">
        <v>2029</v>
      </c>
      <c r="S8" s="198" t="s">
        <v>2013</v>
      </c>
      <c r="T8" s="77">
        <v>46101</v>
      </c>
      <c r="U8" s="75" t="s">
        <v>281</v>
      </c>
      <c r="V8" s="76">
        <v>46171</v>
      </c>
      <c r="W8" s="75" t="s">
        <v>2014</v>
      </c>
      <c r="X8" s="81" t="s">
        <v>299</v>
      </c>
      <c r="Y8" s="75" t="s">
        <v>1959</v>
      </c>
      <c r="Z8" s="75" t="s">
        <v>101</v>
      </c>
      <c r="AA8" s="75" t="s">
        <v>815</v>
      </c>
      <c r="AB8" s="73">
        <v>106.88933</v>
      </c>
      <c r="AC8" s="73">
        <v>-6.2237799999999996</v>
      </c>
      <c r="AD8" s="73"/>
      <c r="AE8" s="75"/>
      <c r="AF8" s="75"/>
      <c r="AG8" s="75"/>
      <c r="AH8" s="74" t="s">
        <v>2005</v>
      </c>
      <c r="AI8" s="74" t="s">
        <v>2006</v>
      </c>
      <c r="AJ8" s="74"/>
      <c r="AK8" s="198" t="s">
        <v>101</v>
      </c>
      <c r="AL8" s="148"/>
      <c r="AM8" s="173"/>
      <c r="AN8" s="145"/>
      <c r="AO8" s="145" t="s">
        <v>2009</v>
      </c>
      <c r="AP8" s="150" t="s">
        <v>2010</v>
      </c>
      <c r="AQ8" s="145">
        <v>1.5</v>
      </c>
      <c r="AR8" s="145">
        <v>1.5</v>
      </c>
      <c r="AS8" s="175">
        <v>3</v>
      </c>
      <c r="AT8" s="147"/>
      <c r="AU8" s="199" t="s">
        <v>101</v>
      </c>
    </row>
    <row r="9" spans="1:47" ht="15.75" hidden="1" customHeight="1">
      <c r="A9" s="9">
        <v>615</v>
      </c>
      <c r="B9" s="10" t="s">
        <v>212</v>
      </c>
      <c r="C9" s="11" t="s">
        <v>1888</v>
      </c>
      <c r="D9" s="11" t="s">
        <v>387</v>
      </c>
      <c r="E9" s="11"/>
      <c r="F9" s="9" t="s">
        <v>48</v>
      </c>
      <c r="G9" s="9" t="s">
        <v>48</v>
      </c>
      <c r="H9" s="9"/>
      <c r="I9" s="10" t="s">
        <v>1936</v>
      </c>
      <c r="J9" s="75" t="s">
        <v>65</v>
      </c>
      <c r="K9" s="11" t="s">
        <v>1888</v>
      </c>
      <c r="L9" s="75" t="s">
        <v>2030</v>
      </c>
      <c r="M9" s="75" t="s">
        <v>1949</v>
      </c>
      <c r="N9" s="75" t="s">
        <v>2031</v>
      </c>
      <c r="O9" s="75"/>
      <c r="P9" s="198" t="s">
        <v>1945</v>
      </c>
      <c r="Q9" s="200" t="s">
        <v>317</v>
      </c>
      <c r="R9" s="108" t="s">
        <v>1945</v>
      </c>
      <c r="S9" s="198" t="s">
        <v>2003</v>
      </c>
      <c r="T9" s="77" t="s">
        <v>317</v>
      </c>
      <c r="U9" s="75" t="s">
        <v>2032</v>
      </c>
      <c r="V9" s="74"/>
      <c r="W9" s="74"/>
      <c r="X9" s="81" t="s">
        <v>65</v>
      </c>
      <c r="Y9" s="81" t="s">
        <v>65</v>
      </c>
      <c r="Z9" s="75" t="s">
        <v>67</v>
      </c>
      <c r="AA9" s="75"/>
      <c r="AB9" s="73" t="e">
        <v>#N/A</v>
      </c>
      <c r="AC9" s="73" t="e">
        <v>#N/A</v>
      </c>
      <c r="AD9" s="73"/>
      <c r="AE9" s="75"/>
      <c r="AF9" s="75"/>
      <c r="AG9" s="75"/>
      <c r="AH9" s="74" t="s">
        <v>2005</v>
      </c>
      <c r="AI9" s="74"/>
      <c r="AJ9" s="74"/>
      <c r="AK9" s="198" t="s">
        <v>67</v>
      </c>
      <c r="AL9" s="148"/>
      <c r="AM9" s="173"/>
      <c r="AN9" s="145"/>
      <c r="AO9" s="145"/>
      <c r="AP9" s="145"/>
      <c r="AQ9" s="145"/>
      <c r="AR9" s="145"/>
      <c r="AS9" s="175"/>
      <c r="AT9" s="145"/>
      <c r="AU9" s="199" t="s">
        <v>67</v>
      </c>
    </row>
    <row r="10" spans="1:47" ht="16.5" hidden="1" customHeight="1">
      <c r="A10" s="9">
        <v>596</v>
      </c>
      <c r="B10" s="10" t="s">
        <v>212</v>
      </c>
      <c r="C10" s="11" t="s">
        <v>1856</v>
      </c>
      <c r="D10" s="11" t="s">
        <v>387</v>
      </c>
      <c r="E10" s="11"/>
      <c r="F10" s="9" t="s">
        <v>48</v>
      </c>
      <c r="G10" s="9" t="s">
        <v>48</v>
      </c>
      <c r="H10" s="9"/>
      <c r="I10" s="10" t="s">
        <v>1936</v>
      </c>
      <c r="J10" s="75" t="s">
        <v>65</v>
      </c>
      <c r="K10" s="11" t="s">
        <v>1856</v>
      </c>
      <c r="L10" s="75" t="s">
        <v>2033</v>
      </c>
      <c r="M10" s="75" t="s">
        <v>1949</v>
      </c>
      <c r="N10" s="75" t="s">
        <v>2031</v>
      </c>
      <c r="O10" s="75"/>
      <c r="P10" s="198" t="s">
        <v>1945</v>
      </c>
      <c r="Q10" s="200" t="s">
        <v>317</v>
      </c>
      <c r="R10" s="108" t="s">
        <v>1945</v>
      </c>
      <c r="S10" s="198" t="s">
        <v>2003</v>
      </c>
      <c r="T10" s="77" t="s">
        <v>317</v>
      </c>
      <c r="U10" s="75" t="s">
        <v>2032</v>
      </c>
      <c r="V10" s="74"/>
      <c r="W10" s="74"/>
      <c r="X10" s="81" t="s">
        <v>65</v>
      </c>
      <c r="Y10" s="81" t="s">
        <v>65</v>
      </c>
      <c r="Z10" s="75" t="s">
        <v>67</v>
      </c>
      <c r="AA10" s="75"/>
      <c r="AB10" s="73">
        <v>106.88442999999999</v>
      </c>
      <c r="AC10" s="73">
        <v>-6.5835400000000002</v>
      </c>
      <c r="AD10" s="73"/>
      <c r="AE10" s="75"/>
      <c r="AF10" s="75"/>
      <c r="AG10" s="75"/>
      <c r="AH10" s="74" t="s">
        <v>2005</v>
      </c>
      <c r="AI10" s="74"/>
      <c r="AJ10" s="74"/>
      <c r="AK10" s="198" t="s">
        <v>67</v>
      </c>
      <c r="AL10" s="148"/>
      <c r="AM10" s="173"/>
      <c r="AN10" s="145"/>
      <c r="AO10" s="145"/>
      <c r="AP10" s="145"/>
      <c r="AQ10" s="145"/>
      <c r="AR10" s="145"/>
      <c r="AS10" s="175"/>
      <c r="AT10" s="145"/>
      <c r="AU10" s="199" t="s">
        <v>67</v>
      </c>
    </row>
    <row r="11" spans="1:47" ht="18" hidden="1" customHeight="1">
      <c r="A11" s="9">
        <v>597</v>
      </c>
      <c r="B11" s="10" t="s">
        <v>212</v>
      </c>
      <c r="C11" s="11" t="s">
        <v>1857</v>
      </c>
      <c r="D11" s="11" t="s">
        <v>387</v>
      </c>
      <c r="E11" s="11"/>
      <c r="F11" s="9" t="s">
        <v>48</v>
      </c>
      <c r="G11" s="9" t="s">
        <v>48</v>
      </c>
      <c r="H11" s="9"/>
      <c r="I11" s="10" t="s">
        <v>1936</v>
      </c>
      <c r="J11" s="75" t="s">
        <v>65</v>
      </c>
      <c r="K11" s="11" t="s">
        <v>1857</v>
      </c>
      <c r="L11" s="75" t="s">
        <v>2034</v>
      </c>
      <c r="M11" s="75" t="s">
        <v>1949</v>
      </c>
      <c r="N11" s="75" t="s">
        <v>2031</v>
      </c>
      <c r="O11" s="75"/>
      <c r="P11" s="198" t="s">
        <v>1945</v>
      </c>
      <c r="Q11" s="200" t="s">
        <v>317</v>
      </c>
      <c r="R11" s="108" t="s">
        <v>1945</v>
      </c>
      <c r="S11" s="198" t="s">
        <v>2003</v>
      </c>
      <c r="T11" s="77" t="s">
        <v>317</v>
      </c>
      <c r="U11" s="75" t="s">
        <v>2032</v>
      </c>
      <c r="V11" s="74"/>
      <c r="W11" s="74"/>
      <c r="X11" s="81" t="s">
        <v>65</v>
      </c>
      <c r="Y11" s="81" t="s">
        <v>65</v>
      </c>
      <c r="Z11" s="75" t="s">
        <v>67</v>
      </c>
      <c r="AA11" s="75"/>
      <c r="AB11" s="73">
        <v>106.89290099999999</v>
      </c>
      <c r="AC11" s="73">
        <v>-6.5900309999999998</v>
      </c>
      <c r="AD11" s="73"/>
      <c r="AE11" s="75"/>
      <c r="AF11" s="75"/>
      <c r="AG11" s="75"/>
      <c r="AH11" s="74" t="s">
        <v>2005</v>
      </c>
      <c r="AI11" s="74"/>
      <c r="AJ11" s="74"/>
      <c r="AK11" s="198" t="s">
        <v>67</v>
      </c>
      <c r="AL11" s="148"/>
      <c r="AM11" s="173"/>
      <c r="AN11" s="145"/>
      <c r="AO11" s="145"/>
      <c r="AP11" s="145"/>
      <c r="AQ11" s="145"/>
      <c r="AR11" s="145"/>
      <c r="AS11" s="175"/>
      <c r="AT11" s="145"/>
      <c r="AU11" s="199" t="s">
        <v>67</v>
      </c>
    </row>
    <row r="12" spans="1:47" ht="72.75" hidden="1">
      <c r="A12" s="9">
        <v>360</v>
      </c>
      <c r="B12" s="10" t="s">
        <v>212</v>
      </c>
      <c r="C12" s="11" t="s">
        <v>1138</v>
      </c>
      <c r="D12" s="11" t="s">
        <v>216</v>
      </c>
      <c r="E12" s="11" t="s">
        <v>1997</v>
      </c>
      <c r="F12" s="9" t="s">
        <v>16</v>
      </c>
      <c r="G12" s="10" t="s">
        <v>94</v>
      </c>
      <c r="H12" s="98">
        <v>45979</v>
      </c>
      <c r="I12" s="10" t="s">
        <v>1936</v>
      </c>
      <c r="J12" s="75" t="s">
        <v>1139</v>
      </c>
      <c r="K12" s="11" t="s">
        <v>1138</v>
      </c>
      <c r="L12" s="75" t="s">
        <v>2035</v>
      </c>
      <c r="M12" s="75" t="s">
        <v>96</v>
      </c>
      <c r="N12" s="75" t="s">
        <v>1999</v>
      </c>
      <c r="O12" s="75" t="s">
        <v>2000</v>
      </c>
      <c r="P12" s="154" t="s">
        <v>1942</v>
      </c>
      <c r="Q12" s="362" t="s">
        <v>2036</v>
      </c>
      <c r="R12" s="212" t="s">
        <v>2037</v>
      </c>
      <c r="S12" s="198" t="s">
        <v>2013</v>
      </c>
      <c r="T12" s="77">
        <v>46101</v>
      </c>
      <c r="U12" s="75" t="s">
        <v>281</v>
      </c>
      <c r="V12" s="325">
        <v>46164</v>
      </c>
      <c r="W12" s="75" t="s">
        <v>2014</v>
      </c>
      <c r="X12" s="81" t="s">
        <v>299</v>
      </c>
      <c r="Y12" s="75" t="s">
        <v>1959</v>
      </c>
      <c r="Z12" s="75" t="s">
        <v>101</v>
      </c>
      <c r="AA12" s="75"/>
      <c r="AB12" s="73">
        <v>106.89011000000001</v>
      </c>
      <c r="AC12" s="73">
        <v>-6.3039300000000003</v>
      </c>
      <c r="AD12" s="73"/>
      <c r="AE12" s="75"/>
      <c r="AF12" s="75"/>
      <c r="AG12" s="75"/>
      <c r="AH12" s="74" t="s">
        <v>2005</v>
      </c>
      <c r="AI12" s="74" t="s">
        <v>2038</v>
      </c>
      <c r="AJ12" s="74"/>
      <c r="AK12" s="198" t="s">
        <v>101</v>
      </c>
      <c r="AL12" s="148"/>
      <c r="AM12" s="173"/>
      <c r="AN12" s="145" t="s">
        <v>2017</v>
      </c>
      <c r="AO12" s="145" t="s">
        <v>2009</v>
      </c>
      <c r="AP12" s="145" t="s">
        <v>2010</v>
      </c>
      <c r="AQ12" s="150">
        <v>1.5</v>
      </c>
      <c r="AR12" s="150">
        <v>1.5</v>
      </c>
      <c r="AS12" s="176">
        <v>3</v>
      </c>
      <c r="AT12" s="145"/>
      <c r="AU12" s="199" t="s">
        <v>101</v>
      </c>
    </row>
    <row r="13" spans="1:47" ht="18.75" hidden="1" customHeight="1">
      <c r="A13" s="9">
        <v>376</v>
      </c>
      <c r="B13" s="10" t="s">
        <v>212</v>
      </c>
      <c r="C13" s="11" t="s">
        <v>2039</v>
      </c>
      <c r="D13" s="11" t="s">
        <v>387</v>
      </c>
      <c r="E13" s="11" t="s">
        <v>1997</v>
      </c>
      <c r="F13" s="9" t="s">
        <v>48</v>
      </c>
      <c r="G13" s="9" t="s">
        <v>48</v>
      </c>
      <c r="H13" s="9"/>
      <c r="I13" s="10" t="s">
        <v>1936</v>
      </c>
      <c r="J13" s="75" t="s">
        <v>2040</v>
      </c>
      <c r="K13" s="11" t="s">
        <v>2039</v>
      </c>
      <c r="L13" s="75" t="s">
        <v>2041</v>
      </c>
      <c r="M13" s="75" t="s">
        <v>1949</v>
      </c>
      <c r="N13" s="75" t="s">
        <v>2042</v>
      </c>
      <c r="O13" s="75"/>
      <c r="P13" s="202" t="s">
        <v>1940</v>
      </c>
      <c r="Q13" s="201" t="s">
        <v>306</v>
      </c>
      <c r="R13" s="106" t="s">
        <v>2043</v>
      </c>
      <c r="S13" s="198" t="s">
        <v>2013</v>
      </c>
      <c r="T13" s="77">
        <v>46029</v>
      </c>
      <c r="U13" s="75" t="s">
        <v>2044</v>
      </c>
      <c r="V13" s="74" t="s">
        <v>2045</v>
      </c>
      <c r="W13" s="74"/>
      <c r="X13" s="75" t="s">
        <v>303</v>
      </c>
      <c r="Y13" s="75" t="s">
        <v>1959</v>
      </c>
      <c r="Z13" s="75" t="s">
        <v>2042</v>
      </c>
      <c r="AA13" s="75"/>
      <c r="AB13" s="73">
        <v>106.72263100000001</v>
      </c>
      <c r="AC13" s="73">
        <v>-6.556578</v>
      </c>
      <c r="AD13" s="73"/>
      <c r="AE13" s="75"/>
      <c r="AF13" s="75"/>
      <c r="AG13" s="75"/>
      <c r="AH13" s="74" t="s">
        <v>2046</v>
      </c>
      <c r="AI13" s="74"/>
      <c r="AJ13" s="74"/>
      <c r="AK13" s="199" t="s">
        <v>2047</v>
      </c>
      <c r="AL13" s="148"/>
      <c r="AM13" s="173"/>
      <c r="AN13" s="145"/>
      <c r="AO13" s="145"/>
      <c r="AP13" s="145"/>
      <c r="AQ13" s="145"/>
      <c r="AR13" s="145"/>
      <c r="AS13" s="175"/>
      <c r="AT13" s="145"/>
      <c r="AU13" s="199" t="s">
        <v>2047</v>
      </c>
    </row>
    <row r="14" spans="1:47" hidden="1">
      <c r="A14" s="9">
        <v>613</v>
      </c>
      <c r="B14" s="10" t="s">
        <v>212</v>
      </c>
      <c r="C14" s="11" t="s">
        <v>1886</v>
      </c>
      <c r="D14" s="11" t="s">
        <v>387</v>
      </c>
      <c r="E14" s="11"/>
      <c r="F14" s="9" t="s">
        <v>48</v>
      </c>
      <c r="G14" s="9" t="s">
        <v>48</v>
      </c>
      <c r="H14" s="9"/>
      <c r="I14" s="10" t="s">
        <v>1936</v>
      </c>
      <c r="J14" s="75" t="s">
        <v>65</v>
      </c>
      <c r="K14" s="11" t="s">
        <v>1886</v>
      </c>
      <c r="L14" s="75" t="s">
        <v>2048</v>
      </c>
      <c r="M14" s="75" t="s">
        <v>1949</v>
      </c>
      <c r="N14" s="75" t="s">
        <v>2031</v>
      </c>
      <c r="O14" s="75"/>
      <c r="P14" s="198" t="s">
        <v>1945</v>
      </c>
      <c r="Q14" s="200" t="s">
        <v>317</v>
      </c>
      <c r="R14" s="108" t="s">
        <v>1945</v>
      </c>
      <c r="S14" s="198" t="s">
        <v>2003</v>
      </c>
      <c r="T14" s="77" t="s">
        <v>317</v>
      </c>
      <c r="U14" s="75" t="s">
        <v>2032</v>
      </c>
      <c r="V14" s="74"/>
      <c r="W14" s="74"/>
      <c r="X14" s="81" t="s">
        <v>65</v>
      </c>
      <c r="Y14" s="81" t="s">
        <v>65</v>
      </c>
      <c r="Z14" s="75" t="s">
        <v>67</v>
      </c>
      <c r="AA14" s="75"/>
      <c r="AB14" s="73">
        <v>106.88898</v>
      </c>
      <c r="AC14" s="73">
        <v>-6.5872299999999999</v>
      </c>
      <c r="AD14" s="73"/>
      <c r="AE14" s="75"/>
      <c r="AF14" s="75"/>
      <c r="AG14" s="75"/>
      <c r="AH14" s="74" t="s">
        <v>2005</v>
      </c>
      <c r="AI14" s="74"/>
      <c r="AJ14" s="74"/>
      <c r="AK14" s="198" t="s">
        <v>67</v>
      </c>
      <c r="AL14" s="148"/>
      <c r="AM14" s="173"/>
      <c r="AN14" s="145"/>
      <c r="AO14" s="145"/>
      <c r="AP14" s="145"/>
      <c r="AQ14" s="145"/>
      <c r="AR14" s="145"/>
      <c r="AS14" s="175"/>
      <c r="AT14" s="145"/>
      <c r="AU14" s="199" t="s">
        <v>67</v>
      </c>
    </row>
    <row r="15" spans="1:47" ht="19.5" hidden="1" customHeight="1">
      <c r="A15" s="9">
        <v>598</v>
      </c>
      <c r="B15" s="10" t="s">
        <v>212</v>
      </c>
      <c r="C15" s="11" t="s">
        <v>1858</v>
      </c>
      <c r="D15" s="11" t="s">
        <v>387</v>
      </c>
      <c r="E15" s="11" t="s">
        <v>1997</v>
      </c>
      <c r="F15" s="9" t="s">
        <v>48</v>
      </c>
      <c r="G15" s="9" t="s">
        <v>48</v>
      </c>
      <c r="H15" s="9"/>
      <c r="I15" s="10" t="s">
        <v>1936</v>
      </c>
      <c r="J15" s="75" t="s">
        <v>1859</v>
      </c>
      <c r="K15" s="11" t="s">
        <v>1858</v>
      </c>
      <c r="L15" s="75" t="s">
        <v>2049</v>
      </c>
      <c r="M15" s="75" t="s">
        <v>1949</v>
      </c>
      <c r="N15" s="75" t="s">
        <v>2031</v>
      </c>
      <c r="O15" s="75"/>
      <c r="P15" s="198" t="s">
        <v>1945</v>
      </c>
      <c r="Q15" s="200" t="s">
        <v>317</v>
      </c>
      <c r="R15" s="108" t="s">
        <v>1945</v>
      </c>
      <c r="S15" s="198" t="s">
        <v>2003</v>
      </c>
      <c r="T15" s="77" t="s">
        <v>317</v>
      </c>
      <c r="U15" s="75" t="s">
        <v>2032</v>
      </c>
      <c r="V15" s="74"/>
      <c r="W15" s="74"/>
      <c r="X15" s="81" t="s">
        <v>65</v>
      </c>
      <c r="Y15" s="81" t="s">
        <v>65</v>
      </c>
      <c r="Z15" s="75" t="s">
        <v>67</v>
      </c>
      <c r="AA15" s="75"/>
      <c r="AB15" s="73">
        <v>106.89279999999999</v>
      </c>
      <c r="AC15" s="73">
        <v>-6.5823499999999999</v>
      </c>
      <c r="AD15" s="73"/>
      <c r="AE15" s="75"/>
      <c r="AF15" s="75"/>
      <c r="AG15" s="75"/>
      <c r="AH15" s="74" t="s">
        <v>2005</v>
      </c>
      <c r="AI15" s="74"/>
      <c r="AJ15" s="74"/>
      <c r="AK15" s="198" t="s">
        <v>67</v>
      </c>
      <c r="AL15" s="148"/>
      <c r="AM15" s="173"/>
      <c r="AN15" s="145"/>
      <c r="AO15" s="145"/>
      <c r="AP15" s="145"/>
      <c r="AQ15" s="145"/>
      <c r="AR15" s="145"/>
      <c r="AS15" s="175"/>
      <c r="AT15" s="145"/>
      <c r="AU15" s="199" t="s">
        <v>67</v>
      </c>
    </row>
    <row r="16" spans="1:47" ht="17.25" hidden="1" customHeight="1">
      <c r="A16" s="9">
        <v>614</v>
      </c>
      <c r="B16" s="10" t="s">
        <v>212</v>
      </c>
      <c r="C16" s="11" t="s">
        <v>1887</v>
      </c>
      <c r="D16" s="11" t="s">
        <v>387</v>
      </c>
      <c r="E16" s="11"/>
      <c r="F16" s="9" t="s">
        <v>48</v>
      </c>
      <c r="G16" s="9" t="s">
        <v>48</v>
      </c>
      <c r="H16" s="9"/>
      <c r="I16" s="10" t="s">
        <v>1936</v>
      </c>
      <c r="J16" s="75" t="s">
        <v>65</v>
      </c>
      <c r="K16" s="11" t="s">
        <v>1887</v>
      </c>
      <c r="L16" s="75" t="s">
        <v>2050</v>
      </c>
      <c r="M16" s="75" t="s">
        <v>1949</v>
      </c>
      <c r="N16" s="75" t="s">
        <v>2031</v>
      </c>
      <c r="O16" s="75"/>
      <c r="P16" s="198" t="s">
        <v>1945</v>
      </c>
      <c r="Q16" s="200" t="s">
        <v>317</v>
      </c>
      <c r="R16" s="108" t="s">
        <v>1945</v>
      </c>
      <c r="S16" s="198" t="s">
        <v>2003</v>
      </c>
      <c r="T16" s="77" t="s">
        <v>317</v>
      </c>
      <c r="U16" s="75" t="s">
        <v>2032</v>
      </c>
      <c r="V16" s="74"/>
      <c r="W16" s="74"/>
      <c r="X16" s="81" t="s">
        <v>65</v>
      </c>
      <c r="Y16" s="81" t="s">
        <v>65</v>
      </c>
      <c r="Z16" s="75" t="s">
        <v>67</v>
      </c>
      <c r="AA16" s="75"/>
      <c r="AB16" s="73">
        <v>107.62389</v>
      </c>
      <c r="AC16" s="73">
        <v>-6.9225000000000003</v>
      </c>
      <c r="AD16" s="73"/>
      <c r="AE16" s="75"/>
      <c r="AF16" s="75"/>
      <c r="AG16" s="75"/>
      <c r="AH16" s="74" t="s">
        <v>2005</v>
      </c>
      <c r="AI16" s="74"/>
      <c r="AJ16" s="74"/>
      <c r="AK16" s="198" t="s">
        <v>67</v>
      </c>
      <c r="AL16" s="148"/>
      <c r="AM16" s="173"/>
      <c r="AN16" s="145"/>
      <c r="AO16" s="145"/>
      <c r="AP16" s="145"/>
      <c r="AQ16" s="145"/>
      <c r="AR16" s="145"/>
      <c r="AS16" s="175"/>
      <c r="AT16" s="145"/>
      <c r="AU16" s="199" t="s">
        <v>67</v>
      </c>
    </row>
    <row r="17" spans="1:47" ht="15" hidden="1" customHeight="1">
      <c r="A17" s="9">
        <v>616</v>
      </c>
      <c r="B17" s="10" t="s">
        <v>212</v>
      </c>
      <c r="C17" s="11" t="s">
        <v>1889</v>
      </c>
      <c r="D17" s="11" t="s">
        <v>387</v>
      </c>
      <c r="E17" s="11"/>
      <c r="F17" s="9" t="s">
        <v>48</v>
      </c>
      <c r="G17" s="9" t="s">
        <v>48</v>
      </c>
      <c r="H17" s="9"/>
      <c r="I17" s="10" t="s">
        <v>1936</v>
      </c>
      <c r="J17" s="75" t="s">
        <v>65</v>
      </c>
      <c r="K17" s="11" t="s">
        <v>1889</v>
      </c>
      <c r="L17" s="75" t="s">
        <v>2051</v>
      </c>
      <c r="M17" s="75" t="s">
        <v>1949</v>
      </c>
      <c r="N17" s="75" t="s">
        <v>2031</v>
      </c>
      <c r="O17" s="75"/>
      <c r="P17" s="198" t="s">
        <v>1945</v>
      </c>
      <c r="Q17" s="200" t="s">
        <v>317</v>
      </c>
      <c r="R17" s="108" t="s">
        <v>1945</v>
      </c>
      <c r="S17" s="198" t="s">
        <v>2003</v>
      </c>
      <c r="T17" s="77" t="s">
        <v>317</v>
      </c>
      <c r="U17" s="75" t="s">
        <v>2032</v>
      </c>
      <c r="V17" s="74"/>
      <c r="W17" s="74"/>
      <c r="X17" s="81" t="s">
        <v>65</v>
      </c>
      <c r="Y17" s="81" t="s">
        <v>65</v>
      </c>
      <c r="Z17" s="75" t="s">
        <v>67</v>
      </c>
      <c r="AA17" s="75"/>
      <c r="AB17" s="73">
        <v>106.87705</v>
      </c>
      <c r="AC17" s="73">
        <v>-6.5820600000000002</v>
      </c>
      <c r="AD17" s="73"/>
      <c r="AE17" s="75"/>
      <c r="AF17" s="75"/>
      <c r="AG17" s="75"/>
      <c r="AH17" s="74" t="s">
        <v>2052</v>
      </c>
      <c r="AI17" s="74"/>
      <c r="AJ17" s="74"/>
      <c r="AK17" s="198" t="s">
        <v>67</v>
      </c>
      <c r="AL17" s="148"/>
      <c r="AM17" s="173"/>
      <c r="AN17" s="145"/>
      <c r="AO17" s="145"/>
      <c r="AP17" s="145"/>
      <c r="AQ17" s="145"/>
      <c r="AR17" s="145"/>
      <c r="AS17" s="175"/>
      <c r="AT17" s="145"/>
      <c r="AU17" s="199" t="s">
        <v>67</v>
      </c>
    </row>
    <row r="18" spans="1:47" s="144" customFormat="1" hidden="1">
      <c r="A18" s="9">
        <v>366</v>
      </c>
      <c r="B18" s="10" t="s">
        <v>212</v>
      </c>
      <c r="C18" s="11" t="s">
        <v>1152</v>
      </c>
      <c r="D18" s="11" t="s">
        <v>216</v>
      </c>
      <c r="E18" s="11" t="s">
        <v>1997</v>
      </c>
      <c r="F18" s="9" t="s">
        <v>48</v>
      </c>
      <c r="G18" s="9" t="s">
        <v>48</v>
      </c>
      <c r="H18" s="9"/>
      <c r="I18" s="9" t="s">
        <v>1936</v>
      </c>
      <c r="J18" s="74" t="s">
        <v>1153</v>
      </c>
      <c r="K18" s="11" t="s">
        <v>1152</v>
      </c>
      <c r="L18" s="73" t="s">
        <v>2053</v>
      </c>
      <c r="M18" s="74" t="s">
        <v>1949</v>
      </c>
      <c r="N18" s="74" t="s">
        <v>2054</v>
      </c>
      <c r="O18" s="74" t="s">
        <v>2000</v>
      </c>
      <c r="P18" s="198" t="s">
        <v>1945</v>
      </c>
      <c r="Q18" s="362" t="s">
        <v>2055</v>
      </c>
      <c r="R18" s="110" t="s">
        <v>2056</v>
      </c>
      <c r="S18" s="202" t="s">
        <v>2003</v>
      </c>
      <c r="T18" s="77"/>
      <c r="U18" s="75" t="s">
        <v>2057</v>
      </c>
      <c r="V18" s="159" t="s">
        <v>1485</v>
      </c>
      <c r="W18" s="74"/>
      <c r="X18" s="73" t="s">
        <v>886</v>
      </c>
      <c r="Y18" s="73" t="s">
        <v>1961</v>
      </c>
      <c r="Z18" s="74" t="s">
        <v>101</v>
      </c>
      <c r="AA18" s="74"/>
      <c r="AB18" s="73">
        <v>106.756131</v>
      </c>
      <c r="AC18" s="73">
        <v>-6.2774710000000002</v>
      </c>
      <c r="AD18" s="73"/>
      <c r="AE18" s="74"/>
      <c r="AF18" s="74"/>
      <c r="AG18" s="74"/>
      <c r="AH18" s="74" t="s">
        <v>2005</v>
      </c>
      <c r="AI18" s="74"/>
      <c r="AJ18" s="74" t="s">
        <v>2058</v>
      </c>
      <c r="AK18" s="202" t="s">
        <v>67</v>
      </c>
      <c r="AL18" s="148" t="s">
        <v>2059</v>
      </c>
      <c r="AM18" s="173"/>
      <c r="AN18" s="153"/>
      <c r="AO18" s="153"/>
      <c r="AP18" s="153"/>
      <c r="AQ18" s="153"/>
      <c r="AR18" s="153"/>
      <c r="AS18" s="182"/>
      <c r="AT18" s="153" t="s">
        <v>2060</v>
      </c>
      <c r="AU18" s="219" t="s">
        <v>270</v>
      </c>
    </row>
    <row r="19" spans="1:47" hidden="1">
      <c r="A19" s="9">
        <v>384</v>
      </c>
      <c r="B19" s="10" t="s">
        <v>212</v>
      </c>
      <c r="C19" s="11" t="s">
        <v>1191</v>
      </c>
      <c r="D19" s="11" t="s">
        <v>387</v>
      </c>
      <c r="E19" s="11" t="s">
        <v>1997</v>
      </c>
      <c r="F19" s="9" t="s">
        <v>16</v>
      </c>
      <c r="G19" s="10" t="s">
        <v>94</v>
      </c>
      <c r="H19" s="98">
        <v>45979</v>
      </c>
      <c r="I19" s="10" t="s">
        <v>1936</v>
      </c>
      <c r="J19" s="75" t="s">
        <v>2061</v>
      </c>
      <c r="K19" s="11" t="s">
        <v>1191</v>
      </c>
      <c r="L19" s="75" t="s">
        <v>2062</v>
      </c>
      <c r="M19" s="75" t="s">
        <v>96</v>
      </c>
      <c r="N19" s="75" t="s">
        <v>2054</v>
      </c>
      <c r="O19" s="75" t="s">
        <v>2000</v>
      </c>
      <c r="P19" s="202" t="s">
        <v>1942</v>
      </c>
      <c r="Q19" s="362" t="s">
        <v>2063</v>
      </c>
      <c r="R19" s="108" t="s">
        <v>2064</v>
      </c>
      <c r="S19" s="198" t="s">
        <v>2013</v>
      </c>
      <c r="T19" s="77">
        <v>46101</v>
      </c>
      <c r="U19" s="75" t="s">
        <v>1193</v>
      </c>
      <c r="V19" s="75"/>
      <c r="W19" s="75" t="s">
        <v>2004</v>
      </c>
      <c r="X19" s="81" t="s">
        <v>303</v>
      </c>
      <c r="Y19" s="75" t="s">
        <v>1959</v>
      </c>
      <c r="Z19" s="75" t="s">
        <v>101</v>
      </c>
      <c r="AA19" s="75"/>
      <c r="AB19" s="73">
        <v>106.73126000000001</v>
      </c>
      <c r="AC19" s="73">
        <v>-6.5569100000000002</v>
      </c>
      <c r="AD19" s="73"/>
      <c r="AE19" s="75"/>
      <c r="AF19" s="75"/>
      <c r="AG19" s="75"/>
      <c r="AH19" s="74" t="s">
        <v>2046</v>
      </c>
      <c r="AI19" s="74"/>
      <c r="AJ19" s="74"/>
      <c r="AK19" s="198" t="s">
        <v>2065</v>
      </c>
      <c r="AL19" s="148"/>
      <c r="AM19" s="173"/>
      <c r="AN19" s="145"/>
      <c r="AO19" s="145"/>
      <c r="AP19" s="145"/>
      <c r="AQ19" s="145"/>
      <c r="AR19" s="145"/>
      <c r="AS19" s="175"/>
      <c r="AT19" s="145"/>
      <c r="AU19" s="199" t="s">
        <v>2065</v>
      </c>
    </row>
    <row r="20" spans="1:47" ht="18" hidden="1" customHeight="1">
      <c r="A20" s="9">
        <v>139</v>
      </c>
      <c r="B20" s="10" t="s">
        <v>212</v>
      </c>
      <c r="C20" s="11" t="s">
        <v>525</v>
      </c>
      <c r="D20" s="11" t="s">
        <v>216</v>
      </c>
      <c r="E20" s="11" t="s">
        <v>1997</v>
      </c>
      <c r="F20" s="9" t="s">
        <v>48</v>
      </c>
      <c r="G20" s="9" t="s">
        <v>48</v>
      </c>
      <c r="H20" s="9"/>
      <c r="I20" s="10" t="s">
        <v>1936</v>
      </c>
      <c r="J20" s="86" t="s">
        <v>526</v>
      </c>
      <c r="K20" s="11" t="s">
        <v>525</v>
      </c>
      <c r="L20" s="86" t="s">
        <v>2066</v>
      </c>
      <c r="M20" s="86" t="s">
        <v>1949</v>
      </c>
      <c r="N20" s="86" t="s">
        <v>2054</v>
      </c>
      <c r="O20" s="86" t="s">
        <v>2000</v>
      </c>
      <c r="P20" s="198" t="s">
        <v>1942</v>
      </c>
      <c r="Q20" s="362" t="s">
        <v>2067</v>
      </c>
      <c r="R20" s="106" t="s">
        <v>2068</v>
      </c>
      <c r="S20" s="198" t="s">
        <v>2013</v>
      </c>
      <c r="T20" s="85">
        <v>46051</v>
      </c>
      <c r="U20" s="75" t="s">
        <v>527</v>
      </c>
      <c r="V20" s="73" t="s">
        <v>2069</v>
      </c>
      <c r="W20" s="73" t="s">
        <v>2070</v>
      </c>
      <c r="X20" s="86" t="s">
        <v>280</v>
      </c>
      <c r="Y20" s="86" t="s">
        <v>1955</v>
      </c>
      <c r="Z20" s="86" t="s">
        <v>649</v>
      </c>
      <c r="AA20" s="86"/>
      <c r="AB20" s="73">
        <v>106.775831</v>
      </c>
      <c r="AC20" s="73">
        <v>-6.2052209999999999</v>
      </c>
      <c r="AD20" s="73"/>
      <c r="AE20" s="86"/>
      <c r="AF20" s="86"/>
      <c r="AG20" s="86"/>
      <c r="AH20" s="73" t="s">
        <v>2005</v>
      </c>
      <c r="AI20" s="73"/>
      <c r="AJ20" s="73"/>
      <c r="AK20" s="198" t="s">
        <v>270</v>
      </c>
      <c r="AL20" s="148"/>
      <c r="AM20" s="173">
        <v>722222222</v>
      </c>
      <c r="AN20" s="145"/>
      <c r="AO20" s="145"/>
      <c r="AP20" s="145"/>
      <c r="AQ20" s="145"/>
      <c r="AR20" s="145"/>
      <c r="AS20" s="175"/>
      <c r="AT20" s="145" t="s">
        <v>2060</v>
      </c>
      <c r="AU20" s="199" t="s">
        <v>270</v>
      </c>
    </row>
    <row r="21" spans="1:47" hidden="1">
      <c r="A21" s="9">
        <v>124</v>
      </c>
      <c r="B21" s="10" t="s">
        <v>212</v>
      </c>
      <c r="C21" s="11" t="s">
        <v>481</v>
      </c>
      <c r="D21" s="11" t="s">
        <v>216</v>
      </c>
      <c r="E21" s="11" t="s">
        <v>1997</v>
      </c>
      <c r="F21" s="9" t="s">
        <v>48</v>
      </c>
      <c r="G21" s="9" t="s">
        <v>48</v>
      </c>
      <c r="H21" s="9"/>
      <c r="I21" s="10" t="s">
        <v>1936</v>
      </c>
      <c r="J21" s="75" t="s">
        <v>483</v>
      </c>
      <c r="K21" s="11" t="s">
        <v>481</v>
      </c>
      <c r="L21" s="75" t="s">
        <v>2071</v>
      </c>
      <c r="M21" s="75" t="s">
        <v>1949</v>
      </c>
      <c r="N21" s="75" t="s">
        <v>2054</v>
      </c>
      <c r="O21" s="75" t="s">
        <v>2000</v>
      </c>
      <c r="P21" s="202" t="s">
        <v>1943</v>
      </c>
      <c r="Q21" s="200" t="s">
        <v>2072</v>
      </c>
      <c r="R21" s="108" t="s">
        <v>2073</v>
      </c>
      <c r="S21" s="198" t="s">
        <v>2013</v>
      </c>
      <c r="T21" s="77">
        <v>46051</v>
      </c>
      <c r="U21" s="75" t="s">
        <v>2074</v>
      </c>
      <c r="V21" s="74" t="s">
        <v>2069</v>
      </c>
      <c r="W21" s="74" t="s">
        <v>2070</v>
      </c>
      <c r="X21" s="75" t="s">
        <v>280</v>
      </c>
      <c r="Y21" s="75" t="s">
        <v>1955</v>
      </c>
      <c r="Z21" s="75" t="s">
        <v>649</v>
      </c>
      <c r="AA21" s="75"/>
      <c r="AB21" s="73">
        <v>106.739001</v>
      </c>
      <c r="AC21" s="73">
        <v>-6.1919009999999997</v>
      </c>
      <c r="AD21" s="73"/>
      <c r="AE21" s="75"/>
      <c r="AF21" s="75"/>
      <c r="AG21" s="75"/>
      <c r="AH21" s="74" t="s">
        <v>2075</v>
      </c>
      <c r="AI21" s="74"/>
      <c r="AJ21" s="74"/>
      <c r="AK21" s="198" t="s">
        <v>270</v>
      </c>
      <c r="AL21" s="148"/>
      <c r="AM21" s="173"/>
      <c r="AN21" s="145"/>
      <c r="AO21" s="145"/>
      <c r="AP21" s="145"/>
      <c r="AQ21" s="145"/>
      <c r="AR21" s="145"/>
      <c r="AS21" s="175"/>
      <c r="AT21" s="145" t="s">
        <v>2060</v>
      </c>
      <c r="AU21" s="199" t="s">
        <v>270</v>
      </c>
    </row>
    <row r="22" spans="1:47" ht="18" hidden="1" customHeight="1">
      <c r="A22" s="9">
        <v>123</v>
      </c>
      <c r="B22" s="10" t="s">
        <v>212</v>
      </c>
      <c r="C22" s="11" t="s">
        <v>479</v>
      </c>
      <c r="D22" s="11" t="s">
        <v>216</v>
      </c>
      <c r="E22" s="11" t="s">
        <v>1997</v>
      </c>
      <c r="F22" s="9" t="s">
        <v>48</v>
      </c>
      <c r="G22" s="9" t="s">
        <v>48</v>
      </c>
      <c r="H22" s="9"/>
      <c r="I22" s="10" t="s">
        <v>1936</v>
      </c>
      <c r="J22" s="75" t="s">
        <v>480</v>
      </c>
      <c r="K22" s="11" t="s">
        <v>479</v>
      </c>
      <c r="L22" s="75" t="s">
        <v>2076</v>
      </c>
      <c r="M22" s="75" t="s">
        <v>1949</v>
      </c>
      <c r="N22" s="75" t="s">
        <v>2054</v>
      </c>
      <c r="O22" s="75" t="s">
        <v>2000</v>
      </c>
      <c r="P22" s="198" t="s">
        <v>1946</v>
      </c>
      <c r="Q22" s="200" t="s">
        <v>1163</v>
      </c>
      <c r="R22" s="108" t="s">
        <v>2077</v>
      </c>
      <c r="S22" s="198" t="s">
        <v>2003</v>
      </c>
      <c r="T22" s="77">
        <v>46066</v>
      </c>
      <c r="U22" s="75" t="s">
        <v>396</v>
      </c>
      <c r="V22" s="74"/>
      <c r="W22" s="74"/>
      <c r="X22" s="81" t="s">
        <v>280</v>
      </c>
      <c r="Y22" s="75" t="s">
        <v>1955</v>
      </c>
      <c r="Z22" s="75" t="s">
        <v>1163</v>
      </c>
      <c r="AA22" s="75"/>
      <c r="AB22" s="73">
        <v>106.7501</v>
      </c>
      <c r="AC22" s="73">
        <v>-6.1804100000000002</v>
      </c>
      <c r="AD22" s="73"/>
      <c r="AE22" s="75"/>
      <c r="AF22" s="75"/>
      <c r="AG22" s="75"/>
      <c r="AH22" s="74" t="s">
        <v>2005</v>
      </c>
      <c r="AI22" s="74"/>
      <c r="AJ22" s="74"/>
      <c r="AK22" s="198" t="s">
        <v>101</v>
      </c>
      <c r="AL22" s="148"/>
      <c r="AM22" s="173"/>
      <c r="AN22" s="145"/>
      <c r="AO22" s="145"/>
      <c r="AP22" s="145"/>
      <c r="AQ22" s="145"/>
      <c r="AR22" s="145"/>
      <c r="AS22" s="175"/>
      <c r="AT22" s="145"/>
      <c r="AU22" s="199" t="s">
        <v>1163</v>
      </c>
    </row>
    <row r="23" spans="1:47" s="144" customFormat="1" hidden="1">
      <c r="A23" s="9">
        <v>336</v>
      </c>
      <c r="B23" s="10" t="s">
        <v>212</v>
      </c>
      <c r="C23" s="11" t="s">
        <v>1062</v>
      </c>
      <c r="D23" s="11" t="s">
        <v>216</v>
      </c>
      <c r="E23" s="11" t="s">
        <v>1997</v>
      </c>
      <c r="F23" s="9" t="s">
        <v>48</v>
      </c>
      <c r="G23" s="9" t="s">
        <v>48</v>
      </c>
      <c r="H23" s="9"/>
      <c r="I23" s="9" t="s">
        <v>1936</v>
      </c>
      <c r="J23" s="73" t="s">
        <v>1063</v>
      </c>
      <c r="K23" s="11" t="s">
        <v>1062</v>
      </c>
      <c r="L23" s="73" t="s">
        <v>2078</v>
      </c>
      <c r="M23" s="73" t="s">
        <v>1949</v>
      </c>
      <c r="N23" s="73" t="s">
        <v>2054</v>
      </c>
      <c r="O23" s="73" t="s">
        <v>2000</v>
      </c>
      <c r="P23" s="198" t="s">
        <v>2079</v>
      </c>
      <c r="Q23" s="362" t="s">
        <v>2080</v>
      </c>
      <c r="R23" s="110" t="s">
        <v>2081</v>
      </c>
      <c r="S23" s="202" t="s">
        <v>2082</v>
      </c>
      <c r="T23" s="85">
        <v>46101</v>
      </c>
      <c r="U23" s="75" t="s">
        <v>2083</v>
      </c>
      <c r="V23" s="159" t="s">
        <v>2084</v>
      </c>
      <c r="W23" s="73" t="s">
        <v>2004</v>
      </c>
      <c r="X23" s="73" t="s">
        <v>292</v>
      </c>
      <c r="Y23" s="73" t="s">
        <v>1961</v>
      </c>
      <c r="Z23" s="73" t="s">
        <v>101</v>
      </c>
      <c r="AA23" s="73"/>
      <c r="AB23" s="73">
        <v>106.76154</v>
      </c>
      <c r="AC23" s="73">
        <v>-6.1852600000000004</v>
      </c>
      <c r="AD23" s="73"/>
      <c r="AE23" s="73"/>
      <c r="AF23" s="73"/>
      <c r="AG23" s="73"/>
      <c r="AH23" s="73" t="s">
        <v>2075</v>
      </c>
      <c r="AI23" s="73"/>
      <c r="AJ23" s="73"/>
      <c r="AK23" s="202" t="s">
        <v>270</v>
      </c>
      <c r="AL23" s="148"/>
      <c r="AM23" s="173"/>
      <c r="AN23" s="153" t="s">
        <v>2085</v>
      </c>
      <c r="AO23" s="153" t="s">
        <v>2009</v>
      </c>
      <c r="AP23" s="153" t="s">
        <v>2086</v>
      </c>
      <c r="AQ23" s="151">
        <v>1.5</v>
      </c>
      <c r="AR23" s="151">
        <v>1.5</v>
      </c>
      <c r="AS23" s="336">
        <v>3</v>
      </c>
      <c r="AT23" s="153" t="s">
        <v>2060</v>
      </c>
      <c r="AU23" s="219" t="s">
        <v>270</v>
      </c>
    </row>
    <row r="24" spans="1:47" ht="29.25" hidden="1">
      <c r="A24" s="9">
        <v>122</v>
      </c>
      <c r="B24" s="10" t="s">
        <v>212</v>
      </c>
      <c r="C24" s="11" t="s">
        <v>476</v>
      </c>
      <c r="D24" s="11" t="s">
        <v>216</v>
      </c>
      <c r="E24" s="11" t="s">
        <v>1997</v>
      </c>
      <c r="F24" s="9" t="s">
        <v>48</v>
      </c>
      <c r="G24" s="9" t="s">
        <v>48</v>
      </c>
      <c r="H24" s="9"/>
      <c r="I24" s="10" t="s">
        <v>1936</v>
      </c>
      <c r="J24" s="75" t="s">
        <v>477</v>
      </c>
      <c r="K24" s="11" t="s">
        <v>476</v>
      </c>
      <c r="L24" s="75" t="s">
        <v>2087</v>
      </c>
      <c r="M24" s="75" t="s">
        <v>1949</v>
      </c>
      <c r="N24" s="75" t="s">
        <v>2054</v>
      </c>
      <c r="O24" s="75" t="s">
        <v>2000</v>
      </c>
      <c r="P24" s="198" t="s">
        <v>2079</v>
      </c>
      <c r="Q24" s="200" t="s">
        <v>2028</v>
      </c>
      <c r="R24" s="106" t="s">
        <v>2088</v>
      </c>
      <c r="S24" s="198" t="s">
        <v>2013</v>
      </c>
      <c r="T24" s="77">
        <v>46051</v>
      </c>
      <c r="U24" s="75" t="s">
        <v>478</v>
      </c>
      <c r="V24" s="74" t="s">
        <v>2089</v>
      </c>
      <c r="W24" s="74" t="s">
        <v>2004</v>
      </c>
      <c r="X24" s="75" t="s">
        <v>280</v>
      </c>
      <c r="Y24" s="75" t="s">
        <v>1955</v>
      </c>
      <c r="Z24" s="75" t="s">
        <v>649</v>
      </c>
      <c r="AA24" s="75"/>
      <c r="AB24" s="73">
        <v>106.75840100000001</v>
      </c>
      <c r="AC24" s="73">
        <v>-6.1938409999999999</v>
      </c>
      <c r="AD24" s="73"/>
      <c r="AE24" s="75"/>
      <c r="AF24" s="75"/>
      <c r="AG24" s="75"/>
      <c r="AH24" s="74" t="s">
        <v>2005</v>
      </c>
      <c r="AI24" s="74"/>
      <c r="AJ24" s="74"/>
      <c r="AK24" s="198" t="s">
        <v>2016</v>
      </c>
      <c r="AL24" s="148"/>
      <c r="AM24" s="173"/>
      <c r="AN24" s="145"/>
      <c r="AO24" s="145"/>
      <c r="AP24" s="145"/>
      <c r="AQ24" s="145"/>
      <c r="AR24" s="145"/>
      <c r="AS24" s="175"/>
      <c r="AT24" s="145" t="s">
        <v>2016</v>
      </c>
      <c r="AU24" s="199" t="s">
        <v>2016</v>
      </c>
    </row>
    <row r="25" spans="1:47" ht="15" hidden="1" customHeight="1">
      <c r="A25" s="9">
        <v>115</v>
      </c>
      <c r="B25" s="10" t="s">
        <v>212</v>
      </c>
      <c r="C25" s="11" t="s">
        <v>457</v>
      </c>
      <c r="D25" s="11" t="s">
        <v>216</v>
      </c>
      <c r="E25" s="11" t="s">
        <v>1997</v>
      </c>
      <c r="F25" s="9" t="s">
        <v>48</v>
      </c>
      <c r="G25" s="9" t="s">
        <v>48</v>
      </c>
      <c r="H25" s="9"/>
      <c r="I25" s="10" t="s">
        <v>1936</v>
      </c>
      <c r="J25" s="75" t="s">
        <v>458</v>
      </c>
      <c r="K25" s="11" t="s">
        <v>457</v>
      </c>
      <c r="L25" s="75" t="s">
        <v>2090</v>
      </c>
      <c r="M25" s="75" t="s">
        <v>1949</v>
      </c>
      <c r="N25" s="75" t="s">
        <v>2054</v>
      </c>
      <c r="O25" s="75" t="s">
        <v>2000</v>
      </c>
      <c r="P25" s="198" t="s">
        <v>1946</v>
      </c>
      <c r="Q25" s="200" t="s">
        <v>1163</v>
      </c>
      <c r="R25" s="108" t="s">
        <v>2077</v>
      </c>
      <c r="S25" s="198" t="s">
        <v>2003</v>
      </c>
      <c r="T25" s="77">
        <v>46067</v>
      </c>
      <c r="U25" s="75" t="s">
        <v>396</v>
      </c>
      <c r="V25" s="74"/>
      <c r="W25" s="74"/>
      <c r="X25" s="81" t="s">
        <v>280</v>
      </c>
      <c r="Y25" s="75" t="s">
        <v>1955</v>
      </c>
      <c r="Z25" s="75" t="s">
        <v>1163</v>
      </c>
      <c r="AA25" s="75"/>
      <c r="AB25" s="73">
        <v>106.76945000000001</v>
      </c>
      <c r="AC25" s="73">
        <v>-6.20275</v>
      </c>
      <c r="AD25" s="73"/>
      <c r="AE25" s="75"/>
      <c r="AF25" s="75"/>
      <c r="AG25" s="75"/>
      <c r="AH25" s="74" t="s">
        <v>2075</v>
      </c>
      <c r="AI25" s="74"/>
      <c r="AJ25" s="74"/>
      <c r="AK25" s="198" t="s">
        <v>101</v>
      </c>
      <c r="AL25" s="148"/>
      <c r="AM25" s="173"/>
      <c r="AN25" s="145"/>
      <c r="AO25" s="145"/>
      <c r="AP25" s="145"/>
      <c r="AQ25" s="145"/>
      <c r="AR25" s="145"/>
      <c r="AS25" s="175"/>
      <c r="AT25" s="145"/>
      <c r="AU25" s="199" t="s">
        <v>1163</v>
      </c>
    </row>
    <row r="26" spans="1:47" ht="14.25" hidden="1" customHeight="1">
      <c r="A26" s="9">
        <v>131</v>
      </c>
      <c r="B26" s="10" t="s">
        <v>212</v>
      </c>
      <c r="C26" s="11" t="s">
        <v>503</v>
      </c>
      <c r="D26" s="11" t="s">
        <v>216</v>
      </c>
      <c r="E26" s="11" t="s">
        <v>1997</v>
      </c>
      <c r="F26" s="9" t="s">
        <v>48</v>
      </c>
      <c r="G26" s="9" t="s">
        <v>48</v>
      </c>
      <c r="H26" s="9"/>
      <c r="I26" s="10" t="s">
        <v>1936</v>
      </c>
      <c r="J26" s="75" t="s">
        <v>505</v>
      </c>
      <c r="K26" s="11" t="s">
        <v>503</v>
      </c>
      <c r="L26" s="75" t="s">
        <v>2091</v>
      </c>
      <c r="M26" s="75" t="s">
        <v>1949</v>
      </c>
      <c r="N26" s="75" t="s">
        <v>2054</v>
      </c>
      <c r="O26" s="75" t="s">
        <v>2000</v>
      </c>
      <c r="P26" s="198" t="s">
        <v>2079</v>
      </c>
      <c r="Q26" s="200" t="s">
        <v>2020</v>
      </c>
      <c r="R26" s="162" t="s">
        <v>2092</v>
      </c>
      <c r="S26" s="198" t="s">
        <v>2013</v>
      </c>
      <c r="T26" s="77">
        <v>46101</v>
      </c>
      <c r="U26" s="75" t="s">
        <v>2089</v>
      </c>
      <c r="V26" s="74" t="s">
        <v>2089</v>
      </c>
      <c r="W26" s="74"/>
      <c r="X26" s="75" t="s">
        <v>280</v>
      </c>
      <c r="Y26" s="75" t="s">
        <v>1955</v>
      </c>
      <c r="Z26" s="75" t="s">
        <v>101</v>
      </c>
      <c r="AA26" s="75"/>
      <c r="AB26" s="73">
        <v>106.790701</v>
      </c>
      <c r="AC26" s="73">
        <v>-6.2039609999999996</v>
      </c>
      <c r="AD26" s="73"/>
      <c r="AE26" s="75"/>
      <c r="AF26" s="75"/>
      <c r="AG26" s="75"/>
      <c r="AH26" s="74" t="s">
        <v>2005</v>
      </c>
      <c r="AI26" s="74"/>
      <c r="AJ26" s="74"/>
      <c r="AK26" s="198" t="s">
        <v>270</v>
      </c>
      <c r="AL26" s="148"/>
      <c r="AM26" s="173"/>
      <c r="AN26" s="147"/>
      <c r="AO26" s="147"/>
      <c r="AP26" s="147"/>
      <c r="AQ26" s="147"/>
      <c r="AR26" s="147"/>
      <c r="AS26" s="177"/>
      <c r="AT26" s="145" t="s">
        <v>2060</v>
      </c>
      <c r="AU26" s="199" t="s">
        <v>270</v>
      </c>
    </row>
    <row r="27" spans="1:47" ht="15" hidden="1" customHeight="1">
      <c r="A27" s="9">
        <v>42</v>
      </c>
      <c r="B27" s="10" t="s">
        <v>212</v>
      </c>
      <c r="C27" s="11" t="s">
        <v>214</v>
      </c>
      <c r="D27" s="11" t="s">
        <v>216</v>
      </c>
      <c r="E27" s="11" t="s">
        <v>1997</v>
      </c>
      <c r="F27" s="9" t="s">
        <v>48</v>
      </c>
      <c r="G27" s="9" t="s">
        <v>48</v>
      </c>
      <c r="H27" s="9"/>
      <c r="I27" s="10" t="s">
        <v>1936</v>
      </c>
      <c r="J27" s="75" t="s">
        <v>215</v>
      </c>
      <c r="K27" s="11" t="s">
        <v>214</v>
      </c>
      <c r="L27" s="75" t="s">
        <v>2093</v>
      </c>
      <c r="M27" s="75" t="s">
        <v>1949</v>
      </c>
      <c r="N27" s="75" t="s">
        <v>2031</v>
      </c>
      <c r="O27" s="75"/>
      <c r="P27" s="198" t="s">
        <v>1945</v>
      </c>
      <c r="Q27" s="200" t="s">
        <v>317</v>
      </c>
      <c r="R27" s="162" t="s">
        <v>1945</v>
      </c>
      <c r="S27" s="198" t="s">
        <v>2003</v>
      </c>
      <c r="T27" s="77" t="s">
        <v>317</v>
      </c>
      <c r="U27" s="75" t="s">
        <v>2032</v>
      </c>
      <c r="V27" s="74"/>
      <c r="W27" s="74"/>
      <c r="X27" s="81" t="s">
        <v>65</v>
      </c>
      <c r="Y27" s="81" t="s">
        <v>65</v>
      </c>
      <c r="Z27" s="75" t="s">
        <v>67</v>
      </c>
      <c r="AA27" s="75"/>
      <c r="AB27" s="73">
        <v>106.724344</v>
      </c>
      <c r="AC27" s="73">
        <v>-6.2237330000000002</v>
      </c>
      <c r="AD27" s="73"/>
      <c r="AE27" s="75"/>
      <c r="AF27" s="75"/>
      <c r="AG27" s="75"/>
      <c r="AH27" s="74" t="s">
        <v>2075</v>
      </c>
      <c r="AI27" s="74"/>
      <c r="AJ27" s="74"/>
      <c r="AK27" s="198" t="s">
        <v>67</v>
      </c>
      <c r="AL27" s="148"/>
      <c r="AM27" s="173"/>
      <c r="AN27" s="145"/>
      <c r="AO27" s="145"/>
      <c r="AP27" s="145"/>
      <c r="AQ27" s="145"/>
      <c r="AR27" s="145"/>
      <c r="AS27" s="175"/>
      <c r="AT27" s="145"/>
      <c r="AU27" s="199" t="s">
        <v>67</v>
      </c>
    </row>
    <row r="28" spans="1:47" ht="16.5" hidden="1" customHeight="1">
      <c r="A28" s="9">
        <v>129</v>
      </c>
      <c r="B28" s="10" t="s">
        <v>212</v>
      </c>
      <c r="C28" s="11" t="s">
        <v>497</v>
      </c>
      <c r="D28" s="11" t="s">
        <v>216</v>
      </c>
      <c r="E28" s="11" t="s">
        <v>1997</v>
      </c>
      <c r="F28" s="9" t="s">
        <v>48</v>
      </c>
      <c r="G28" s="9" t="s">
        <v>48</v>
      </c>
      <c r="H28" s="9"/>
      <c r="I28" s="10" t="s">
        <v>1936</v>
      </c>
      <c r="J28" s="75" t="s">
        <v>498</v>
      </c>
      <c r="K28" s="11" t="s">
        <v>497</v>
      </c>
      <c r="L28" s="75" t="s">
        <v>2094</v>
      </c>
      <c r="M28" s="75" t="s">
        <v>1949</v>
      </c>
      <c r="N28" s="75" t="s">
        <v>2054</v>
      </c>
      <c r="O28" s="75" t="s">
        <v>2000</v>
      </c>
      <c r="P28" s="198" t="s">
        <v>1942</v>
      </c>
      <c r="Q28" s="200" t="s">
        <v>462</v>
      </c>
      <c r="R28" s="106" t="s">
        <v>2095</v>
      </c>
      <c r="S28" s="198" t="s">
        <v>2013</v>
      </c>
      <c r="T28" s="77">
        <v>46081</v>
      </c>
      <c r="U28" s="75" t="s">
        <v>2096</v>
      </c>
      <c r="V28" s="74" t="s">
        <v>2097</v>
      </c>
      <c r="W28" s="74" t="s">
        <v>2070</v>
      </c>
      <c r="X28" s="75" t="s">
        <v>280</v>
      </c>
      <c r="Y28" s="75" t="s">
        <v>1955</v>
      </c>
      <c r="Z28" s="75" t="s">
        <v>101</v>
      </c>
      <c r="AA28" s="75"/>
      <c r="AB28" s="73">
        <v>106.80214100000001</v>
      </c>
      <c r="AC28" s="73">
        <v>-6.1868910000000001</v>
      </c>
      <c r="AD28" s="73"/>
      <c r="AE28" s="75"/>
      <c r="AF28" s="75"/>
      <c r="AG28" s="75"/>
      <c r="AH28" s="74" t="s">
        <v>2075</v>
      </c>
      <c r="AI28" s="74"/>
      <c r="AJ28" s="74"/>
      <c r="AK28" s="198" t="s">
        <v>101</v>
      </c>
      <c r="AL28" s="148"/>
      <c r="AM28" s="173">
        <v>3888888889</v>
      </c>
      <c r="AN28" s="145"/>
      <c r="AO28" s="145"/>
      <c r="AP28" s="145"/>
      <c r="AQ28" s="145"/>
      <c r="AR28" s="145"/>
      <c r="AS28" s="175"/>
      <c r="AT28" s="145"/>
      <c r="AU28" s="199" t="s">
        <v>101</v>
      </c>
    </row>
    <row r="29" spans="1:47" ht="18" hidden="1" customHeight="1">
      <c r="A29" s="9">
        <v>200</v>
      </c>
      <c r="B29" s="10" t="s">
        <v>212</v>
      </c>
      <c r="C29" s="11" t="s">
        <v>703</v>
      </c>
      <c r="D29" s="11" t="s">
        <v>216</v>
      </c>
      <c r="E29" s="11"/>
      <c r="F29" s="9" t="s">
        <v>48</v>
      </c>
      <c r="G29" s="9" t="s">
        <v>48</v>
      </c>
      <c r="H29" s="98">
        <v>0</v>
      </c>
      <c r="I29" s="10" t="s">
        <v>1936</v>
      </c>
      <c r="J29" s="75" t="s">
        <v>65</v>
      </c>
      <c r="K29" s="11" t="s">
        <v>703</v>
      </c>
      <c r="L29" s="75" t="s">
        <v>2098</v>
      </c>
      <c r="M29" s="75" t="s">
        <v>96</v>
      </c>
      <c r="N29" s="75" t="s">
        <v>2031</v>
      </c>
      <c r="O29" s="75"/>
      <c r="P29" s="198" t="s">
        <v>1946</v>
      </c>
      <c r="Q29" s="362" t="s">
        <v>2099</v>
      </c>
      <c r="R29" s="108" t="s">
        <v>1163</v>
      </c>
      <c r="S29" s="198" t="s">
        <v>2003</v>
      </c>
      <c r="T29" s="77" t="s">
        <v>317</v>
      </c>
      <c r="U29" s="75" t="s">
        <v>195</v>
      </c>
      <c r="V29" s="75"/>
      <c r="W29" s="75"/>
      <c r="X29" s="81" t="s">
        <v>65</v>
      </c>
      <c r="Y29" s="81" t="s">
        <v>65</v>
      </c>
      <c r="Z29" s="75" t="s">
        <v>1163</v>
      </c>
      <c r="AA29" s="75"/>
      <c r="AB29" s="73">
        <v>106.776951</v>
      </c>
      <c r="AC29" s="73">
        <v>-6.2178310000000003</v>
      </c>
      <c r="AD29" s="73"/>
      <c r="AE29" s="75"/>
      <c r="AF29" s="75"/>
      <c r="AG29" s="75"/>
      <c r="AH29" s="74" t="s">
        <v>2005</v>
      </c>
      <c r="AI29" s="74"/>
      <c r="AJ29" s="74"/>
      <c r="AK29" s="198" t="s">
        <v>101</v>
      </c>
      <c r="AL29" s="148"/>
      <c r="AM29" s="173"/>
      <c r="AN29" s="145"/>
      <c r="AO29" s="145"/>
      <c r="AP29" s="145"/>
      <c r="AQ29" s="145"/>
      <c r="AR29" s="145"/>
      <c r="AS29" s="175"/>
      <c r="AT29" s="145"/>
      <c r="AU29" s="199" t="s">
        <v>1163</v>
      </c>
    </row>
    <row r="30" spans="1:47" ht="17.25" hidden="1" customHeight="1">
      <c r="A30" s="9">
        <v>94</v>
      </c>
      <c r="B30" s="10" t="s">
        <v>212</v>
      </c>
      <c r="C30" s="11" t="s">
        <v>383</v>
      </c>
      <c r="D30" s="11" t="s">
        <v>216</v>
      </c>
      <c r="E30" s="11"/>
      <c r="F30" s="9" t="s">
        <v>48</v>
      </c>
      <c r="G30" s="9" t="s">
        <v>48</v>
      </c>
      <c r="H30" s="98">
        <v>0</v>
      </c>
      <c r="I30" s="10" t="s">
        <v>1936</v>
      </c>
      <c r="J30" s="75" t="s">
        <v>65</v>
      </c>
      <c r="K30" s="11" t="s">
        <v>383</v>
      </c>
      <c r="L30" s="75" t="s">
        <v>2100</v>
      </c>
      <c r="M30" s="75" t="s">
        <v>96</v>
      </c>
      <c r="N30" s="75" t="s">
        <v>2031</v>
      </c>
      <c r="O30" s="75"/>
      <c r="P30" s="198" t="s">
        <v>1946</v>
      </c>
      <c r="Q30" s="362" t="s">
        <v>2099</v>
      </c>
      <c r="R30" s="108" t="s">
        <v>1163</v>
      </c>
      <c r="S30" s="198" t="s">
        <v>2003</v>
      </c>
      <c r="T30" s="77" t="s">
        <v>317</v>
      </c>
      <c r="U30" s="75" t="s">
        <v>195</v>
      </c>
      <c r="V30" s="75"/>
      <c r="W30" s="75"/>
      <c r="X30" s="81" t="s">
        <v>65</v>
      </c>
      <c r="Y30" s="81" t="s">
        <v>65</v>
      </c>
      <c r="Z30" s="75" t="s">
        <v>1163</v>
      </c>
      <c r="AA30" s="75"/>
      <c r="AB30" s="73">
        <v>106.7953</v>
      </c>
      <c r="AC30" s="73">
        <v>-6.1520799999999998</v>
      </c>
      <c r="AD30" s="73"/>
      <c r="AE30" s="75"/>
      <c r="AF30" s="75"/>
      <c r="AG30" s="75"/>
      <c r="AH30" s="74" t="s">
        <v>2005</v>
      </c>
      <c r="AI30" s="74"/>
      <c r="AJ30" s="74"/>
      <c r="AK30" s="198" t="s">
        <v>101</v>
      </c>
      <c r="AL30" s="148"/>
      <c r="AM30" s="173"/>
      <c r="AN30" s="145"/>
      <c r="AO30" s="145"/>
      <c r="AP30" s="145"/>
      <c r="AQ30" s="145"/>
      <c r="AR30" s="145"/>
      <c r="AS30" s="175"/>
      <c r="AT30" s="145"/>
      <c r="AU30" s="199" t="s">
        <v>1163</v>
      </c>
    </row>
    <row r="31" spans="1:47" hidden="1">
      <c r="A31" s="9">
        <v>119</v>
      </c>
      <c r="B31" s="10" t="s">
        <v>212</v>
      </c>
      <c r="C31" s="11" t="s">
        <v>469</v>
      </c>
      <c r="D31" s="11" t="s">
        <v>216</v>
      </c>
      <c r="E31" s="11"/>
      <c r="F31" s="9" t="s">
        <v>48</v>
      </c>
      <c r="G31" s="9" t="s">
        <v>48</v>
      </c>
      <c r="H31" s="98">
        <v>0</v>
      </c>
      <c r="I31" s="10" t="s">
        <v>1936</v>
      </c>
      <c r="J31" s="75" t="s">
        <v>65</v>
      </c>
      <c r="K31" s="11" t="s">
        <v>469</v>
      </c>
      <c r="L31" s="75" t="s">
        <v>2101</v>
      </c>
      <c r="M31" s="75" t="s">
        <v>96</v>
      </c>
      <c r="N31" s="75" t="s">
        <v>2031</v>
      </c>
      <c r="O31" s="75"/>
      <c r="P31" s="198" t="s">
        <v>1945</v>
      </c>
      <c r="Q31" s="362" t="s">
        <v>2099</v>
      </c>
      <c r="R31" s="108" t="s">
        <v>1163</v>
      </c>
      <c r="S31" s="198" t="s">
        <v>2003</v>
      </c>
      <c r="T31" s="77" t="s">
        <v>317</v>
      </c>
      <c r="U31" s="75" t="s">
        <v>195</v>
      </c>
      <c r="V31" s="75"/>
      <c r="W31" s="75"/>
      <c r="X31" s="81" t="s">
        <v>65</v>
      </c>
      <c r="Y31" s="81" t="s">
        <v>65</v>
      </c>
      <c r="Z31" s="75" t="s">
        <v>1163</v>
      </c>
      <c r="AA31" s="75"/>
      <c r="AB31" s="73">
        <v>106.79391099999999</v>
      </c>
      <c r="AC31" s="73">
        <v>-6.1479109999999997</v>
      </c>
      <c r="AD31" s="73"/>
      <c r="AE31" s="75"/>
      <c r="AF31" s="75"/>
      <c r="AG31" s="75"/>
      <c r="AH31" s="74" t="s">
        <v>2005</v>
      </c>
      <c r="AI31" s="74"/>
      <c r="AJ31" s="74"/>
      <c r="AK31" s="198" t="s">
        <v>67</v>
      </c>
      <c r="AL31" s="148"/>
      <c r="AM31" s="173"/>
      <c r="AN31" s="145"/>
      <c r="AO31" s="145"/>
      <c r="AP31" s="145"/>
      <c r="AQ31" s="145"/>
      <c r="AR31" s="145"/>
      <c r="AS31" s="175"/>
      <c r="AT31" s="145"/>
      <c r="AU31" s="199" t="s">
        <v>1163</v>
      </c>
    </row>
    <row r="32" spans="1:47" s="144" customFormat="1" hidden="1">
      <c r="A32" s="9">
        <v>180</v>
      </c>
      <c r="B32" s="10" t="s">
        <v>212</v>
      </c>
      <c r="C32" s="11" t="s">
        <v>650</v>
      </c>
      <c r="D32" s="11" t="s">
        <v>216</v>
      </c>
      <c r="E32" s="11" t="s">
        <v>1997</v>
      </c>
      <c r="F32" s="9" t="s">
        <v>16</v>
      </c>
      <c r="G32" s="10" t="s">
        <v>94</v>
      </c>
      <c r="H32" s="98">
        <v>45979</v>
      </c>
      <c r="I32" s="9" t="s">
        <v>1936</v>
      </c>
      <c r="J32" s="73" t="s">
        <v>652</v>
      </c>
      <c r="K32" s="11" t="s">
        <v>650</v>
      </c>
      <c r="L32" s="73" t="s">
        <v>2102</v>
      </c>
      <c r="M32" s="73" t="s">
        <v>96</v>
      </c>
      <c r="N32" s="73" t="s">
        <v>1999</v>
      </c>
      <c r="O32" s="73" t="s">
        <v>2000</v>
      </c>
      <c r="P32" s="154" t="s">
        <v>1940</v>
      </c>
      <c r="Q32" s="362" t="s">
        <v>2103</v>
      </c>
      <c r="R32" s="238" t="s">
        <v>2104</v>
      </c>
      <c r="S32" s="202" t="s">
        <v>2013</v>
      </c>
      <c r="T32" s="85">
        <v>46101</v>
      </c>
      <c r="U32" s="75" t="s">
        <v>641</v>
      </c>
      <c r="V32" s="159" t="s">
        <v>2105</v>
      </c>
      <c r="W32" s="73" t="s">
        <v>2004</v>
      </c>
      <c r="X32" s="73" t="s">
        <v>448</v>
      </c>
      <c r="Y32" s="73" t="s">
        <v>1961</v>
      </c>
      <c r="Z32" s="74" t="s">
        <v>101</v>
      </c>
      <c r="AA32" s="74"/>
      <c r="AB32" s="73">
        <v>106.786221</v>
      </c>
      <c r="AC32" s="73">
        <v>-6.206391</v>
      </c>
      <c r="AD32" s="73"/>
      <c r="AE32" s="220">
        <v>106.78618</v>
      </c>
      <c r="AF32" s="73">
        <v>-6.20641</v>
      </c>
      <c r="AG32" s="74" t="s">
        <v>2106</v>
      </c>
      <c r="AH32" s="74" t="s">
        <v>2005</v>
      </c>
      <c r="AI32" s="74" t="s">
        <v>2015</v>
      </c>
      <c r="AJ32" s="74" t="s">
        <v>2107</v>
      </c>
      <c r="AK32" s="202" t="s">
        <v>101</v>
      </c>
      <c r="AL32" s="148" t="s">
        <v>2108</v>
      </c>
      <c r="AM32" s="148">
        <f>390000000/0.9</f>
        <v>433333333.33333331</v>
      </c>
      <c r="AN32" s="221" t="s">
        <v>2109</v>
      </c>
      <c r="AO32" s="153" t="s">
        <v>2009</v>
      </c>
      <c r="AP32" s="153" t="s">
        <v>2086</v>
      </c>
      <c r="AQ32" s="152">
        <v>1.5</v>
      </c>
      <c r="AR32" s="152">
        <v>1.5</v>
      </c>
      <c r="AS32" s="335">
        <v>3</v>
      </c>
      <c r="AT32" s="153"/>
      <c r="AU32" s="219" t="s">
        <v>101</v>
      </c>
    </row>
    <row r="33" spans="1:47" s="144" customFormat="1" ht="17.25" hidden="1" customHeight="1">
      <c r="A33" s="9">
        <v>191</v>
      </c>
      <c r="B33" s="10" t="s">
        <v>212</v>
      </c>
      <c r="C33" s="11" t="s">
        <v>678</v>
      </c>
      <c r="D33" s="11" t="s">
        <v>216</v>
      </c>
      <c r="E33" s="11" t="s">
        <v>1997</v>
      </c>
      <c r="F33" s="9" t="s">
        <v>16</v>
      </c>
      <c r="G33" s="10" t="s">
        <v>94</v>
      </c>
      <c r="H33" s="98">
        <v>45979</v>
      </c>
      <c r="I33" s="9" t="s">
        <v>1936</v>
      </c>
      <c r="J33" s="73" t="s">
        <v>679</v>
      </c>
      <c r="K33" s="11" t="s">
        <v>678</v>
      </c>
      <c r="L33" s="73" t="s">
        <v>2110</v>
      </c>
      <c r="M33" s="73" t="s">
        <v>96</v>
      </c>
      <c r="N33" s="73" t="s">
        <v>1999</v>
      </c>
      <c r="O33" s="73" t="s">
        <v>2000</v>
      </c>
      <c r="P33" s="210" t="s">
        <v>1942</v>
      </c>
      <c r="Q33" s="362" t="s">
        <v>2111</v>
      </c>
      <c r="R33" s="110" t="s">
        <v>2112</v>
      </c>
      <c r="S33" s="202" t="s">
        <v>2013</v>
      </c>
      <c r="T33" s="85">
        <v>46101</v>
      </c>
      <c r="U33" s="75" t="s">
        <v>598</v>
      </c>
      <c r="V33" s="159" t="s">
        <v>2113</v>
      </c>
      <c r="W33" s="73" t="s">
        <v>2004</v>
      </c>
      <c r="X33" s="73" t="s">
        <v>448</v>
      </c>
      <c r="Y33" s="73" t="s">
        <v>1961</v>
      </c>
      <c r="Z33" s="74" t="s">
        <v>101</v>
      </c>
      <c r="AA33" s="74"/>
      <c r="AB33" s="73">
        <v>106.80403099999999</v>
      </c>
      <c r="AC33" s="73">
        <v>-6.1914009999999999</v>
      </c>
      <c r="AD33" s="73"/>
      <c r="AE33" s="96"/>
      <c r="AF33" s="74"/>
      <c r="AG33" s="74"/>
      <c r="AH33" s="74" t="s">
        <v>2005</v>
      </c>
      <c r="AI33" s="74" t="s">
        <v>2006</v>
      </c>
      <c r="AJ33" s="74" t="s">
        <v>2114</v>
      </c>
      <c r="AK33" s="202" t="s">
        <v>2016</v>
      </c>
      <c r="AL33" s="148"/>
      <c r="AM33" s="173"/>
      <c r="AN33" s="153" t="s">
        <v>2085</v>
      </c>
      <c r="AO33" s="153" t="s">
        <v>2009</v>
      </c>
      <c r="AP33" s="153" t="s">
        <v>2086</v>
      </c>
      <c r="AQ33" s="152">
        <v>1.5</v>
      </c>
      <c r="AR33" s="152">
        <v>1.5</v>
      </c>
      <c r="AS33" s="335">
        <v>3</v>
      </c>
      <c r="AT33" s="153" t="s">
        <v>2016</v>
      </c>
      <c r="AU33" s="219" t="s">
        <v>2016</v>
      </c>
    </row>
    <row r="34" spans="1:47" s="144" customFormat="1" ht="245.25" hidden="1">
      <c r="A34" s="9">
        <v>224</v>
      </c>
      <c r="B34" s="10" t="s">
        <v>212</v>
      </c>
      <c r="C34" s="11" t="s">
        <v>766</v>
      </c>
      <c r="D34" s="11" t="s">
        <v>216</v>
      </c>
      <c r="E34" s="11" t="s">
        <v>1997</v>
      </c>
      <c r="F34" s="9" t="s">
        <v>16</v>
      </c>
      <c r="G34" s="10" t="s">
        <v>94</v>
      </c>
      <c r="H34" s="98">
        <v>45979</v>
      </c>
      <c r="I34" s="9" t="s">
        <v>1936</v>
      </c>
      <c r="J34" s="74" t="s">
        <v>767</v>
      </c>
      <c r="K34" s="11" t="s">
        <v>766</v>
      </c>
      <c r="L34" s="73" t="s">
        <v>2115</v>
      </c>
      <c r="M34" s="74" t="s">
        <v>96</v>
      </c>
      <c r="N34" s="74" t="s">
        <v>1999</v>
      </c>
      <c r="O34" s="74" t="s">
        <v>2000</v>
      </c>
      <c r="P34" s="210" t="s">
        <v>1942</v>
      </c>
      <c r="Q34" s="362" t="s">
        <v>2116</v>
      </c>
      <c r="R34" s="108" t="s">
        <v>2117</v>
      </c>
      <c r="S34" s="202" t="s">
        <v>2013</v>
      </c>
      <c r="T34" s="77">
        <v>46051</v>
      </c>
      <c r="U34" s="75" t="s">
        <v>768</v>
      </c>
      <c r="V34" s="159" t="s">
        <v>2118</v>
      </c>
      <c r="W34" s="74" t="s">
        <v>2070</v>
      </c>
      <c r="X34" s="73" t="s">
        <v>292</v>
      </c>
      <c r="Y34" s="73" t="s">
        <v>1961</v>
      </c>
      <c r="Z34" s="74" t="s">
        <v>649</v>
      </c>
      <c r="AA34" s="74"/>
      <c r="AB34" s="73">
        <v>106.718701</v>
      </c>
      <c r="AC34" s="73">
        <v>-6.1531310000000001</v>
      </c>
      <c r="AD34" s="116"/>
      <c r="AE34" s="73"/>
      <c r="AF34" s="160"/>
      <c r="AG34" s="74"/>
      <c r="AH34" s="74" t="s">
        <v>2005</v>
      </c>
      <c r="AI34" s="74" t="s">
        <v>2006</v>
      </c>
      <c r="AJ34" s="74"/>
      <c r="AK34" s="202" t="s">
        <v>270</v>
      </c>
      <c r="AL34" s="148"/>
      <c r="AM34" s="173"/>
      <c r="AN34" s="153" t="s">
        <v>2119</v>
      </c>
      <c r="AO34" s="153" t="s">
        <v>2009</v>
      </c>
      <c r="AP34" s="153" t="s">
        <v>2086</v>
      </c>
      <c r="AQ34" s="151">
        <v>1.5</v>
      </c>
      <c r="AR34" s="151">
        <v>1.5</v>
      </c>
      <c r="AS34" s="336">
        <v>3</v>
      </c>
      <c r="AT34" s="153" t="s">
        <v>2060</v>
      </c>
      <c r="AU34" s="219" t="s">
        <v>270</v>
      </c>
    </row>
    <row r="35" spans="1:47" s="144" customFormat="1" ht="16.5" hidden="1" customHeight="1">
      <c r="A35" s="9">
        <v>202</v>
      </c>
      <c r="B35" s="10" t="s">
        <v>212</v>
      </c>
      <c r="C35" s="11" t="s">
        <v>708</v>
      </c>
      <c r="D35" s="11" t="s">
        <v>216</v>
      </c>
      <c r="E35" s="11" t="s">
        <v>1997</v>
      </c>
      <c r="F35" s="9" t="s">
        <v>16</v>
      </c>
      <c r="G35" s="10" t="s">
        <v>94</v>
      </c>
      <c r="H35" s="98">
        <v>45979</v>
      </c>
      <c r="I35" s="9" t="s">
        <v>1936</v>
      </c>
      <c r="J35" s="74" t="s">
        <v>710</v>
      </c>
      <c r="K35" s="11" t="s">
        <v>708</v>
      </c>
      <c r="L35" s="73" t="s">
        <v>2120</v>
      </c>
      <c r="M35" s="73" t="s">
        <v>96</v>
      </c>
      <c r="N35" s="73" t="s">
        <v>1999</v>
      </c>
      <c r="O35" s="73" t="s">
        <v>2000</v>
      </c>
      <c r="P35" s="154" t="s">
        <v>1940</v>
      </c>
      <c r="Q35" s="362" t="s">
        <v>2028</v>
      </c>
      <c r="R35" s="282" t="s">
        <v>2121</v>
      </c>
      <c r="S35" s="210" t="s">
        <v>2013</v>
      </c>
      <c r="T35" s="77">
        <v>46101</v>
      </c>
      <c r="U35" s="75" t="s">
        <v>363</v>
      </c>
      <c r="V35" s="159" t="s">
        <v>2122</v>
      </c>
      <c r="W35" s="74" t="s">
        <v>2004</v>
      </c>
      <c r="X35" s="73" t="s">
        <v>320</v>
      </c>
      <c r="Y35" s="73" t="s">
        <v>1961</v>
      </c>
      <c r="Z35" s="74" t="s">
        <v>101</v>
      </c>
      <c r="AA35" s="74"/>
      <c r="AB35" s="73">
        <v>106.776591</v>
      </c>
      <c r="AC35" s="73">
        <v>-6.1983309999999996</v>
      </c>
      <c r="AD35" s="73"/>
      <c r="AE35" s="222">
        <v>106.7773</v>
      </c>
      <c r="AF35" s="73">
        <v>-6.1981999999999999</v>
      </c>
      <c r="AG35" s="74"/>
      <c r="AH35" s="74" t="s">
        <v>2005</v>
      </c>
      <c r="AI35" s="74" t="s">
        <v>2006</v>
      </c>
      <c r="AJ35" s="74"/>
      <c r="AK35" s="202" t="s">
        <v>101</v>
      </c>
      <c r="AL35" s="148"/>
      <c r="AM35" s="173"/>
      <c r="AN35" s="153" t="s">
        <v>2085</v>
      </c>
      <c r="AO35" s="153" t="s">
        <v>2009</v>
      </c>
      <c r="AP35" s="153" t="s">
        <v>2123</v>
      </c>
      <c r="AQ35" s="153">
        <v>2</v>
      </c>
      <c r="AR35" s="153">
        <v>2</v>
      </c>
      <c r="AS35" s="182">
        <v>4</v>
      </c>
      <c r="AT35" s="153"/>
      <c r="AU35" s="219" t="s">
        <v>101</v>
      </c>
    </row>
    <row r="36" spans="1:47" ht="15" hidden="1" customHeight="1">
      <c r="A36" s="9">
        <v>211</v>
      </c>
      <c r="B36" s="10" t="s">
        <v>212</v>
      </c>
      <c r="C36" s="11" t="s">
        <v>733</v>
      </c>
      <c r="D36" s="11" t="s">
        <v>216</v>
      </c>
      <c r="E36" s="11" t="s">
        <v>1997</v>
      </c>
      <c r="F36" s="9" t="s">
        <v>48</v>
      </c>
      <c r="G36" s="9" t="s">
        <v>48</v>
      </c>
      <c r="H36" s="98">
        <v>0</v>
      </c>
      <c r="I36" s="10" t="s">
        <v>1936</v>
      </c>
      <c r="J36" s="75" t="s">
        <v>734</v>
      </c>
      <c r="K36" s="11" t="s">
        <v>733</v>
      </c>
      <c r="L36" s="75" t="s">
        <v>2124</v>
      </c>
      <c r="M36" s="75" t="s">
        <v>96</v>
      </c>
      <c r="N36" s="75" t="s">
        <v>2031</v>
      </c>
      <c r="O36" s="75"/>
      <c r="P36" s="198" t="s">
        <v>1945</v>
      </c>
      <c r="Q36" s="362" t="s">
        <v>2099</v>
      </c>
      <c r="R36" s="108" t="s">
        <v>1163</v>
      </c>
      <c r="S36" s="198" t="s">
        <v>2003</v>
      </c>
      <c r="T36" s="74" t="s">
        <v>1163</v>
      </c>
      <c r="U36" s="75" t="s">
        <v>195</v>
      </c>
      <c r="V36" s="75"/>
      <c r="W36" s="75"/>
      <c r="X36" s="81" t="s">
        <v>65</v>
      </c>
      <c r="Y36" s="81" t="s">
        <v>65</v>
      </c>
      <c r="Z36" s="75" t="s">
        <v>1163</v>
      </c>
      <c r="AA36" s="75"/>
      <c r="AB36" s="73">
        <v>106.79689</v>
      </c>
      <c r="AC36" s="73">
        <v>-6.2080900000000003</v>
      </c>
      <c r="AD36" s="73"/>
      <c r="AE36" s="105"/>
      <c r="AF36" s="75"/>
      <c r="AG36" s="75"/>
      <c r="AH36" s="74" t="s">
        <v>2005</v>
      </c>
      <c r="AI36" s="74"/>
      <c r="AJ36" s="74"/>
      <c r="AK36" s="198" t="s">
        <v>67</v>
      </c>
      <c r="AL36" s="148"/>
      <c r="AM36" s="173"/>
      <c r="AN36" s="145"/>
      <c r="AO36" s="145"/>
      <c r="AP36" s="145"/>
      <c r="AQ36" s="145"/>
      <c r="AR36" s="145"/>
      <c r="AS36" s="175"/>
      <c r="AT36" s="145"/>
      <c r="AU36" s="199" t="s">
        <v>1163</v>
      </c>
    </row>
    <row r="37" spans="1:47" s="144" customFormat="1" hidden="1">
      <c r="A37" s="9">
        <v>225</v>
      </c>
      <c r="B37" s="10" t="s">
        <v>212</v>
      </c>
      <c r="C37" s="11" t="s">
        <v>769</v>
      </c>
      <c r="D37" s="11" t="s">
        <v>216</v>
      </c>
      <c r="E37" s="11" t="s">
        <v>1997</v>
      </c>
      <c r="F37" s="9" t="s">
        <v>16</v>
      </c>
      <c r="G37" s="10" t="s">
        <v>94</v>
      </c>
      <c r="H37" s="98">
        <v>45979</v>
      </c>
      <c r="I37" s="9" t="s">
        <v>1936</v>
      </c>
      <c r="J37" s="74" t="s">
        <v>771</v>
      </c>
      <c r="K37" s="11" t="s">
        <v>769</v>
      </c>
      <c r="L37" s="73" t="s">
        <v>2125</v>
      </c>
      <c r="M37" s="74" t="s">
        <v>96</v>
      </c>
      <c r="N37" s="74" t="s">
        <v>1999</v>
      </c>
      <c r="O37" s="74" t="s">
        <v>2000</v>
      </c>
      <c r="P37" s="198" t="s">
        <v>2079</v>
      </c>
      <c r="Q37" s="362" t="s">
        <v>2126</v>
      </c>
      <c r="R37" s="110" t="s">
        <v>2127</v>
      </c>
      <c r="S37" s="210" t="s">
        <v>2128</v>
      </c>
      <c r="T37" s="85">
        <v>46101</v>
      </c>
      <c r="U37" s="75" t="s">
        <v>269</v>
      </c>
      <c r="V37" s="159"/>
      <c r="W37" s="73"/>
      <c r="X37" s="73" t="s">
        <v>388</v>
      </c>
      <c r="Y37" s="73" t="s">
        <v>1961</v>
      </c>
      <c r="Z37" s="74" t="s">
        <v>101</v>
      </c>
      <c r="AA37" s="74"/>
      <c r="AB37" s="73">
        <v>106.78173099999999</v>
      </c>
      <c r="AC37" s="73">
        <v>-6.187811</v>
      </c>
      <c r="AD37" s="73"/>
      <c r="AE37" s="73"/>
      <c r="AF37" s="73"/>
      <c r="AG37" s="74"/>
      <c r="AH37" s="74" t="s">
        <v>2005</v>
      </c>
      <c r="AI37" s="74" t="s">
        <v>2006</v>
      </c>
      <c r="AJ37" s="74"/>
      <c r="AK37" s="210" t="s">
        <v>270</v>
      </c>
      <c r="AL37" s="148"/>
      <c r="AM37" s="173"/>
      <c r="AN37" s="153" t="s">
        <v>2085</v>
      </c>
      <c r="AO37" s="153" t="s">
        <v>2009</v>
      </c>
      <c r="AP37" s="153" t="s">
        <v>2086</v>
      </c>
      <c r="AQ37" s="152">
        <v>1.5</v>
      </c>
      <c r="AR37" s="152">
        <v>1.5</v>
      </c>
      <c r="AS37" s="335">
        <v>3</v>
      </c>
      <c r="AT37" s="153" t="s">
        <v>2060</v>
      </c>
      <c r="AU37" s="219" t="s">
        <v>270</v>
      </c>
    </row>
    <row r="38" spans="1:47" s="144" customFormat="1" hidden="1">
      <c r="A38" s="9">
        <v>227</v>
      </c>
      <c r="B38" s="10" t="s">
        <v>212</v>
      </c>
      <c r="C38" s="11" t="s">
        <v>776</v>
      </c>
      <c r="D38" s="11" t="s">
        <v>216</v>
      </c>
      <c r="E38" s="11" t="s">
        <v>1997</v>
      </c>
      <c r="F38" s="9" t="s">
        <v>16</v>
      </c>
      <c r="G38" s="10" t="s">
        <v>94</v>
      </c>
      <c r="H38" s="98">
        <v>45979</v>
      </c>
      <c r="I38" s="9" t="s">
        <v>1936</v>
      </c>
      <c r="J38" s="74" t="s">
        <v>777</v>
      </c>
      <c r="K38" s="11" t="s">
        <v>776</v>
      </c>
      <c r="L38" s="73" t="s">
        <v>2129</v>
      </c>
      <c r="M38" s="73" t="s">
        <v>96</v>
      </c>
      <c r="N38" s="73" t="s">
        <v>1999</v>
      </c>
      <c r="O38" s="73" t="s">
        <v>2000</v>
      </c>
      <c r="P38" s="154" t="s">
        <v>1940</v>
      </c>
      <c r="Q38" s="362" t="s">
        <v>2130</v>
      </c>
      <c r="R38" s="281" t="s">
        <v>2131</v>
      </c>
      <c r="S38" s="210" t="s">
        <v>2013</v>
      </c>
      <c r="T38" s="77">
        <v>46051</v>
      </c>
      <c r="U38" s="89" t="s">
        <v>714</v>
      </c>
      <c r="V38" s="159" t="s">
        <v>2132</v>
      </c>
      <c r="W38" s="74" t="s">
        <v>2004</v>
      </c>
      <c r="X38" s="73" t="s">
        <v>320</v>
      </c>
      <c r="Y38" s="73" t="s">
        <v>1961</v>
      </c>
      <c r="Z38" s="74" t="s">
        <v>649</v>
      </c>
      <c r="AA38" s="74"/>
      <c r="AB38" s="73">
        <v>106.73604</v>
      </c>
      <c r="AC38" s="73">
        <v>-6.1911009999999997</v>
      </c>
      <c r="AD38" s="73"/>
      <c r="AE38" s="74"/>
      <c r="AF38" s="74"/>
      <c r="AG38" s="74"/>
      <c r="AH38" s="74" t="s">
        <v>2005</v>
      </c>
      <c r="AI38" s="74" t="s">
        <v>2006</v>
      </c>
      <c r="AJ38" s="74"/>
      <c r="AK38" s="202" t="s">
        <v>2016</v>
      </c>
      <c r="AL38" s="148"/>
      <c r="AM38" s="173"/>
      <c r="AN38" s="153" t="s">
        <v>2133</v>
      </c>
      <c r="AO38" s="153" t="s">
        <v>2009</v>
      </c>
      <c r="AP38" s="153" t="s">
        <v>2086</v>
      </c>
      <c r="AQ38" s="151">
        <v>1.5</v>
      </c>
      <c r="AR38" s="151">
        <v>1.5</v>
      </c>
      <c r="AS38" s="336">
        <v>3</v>
      </c>
      <c r="AT38" s="153" t="s">
        <v>2016</v>
      </c>
      <c r="AU38" s="219" t="s">
        <v>2016</v>
      </c>
    </row>
    <row r="39" spans="1:47" s="144" customFormat="1" hidden="1">
      <c r="A39" s="9">
        <v>222</v>
      </c>
      <c r="B39" s="10" t="s">
        <v>212</v>
      </c>
      <c r="C39" s="11" t="s">
        <v>762</v>
      </c>
      <c r="D39" s="11" t="s">
        <v>216</v>
      </c>
      <c r="E39" s="11" t="s">
        <v>1997</v>
      </c>
      <c r="F39" s="9" t="s">
        <v>16</v>
      </c>
      <c r="G39" s="10" t="s">
        <v>94</v>
      </c>
      <c r="H39" s="98">
        <v>45979</v>
      </c>
      <c r="I39" s="9" t="s">
        <v>1936</v>
      </c>
      <c r="J39" s="74" t="s">
        <v>763</v>
      </c>
      <c r="K39" s="11" t="s">
        <v>762</v>
      </c>
      <c r="L39" s="73" t="s">
        <v>2134</v>
      </c>
      <c r="M39" s="73" t="s">
        <v>96</v>
      </c>
      <c r="N39" s="73" t="s">
        <v>1999</v>
      </c>
      <c r="O39" s="73" t="s">
        <v>2000</v>
      </c>
      <c r="P39" s="198" t="s">
        <v>2079</v>
      </c>
      <c r="Q39" s="362" t="s">
        <v>2126</v>
      </c>
      <c r="R39" s="110" t="s">
        <v>2135</v>
      </c>
      <c r="S39" s="210" t="s">
        <v>2128</v>
      </c>
      <c r="T39" s="85">
        <v>46101</v>
      </c>
      <c r="U39" s="89" t="s">
        <v>761</v>
      </c>
      <c r="V39" s="159"/>
      <c r="W39" s="73"/>
      <c r="X39" s="73" t="s">
        <v>388</v>
      </c>
      <c r="Y39" s="73" t="s">
        <v>1961</v>
      </c>
      <c r="Z39" s="74" t="s">
        <v>101</v>
      </c>
      <c r="AA39" s="74"/>
      <c r="AB39" s="73">
        <v>106.75330099999999</v>
      </c>
      <c r="AC39" s="73">
        <v>-6.1975309999999997</v>
      </c>
      <c r="AD39" s="73"/>
      <c r="AE39" s="111" t="s">
        <v>2136</v>
      </c>
      <c r="AF39" s="111" t="s">
        <v>2137</v>
      </c>
      <c r="AG39" s="73" t="s">
        <v>2138</v>
      </c>
      <c r="AH39" s="74" t="s">
        <v>2005</v>
      </c>
      <c r="AI39" s="74" t="s">
        <v>2006</v>
      </c>
      <c r="AJ39" s="74"/>
      <c r="AK39" s="210" t="s">
        <v>270</v>
      </c>
      <c r="AL39" s="148"/>
      <c r="AM39" s="173"/>
      <c r="AN39" s="153" t="s">
        <v>2119</v>
      </c>
      <c r="AO39" s="153" t="s">
        <v>2009</v>
      </c>
      <c r="AP39" s="153" t="s">
        <v>2086</v>
      </c>
      <c r="AQ39" s="152">
        <v>1.5</v>
      </c>
      <c r="AR39" s="152">
        <v>1.5</v>
      </c>
      <c r="AS39" s="335">
        <v>3</v>
      </c>
      <c r="AT39" s="153" t="s">
        <v>2060</v>
      </c>
      <c r="AU39" s="219" t="s">
        <v>270</v>
      </c>
    </row>
    <row r="40" spans="1:47" s="360" customFormat="1" ht="346.5" hidden="1">
      <c r="A40" s="348">
        <v>223</v>
      </c>
      <c r="B40" s="348" t="s">
        <v>212</v>
      </c>
      <c r="C40" s="349" t="s">
        <v>764</v>
      </c>
      <c r="D40" s="349" t="s">
        <v>216</v>
      </c>
      <c r="E40" s="349" t="s">
        <v>1997</v>
      </c>
      <c r="F40" s="348" t="s">
        <v>16</v>
      </c>
      <c r="G40" s="348" t="s">
        <v>94</v>
      </c>
      <c r="H40" s="350">
        <v>45979</v>
      </c>
      <c r="I40" s="348" t="s">
        <v>1936</v>
      </c>
      <c r="J40" s="91" t="s">
        <v>765</v>
      </c>
      <c r="K40" s="349" t="s">
        <v>764</v>
      </c>
      <c r="L40" s="91" t="s">
        <v>2139</v>
      </c>
      <c r="M40" s="91" t="s">
        <v>96</v>
      </c>
      <c r="N40" s="91" t="s">
        <v>1999</v>
      </c>
      <c r="O40" s="91" t="s">
        <v>2000</v>
      </c>
      <c r="P40" s="351" t="s">
        <v>1941</v>
      </c>
      <c r="Q40" s="352" t="s">
        <v>2140</v>
      </c>
      <c r="R40" s="110" t="s">
        <v>2141</v>
      </c>
      <c r="S40" s="352" t="s">
        <v>2013</v>
      </c>
      <c r="T40" s="353">
        <v>46101</v>
      </c>
      <c r="U40" s="75" t="s">
        <v>641</v>
      </c>
      <c r="V40" s="91" t="s">
        <v>2142</v>
      </c>
      <c r="W40" s="91" t="s">
        <v>2070</v>
      </c>
      <c r="X40" s="91" t="s">
        <v>388</v>
      </c>
      <c r="Y40" s="91" t="s">
        <v>1961</v>
      </c>
      <c r="Z40" s="91" t="s">
        <v>101</v>
      </c>
      <c r="AA40" s="91"/>
      <c r="AB40" s="91">
        <v>106.703841</v>
      </c>
      <c r="AC40" s="91">
        <v>-6.1291209999999996</v>
      </c>
      <c r="AD40" s="91"/>
      <c r="AE40" s="354">
        <v>106.70278</v>
      </c>
      <c r="AF40" s="91">
        <v>-6.1283000000000003</v>
      </c>
      <c r="AG40" s="91" t="s">
        <v>2143</v>
      </c>
      <c r="AH40" s="91" t="s">
        <v>2005</v>
      </c>
      <c r="AI40" s="91" t="s">
        <v>2006</v>
      </c>
      <c r="AJ40" s="91" t="s">
        <v>2144</v>
      </c>
      <c r="AK40" s="352" t="s">
        <v>101</v>
      </c>
      <c r="AL40" s="355" t="s">
        <v>2059</v>
      </c>
      <c r="AM40" s="356">
        <f>45000000/0.9</f>
        <v>50000000</v>
      </c>
      <c r="AN40" s="357" t="s">
        <v>2145</v>
      </c>
      <c r="AO40" s="356" t="s">
        <v>2009</v>
      </c>
      <c r="AP40" s="356" t="s">
        <v>2086</v>
      </c>
      <c r="AQ40" s="358">
        <v>1.5</v>
      </c>
      <c r="AR40" s="358">
        <v>1.5</v>
      </c>
      <c r="AS40" s="232">
        <v>3</v>
      </c>
      <c r="AT40" s="356" t="s">
        <v>2146</v>
      </c>
      <c r="AU40" s="359" t="s">
        <v>101</v>
      </c>
    </row>
    <row r="41" spans="1:47" ht="16.5" hidden="1" customHeight="1">
      <c r="A41" s="9">
        <v>594</v>
      </c>
      <c r="B41" s="10" t="s">
        <v>212</v>
      </c>
      <c r="C41" s="11" t="s">
        <v>1852</v>
      </c>
      <c r="D41" s="11" t="s">
        <v>216</v>
      </c>
      <c r="E41" s="11"/>
      <c r="F41" s="9" t="s">
        <v>48</v>
      </c>
      <c r="G41" s="9" t="s">
        <v>48</v>
      </c>
      <c r="H41" s="98">
        <v>0</v>
      </c>
      <c r="I41" s="10" t="s">
        <v>1936</v>
      </c>
      <c r="J41" s="75" t="s">
        <v>65</v>
      </c>
      <c r="K41" s="11" t="s">
        <v>1852</v>
      </c>
      <c r="L41" s="75" t="s">
        <v>2147</v>
      </c>
      <c r="M41" s="75" t="s">
        <v>96</v>
      </c>
      <c r="N41" s="75" t="s">
        <v>2031</v>
      </c>
      <c r="O41" s="75"/>
      <c r="P41" s="198" t="s">
        <v>1945</v>
      </c>
      <c r="Q41" s="362" t="s">
        <v>2099</v>
      </c>
      <c r="R41" s="108" t="s">
        <v>1163</v>
      </c>
      <c r="S41" s="198" t="s">
        <v>2003</v>
      </c>
      <c r="T41" s="77" t="s">
        <v>317</v>
      </c>
      <c r="U41" s="75" t="s">
        <v>195</v>
      </c>
      <c r="V41" s="75"/>
      <c r="W41" s="75"/>
      <c r="X41" s="81" t="s">
        <v>65</v>
      </c>
      <c r="Y41" s="81" t="s">
        <v>65</v>
      </c>
      <c r="Z41" s="75" t="s">
        <v>1163</v>
      </c>
      <c r="AA41" s="75" t="s">
        <v>2148</v>
      </c>
      <c r="AB41" s="73">
        <v>106.69703</v>
      </c>
      <c r="AC41" s="73">
        <v>-6.14107</v>
      </c>
      <c r="AD41" s="73"/>
      <c r="AE41" s="75"/>
      <c r="AF41" s="75"/>
      <c r="AG41" s="75"/>
      <c r="AH41" s="74" t="s">
        <v>2005</v>
      </c>
      <c r="AI41" s="74"/>
      <c r="AJ41" s="74"/>
      <c r="AK41" s="198" t="s">
        <v>67</v>
      </c>
      <c r="AL41" s="148"/>
      <c r="AM41" s="173"/>
      <c r="AN41" s="145"/>
      <c r="AO41" s="145"/>
      <c r="AP41" s="145"/>
      <c r="AQ41" s="145"/>
      <c r="AR41" s="145"/>
      <c r="AS41" s="175"/>
      <c r="AT41" s="145"/>
      <c r="AU41" s="199" t="s">
        <v>1163</v>
      </c>
    </row>
    <row r="42" spans="1:47" s="69" customFormat="1" ht="14.45" hidden="1" customHeight="1">
      <c r="A42" s="9">
        <v>190</v>
      </c>
      <c r="B42" s="10" t="s">
        <v>212</v>
      </c>
      <c r="C42" s="11" t="s">
        <v>676</v>
      </c>
      <c r="D42" s="11" t="s">
        <v>216</v>
      </c>
      <c r="E42" s="11" t="s">
        <v>1997</v>
      </c>
      <c r="F42" s="9" t="s">
        <v>48</v>
      </c>
      <c r="G42" s="9" t="s">
        <v>48</v>
      </c>
      <c r="H42" s="98">
        <v>0</v>
      </c>
      <c r="I42" s="10" t="s">
        <v>1936</v>
      </c>
      <c r="J42" s="75" t="s">
        <v>677</v>
      </c>
      <c r="K42" s="11" t="s">
        <v>676</v>
      </c>
      <c r="L42" s="75" t="s">
        <v>2149</v>
      </c>
      <c r="M42" s="75" t="s">
        <v>96</v>
      </c>
      <c r="N42" s="75" t="s">
        <v>2031</v>
      </c>
      <c r="O42" s="75"/>
      <c r="P42" s="198" t="s">
        <v>1945</v>
      </c>
      <c r="Q42" s="362" t="s">
        <v>2099</v>
      </c>
      <c r="R42" s="108" t="s">
        <v>1163</v>
      </c>
      <c r="S42" s="198" t="s">
        <v>2003</v>
      </c>
      <c r="T42" s="74" t="s">
        <v>1163</v>
      </c>
      <c r="U42" s="89" t="s">
        <v>195</v>
      </c>
      <c r="V42" s="75"/>
      <c r="W42" s="75"/>
      <c r="X42" s="81" t="s">
        <v>65</v>
      </c>
      <c r="Y42" s="81" t="s">
        <v>65</v>
      </c>
      <c r="Z42" s="75" t="s">
        <v>1163</v>
      </c>
      <c r="AA42" s="75"/>
      <c r="AB42" s="73">
        <v>106.776511</v>
      </c>
      <c r="AC42" s="73">
        <v>-6.2109009999999998</v>
      </c>
      <c r="AD42" s="73"/>
      <c r="AE42" s="75"/>
      <c r="AF42" s="75"/>
      <c r="AG42" s="75"/>
      <c r="AH42" s="74" t="s">
        <v>2005</v>
      </c>
      <c r="AI42" s="74"/>
      <c r="AJ42" s="74"/>
      <c r="AK42" s="198" t="s">
        <v>67</v>
      </c>
      <c r="AL42" s="148"/>
      <c r="AM42" s="173"/>
      <c r="AN42" s="145"/>
      <c r="AO42" s="145"/>
      <c r="AP42" s="145"/>
      <c r="AQ42" s="145"/>
      <c r="AR42" s="145"/>
      <c r="AS42" s="175"/>
      <c r="AT42" s="147"/>
      <c r="AU42" s="199" t="s">
        <v>1163</v>
      </c>
    </row>
    <row r="43" spans="1:47" s="144" customFormat="1" ht="15.75" hidden="1" customHeight="1">
      <c r="A43" s="9">
        <v>197</v>
      </c>
      <c r="B43" s="10" t="s">
        <v>212</v>
      </c>
      <c r="C43" s="11" t="s">
        <v>695</v>
      </c>
      <c r="D43" s="11" t="s">
        <v>216</v>
      </c>
      <c r="E43" s="11" t="s">
        <v>1997</v>
      </c>
      <c r="F43" s="9" t="s">
        <v>16</v>
      </c>
      <c r="G43" s="10" t="s">
        <v>94</v>
      </c>
      <c r="H43" s="98">
        <v>45979</v>
      </c>
      <c r="I43" s="9" t="s">
        <v>1936</v>
      </c>
      <c r="J43" s="74" t="s">
        <v>697</v>
      </c>
      <c r="K43" s="11" t="s">
        <v>695</v>
      </c>
      <c r="L43" s="73" t="s">
        <v>2150</v>
      </c>
      <c r="M43" s="74" t="s">
        <v>96</v>
      </c>
      <c r="N43" s="74" t="s">
        <v>1999</v>
      </c>
      <c r="O43" s="74" t="s">
        <v>2000</v>
      </c>
      <c r="P43" s="154" t="s">
        <v>1941</v>
      </c>
      <c r="Q43" s="210" t="s">
        <v>2151</v>
      </c>
      <c r="R43" s="338" t="s">
        <v>2152</v>
      </c>
      <c r="S43" s="210" t="s">
        <v>2013</v>
      </c>
      <c r="T43" s="85">
        <v>46101</v>
      </c>
      <c r="U43" s="75" t="s">
        <v>358</v>
      </c>
      <c r="V43" s="159" t="s">
        <v>2153</v>
      </c>
      <c r="W43" s="73" t="s">
        <v>2004</v>
      </c>
      <c r="X43" s="73" t="s">
        <v>388</v>
      </c>
      <c r="Y43" s="73" t="s">
        <v>1961</v>
      </c>
      <c r="Z43" s="74" t="s">
        <v>101</v>
      </c>
      <c r="AA43" s="74"/>
      <c r="AB43" s="73">
        <v>106.728421</v>
      </c>
      <c r="AC43" s="73">
        <v>-6.1472410000000002</v>
      </c>
      <c r="AD43" s="73"/>
      <c r="AE43" s="138">
        <v>106.72843</v>
      </c>
      <c r="AF43" s="138">
        <v>-6.1472199999999999</v>
      </c>
      <c r="AG43" s="74" t="s">
        <v>2154</v>
      </c>
      <c r="AH43" s="74" t="s">
        <v>2005</v>
      </c>
      <c r="AI43" s="74" t="s">
        <v>2006</v>
      </c>
      <c r="AJ43" s="74" t="s">
        <v>2114</v>
      </c>
      <c r="AK43" s="210" t="s">
        <v>2016</v>
      </c>
      <c r="AL43" s="148"/>
      <c r="AM43" s="173"/>
      <c r="AN43" s="153" t="s">
        <v>2119</v>
      </c>
      <c r="AO43" s="153" t="s">
        <v>2009</v>
      </c>
      <c r="AP43" s="153" t="s">
        <v>2086</v>
      </c>
      <c r="AQ43" s="152" t="s">
        <v>2155</v>
      </c>
      <c r="AR43" s="152" t="s">
        <v>2155</v>
      </c>
      <c r="AS43" s="335" t="s">
        <v>2156</v>
      </c>
      <c r="AT43" s="153" t="s">
        <v>2016</v>
      </c>
      <c r="AU43" s="337" t="s">
        <v>2157</v>
      </c>
    </row>
    <row r="44" spans="1:47" s="144" customFormat="1" ht="18.75" hidden="1" customHeight="1">
      <c r="A44" s="9">
        <v>221</v>
      </c>
      <c r="B44" s="10" t="s">
        <v>212</v>
      </c>
      <c r="C44" s="11" t="s">
        <v>759</v>
      </c>
      <c r="D44" s="11" t="s">
        <v>216</v>
      </c>
      <c r="E44" s="11" t="s">
        <v>1997</v>
      </c>
      <c r="F44" s="9" t="s">
        <v>16</v>
      </c>
      <c r="G44" s="10" t="s">
        <v>94</v>
      </c>
      <c r="H44" s="98">
        <v>45979</v>
      </c>
      <c r="I44" s="9" t="s">
        <v>1936</v>
      </c>
      <c r="J44" s="74" t="s">
        <v>760</v>
      </c>
      <c r="K44" s="11" t="s">
        <v>759</v>
      </c>
      <c r="L44" s="73" t="s">
        <v>2158</v>
      </c>
      <c r="M44" s="73" t="s">
        <v>96</v>
      </c>
      <c r="N44" s="73" t="s">
        <v>1999</v>
      </c>
      <c r="O44" s="73" t="s">
        <v>2000</v>
      </c>
      <c r="P44" s="210" t="s">
        <v>1939</v>
      </c>
      <c r="Q44" s="362" t="s">
        <v>2159</v>
      </c>
      <c r="R44" s="108" t="s">
        <v>2160</v>
      </c>
      <c r="S44" s="202" t="s">
        <v>2013</v>
      </c>
      <c r="T44" s="77">
        <v>46101</v>
      </c>
      <c r="U44" s="75" t="s">
        <v>761</v>
      </c>
      <c r="V44" s="159" t="s">
        <v>2161</v>
      </c>
      <c r="W44" s="74" t="s">
        <v>2004</v>
      </c>
      <c r="X44" s="73" t="s">
        <v>292</v>
      </c>
      <c r="Y44" s="73" t="s">
        <v>1961</v>
      </c>
      <c r="Z44" s="74" t="s">
        <v>101</v>
      </c>
      <c r="AA44" s="74"/>
      <c r="AB44" s="73">
        <v>106.80368</v>
      </c>
      <c r="AC44" s="73">
        <v>-6.1347899999999997</v>
      </c>
      <c r="AD44" s="73"/>
      <c r="AE44" s="73"/>
      <c r="AF44" s="73"/>
      <c r="AG44" s="74"/>
      <c r="AH44" s="74" t="s">
        <v>2005</v>
      </c>
      <c r="AI44" s="74" t="s">
        <v>2006</v>
      </c>
      <c r="AJ44" s="74"/>
      <c r="AK44" s="202" t="s">
        <v>101</v>
      </c>
      <c r="AL44" s="148"/>
      <c r="AM44" s="173"/>
      <c r="AN44" s="153" t="s">
        <v>2085</v>
      </c>
      <c r="AO44" s="153" t="s">
        <v>2009</v>
      </c>
      <c r="AP44" s="153" t="s">
        <v>2086</v>
      </c>
      <c r="AQ44" s="152">
        <v>1.5</v>
      </c>
      <c r="AR44" s="152">
        <v>1.5</v>
      </c>
      <c r="AS44" s="335">
        <v>3</v>
      </c>
      <c r="AT44" s="153"/>
      <c r="AU44" s="219" t="s">
        <v>101</v>
      </c>
    </row>
    <row r="45" spans="1:47" s="144" customFormat="1" ht="15" hidden="1" customHeight="1">
      <c r="A45" s="9">
        <v>248</v>
      </c>
      <c r="B45" s="10" t="s">
        <v>212</v>
      </c>
      <c r="C45" s="11" t="s">
        <v>838</v>
      </c>
      <c r="D45" s="11" t="s">
        <v>216</v>
      </c>
      <c r="E45" s="11" t="s">
        <v>1997</v>
      </c>
      <c r="F45" s="9" t="s">
        <v>16</v>
      </c>
      <c r="G45" s="10" t="s">
        <v>94</v>
      </c>
      <c r="H45" s="98">
        <v>45979</v>
      </c>
      <c r="I45" s="9" t="s">
        <v>1936</v>
      </c>
      <c r="J45" s="74" t="s">
        <v>839</v>
      </c>
      <c r="K45" s="11" t="s">
        <v>838</v>
      </c>
      <c r="L45" s="73" t="s">
        <v>2162</v>
      </c>
      <c r="M45" s="73" t="s">
        <v>96</v>
      </c>
      <c r="N45" s="73" t="s">
        <v>1999</v>
      </c>
      <c r="O45" s="73" t="s">
        <v>2000</v>
      </c>
      <c r="P45" s="198" t="s">
        <v>2079</v>
      </c>
      <c r="Q45" s="362" t="s">
        <v>2126</v>
      </c>
      <c r="R45" s="281" t="s">
        <v>2163</v>
      </c>
      <c r="S45" s="210" t="s">
        <v>2128</v>
      </c>
      <c r="T45" s="77">
        <v>46051</v>
      </c>
      <c r="U45" s="75" t="s">
        <v>830</v>
      </c>
      <c r="V45" s="159"/>
      <c r="W45" s="74" t="s">
        <v>2004</v>
      </c>
      <c r="X45" s="73" t="s">
        <v>320</v>
      </c>
      <c r="Y45" s="73" t="s">
        <v>1961</v>
      </c>
      <c r="Z45" s="74" t="s">
        <v>649</v>
      </c>
      <c r="AA45" s="74" t="s">
        <v>270</v>
      </c>
      <c r="AB45" s="73">
        <v>106.71579</v>
      </c>
      <c r="AC45" s="73">
        <v>-6.1283899999999996</v>
      </c>
      <c r="AD45" s="73"/>
      <c r="AE45" s="96"/>
      <c r="AF45" s="74"/>
      <c r="AG45" s="74"/>
      <c r="AH45" s="74" t="s">
        <v>2005</v>
      </c>
      <c r="AI45" s="74" t="s">
        <v>2015</v>
      </c>
      <c r="AJ45" s="74"/>
      <c r="AK45" s="202" t="s">
        <v>270</v>
      </c>
      <c r="AL45" s="148"/>
      <c r="AM45" s="173"/>
      <c r="AN45" s="153" t="s">
        <v>2109</v>
      </c>
      <c r="AO45" s="153" t="s">
        <v>2009</v>
      </c>
      <c r="AP45" s="153" t="s">
        <v>2164</v>
      </c>
      <c r="AQ45" s="153">
        <v>2</v>
      </c>
      <c r="AR45" s="153">
        <v>2</v>
      </c>
      <c r="AS45" s="182">
        <v>4</v>
      </c>
      <c r="AT45" s="153" t="s">
        <v>2060</v>
      </c>
      <c r="AU45" s="219" t="s">
        <v>270</v>
      </c>
    </row>
    <row r="46" spans="1:47" s="144" customFormat="1" ht="16.5" hidden="1" customHeight="1">
      <c r="A46" s="9">
        <v>244</v>
      </c>
      <c r="B46" s="10" t="s">
        <v>212</v>
      </c>
      <c r="C46" s="11" t="s">
        <v>825</v>
      </c>
      <c r="D46" s="11" t="s">
        <v>216</v>
      </c>
      <c r="E46" s="11" t="s">
        <v>1997</v>
      </c>
      <c r="F46" s="9" t="s">
        <v>16</v>
      </c>
      <c r="G46" s="10" t="s">
        <v>94</v>
      </c>
      <c r="H46" s="98">
        <v>45979</v>
      </c>
      <c r="I46" s="9" t="s">
        <v>1936</v>
      </c>
      <c r="J46" s="74" t="s">
        <v>826</v>
      </c>
      <c r="K46" s="11" t="s">
        <v>825</v>
      </c>
      <c r="L46" s="73" t="s">
        <v>2165</v>
      </c>
      <c r="M46" s="73" t="s">
        <v>96</v>
      </c>
      <c r="N46" s="73" t="s">
        <v>1999</v>
      </c>
      <c r="O46" s="73" t="s">
        <v>2000</v>
      </c>
      <c r="P46" s="154" t="s">
        <v>1940</v>
      </c>
      <c r="Q46" s="204" t="s">
        <v>2055</v>
      </c>
      <c r="R46" s="110" t="s">
        <v>2166</v>
      </c>
      <c r="S46" s="202" t="s">
        <v>2013</v>
      </c>
      <c r="T46" s="77">
        <v>46101</v>
      </c>
      <c r="U46" s="75" t="s">
        <v>2167</v>
      </c>
      <c r="V46" s="159" t="s">
        <v>2168</v>
      </c>
      <c r="W46" s="74" t="s">
        <v>2004</v>
      </c>
      <c r="X46" s="73" t="s">
        <v>280</v>
      </c>
      <c r="Y46" s="73" t="s">
        <v>1961</v>
      </c>
      <c r="Z46" s="74" t="s">
        <v>101</v>
      </c>
      <c r="AA46" s="74" t="s">
        <v>827</v>
      </c>
      <c r="AB46" s="73">
        <v>106.76278000000001</v>
      </c>
      <c r="AC46" s="73">
        <v>-6.1538599999999999</v>
      </c>
      <c r="AD46" s="73"/>
      <c r="AE46" s="73">
        <v>106.76136</v>
      </c>
      <c r="AF46" s="160">
        <v>-6.15463</v>
      </c>
      <c r="AG46" s="73" t="s">
        <v>2169</v>
      </c>
      <c r="AH46" s="74" t="s">
        <v>2005</v>
      </c>
      <c r="AI46" s="74" t="s">
        <v>2006</v>
      </c>
      <c r="AJ46" s="74" t="s">
        <v>2170</v>
      </c>
      <c r="AK46" s="202" t="s">
        <v>101</v>
      </c>
      <c r="AL46" s="148"/>
      <c r="AM46" s="173"/>
      <c r="AN46" s="153" t="s">
        <v>2085</v>
      </c>
      <c r="AO46" s="153" t="s">
        <v>2009</v>
      </c>
      <c r="AP46" s="153" t="s">
        <v>2086</v>
      </c>
      <c r="AQ46" s="151">
        <v>1.5</v>
      </c>
      <c r="AR46" s="151">
        <v>1.5</v>
      </c>
      <c r="AS46" s="336">
        <v>3</v>
      </c>
      <c r="AT46" s="153"/>
      <c r="AU46" s="219" t="s">
        <v>101</v>
      </c>
    </row>
    <row r="47" spans="1:47" hidden="1">
      <c r="A47" s="9">
        <v>258</v>
      </c>
      <c r="B47" s="10" t="s">
        <v>212</v>
      </c>
      <c r="C47" s="11" t="s">
        <v>864</v>
      </c>
      <c r="D47" s="11" t="s">
        <v>216</v>
      </c>
      <c r="E47" s="11"/>
      <c r="F47" s="9" t="s">
        <v>48</v>
      </c>
      <c r="G47" s="9" t="s">
        <v>48</v>
      </c>
      <c r="H47" s="98">
        <v>0</v>
      </c>
      <c r="I47" s="10" t="s">
        <v>1936</v>
      </c>
      <c r="J47" s="75" t="s">
        <v>65</v>
      </c>
      <c r="K47" s="11" t="s">
        <v>864</v>
      </c>
      <c r="L47" s="75" t="s">
        <v>2171</v>
      </c>
      <c r="M47" s="75" t="s">
        <v>96</v>
      </c>
      <c r="N47" s="75" t="s">
        <v>2031</v>
      </c>
      <c r="O47" s="75"/>
      <c r="P47" s="198" t="s">
        <v>1945</v>
      </c>
      <c r="Q47" s="362" t="s">
        <v>2099</v>
      </c>
      <c r="R47" s="108" t="s">
        <v>1163</v>
      </c>
      <c r="S47" s="198" t="s">
        <v>2003</v>
      </c>
      <c r="T47" s="77" t="s">
        <v>317</v>
      </c>
      <c r="U47" s="89" t="s">
        <v>195</v>
      </c>
      <c r="V47" s="75"/>
      <c r="W47" s="75"/>
      <c r="X47" s="81" t="s">
        <v>65</v>
      </c>
      <c r="Y47" s="81" t="s">
        <v>65</v>
      </c>
      <c r="Z47" s="75" t="s">
        <v>1163</v>
      </c>
      <c r="AA47" s="75" t="s">
        <v>2148</v>
      </c>
      <c r="AB47" s="73">
        <v>106.74413</v>
      </c>
      <c r="AC47" s="73">
        <v>-6.1357999999999997</v>
      </c>
      <c r="AD47" s="73"/>
      <c r="AE47" s="75"/>
      <c r="AF47" s="75"/>
      <c r="AG47" s="75"/>
      <c r="AH47" s="74" t="s">
        <v>2005</v>
      </c>
      <c r="AI47" s="74"/>
      <c r="AJ47" s="74"/>
      <c r="AK47" s="198" t="s">
        <v>67</v>
      </c>
      <c r="AL47" s="148"/>
      <c r="AM47" s="173"/>
      <c r="AN47" s="145"/>
      <c r="AO47" s="145"/>
      <c r="AP47" s="145"/>
      <c r="AQ47" s="145"/>
      <c r="AR47" s="145"/>
      <c r="AS47" s="175"/>
      <c r="AT47" s="145"/>
      <c r="AU47" s="199" t="s">
        <v>1163</v>
      </c>
    </row>
    <row r="48" spans="1:47" s="144" customFormat="1" hidden="1">
      <c r="A48" s="9">
        <v>289</v>
      </c>
      <c r="B48" s="10" t="s">
        <v>212</v>
      </c>
      <c r="C48" s="11" t="s">
        <v>933</v>
      </c>
      <c r="D48" s="11" t="s">
        <v>216</v>
      </c>
      <c r="E48" s="11" t="s">
        <v>1997</v>
      </c>
      <c r="F48" s="9" t="s">
        <v>16</v>
      </c>
      <c r="G48" s="10" t="s">
        <v>94</v>
      </c>
      <c r="H48" s="98">
        <v>45979</v>
      </c>
      <c r="I48" s="9" t="s">
        <v>1936</v>
      </c>
      <c r="J48" s="74" t="s">
        <v>934</v>
      </c>
      <c r="K48" s="11" t="s">
        <v>933</v>
      </c>
      <c r="L48" s="73" t="s">
        <v>2172</v>
      </c>
      <c r="M48" s="73" t="s">
        <v>96</v>
      </c>
      <c r="N48" s="73" t="s">
        <v>1999</v>
      </c>
      <c r="O48" s="73" t="s">
        <v>2000</v>
      </c>
      <c r="P48" s="154" t="s">
        <v>1940</v>
      </c>
      <c r="Q48" s="214" t="s">
        <v>2173</v>
      </c>
      <c r="R48" s="108" t="s">
        <v>2174</v>
      </c>
      <c r="S48" s="202" t="s">
        <v>2013</v>
      </c>
      <c r="T48" s="77">
        <v>46101</v>
      </c>
      <c r="U48" s="89" t="s">
        <v>2167</v>
      </c>
      <c r="V48" s="159" t="s">
        <v>2175</v>
      </c>
      <c r="W48" s="74" t="s">
        <v>2004</v>
      </c>
      <c r="X48" s="73" t="s">
        <v>280</v>
      </c>
      <c r="Y48" s="73" t="s">
        <v>1961</v>
      </c>
      <c r="Z48" s="74" t="s">
        <v>101</v>
      </c>
      <c r="AA48" s="74" t="s">
        <v>935</v>
      </c>
      <c r="AB48" s="73">
        <v>106.76094000000001</v>
      </c>
      <c r="AC48" s="73">
        <v>-6.2031599999999996</v>
      </c>
      <c r="AD48" s="74"/>
      <c r="AE48" s="137">
        <v>106.76064</v>
      </c>
      <c r="AF48" s="137">
        <v>-6.2031599999999996</v>
      </c>
      <c r="AG48" s="73" t="s">
        <v>2176</v>
      </c>
      <c r="AH48" s="74" t="s">
        <v>2005</v>
      </c>
      <c r="AI48" s="74" t="s">
        <v>2006</v>
      </c>
      <c r="AJ48" s="74" t="s">
        <v>2170</v>
      </c>
      <c r="AK48" s="202" t="s">
        <v>101</v>
      </c>
      <c r="AL48" s="148"/>
      <c r="AM48" s="173"/>
      <c r="AN48" s="221" t="s">
        <v>2177</v>
      </c>
      <c r="AO48" s="153" t="s">
        <v>2009</v>
      </c>
      <c r="AP48" s="153" t="s">
        <v>2178</v>
      </c>
      <c r="AQ48" s="151">
        <v>2</v>
      </c>
      <c r="AR48" s="151">
        <v>2</v>
      </c>
      <c r="AS48" s="336">
        <v>4</v>
      </c>
      <c r="AT48" s="153"/>
      <c r="AU48" s="219" t="s">
        <v>101</v>
      </c>
    </row>
    <row r="49" spans="1:47" s="69" customFormat="1" hidden="1">
      <c r="A49" s="9">
        <v>294</v>
      </c>
      <c r="B49" s="10" t="s">
        <v>212</v>
      </c>
      <c r="C49" s="11" t="s">
        <v>949</v>
      </c>
      <c r="D49" s="11" t="s">
        <v>216</v>
      </c>
      <c r="E49" s="11" t="s">
        <v>1997</v>
      </c>
      <c r="F49" s="9" t="s">
        <v>16</v>
      </c>
      <c r="G49" s="10" t="s">
        <v>94</v>
      </c>
      <c r="H49" s="98">
        <v>45979</v>
      </c>
      <c r="I49" s="9" t="s">
        <v>1936</v>
      </c>
      <c r="J49" s="74" t="s">
        <v>950</v>
      </c>
      <c r="K49" s="11" t="s">
        <v>949</v>
      </c>
      <c r="L49" s="73" t="s">
        <v>2179</v>
      </c>
      <c r="M49" s="74" t="s">
        <v>96</v>
      </c>
      <c r="N49" s="74" t="s">
        <v>1999</v>
      </c>
      <c r="O49" s="74" t="s">
        <v>2000</v>
      </c>
      <c r="P49" s="198" t="s">
        <v>1946</v>
      </c>
      <c r="Q49" s="362" t="s">
        <v>1163</v>
      </c>
      <c r="R49" s="108" t="s">
        <v>2180</v>
      </c>
      <c r="S49" s="202" t="s">
        <v>2003</v>
      </c>
      <c r="T49" s="77">
        <v>46101</v>
      </c>
      <c r="U49" s="75" t="s">
        <v>363</v>
      </c>
      <c r="V49" s="159"/>
      <c r="W49" s="74"/>
      <c r="X49" s="73" t="s">
        <v>280</v>
      </c>
      <c r="Y49" s="73" t="s">
        <v>1961</v>
      </c>
      <c r="Z49" s="74" t="s">
        <v>1163</v>
      </c>
      <c r="AA49" s="74" t="s">
        <v>951</v>
      </c>
      <c r="AB49" s="73">
        <v>106.75407</v>
      </c>
      <c r="AC49" s="73">
        <v>-6.1634799999999998</v>
      </c>
      <c r="AD49" s="73"/>
      <c r="AE49" s="73"/>
      <c r="AF49" s="73"/>
      <c r="AG49" s="74"/>
      <c r="AH49" s="74" t="s">
        <v>2005</v>
      </c>
      <c r="AI49" s="74" t="s">
        <v>2006</v>
      </c>
      <c r="AJ49" s="74"/>
      <c r="AK49" s="202" t="s">
        <v>101</v>
      </c>
      <c r="AL49" s="148"/>
      <c r="AM49" s="173"/>
      <c r="AN49" s="153" t="s">
        <v>2109</v>
      </c>
      <c r="AO49" s="153" t="s">
        <v>2009</v>
      </c>
      <c r="AP49" s="153" t="s">
        <v>2086</v>
      </c>
      <c r="AQ49" s="153">
        <v>2</v>
      </c>
      <c r="AR49" s="153">
        <v>2</v>
      </c>
      <c r="AS49" s="182">
        <v>4</v>
      </c>
      <c r="AT49" s="173"/>
      <c r="AU49" s="219" t="s">
        <v>1163</v>
      </c>
    </row>
    <row r="50" spans="1:47" s="144" customFormat="1" ht="13.5" hidden="1" customHeight="1">
      <c r="A50" s="9">
        <v>267</v>
      </c>
      <c r="B50" s="10" t="s">
        <v>212</v>
      </c>
      <c r="C50" s="11" t="s">
        <v>883</v>
      </c>
      <c r="D50" s="11" t="s">
        <v>216</v>
      </c>
      <c r="E50" s="11" t="s">
        <v>1997</v>
      </c>
      <c r="F50" s="9" t="s">
        <v>16</v>
      </c>
      <c r="G50" s="10" t="s">
        <v>94</v>
      </c>
      <c r="H50" s="98">
        <v>45979</v>
      </c>
      <c r="I50" s="9" t="s">
        <v>1936</v>
      </c>
      <c r="J50" s="74" t="s">
        <v>884</v>
      </c>
      <c r="K50" s="11" t="s">
        <v>883</v>
      </c>
      <c r="L50" s="73" t="s">
        <v>2181</v>
      </c>
      <c r="M50" s="74" t="s">
        <v>96</v>
      </c>
      <c r="N50" s="74" t="s">
        <v>1999</v>
      </c>
      <c r="O50" s="74" t="s">
        <v>2000</v>
      </c>
      <c r="P50" s="215" t="s">
        <v>1942</v>
      </c>
      <c r="Q50" s="362" t="s">
        <v>2182</v>
      </c>
      <c r="R50" s="108" t="s">
        <v>2183</v>
      </c>
      <c r="S50" s="202" t="s">
        <v>2013</v>
      </c>
      <c r="T50" s="77">
        <v>46101</v>
      </c>
      <c r="U50" s="89" t="s">
        <v>358</v>
      </c>
      <c r="V50" s="159" t="s">
        <v>2184</v>
      </c>
      <c r="W50" s="74" t="s">
        <v>2070</v>
      </c>
      <c r="X50" s="73" t="s">
        <v>280</v>
      </c>
      <c r="Y50" s="73" t="s">
        <v>1961</v>
      </c>
      <c r="Z50" s="74" t="s">
        <v>101</v>
      </c>
      <c r="AA50" s="74" t="s">
        <v>744</v>
      </c>
      <c r="AB50" s="73">
        <v>106.75830999999999</v>
      </c>
      <c r="AC50" s="73">
        <v>-6.1597600000000003</v>
      </c>
      <c r="AD50" s="73"/>
      <c r="AE50" s="154">
        <v>106.7598</v>
      </c>
      <c r="AF50" s="154">
        <v>-6.1589700000000001</v>
      </c>
      <c r="AG50" s="154" t="s">
        <v>2185</v>
      </c>
      <c r="AH50" s="74" t="s">
        <v>2186</v>
      </c>
      <c r="AI50" s="74" t="s">
        <v>2006</v>
      </c>
      <c r="AJ50" s="74" t="s">
        <v>2170</v>
      </c>
      <c r="AK50" s="202" t="s">
        <v>101</v>
      </c>
      <c r="AL50" s="148"/>
      <c r="AM50" s="173"/>
      <c r="AN50" s="221" t="s">
        <v>2187</v>
      </c>
      <c r="AO50" s="153"/>
      <c r="AP50" s="153"/>
      <c r="AQ50" s="153"/>
      <c r="AR50" s="153"/>
      <c r="AS50" s="182"/>
      <c r="AT50" s="153"/>
      <c r="AU50" s="219" t="s">
        <v>101</v>
      </c>
    </row>
    <row r="51" spans="1:47" s="144" customFormat="1" hidden="1">
      <c r="A51" s="9">
        <v>63</v>
      </c>
      <c r="B51" s="10" t="s">
        <v>212</v>
      </c>
      <c r="C51" s="11" t="s">
        <v>278</v>
      </c>
      <c r="D51" s="11" t="s">
        <v>216</v>
      </c>
      <c r="E51" s="11" t="s">
        <v>1997</v>
      </c>
      <c r="F51" s="9" t="s">
        <v>16</v>
      </c>
      <c r="G51" s="10" t="s">
        <v>94</v>
      </c>
      <c r="H51" s="98">
        <v>45979</v>
      </c>
      <c r="I51" s="9" t="s">
        <v>1936</v>
      </c>
      <c r="J51" s="74" t="s">
        <v>279</v>
      </c>
      <c r="K51" s="11" t="s">
        <v>278</v>
      </c>
      <c r="L51" s="73" t="s">
        <v>2188</v>
      </c>
      <c r="M51" s="74" t="s">
        <v>96</v>
      </c>
      <c r="N51" s="74" t="s">
        <v>1999</v>
      </c>
      <c r="O51" s="74" t="s">
        <v>2000</v>
      </c>
      <c r="P51" s="154" t="s">
        <v>1940</v>
      </c>
      <c r="Q51" s="362" t="s">
        <v>2028</v>
      </c>
      <c r="R51" s="82" t="s">
        <v>2189</v>
      </c>
      <c r="S51" s="202" t="s">
        <v>2013</v>
      </c>
      <c r="T51" s="77">
        <v>46101</v>
      </c>
      <c r="U51" s="75" t="s">
        <v>281</v>
      </c>
      <c r="V51" s="159" t="s">
        <v>2190</v>
      </c>
      <c r="W51" s="74" t="s">
        <v>2004</v>
      </c>
      <c r="X51" s="73" t="s">
        <v>280</v>
      </c>
      <c r="Y51" s="73" t="s">
        <v>1961</v>
      </c>
      <c r="Z51" s="153" t="s">
        <v>2016</v>
      </c>
      <c r="AA51" s="74" t="s">
        <v>282</v>
      </c>
      <c r="AB51" s="73">
        <v>106.72505</v>
      </c>
      <c r="AC51" s="73">
        <v>-6.14527</v>
      </c>
      <c r="AD51" s="73"/>
      <c r="AE51" s="73">
        <v>106.72515</v>
      </c>
      <c r="AF51" s="73">
        <v>-6.1452299999999997</v>
      </c>
      <c r="AG51" s="73" t="s">
        <v>2191</v>
      </c>
      <c r="AH51" s="74" t="s">
        <v>2005</v>
      </c>
      <c r="AI51" s="74" t="s">
        <v>2006</v>
      </c>
      <c r="AJ51" s="74" t="s">
        <v>2170</v>
      </c>
      <c r="AK51" s="202" t="s">
        <v>101</v>
      </c>
      <c r="AL51" s="148"/>
      <c r="AM51" s="173"/>
      <c r="AN51" s="153" t="s">
        <v>2192</v>
      </c>
      <c r="AO51" s="153" t="s">
        <v>2009</v>
      </c>
      <c r="AP51" s="153" t="s">
        <v>2178</v>
      </c>
      <c r="AQ51" s="153">
        <v>2</v>
      </c>
      <c r="AR51" s="153">
        <v>2</v>
      </c>
      <c r="AS51" s="182">
        <v>4</v>
      </c>
      <c r="AT51" s="153" t="s">
        <v>2016</v>
      </c>
      <c r="AU51" s="219" t="s">
        <v>2016</v>
      </c>
    </row>
    <row r="52" spans="1:47" s="144" customFormat="1" hidden="1">
      <c r="A52" s="9">
        <v>236</v>
      </c>
      <c r="B52" s="10" t="s">
        <v>212</v>
      </c>
      <c r="C52" s="11" t="s">
        <v>798</v>
      </c>
      <c r="D52" s="11" t="s">
        <v>216</v>
      </c>
      <c r="E52" s="11" t="s">
        <v>1997</v>
      </c>
      <c r="F52" s="9" t="s">
        <v>16</v>
      </c>
      <c r="G52" s="10" t="s">
        <v>94</v>
      </c>
      <c r="H52" s="98">
        <v>45979</v>
      </c>
      <c r="I52" s="9" t="s">
        <v>1936</v>
      </c>
      <c r="J52" s="74" t="s">
        <v>799</v>
      </c>
      <c r="K52" s="11" t="s">
        <v>798</v>
      </c>
      <c r="L52" s="73" t="s">
        <v>2193</v>
      </c>
      <c r="M52" s="74" t="s">
        <v>96</v>
      </c>
      <c r="N52" s="74" t="s">
        <v>1999</v>
      </c>
      <c r="O52" s="74" t="s">
        <v>2000</v>
      </c>
      <c r="P52" s="210" t="s">
        <v>1939</v>
      </c>
      <c r="Q52" s="205" t="s">
        <v>2099</v>
      </c>
      <c r="R52" s="108" t="s">
        <v>2194</v>
      </c>
      <c r="S52" s="202" t="s">
        <v>2003</v>
      </c>
      <c r="T52" s="77">
        <v>46101</v>
      </c>
      <c r="U52" s="75" t="s">
        <v>598</v>
      </c>
      <c r="V52" s="159"/>
      <c r="W52" s="74" t="s">
        <v>2004</v>
      </c>
      <c r="X52" s="73" t="s">
        <v>280</v>
      </c>
      <c r="Y52" s="73" t="s">
        <v>1961</v>
      </c>
      <c r="Z52" s="74" t="s">
        <v>101</v>
      </c>
      <c r="AA52" s="74" t="s">
        <v>800</v>
      </c>
      <c r="AB52" s="73">
        <v>106.76313</v>
      </c>
      <c r="AC52" s="73">
        <v>-6.1620400000000002</v>
      </c>
      <c r="AD52" s="73"/>
      <c r="AE52" s="165">
        <v>106.76273999999999</v>
      </c>
      <c r="AF52" s="111">
        <v>-6.1625899999999998</v>
      </c>
      <c r="AG52" s="73" t="s">
        <v>2195</v>
      </c>
      <c r="AH52" s="74" t="s">
        <v>2005</v>
      </c>
      <c r="AI52" s="74" t="s">
        <v>2006</v>
      </c>
      <c r="AJ52" s="74" t="s">
        <v>2170</v>
      </c>
      <c r="AK52" s="202" t="s">
        <v>101</v>
      </c>
      <c r="AL52" s="148"/>
      <c r="AM52" s="173"/>
      <c r="AN52" s="153" t="s">
        <v>2085</v>
      </c>
      <c r="AO52" s="153" t="s">
        <v>2009</v>
      </c>
      <c r="AP52" s="153" t="s">
        <v>2086</v>
      </c>
      <c r="AQ52" s="152">
        <v>1.5</v>
      </c>
      <c r="AR52" s="152">
        <v>1.5</v>
      </c>
      <c r="AS52" s="335">
        <v>3</v>
      </c>
      <c r="AT52" s="153"/>
      <c r="AU52" s="219" t="s">
        <v>101</v>
      </c>
    </row>
    <row r="53" spans="1:47" s="144" customFormat="1" hidden="1">
      <c r="A53" s="9">
        <v>259</v>
      </c>
      <c r="B53" s="10" t="s">
        <v>212</v>
      </c>
      <c r="C53" s="11" t="s">
        <v>865</v>
      </c>
      <c r="D53" s="11" t="s">
        <v>216</v>
      </c>
      <c r="E53" s="11" t="s">
        <v>1997</v>
      </c>
      <c r="F53" s="9" t="s">
        <v>16</v>
      </c>
      <c r="G53" s="10" t="s">
        <v>94</v>
      </c>
      <c r="H53" s="98">
        <v>45979</v>
      </c>
      <c r="I53" s="9" t="s">
        <v>1936</v>
      </c>
      <c r="J53" s="74" t="s">
        <v>866</v>
      </c>
      <c r="K53" s="11" t="s">
        <v>865</v>
      </c>
      <c r="L53" s="73" t="s">
        <v>2196</v>
      </c>
      <c r="M53" s="74" t="s">
        <v>96</v>
      </c>
      <c r="N53" s="74" t="s">
        <v>1999</v>
      </c>
      <c r="O53" s="74" t="s">
        <v>2000</v>
      </c>
      <c r="P53" s="154" t="s">
        <v>1940</v>
      </c>
      <c r="Q53" s="362" t="s">
        <v>2028</v>
      </c>
      <c r="R53" s="281" t="s">
        <v>2197</v>
      </c>
      <c r="S53" s="202" t="s">
        <v>2013</v>
      </c>
      <c r="T53" s="77">
        <v>46101</v>
      </c>
      <c r="U53" s="75" t="s">
        <v>603</v>
      </c>
      <c r="V53" s="159"/>
      <c r="W53" s="74" t="s">
        <v>2004</v>
      </c>
      <c r="X53" s="73" t="s">
        <v>440</v>
      </c>
      <c r="Y53" s="73" t="s">
        <v>1961</v>
      </c>
      <c r="Z53" s="74" t="s">
        <v>101</v>
      </c>
      <c r="AA53" s="74" t="s">
        <v>867</v>
      </c>
      <c r="AB53" s="73">
        <v>106.77248</v>
      </c>
      <c r="AC53" s="73">
        <v>-6.2004799999999998</v>
      </c>
      <c r="AD53" s="73"/>
      <c r="AE53" s="74"/>
      <c r="AF53" s="74"/>
      <c r="AG53" s="74"/>
      <c r="AH53" s="74" t="s">
        <v>2005</v>
      </c>
      <c r="AI53" s="74" t="s">
        <v>2006</v>
      </c>
      <c r="AJ53" s="74" t="s">
        <v>2114</v>
      </c>
      <c r="AK53" s="202" t="s">
        <v>2016</v>
      </c>
      <c r="AL53" s="148"/>
      <c r="AM53" s="173"/>
      <c r="AN53" s="224" t="s">
        <v>2198</v>
      </c>
      <c r="AO53" s="153" t="s">
        <v>2009</v>
      </c>
      <c r="AP53" s="153" t="s">
        <v>2086</v>
      </c>
      <c r="AQ53" s="153">
        <v>2</v>
      </c>
      <c r="AR53" s="153">
        <v>2</v>
      </c>
      <c r="AS53" s="182">
        <v>4</v>
      </c>
      <c r="AT53" s="153" t="s">
        <v>2016</v>
      </c>
      <c r="AU53" s="219" t="s">
        <v>2016</v>
      </c>
    </row>
    <row r="54" spans="1:47" s="144" customFormat="1" hidden="1">
      <c r="A54" s="9">
        <v>254</v>
      </c>
      <c r="B54" s="10" t="s">
        <v>212</v>
      </c>
      <c r="C54" s="11" t="s">
        <v>854</v>
      </c>
      <c r="D54" s="11" t="s">
        <v>216</v>
      </c>
      <c r="E54" s="11" t="s">
        <v>1997</v>
      </c>
      <c r="F54" s="9" t="s">
        <v>16</v>
      </c>
      <c r="G54" s="10" t="s">
        <v>94</v>
      </c>
      <c r="H54" s="98">
        <v>45979</v>
      </c>
      <c r="I54" s="9" t="s">
        <v>1936</v>
      </c>
      <c r="J54" s="74" t="s">
        <v>855</v>
      </c>
      <c r="K54" s="11" t="s">
        <v>854</v>
      </c>
      <c r="L54" s="73" t="s">
        <v>2199</v>
      </c>
      <c r="M54" s="73" t="s">
        <v>96</v>
      </c>
      <c r="N54" s="73" t="s">
        <v>1999</v>
      </c>
      <c r="O54" s="73" t="s">
        <v>2000</v>
      </c>
      <c r="P54" s="210" t="s">
        <v>1942</v>
      </c>
      <c r="Q54" s="362" t="s">
        <v>2200</v>
      </c>
      <c r="R54" s="108" t="s">
        <v>2201</v>
      </c>
      <c r="S54" s="202" t="s">
        <v>2013</v>
      </c>
      <c r="T54" s="77">
        <v>46051</v>
      </c>
      <c r="U54" s="75" t="s">
        <v>768</v>
      </c>
      <c r="V54" s="159" t="s">
        <v>2202</v>
      </c>
      <c r="W54" s="74" t="s">
        <v>2004</v>
      </c>
      <c r="X54" s="73" t="s">
        <v>440</v>
      </c>
      <c r="Y54" s="73" t="s">
        <v>1961</v>
      </c>
      <c r="Z54" s="74" t="s">
        <v>649</v>
      </c>
      <c r="AA54" s="74" t="s">
        <v>270</v>
      </c>
      <c r="AB54" s="73">
        <v>106.73598</v>
      </c>
      <c r="AC54" s="73">
        <v>-6.2034200000000004</v>
      </c>
      <c r="AD54" s="73"/>
      <c r="AE54" s="74"/>
      <c r="AF54" s="74"/>
      <c r="AG54" s="74"/>
      <c r="AH54" s="74" t="s">
        <v>2005</v>
      </c>
      <c r="AI54" s="74" t="s">
        <v>2015</v>
      </c>
      <c r="AJ54" s="74"/>
      <c r="AK54" s="202" t="s">
        <v>270</v>
      </c>
      <c r="AL54" s="148"/>
      <c r="AM54" s="173"/>
      <c r="AN54" s="153" t="s">
        <v>2133</v>
      </c>
      <c r="AO54" s="153" t="s">
        <v>2009</v>
      </c>
      <c r="AP54" s="153" t="s">
        <v>2086</v>
      </c>
      <c r="AQ54" s="151">
        <v>1.5</v>
      </c>
      <c r="AR54" s="151">
        <v>1.5</v>
      </c>
      <c r="AS54" s="336">
        <v>3</v>
      </c>
      <c r="AT54" s="153" t="s">
        <v>2060</v>
      </c>
      <c r="AU54" s="219" t="s">
        <v>270</v>
      </c>
    </row>
    <row r="55" spans="1:47" s="144" customFormat="1" hidden="1">
      <c r="A55" s="9">
        <v>295</v>
      </c>
      <c r="B55" s="10" t="s">
        <v>212</v>
      </c>
      <c r="C55" s="11" t="s">
        <v>952</v>
      </c>
      <c r="D55" s="11" t="s">
        <v>216</v>
      </c>
      <c r="E55" s="11" t="s">
        <v>1997</v>
      </c>
      <c r="F55" s="9" t="s">
        <v>16</v>
      </c>
      <c r="G55" s="10" t="s">
        <v>94</v>
      </c>
      <c r="H55" s="98">
        <v>45979</v>
      </c>
      <c r="I55" s="9" t="s">
        <v>1936</v>
      </c>
      <c r="J55" s="74" t="s">
        <v>953</v>
      </c>
      <c r="K55" s="11" t="s">
        <v>952</v>
      </c>
      <c r="L55" s="73" t="s">
        <v>2203</v>
      </c>
      <c r="M55" s="74" t="s">
        <v>96</v>
      </c>
      <c r="N55" s="74" t="s">
        <v>1999</v>
      </c>
      <c r="O55" s="74" t="s">
        <v>2000</v>
      </c>
      <c r="P55" s="154" t="s">
        <v>1940</v>
      </c>
      <c r="Q55" s="204" t="s">
        <v>2204</v>
      </c>
      <c r="R55" s="108" t="s">
        <v>2205</v>
      </c>
      <c r="S55" s="202" t="s">
        <v>2013</v>
      </c>
      <c r="T55" s="77">
        <v>46101</v>
      </c>
      <c r="U55" s="75" t="s">
        <v>598</v>
      </c>
      <c r="V55" s="159" t="s">
        <v>2206</v>
      </c>
      <c r="W55" s="74" t="s">
        <v>2070</v>
      </c>
      <c r="X55" s="73" t="s">
        <v>440</v>
      </c>
      <c r="Y55" s="73" t="s">
        <v>1961</v>
      </c>
      <c r="Z55" s="74" t="s">
        <v>101</v>
      </c>
      <c r="AA55" s="74" t="s">
        <v>954</v>
      </c>
      <c r="AB55" s="73">
        <v>106.76272</v>
      </c>
      <c r="AC55" s="73">
        <v>-6.1765999999999996</v>
      </c>
      <c r="AD55" s="73"/>
      <c r="AE55" s="111" t="s">
        <v>2207</v>
      </c>
      <c r="AF55" s="111" t="s">
        <v>2208</v>
      </c>
      <c r="AG55" s="74"/>
      <c r="AH55" s="74" t="s">
        <v>2005</v>
      </c>
      <c r="AI55" s="74" t="s">
        <v>2006</v>
      </c>
      <c r="AJ55" s="74" t="s">
        <v>2170</v>
      </c>
      <c r="AK55" s="202" t="s">
        <v>101</v>
      </c>
      <c r="AL55" s="148" t="s">
        <v>2209</v>
      </c>
      <c r="AM55" s="310">
        <f>350000000/0.9</f>
        <v>388888888.8888889</v>
      </c>
      <c r="AN55" s="221" t="s">
        <v>2187</v>
      </c>
      <c r="AO55" s="153"/>
      <c r="AP55" s="153"/>
      <c r="AQ55" s="153">
        <v>1</v>
      </c>
      <c r="AR55" s="153">
        <v>2</v>
      </c>
      <c r="AS55" s="182">
        <v>3</v>
      </c>
      <c r="AT55" s="153"/>
      <c r="AU55" s="219" t="s">
        <v>101</v>
      </c>
    </row>
    <row r="56" spans="1:47" s="144" customFormat="1" hidden="1">
      <c r="A56" s="9">
        <v>255</v>
      </c>
      <c r="B56" s="10" t="s">
        <v>212</v>
      </c>
      <c r="C56" s="11" t="s">
        <v>856</v>
      </c>
      <c r="D56" s="11" t="s">
        <v>216</v>
      </c>
      <c r="E56" s="11" t="s">
        <v>1997</v>
      </c>
      <c r="F56" s="9" t="s">
        <v>16</v>
      </c>
      <c r="G56" s="10" t="s">
        <v>94</v>
      </c>
      <c r="H56" s="98">
        <v>45979</v>
      </c>
      <c r="I56" s="9" t="s">
        <v>1936</v>
      </c>
      <c r="J56" s="73" t="s">
        <v>857</v>
      </c>
      <c r="K56" s="11" t="s">
        <v>856</v>
      </c>
      <c r="L56" s="73" t="s">
        <v>2210</v>
      </c>
      <c r="M56" s="73" t="s">
        <v>96</v>
      </c>
      <c r="N56" s="73" t="s">
        <v>1999</v>
      </c>
      <c r="O56" s="73" t="s">
        <v>2000</v>
      </c>
      <c r="P56" s="154" t="s">
        <v>1941</v>
      </c>
      <c r="Q56" s="206" t="s">
        <v>2111</v>
      </c>
      <c r="R56" s="108" t="s">
        <v>2211</v>
      </c>
      <c r="S56" s="202" t="s">
        <v>2013</v>
      </c>
      <c r="T56" s="85">
        <v>46101</v>
      </c>
      <c r="U56" s="89" t="s">
        <v>358</v>
      </c>
      <c r="V56" s="159" t="s">
        <v>2212</v>
      </c>
      <c r="W56" s="73" t="s">
        <v>2070</v>
      </c>
      <c r="X56" s="73" t="s">
        <v>440</v>
      </c>
      <c r="Y56" s="73" t="s">
        <v>1961</v>
      </c>
      <c r="Z56" s="153" t="s">
        <v>2016</v>
      </c>
      <c r="AA56" s="73" t="s">
        <v>687</v>
      </c>
      <c r="AB56" s="73">
        <v>106.69918</v>
      </c>
      <c r="AC56" s="73">
        <v>-6.1091499999999996</v>
      </c>
      <c r="AD56" s="73"/>
      <c r="AE56" s="167">
        <v>106.69893999999999</v>
      </c>
      <c r="AF56" s="170" t="s">
        <v>2213</v>
      </c>
      <c r="AG56" s="73"/>
      <c r="AH56" s="73" t="s">
        <v>2005</v>
      </c>
      <c r="AI56" s="73" t="s">
        <v>2006</v>
      </c>
      <c r="AJ56" s="73" t="s">
        <v>2170</v>
      </c>
      <c r="AK56" s="202" t="s">
        <v>101</v>
      </c>
      <c r="AL56" s="148" t="s">
        <v>2059</v>
      </c>
      <c r="AM56" s="173">
        <f>250000000/0.9</f>
        <v>277777777.77777779</v>
      </c>
      <c r="AN56" s="225" t="s">
        <v>2192</v>
      </c>
      <c r="AO56" s="153" t="s">
        <v>2009</v>
      </c>
      <c r="AP56" s="153" t="s">
        <v>2086</v>
      </c>
      <c r="AQ56" s="153">
        <v>2</v>
      </c>
      <c r="AR56" s="153">
        <v>2</v>
      </c>
      <c r="AS56" s="182">
        <v>4</v>
      </c>
      <c r="AT56" s="153" t="s">
        <v>2214</v>
      </c>
      <c r="AU56" s="219" t="s">
        <v>2016</v>
      </c>
    </row>
    <row r="57" spans="1:47" s="144" customFormat="1" hidden="1">
      <c r="A57" s="9">
        <v>250</v>
      </c>
      <c r="B57" s="10" t="s">
        <v>212</v>
      </c>
      <c r="C57" s="11" t="s">
        <v>843</v>
      </c>
      <c r="D57" s="11" t="s">
        <v>216</v>
      </c>
      <c r="E57" s="11" t="s">
        <v>1997</v>
      </c>
      <c r="F57" s="9" t="s">
        <v>16</v>
      </c>
      <c r="G57" s="10" t="s">
        <v>94</v>
      </c>
      <c r="H57" s="98">
        <v>45979</v>
      </c>
      <c r="I57" s="9" t="s">
        <v>1936</v>
      </c>
      <c r="J57" s="73" t="s">
        <v>844</v>
      </c>
      <c r="K57" s="11" t="s">
        <v>843</v>
      </c>
      <c r="L57" s="73" t="s">
        <v>2215</v>
      </c>
      <c r="M57" s="73" t="s">
        <v>96</v>
      </c>
      <c r="N57" s="73" t="s">
        <v>1999</v>
      </c>
      <c r="O57" s="73" t="s">
        <v>2000</v>
      </c>
      <c r="P57" s="154" t="s">
        <v>1940</v>
      </c>
      <c r="Q57" s="204" t="s">
        <v>2204</v>
      </c>
      <c r="R57" s="110" t="s">
        <v>2216</v>
      </c>
      <c r="S57" s="202" t="s">
        <v>2013</v>
      </c>
      <c r="T57" s="85">
        <v>46101</v>
      </c>
      <c r="U57" s="75" t="s">
        <v>358</v>
      </c>
      <c r="V57" s="159" t="s">
        <v>2217</v>
      </c>
      <c r="W57" s="73" t="s">
        <v>2004</v>
      </c>
      <c r="X57" s="73" t="s">
        <v>448</v>
      </c>
      <c r="Y57" s="73" t="s">
        <v>1961</v>
      </c>
      <c r="Z57" s="74" t="s">
        <v>101</v>
      </c>
      <c r="AA57" s="74" t="s">
        <v>845</v>
      </c>
      <c r="AB57" s="73">
        <v>106.73284</v>
      </c>
      <c r="AC57" s="73">
        <v>-6.2184900000000001</v>
      </c>
      <c r="AD57" s="73"/>
      <c r="AE57" s="73"/>
      <c r="AF57" s="73"/>
      <c r="AG57" s="74"/>
      <c r="AH57" s="74" t="s">
        <v>2005</v>
      </c>
      <c r="AI57" s="74" t="s">
        <v>2015</v>
      </c>
      <c r="AJ57" s="74" t="s">
        <v>2114</v>
      </c>
      <c r="AK57" s="202" t="s">
        <v>270</v>
      </c>
      <c r="AL57" s="148"/>
      <c r="AM57" s="173"/>
      <c r="AN57" s="221" t="s">
        <v>2187</v>
      </c>
      <c r="AO57" s="153"/>
      <c r="AP57" s="153"/>
      <c r="AQ57" s="152">
        <v>1.5</v>
      </c>
      <c r="AR57" s="152">
        <v>1.5</v>
      </c>
      <c r="AS57" s="335">
        <v>3</v>
      </c>
      <c r="AT57" s="153"/>
      <c r="AU57" s="219" t="s">
        <v>101</v>
      </c>
    </row>
    <row r="58" spans="1:47" s="69" customFormat="1" ht="14.1" hidden="1" customHeight="1">
      <c r="A58" s="9">
        <v>386</v>
      </c>
      <c r="B58" s="10" t="s">
        <v>212</v>
      </c>
      <c r="C58" s="11" t="s">
        <v>1197</v>
      </c>
      <c r="D58" s="11" t="s">
        <v>216</v>
      </c>
      <c r="E58" s="11" t="s">
        <v>1997</v>
      </c>
      <c r="F58" s="9" t="s">
        <v>16</v>
      </c>
      <c r="G58" s="10" t="s">
        <v>94</v>
      </c>
      <c r="H58" s="98">
        <v>45979</v>
      </c>
      <c r="I58" s="9" t="s">
        <v>1936</v>
      </c>
      <c r="J58" s="74" t="s">
        <v>1198</v>
      </c>
      <c r="K58" s="11" t="s">
        <v>1197</v>
      </c>
      <c r="L58" s="73" t="s">
        <v>2218</v>
      </c>
      <c r="M58" s="74" t="s">
        <v>96</v>
      </c>
      <c r="N58" s="74" t="s">
        <v>2054</v>
      </c>
      <c r="O58" s="74" t="s">
        <v>2000</v>
      </c>
      <c r="P58" s="210" t="s">
        <v>1942</v>
      </c>
      <c r="Q58" s="362" t="s">
        <v>2219</v>
      </c>
      <c r="R58" s="339" t="s">
        <v>2220</v>
      </c>
      <c r="S58" s="210" t="s">
        <v>2013</v>
      </c>
      <c r="T58" s="85">
        <v>46101</v>
      </c>
      <c r="U58" s="89" t="s">
        <v>269</v>
      </c>
      <c r="V58" s="159" t="s">
        <v>2221</v>
      </c>
      <c r="W58" s="73" t="s">
        <v>2070</v>
      </c>
      <c r="X58" s="73" t="s">
        <v>388</v>
      </c>
      <c r="Y58" s="73" t="s">
        <v>1961</v>
      </c>
      <c r="Z58" s="74" t="s">
        <v>101</v>
      </c>
      <c r="AA58" s="74"/>
      <c r="AB58" s="73">
        <v>106.68717100000001</v>
      </c>
      <c r="AC58" s="73">
        <v>-6.1287310000000002</v>
      </c>
      <c r="AD58" s="73"/>
      <c r="AE58" s="73"/>
      <c r="AF58" s="73"/>
      <c r="AG58" s="74"/>
      <c r="AH58" s="74" t="s">
        <v>2005</v>
      </c>
      <c r="AI58" s="74"/>
      <c r="AJ58" s="74" t="s">
        <v>2144</v>
      </c>
      <c r="AK58" s="210" t="s">
        <v>101</v>
      </c>
      <c r="AL58" s="148" t="s">
        <v>2108</v>
      </c>
      <c r="AM58" s="173"/>
      <c r="AN58" s="221" t="s">
        <v>2109</v>
      </c>
      <c r="AO58" s="153" t="s">
        <v>2009</v>
      </c>
      <c r="AP58" s="153" t="s">
        <v>2086</v>
      </c>
      <c r="AQ58" s="152">
        <v>1.5</v>
      </c>
      <c r="AR58" s="152">
        <v>1.5</v>
      </c>
      <c r="AS58" s="335">
        <v>3</v>
      </c>
      <c r="AT58" s="173"/>
      <c r="AU58" s="219" t="s">
        <v>101</v>
      </c>
    </row>
    <row r="59" spans="1:47" s="144" customFormat="1" ht="15.75" hidden="1" customHeight="1">
      <c r="A59" s="9">
        <v>607</v>
      </c>
      <c r="B59" s="10" t="s">
        <v>212</v>
      </c>
      <c r="C59" s="11" t="s">
        <v>1874</v>
      </c>
      <c r="D59" s="11" t="s">
        <v>216</v>
      </c>
      <c r="E59" s="11" t="s">
        <v>1997</v>
      </c>
      <c r="F59" s="9" t="s">
        <v>16</v>
      </c>
      <c r="G59" s="10" t="s">
        <v>94</v>
      </c>
      <c r="H59" s="98">
        <v>45979</v>
      </c>
      <c r="I59" s="9" t="s">
        <v>1936</v>
      </c>
      <c r="J59" s="74" t="s">
        <v>1875</v>
      </c>
      <c r="K59" s="11" t="s">
        <v>1874</v>
      </c>
      <c r="L59" s="73" t="s">
        <v>2222</v>
      </c>
      <c r="M59" s="74" t="s">
        <v>96</v>
      </c>
      <c r="N59" s="74" t="s">
        <v>1999</v>
      </c>
      <c r="O59" s="74" t="s">
        <v>2000</v>
      </c>
      <c r="P59" s="154" t="s">
        <v>1940</v>
      </c>
      <c r="Q59" s="362" t="s">
        <v>2028</v>
      </c>
      <c r="R59" s="347" t="s">
        <v>2223</v>
      </c>
      <c r="S59" s="202" t="s">
        <v>2013</v>
      </c>
      <c r="T59" s="77">
        <v>46101</v>
      </c>
      <c r="U59" s="75" t="s">
        <v>281</v>
      </c>
      <c r="V59" s="159" t="s">
        <v>2224</v>
      </c>
      <c r="W59" s="74" t="s">
        <v>2004</v>
      </c>
      <c r="X59" s="73" t="s">
        <v>440</v>
      </c>
      <c r="Y59" s="73" t="s">
        <v>1961</v>
      </c>
      <c r="Z59" s="74" t="s">
        <v>101</v>
      </c>
      <c r="AA59" s="74" t="s">
        <v>1876</v>
      </c>
      <c r="AB59" s="73">
        <v>106.80822000000001</v>
      </c>
      <c r="AC59" s="73">
        <v>-6.1581900000000003</v>
      </c>
      <c r="AD59" s="73"/>
      <c r="AE59" s="74">
        <v>106.80795999999999</v>
      </c>
      <c r="AF59" s="74">
        <v>-6.1581900000000003</v>
      </c>
      <c r="AG59" s="74" t="s">
        <v>2225</v>
      </c>
      <c r="AH59" s="74" t="s">
        <v>2005</v>
      </c>
      <c r="AI59" s="74" t="s">
        <v>2006</v>
      </c>
      <c r="AJ59" s="74" t="s">
        <v>2226</v>
      </c>
      <c r="AK59" s="202" t="s">
        <v>101</v>
      </c>
      <c r="AL59" s="148" t="s">
        <v>2209</v>
      </c>
      <c r="AM59" s="173"/>
      <c r="AN59" s="153" t="s">
        <v>2085</v>
      </c>
      <c r="AO59" s="153" t="s">
        <v>2009</v>
      </c>
      <c r="AP59" s="153" t="s">
        <v>2086</v>
      </c>
      <c r="AQ59" s="152">
        <v>1.5</v>
      </c>
      <c r="AR59" s="152">
        <v>1.5</v>
      </c>
      <c r="AS59" s="335">
        <v>3</v>
      </c>
      <c r="AT59" s="153" t="s">
        <v>2227</v>
      </c>
      <c r="AU59" s="219" t="s">
        <v>101</v>
      </c>
    </row>
    <row r="60" spans="1:47" s="144" customFormat="1" ht="16.5" hidden="1" customHeight="1">
      <c r="A60" s="9">
        <v>226</v>
      </c>
      <c r="B60" s="10" t="s">
        <v>212</v>
      </c>
      <c r="C60" s="11" t="s">
        <v>772</v>
      </c>
      <c r="D60" s="11" t="s">
        <v>216</v>
      </c>
      <c r="E60" s="11" t="s">
        <v>1997</v>
      </c>
      <c r="F60" s="9" t="s">
        <v>16</v>
      </c>
      <c r="G60" s="10" t="s">
        <v>94</v>
      </c>
      <c r="H60" s="98">
        <v>45979</v>
      </c>
      <c r="I60" s="9" t="s">
        <v>1936</v>
      </c>
      <c r="J60" s="73" t="s">
        <v>774</v>
      </c>
      <c r="K60" s="11" t="s">
        <v>772</v>
      </c>
      <c r="L60" s="73" t="s">
        <v>2228</v>
      </c>
      <c r="M60" s="73" t="s">
        <v>96</v>
      </c>
      <c r="N60" s="73" t="s">
        <v>1999</v>
      </c>
      <c r="O60" s="73" t="s">
        <v>2000</v>
      </c>
      <c r="P60" s="210" t="s">
        <v>1945</v>
      </c>
      <c r="Q60" s="205" t="s">
        <v>394</v>
      </c>
      <c r="R60" s="162" t="s">
        <v>2229</v>
      </c>
      <c r="S60" s="202" t="s">
        <v>2003</v>
      </c>
      <c r="T60" s="85">
        <v>46101</v>
      </c>
      <c r="U60" s="75" t="s">
        <v>281</v>
      </c>
      <c r="V60" s="159"/>
      <c r="W60" s="73" t="s">
        <v>2004</v>
      </c>
      <c r="X60" s="73" t="s">
        <v>440</v>
      </c>
      <c r="Y60" s="73" t="s">
        <v>1961</v>
      </c>
      <c r="Z60" s="73" t="s">
        <v>101</v>
      </c>
      <c r="AA60" s="73" t="s">
        <v>2230</v>
      </c>
      <c r="AB60" s="73">
        <v>106.72114999999999</v>
      </c>
      <c r="AC60" s="73">
        <v>-6.1441800000000004</v>
      </c>
      <c r="AD60" s="73"/>
      <c r="AE60" s="73"/>
      <c r="AF60" s="73"/>
      <c r="AG60" s="116"/>
      <c r="AH60" s="73" t="s">
        <v>2005</v>
      </c>
      <c r="AI60" s="73" t="s">
        <v>2006</v>
      </c>
      <c r="AJ60" s="73"/>
      <c r="AK60" s="202" t="s">
        <v>67</v>
      </c>
      <c r="AL60" s="148"/>
      <c r="AM60" s="173"/>
      <c r="AN60" s="153" t="s">
        <v>2085</v>
      </c>
      <c r="AO60" s="153" t="s">
        <v>2009</v>
      </c>
      <c r="AP60" s="153" t="s">
        <v>2086</v>
      </c>
      <c r="AQ60" s="152">
        <v>1.5</v>
      </c>
      <c r="AR60" s="152">
        <v>1.5</v>
      </c>
      <c r="AS60" s="335">
        <v>3</v>
      </c>
      <c r="AT60" s="153" t="s">
        <v>2022</v>
      </c>
      <c r="AU60" s="219" t="s">
        <v>2022</v>
      </c>
    </row>
    <row r="61" spans="1:47" s="144" customFormat="1" hidden="1">
      <c r="A61" s="9">
        <v>310</v>
      </c>
      <c r="B61" s="10" t="s">
        <v>212</v>
      </c>
      <c r="C61" s="11" t="s">
        <v>992</v>
      </c>
      <c r="D61" s="11" t="s">
        <v>216</v>
      </c>
      <c r="E61" s="11" t="s">
        <v>1997</v>
      </c>
      <c r="F61" s="9" t="s">
        <v>16</v>
      </c>
      <c r="G61" s="10" t="s">
        <v>94</v>
      </c>
      <c r="H61" s="98">
        <v>45979</v>
      </c>
      <c r="I61" s="9" t="s">
        <v>1936</v>
      </c>
      <c r="J61" s="73" t="s">
        <v>993</v>
      </c>
      <c r="K61" s="11" t="s">
        <v>992</v>
      </c>
      <c r="L61" s="73" t="s">
        <v>2231</v>
      </c>
      <c r="M61" s="73" t="s">
        <v>96</v>
      </c>
      <c r="N61" s="73" t="s">
        <v>1999</v>
      </c>
      <c r="O61" s="73" t="s">
        <v>2000</v>
      </c>
      <c r="P61" s="154" t="s">
        <v>1940</v>
      </c>
      <c r="Q61" s="204" t="s">
        <v>2028</v>
      </c>
      <c r="R61" s="162" t="s">
        <v>2232</v>
      </c>
      <c r="S61" s="202" t="s">
        <v>2013</v>
      </c>
      <c r="T61" s="85">
        <v>46101</v>
      </c>
      <c r="U61" s="75" t="s">
        <v>281</v>
      </c>
      <c r="V61" s="159" t="s">
        <v>2233</v>
      </c>
      <c r="W61" s="73" t="s">
        <v>2004</v>
      </c>
      <c r="X61" s="73" t="s">
        <v>448</v>
      </c>
      <c r="Y61" s="73" t="s">
        <v>1961</v>
      </c>
      <c r="Z61" s="74" t="s">
        <v>101</v>
      </c>
      <c r="AA61" s="74" t="s">
        <v>994</v>
      </c>
      <c r="AB61" s="73">
        <v>106.74016</v>
      </c>
      <c r="AC61" s="73">
        <v>-6.2194799999999999</v>
      </c>
      <c r="AD61" s="73"/>
      <c r="AE61" s="74"/>
      <c r="AF61" s="74"/>
      <c r="AG61" s="96"/>
      <c r="AH61" s="74" t="s">
        <v>2005</v>
      </c>
      <c r="AI61" s="74" t="s">
        <v>2006</v>
      </c>
      <c r="AJ61" s="74" t="s">
        <v>2114</v>
      </c>
      <c r="AK61" s="202" t="s">
        <v>2016</v>
      </c>
      <c r="AL61" s="148"/>
      <c r="AM61" s="173"/>
      <c r="AN61" s="221" t="s">
        <v>2187</v>
      </c>
      <c r="AO61" s="153"/>
      <c r="AP61" s="153"/>
      <c r="AQ61" s="152">
        <v>1.5</v>
      </c>
      <c r="AR61" s="152">
        <v>1.5</v>
      </c>
      <c r="AS61" s="335">
        <v>3</v>
      </c>
      <c r="AT61" s="153" t="s">
        <v>2016</v>
      </c>
      <c r="AU61" s="219" t="s">
        <v>2016</v>
      </c>
    </row>
    <row r="62" spans="1:47" s="144" customFormat="1" hidden="1">
      <c r="A62" s="9">
        <v>315</v>
      </c>
      <c r="B62" s="10" t="s">
        <v>212</v>
      </c>
      <c r="C62" s="11" t="s">
        <v>1005</v>
      </c>
      <c r="D62" s="11" t="s">
        <v>216</v>
      </c>
      <c r="E62" s="11" t="s">
        <v>1997</v>
      </c>
      <c r="F62" s="9" t="s">
        <v>16</v>
      </c>
      <c r="G62" s="10" t="s">
        <v>94</v>
      </c>
      <c r="H62" s="98">
        <v>45979</v>
      </c>
      <c r="I62" s="9" t="s">
        <v>1936</v>
      </c>
      <c r="J62" s="74" t="s">
        <v>1006</v>
      </c>
      <c r="K62" s="11" t="s">
        <v>1005</v>
      </c>
      <c r="L62" s="73" t="s">
        <v>2234</v>
      </c>
      <c r="M62" s="73" t="s">
        <v>96</v>
      </c>
      <c r="N62" s="73" t="s">
        <v>1999</v>
      </c>
      <c r="O62" s="73" t="s">
        <v>2000</v>
      </c>
      <c r="P62" s="154" t="s">
        <v>1940</v>
      </c>
      <c r="Q62" s="362" t="s">
        <v>2028</v>
      </c>
      <c r="R62" s="108" t="s">
        <v>2235</v>
      </c>
      <c r="S62" s="202" t="s">
        <v>2013</v>
      </c>
      <c r="T62" s="77">
        <v>46051</v>
      </c>
      <c r="U62" s="75" t="s">
        <v>269</v>
      </c>
      <c r="V62" s="159" t="s">
        <v>2236</v>
      </c>
      <c r="W62" s="74" t="s">
        <v>2004</v>
      </c>
      <c r="X62" s="73" t="s">
        <v>440</v>
      </c>
      <c r="Y62" s="73" t="s">
        <v>1961</v>
      </c>
      <c r="Z62" s="74" t="s">
        <v>649</v>
      </c>
      <c r="AA62" s="74" t="s">
        <v>1007</v>
      </c>
      <c r="AB62" s="73">
        <v>106.81167000000001</v>
      </c>
      <c r="AC62" s="73">
        <v>-6.1512799999999999</v>
      </c>
      <c r="AD62" s="73"/>
      <c r="AE62" s="74"/>
      <c r="AF62" s="74"/>
      <c r="AG62" s="74"/>
      <c r="AH62" s="74" t="s">
        <v>2005</v>
      </c>
      <c r="AI62" s="74" t="s">
        <v>2015</v>
      </c>
      <c r="AJ62" s="74"/>
      <c r="AK62" s="202" t="s">
        <v>270</v>
      </c>
      <c r="AL62" s="148"/>
      <c r="AM62" s="173"/>
      <c r="AN62" s="224" t="s">
        <v>2237</v>
      </c>
      <c r="AO62" s="224" t="s">
        <v>2238</v>
      </c>
      <c r="AP62" s="224" t="s">
        <v>2238</v>
      </c>
      <c r="AQ62" s="224" t="s">
        <v>2239</v>
      </c>
      <c r="AR62" s="224" t="s">
        <v>2239</v>
      </c>
      <c r="AS62" s="226"/>
      <c r="AT62" s="153" t="s">
        <v>2060</v>
      </c>
      <c r="AU62" s="219" t="s">
        <v>270</v>
      </c>
    </row>
    <row r="63" spans="1:47" s="144" customFormat="1" ht="12.75" hidden="1" customHeight="1">
      <c r="A63" s="9">
        <v>328</v>
      </c>
      <c r="B63" s="10" t="s">
        <v>212</v>
      </c>
      <c r="C63" s="11" t="s">
        <v>1041</v>
      </c>
      <c r="D63" s="11" t="s">
        <v>216</v>
      </c>
      <c r="E63" s="11" t="s">
        <v>1997</v>
      </c>
      <c r="F63" s="9" t="s">
        <v>16</v>
      </c>
      <c r="G63" s="10" t="s">
        <v>94</v>
      </c>
      <c r="H63" s="98">
        <v>45979</v>
      </c>
      <c r="I63" s="9" t="s">
        <v>1936</v>
      </c>
      <c r="J63" s="223" t="s">
        <v>2240</v>
      </c>
      <c r="K63" s="11" t="s">
        <v>1041</v>
      </c>
      <c r="L63" s="73" t="s">
        <v>2241</v>
      </c>
      <c r="M63" s="73" t="s">
        <v>96</v>
      </c>
      <c r="N63" s="73" t="s">
        <v>1999</v>
      </c>
      <c r="O63" s="73" t="s">
        <v>2000</v>
      </c>
      <c r="P63" s="210" t="s">
        <v>1939</v>
      </c>
      <c r="Q63" s="205" t="s">
        <v>2242</v>
      </c>
      <c r="R63" s="106" t="s">
        <v>2243</v>
      </c>
      <c r="S63" s="202" t="s">
        <v>2013</v>
      </c>
      <c r="T63" s="85">
        <v>46051</v>
      </c>
      <c r="U63" s="75" t="s">
        <v>720</v>
      </c>
      <c r="V63" s="159"/>
      <c r="W63" s="73" t="s">
        <v>2004</v>
      </c>
      <c r="X63" s="73" t="s">
        <v>878</v>
      </c>
      <c r="Y63" s="73" t="s">
        <v>1961</v>
      </c>
      <c r="Z63" s="73" t="s">
        <v>649</v>
      </c>
      <c r="AA63" s="73" t="s">
        <v>1042</v>
      </c>
      <c r="AB63" s="73">
        <v>106.798789</v>
      </c>
      <c r="AC63" s="73">
        <v>-6.1580950000000003</v>
      </c>
      <c r="AD63" s="73"/>
      <c r="AE63" s="73">
        <v>106.79743000000001</v>
      </c>
      <c r="AF63" s="73">
        <v>-6.1573399999999996</v>
      </c>
      <c r="AG63" s="73" t="s">
        <v>2244</v>
      </c>
      <c r="AH63" s="73" t="s">
        <v>2245</v>
      </c>
      <c r="AI63" s="73" t="s">
        <v>2006</v>
      </c>
      <c r="AJ63" s="73" t="s">
        <v>2016</v>
      </c>
      <c r="AK63" s="202" t="s">
        <v>270</v>
      </c>
      <c r="AL63" s="148"/>
      <c r="AM63" s="173"/>
      <c r="AN63" s="173" t="s">
        <v>2237</v>
      </c>
      <c r="AO63" s="173" t="s">
        <v>2238</v>
      </c>
      <c r="AP63" s="173" t="s">
        <v>2238</v>
      </c>
      <c r="AQ63" s="173">
        <v>3</v>
      </c>
      <c r="AR63" s="173">
        <v>5</v>
      </c>
      <c r="AS63" s="227">
        <v>8</v>
      </c>
      <c r="AT63" s="153" t="s">
        <v>2114</v>
      </c>
      <c r="AU63" s="219" t="s">
        <v>270</v>
      </c>
    </row>
    <row r="64" spans="1:47" s="69" customFormat="1" ht="15" hidden="1" customHeight="1">
      <c r="A64" s="9">
        <v>303</v>
      </c>
      <c r="B64" s="10" t="s">
        <v>212</v>
      </c>
      <c r="C64" s="11" t="s">
        <v>973</v>
      </c>
      <c r="D64" s="11" t="s">
        <v>216</v>
      </c>
      <c r="E64" s="11" t="s">
        <v>1997</v>
      </c>
      <c r="F64" s="9" t="s">
        <v>16</v>
      </c>
      <c r="G64" s="10" t="s">
        <v>94</v>
      </c>
      <c r="H64" s="98">
        <v>45979</v>
      </c>
      <c r="I64" s="9" t="s">
        <v>1936</v>
      </c>
      <c r="J64" s="73" t="s">
        <v>974</v>
      </c>
      <c r="K64" s="11" t="s">
        <v>973</v>
      </c>
      <c r="L64" s="73" t="s">
        <v>2246</v>
      </c>
      <c r="M64" s="74" t="s">
        <v>96</v>
      </c>
      <c r="N64" s="74" t="s">
        <v>1999</v>
      </c>
      <c r="O64" s="74" t="s">
        <v>2000</v>
      </c>
      <c r="P64" s="154" t="s">
        <v>1940</v>
      </c>
      <c r="Q64" s="204" t="s">
        <v>2247</v>
      </c>
      <c r="R64" s="108" t="s">
        <v>2248</v>
      </c>
      <c r="S64" s="202" t="s">
        <v>2013</v>
      </c>
      <c r="T64" s="77">
        <v>46101</v>
      </c>
      <c r="U64" s="75" t="s">
        <v>641</v>
      </c>
      <c r="V64" s="159" t="s">
        <v>2249</v>
      </c>
      <c r="W64" s="74" t="s">
        <v>2004</v>
      </c>
      <c r="X64" s="73" t="s">
        <v>878</v>
      </c>
      <c r="Y64" s="73" t="s">
        <v>1961</v>
      </c>
      <c r="Z64" s="74" t="s">
        <v>101</v>
      </c>
      <c r="AA64" s="74" t="s">
        <v>975</v>
      </c>
      <c r="AB64" s="73">
        <v>106.72324999999999</v>
      </c>
      <c r="AC64" s="73">
        <v>-6.1287500000000001</v>
      </c>
      <c r="AD64" s="73"/>
      <c r="AE64" s="220">
        <v>106.72248</v>
      </c>
      <c r="AF64" s="228">
        <v>-6.1295000000000002</v>
      </c>
      <c r="AG64" s="74"/>
      <c r="AH64" s="74" t="s">
        <v>2005</v>
      </c>
      <c r="AI64" s="74" t="s">
        <v>2006</v>
      </c>
      <c r="AJ64" s="74"/>
      <c r="AK64" s="202" t="s">
        <v>101</v>
      </c>
      <c r="AL64" s="148"/>
      <c r="AM64" s="173"/>
      <c r="AN64" s="153" t="s">
        <v>2109</v>
      </c>
      <c r="AO64" s="153" t="s">
        <v>2009</v>
      </c>
      <c r="AP64" s="153" t="s">
        <v>2178</v>
      </c>
      <c r="AQ64" s="152">
        <v>1.5</v>
      </c>
      <c r="AR64" s="152">
        <v>1.5</v>
      </c>
      <c r="AS64" s="335">
        <v>3</v>
      </c>
      <c r="AT64" s="173"/>
      <c r="AU64" s="219" t="s">
        <v>101</v>
      </c>
    </row>
    <row r="65" spans="1:47" s="346" customFormat="1" ht="15.75" hidden="1" customHeight="1">
      <c r="A65" s="183">
        <v>327</v>
      </c>
      <c r="B65" s="184" t="s">
        <v>212</v>
      </c>
      <c r="C65" s="185" t="s">
        <v>1039</v>
      </c>
      <c r="D65" s="185" t="s">
        <v>216</v>
      </c>
      <c r="E65" s="185" t="s">
        <v>1997</v>
      </c>
      <c r="F65" s="183" t="s">
        <v>16</v>
      </c>
      <c r="G65" s="184" t="s">
        <v>94</v>
      </c>
      <c r="H65" s="330">
        <v>45979</v>
      </c>
      <c r="I65" s="183" t="s">
        <v>1936</v>
      </c>
      <c r="J65" s="187" t="s">
        <v>1040</v>
      </c>
      <c r="K65" s="185" t="s">
        <v>1039</v>
      </c>
      <c r="L65" s="186" t="s">
        <v>2250</v>
      </c>
      <c r="M65" s="187" t="s">
        <v>96</v>
      </c>
      <c r="N65" s="187" t="s">
        <v>1999</v>
      </c>
      <c r="O65" s="187" t="s">
        <v>2000</v>
      </c>
      <c r="P65" s="154" t="s">
        <v>1941</v>
      </c>
      <c r="Q65" s="210" t="s">
        <v>2151</v>
      </c>
      <c r="R65" s="331" t="s">
        <v>2251</v>
      </c>
      <c r="S65" s="210" t="s">
        <v>2013</v>
      </c>
      <c r="T65" s="340">
        <v>46051</v>
      </c>
      <c r="U65" s="75" t="s">
        <v>768</v>
      </c>
      <c r="V65" s="341" t="s">
        <v>2252</v>
      </c>
      <c r="W65" s="186" t="s">
        <v>2070</v>
      </c>
      <c r="X65" s="186" t="s">
        <v>388</v>
      </c>
      <c r="Y65" s="186" t="s">
        <v>1961</v>
      </c>
      <c r="Z65" s="187" t="s">
        <v>649</v>
      </c>
      <c r="AA65" s="187" t="s">
        <v>270</v>
      </c>
      <c r="AB65" s="186">
        <v>106.76948400000001</v>
      </c>
      <c r="AC65" s="186">
        <v>-6.1600279999999996</v>
      </c>
      <c r="AD65" s="186"/>
      <c r="AE65" s="186"/>
      <c r="AF65" s="186"/>
      <c r="AG65" s="187"/>
      <c r="AH65" s="187" t="s">
        <v>2005</v>
      </c>
      <c r="AI65" s="187" t="s">
        <v>2006</v>
      </c>
      <c r="AJ65" s="187" t="s">
        <v>2114</v>
      </c>
      <c r="AK65" s="210" t="s">
        <v>270</v>
      </c>
      <c r="AL65" s="190"/>
      <c r="AM65" s="191"/>
      <c r="AN65" s="342" t="s">
        <v>2133</v>
      </c>
      <c r="AO65" s="342" t="s">
        <v>2009</v>
      </c>
      <c r="AP65" s="342" t="s">
        <v>2086</v>
      </c>
      <c r="AQ65" s="343">
        <v>1.5</v>
      </c>
      <c r="AR65" s="343">
        <v>1.5</v>
      </c>
      <c r="AS65" s="344">
        <v>3</v>
      </c>
      <c r="AT65" s="345" t="s">
        <v>2253</v>
      </c>
      <c r="AU65" s="337" t="s">
        <v>2254</v>
      </c>
    </row>
    <row r="66" spans="1:47" s="144" customFormat="1" hidden="1">
      <c r="A66" s="9">
        <v>329</v>
      </c>
      <c r="B66" s="10" t="s">
        <v>212</v>
      </c>
      <c r="C66" s="11" t="s">
        <v>1043</v>
      </c>
      <c r="D66" s="11" t="s">
        <v>216</v>
      </c>
      <c r="E66" s="11" t="s">
        <v>1997</v>
      </c>
      <c r="F66" s="9" t="s">
        <v>16</v>
      </c>
      <c r="G66" s="10" t="s">
        <v>94</v>
      </c>
      <c r="H66" s="98">
        <v>45979</v>
      </c>
      <c r="I66" s="9" t="s">
        <v>1936</v>
      </c>
      <c r="J66" s="73" t="s">
        <v>1044</v>
      </c>
      <c r="K66" s="11" t="s">
        <v>1043</v>
      </c>
      <c r="L66" s="73" t="s">
        <v>2255</v>
      </c>
      <c r="M66" s="74" t="s">
        <v>96</v>
      </c>
      <c r="N66" s="74" t="s">
        <v>1999</v>
      </c>
      <c r="O66" s="74" t="s">
        <v>2000</v>
      </c>
      <c r="P66" s="154" t="s">
        <v>1940</v>
      </c>
      <c r="Q66" s="362" t="s">
        <v>2028</v>
      </c>
      <c r="R66" s="108" t="s">
        <v>2256</v>
      </c>
      <c r="S66" s="202" t="s">
        <v>2013</v>
      </c>
      <c r="T66" s="77">
        <v>46101</v>
      </c>
      <c r="U66" s="75" t="s">
        <v>281</v>
      </c>
      <c r="V66" s="159" t="s">
        <v>2257</v>
      </c>
      <c r="W66" s="74" t="s">
        <v>2004</v>
      </c>
      <c r="X66" s="73" t="s">
        <v>878</v>
      </c>
      <c r="Y66" s="73" t="s">
        <v>1961</v>
      </c>
      <c r="Z66" s="74" t="s">
        <v>101</v>
      </c>
      <c r="AA66" s="74" t="s">
        <v>1045</v>
      </c>
      <c r="AB66" s="73">
        <v>106.75597999999999</v>
      </c>
      <c r="AC66" s="73">
        <v>-6.17279</v>
      </c>
      <c r="AD66" s="73"/>
      <c r="AE66" s="73">
        <v>106.7556</v>
      </c>
      <c r="AF66" s="73">
        <v>-6.1723100000000004</v>
      </c>
      <c r="AG66" s="74"/>
      <c r="AH66" s="74" t="s">
        <v>2005</v>
      </c>
      <c r="AI66" s="74" t="s">
        <v>2006</v>
      </c>
      <c r="AJ66" s="74"/>
      <c r="AK66" s="202" t="s">
        <v>101</v>
      </c>
      <c r="AL66" s="148" t="s">
        <v>2209</v>
      </c>
      <c r="AM66" s="173">
        <f>450000000/0.9</f>
        <v>500000000</v>
      </c>
      <c r="AN66" s="221" t="s">
        <v>2187</v>
      </c>
      <c r="AO66" s="153"/>
      <c r="AP66" s="153"/>
      <c r="AQ66" s="152">
        <v>1.5</v>
      </c>
      <c r="AR66" s="152">
        <v>1.5</v>
      </c>
      <c r="AS66" s="335">
        <v>3</v>
      </c>
      <c r="AT66" s="153" t="s">
        <v>2258</v>
      </c>
      <c r="AU66" s="219" t="s">
        <v>101</v>
      </c>
    </row>
    <row r="67" spans="1:47" s="144" customFormat="1" hidden="1">
      <c r="A67" s="9">
        <v>608</v>
      </c>
      <c r="B67" s="10" t="s">
        <v>212</v>
      </c>
      <c r="C67" s="11" t="s">
        <v>1877</v>
      </c>
      <c r="D67" s="11" t="s">
        <v>216</v>
      </c>
      <c r="E67" s="11" t="s">
        <v>1997</v>
      </c>
      <c r="F67" s="9" t="s">
        <v>16</v>
      </c>
      <c r="G67" s="10" t="s">
        <v>94</v>
      </c>
      <c r="H67" s="98">
        <v>45979</v>
      </c>
      <c r="I67" s="9" t="s">
        <v>1936</v>
      </c>
      <c r="J67" s="116" t="s">
        <v>1878</v>
      </c>
      <c r="K67" s="11" t="s">
        <v>1877</v>
      </c>
      <c r="L67" s="73" t="s">
        <v>2259</v>
      </c>
      <c r="M67" s="73" t="s">
        <v>96</v>
      </c>
      <c r="N67" s="73" t="s">
        <v>1999</v>
      </c>
      <c r="O67" s="73" t="s">
        <v>2000</v>
      </c>
      <c r="P67" s="154" t="s">
        <v>1940</v>
      </c>
      <c r="Q67" s="362" t="s">
        <v>2028</v>
      </c>
      <c r="R67" s="108" t="s">
        <v>2260</v>
      </c>
      <c r="S67" s="202" t="s">
        <v>2013</v>
      </c>
      <c r="T67" s="85">
        <v>46101</v>
      </c>
      <c r="U67" s="75" t="s">
        <v>281</v>
      </c>
      <c r="V67" s="159" t="s">
        <v>2257</v>
      </c>
      <c r="W67" s="73" t="s">
        <v>2004</v>
      </c>
      <c r="X67" s="73" t="s">
        <v>878</v>
      </c>
      <c r="Y67" s="73" t="s">
        <v>1961</v>
      </c>
      <c r="Z67" s="73" t="s">
        <v>101</v>
      </c>
      <c r="AA67" s="73" t="s">
        <v>1879</v>
      </c>
      <c r="AB67" s="73">
        <v>106.70668000000001</v>
      </c>
      <c r="AC67" s="73">
        <v>-6.1153700000000004</v>
      </c>
      <c r="AD67" s="73"/>
      <c r="AE67" s="73">
        <v>106.70657</v>
      </c>
      <c r="AF67" s="73">
        <v>-6.11557</v>
      </c>
      <c r="AG67" s="73" t="s">
        <v>2261</v>
      </c>
      <c r="AH67" s="73" t="s">
        <v>2005</v>
      </c>
      <c r="AI67" s="73" t="s">
        <v>2006</v>
      </c>
      <c r="AJ67" s="73" t="s">
        <v>2016</v>
      </c>
      <c r="AK67" s="202" t="s">
        <v>2262</v>
      </c>
      <c r="AL67" s="148" t="s">
        <v>2263</v>
      </c>
      <c r="AM67" s="173"/>
      <c r="AN67" s="221" t="s">
        <v>2187</v>
      </c>
      <c r="AO67" s="153" t="s">
        <v>2009</v>
      </c>
      <c r="AP67" s="153" t="s">
        <v>2178</v>
      </c>
      <c r="AQ67" s="152">
        <v>1.5</v>
      </c>
      <c r="AR67" s="152">
        <v>1.5</v>
      </c>
      <c r="AS67" s="335">
        <v>3</v>
      </c>
      <c r="AT67" s="153" t="s">
        <v>2114</v>
      </c>
      <c r="AU67" s="219" t="s">
        <v>101</v>
      </c>
    </row>
    <row r="68" spans="1:47" s="144" customFormat="1" hidden="1">
      <c r="A68" s="9">
        <v>304</v>
      </c>
      <c r="B68" s="10" t="s">
        <v>212</v>
      </c>
      <c r="C68" s="11" t="s">
        <v>976</v>
      </c>
      <c r="D68" s="11" t="s">
        <v>216</v>
      </c>
      <c r="E68" s="11" t="s">
        <v>1997</v>
      </c>
      <c r="F68" s="9" t="s">
        <v>16</v>
      </c>
      <c r="G68" s="10" t="s">
        <v>94</v>
      </c>
      <c r="H68" s="98">
        <v>45979</v>
      </c>
      <c r="I68" s="9" t="s">
        <v>1936</v>
      </c>
      <c r="J68" s="73" t="s">
        <v>977</v>
      </c>
      <c r="K68" s="11" t="s">
        <v>976</v>
      </c>
      <c r="L68" s="73" t="s">
        <v>2264</v>
      </c>
      <c r="M68" s="74" t="s">
        <v>96</v>
      </c>
      <c r="N68" s="74" t="s">
        <v>1999</v>
      </c>
      <c r="O68" s="74" t="s">
        <v>2000</v>
      </c>
      <c r="P68" s="154" t="s">
        <v>1940</v>
      </c>
      <c r="Q68" s="362" t="s">
        <v>2028</v>
      </c>
      <c r="R68" s="108" t="s">
        <v>2265</v>
      </c>
      <c r="S68" s="202" t="s">
        <v>2013</v>
      </c>
      <c r="T68" s="77">
        <v>46101</v>
      </c>
      <c r="U68" s="75" t="s">
        <v>603</v>
      </c>
      <c r="V68" s="159" t="s">
        <v>2257</v>
      </c>
      <c r="W68" s="74" t="s">
        <v>2004</v>
      </c>
      <c r="X68" s="73" t="s">
        <v>878</v>
      </c>
      <c r="Y68" s="73" t="s">
        <v>1961</v>
      </c>
      <c r="Z68" s="74" t="s">
        <v>101</v>
      </c>
      <c r="AA68" s="74" t="s">
        <v>2266</v>
      </c>
      <c r="AB68" s="73">
        <v>106.71691</v>
      </c>
      <c r="AC68" s="73">
        <v>-6.12324</v>
      </c>
      <c r="AD68" s="73"/>
      <c r="AE68" s="220">
        <v>106.7171</v>
      </c>
      <c r="AF68" s="220">
        <v>-6.1237000000000004</v>
      </c>
      <c r="AG68" s="74"/>
      <c r="AH68" s="74" t="s">
        <v>2005</v>
      </c>
      <c r="AI68" s="74" t="s">
        <v>2006</v>
      </c>
      <c r="AJ68" s="74"/>
      <c r="AK68" s="202" t="s">
        <v>101</v>
      </c>
      <c r="AL68" s="148"/>
      <c r="AM68" s="173"/>
      <c r="AN68" s="221" t="s">
        <v>2187</v>
      </c>
      <c r="AO68" s="153" t="s">
        <v>2009</v>
      </c>
      <c r="AP68" s="153" t="s">
        <v>2178</v>
      </c>
      <c r="AQ68" s="152">
        <v>1.5</v>
      </c>
      <c r="AR68" s="152">
        <v>1.5</v>
      </c>
      <c r="AS68" s="335">
        <v>3</v>
      </c>
      <c r="AT68" s="153"/>
      <c r="AU68" s="219" t="s">
        <v>101</v>
      </c>
    </row>
    <row r="69" spans="1:47" hidden="1">
      <c r="A69" s="9">
        <v>148</v>
      </c>
      <c r="B69" s="10" t="s">
        <v>212</v>
      </c>
      <c r="C69" s="11" t="s">
        <v>559</v>
      </c>
      <c r="D69" s="11" t="s">
        <v>216</v>
      </c>
      <c r="E69" s="11" t="s">
        <v>1997</v>
      </c>
      <c r="F69" s="9" t="s">
        <v>48</v>
      </c>
      <c r="G69" s="9" t="s">
        <v>48</v>
      </c>
      <c r="H69" s="9"/>
      <c r="I69" s="10" t="s">
        <v>1936</v>
      </c>
      <c r="J69" s="75" t="s">
        <v>560</v>
      </c>
      <c r="K69" s="11" t="s">
        <v>559</v>
      </c>
      <c r="L69" s="75" t="s">
        <v>2267</v>
      </c>
      <c r="M69" s="75" t="s">
        <v>1949</v>
      </c>
      <c r="N69" s="75" t="s">
        <v>2031</v>
      </c>
      <c r="O69" s="75"/>
      <c r="P69" s="198" t="s">
        <v>1945</v>
      </c>
      <c r="Q69" s="200" t="s">
        <v>317</v>
      </c>
      <c r="R69" s="108" t="s">
        <v>1945</v>
      </c>
      <c r="S69" s="198" t="s">
        <v>2003</v>
      </c>
      <c r="T69" s="77" t="s">
        <v>317</v>
      </c>
      <c r="U69" s="89" t="s">
        <v>2032</v>
      </c>
      <c r="V69" s="74"/>
      <c r="W69" s="74"/>
      <c r="X69" s="81" t="s">
        <v>65</v>
      </c>
      <c r="Y69" s="81" t="s">
        <v>65</v>
      </c>
      <c r="Z69" s="75" t="s">
        <v>67</v>
      </c>
      <c r="AA69" s="75"/>
      <c r="AB69" s="73">
        <v>106.75599099999999</v>
      </c>
      <c r="AC69" s="73">
        <v>-6.1903509999999997</v>
      </c>
      <c r="AD69" s="73"/>
      <c r="AE69" s="75"/>
      <c r="AF69" s="75"/>
      <c r="AG69" s="75"/>
      <c r="AH69" s="74" t="s">
        <v>2075</v>
      </c>
      <c r="AI69" s="74"/>
      <c r="AJ69" s="74"/>
      <c r="AK69" s="198" t="s">
        <v>67</v>
      </c>
      <c r="AL69" s="148"/>
      <c r="AM69" s="173"/>
      <c r="AN69" s="145"/>
      <c r="AO69" s="145"/>
      <c r="AP69" s="145"/>
      <c r="AQ69" s="145"/>
      <c r="AR69" s="145"/>
      <c r="AS69" s="175"/>
      <c r="AT69" s="145"/>
      <c r="AU69" s="199" t="s">
        <v>67</v>
      </c>
    </row>
    <row r="70" spans="1:47" ht="15" hidden="1" customHeight="1">
      <c r="A70" s="9">
        <v>161</v>
      </c>
      <c r="B70" s="10" t="s">
        <v>212</v>
      </c>
      <c r="C70" s="11" t="s">
        <v>590</v>
      </c>
      <c r="D70" s="11" t="s">
        <v>216</v>
      </c>
      <c r="E70" s="11" t="s">
        <v>1997</v>
      </c>
      <c r="F70" s="9" t="s">
        <v>48</v>
      </c>
      <c r="G70" s="9" t="s">
        <v>48</v>
      </c>
      <c r="H70" s="9"/>
      <c r="I70" s="10" t="s">
        <v>1936</v>
      </c>
      <c r="J70" s="75" t="s">
        <v>591</v>
      </c>
      <c r="K70" s="11" t="s">
        <v>590</v>
      </c>
      <c r="L70" s="75" t="s">
        <v>2268</v>
      </c>
      <c r="M70" s="75" t="s">
        <v>1949</v>
      </c>
      <c r="N70" s="75" t="s">
        <v>2031</v>
      </c>
      <c r="O70" s="75"/>
      <c r="P70" s="198" t="s">
        <v>1945</v>
      </c>
      <c r="Q70" s="74" t="s">
        <v>317</v>
      </c>
      <c r="R70" s="108" t="s">
        <v>1945</v>
      </c>
      <c r="S70" s="198" t="s">
        <v>2003</v>
      </c>
      <c r="T70" s="77" t="s">
        <v>317</v>
      </c>
      <c r="U70" s="75" t="s">
        <v>2032</v>
      </c>
      <c r="V70" s="74"/>
      <c r="W70" s="74"/>
      <c r="X70" s="81" t="s">
        <v>65</v>
      </c>
      <c r="Y70" s="81" t="s">
        <v>65</v>
      </c>
      <c r="Z70" s="75" t="s">
        <v>67</v>
      </c>
      <c r="AA70" s="75"/>
      <c r="AB70" s="73">
        <v>106.783131</v>
      </c>
      <c r="AC70" s="73">
        <v>-6.1855510000000002</v>
      </c>
      <c r="AD70" s="73"/>
      <c r="AE70" s="75"/>
      <c r="AF70" s="169"/>
      <c r="AG70" s="75"/>
      <c r="AH70" s="74" t="s">
        <v>2005</v>
      </c>
      <c r="AI70" s="74"/>
      <c r="AJ70" s="74"/>
      <c r="AK70" s="198" t="s">
        <v>67</v>
      </c>
      <c r="AL70" s="148"/>
      <c r="AM70" s="173"/>
      <c r="AN70" s="145"/>
      <c r="AO70" s="145"/>
      <c r="AP70" s="145"/>
      <c r="AQ70" s="145"/>
      <c r="AR70" s="145"/>
      <c r="AS70" s="175"/>
      <c r="AT70" s="145"/>
      <c r="AU70" s="199" t="s">
        <v>67</v>
      </c>
    </row>
    <row r="71" spans="1:47" hidden="1">
      <c r="A71" s="9">
        <v>589</v>
      </c>
      <c r="B71" s="10" t="s">
        <v>212</v>
      </c>
      <c r="C71" s="11" t="s">
        <v>1842</v>
      </c>
      <c r="D71" s="11" t="s">
        <v>216</v>
      </c>
      <c r="E71" s="11"/>
      <c r="F71" s="9" t="s">
        <v>48</v>
      </c>
      <c r="G71" s="9" t="s">
        <v>48</v>
      </c>
      <c r="H71" s="9"/>
      <c r="I71" s="10" t="s">
        <v>1936</v>
      </c>
      <c r="J71" s="75" t="s">
        <v>65</v>
      </c>
      <c r="K71" s="11" t="s">
        <v>1842</v>
      </c>
      <c r="L71" s="75" t="s">
        <v>2269</v>
      </c>
      <c r="M71" s="75" t="s">
        <v>1949</v>
      </c>
      <c r="N71" s="75" t="s">
        <v>2031</v>
      </c>
      <c r="O71" s="75"/>
      <c r="P71" s="198" t="s">
        <v>1945</v>
      </c>
      <c r="Q71" s="74" t="s">
        <v>317</v>
      </c>
      <c r="R71" s="108" t="s">
        <v>1945</v>
      </c>
      <c r="S71" s="198" t="s">
        <v>2003</v>
      </c>
      <c r="T71" s="77" t="s">
        <v>317</v>
      </c>
      <c r="U71" s="75" t="s">
        <v>2032</v>
      </c>
      <c r="V71" s="74"/>
      <c r="W71" s="74"/>
      <c r="X71" s="81" t="s">
        <v>65</v>
      </c>
      <c r="Y71" s="81" t="s">
        <v>65</v>
      </c>
      <c r="Z71" s="75" t="s">
        <v>67</v>
      </c>
      <c r="AA71" s="75"/>
      <c r="AB71" s="73">
        <v>106.739605</v>
      </c>
      <c r="AC71" s="73">
        <v>-6.2001879999999998</v>
      </c>
      <c r="AD71" s="73"/>
      <c r="AE71" s="75"/>
      <c r="AF71" s="75"/>
      <c r="AG71" s="75"/>
      <c r="AH71" s="74" t="s">
        <v>2075</v>
      </c>
      <c r="AI71" s="74"/>
      <c r="AJ71" s="74"/>
      <c r="AK71" s="198" t="s">
        <v>67</v>
      </c>
      <c r="AL71" s="148"/>
      <c r="AM71" s="173"/>
      <c r="AN71" s="145"/>
      <c r="AO71" s="145"/>
      <c r="AP71" s="145"/>
      <c r="AQ71" s="145"/>
      <c r="AR71" s="145"/>
      <c r="AS71" s="175"/>
      <c r="AT71" s="145"/>
      <c r="AU71" s="199" t="s">
        <v>67</v>
      </c>
    </row>
    <row r="72" spans="1:47" ht="16.5" hidden="1" customHeight="1">
      <c r="A72" s="9">
        <v>158</v>
      </c>
      <c r="B72" s="10" t="s">
        <v>212</v>
      </c>
      <c r="C72" s="11" t="s">
        <v>584</v>
      </c>
      <c r="D72" s="11" t="s">
        <v>216</v>
      </c>
      <c r="E72" s="11"/>
      <c r="F72" s="9" t="s">
        <v>48</v>
      </c>
      <c r="G72" s="9" t="s">
        <v>48</v>
      </c>
      <c r="H72" s="9"/>
      <c r="I72" s="10" t="s">
        <v>1936</v>
      </c>
      <c r="J72" s="75" t="s">
        <v>65</v>
      </c>
      <c r="K72" s="11" t="s">
        <v>584</v>
      </c>
      <c r="L72" s="75" t="s">
        <v>2270</v>
      </c>
      <c r="M72" s="75" t="s">
        <v>1949</v>
      </c>
      <c r="N72" s="75" t="s">
        <v>2031</v>
      </c>
      <c r="O72" s="75"/>
      <c r="P72" s="198" t="s">
        <v>1945</v>
      </c>
      <c r="Q72" s="74" t="s">
        <v>317</v>
      </c>
      <c r="R72" s="108" t="s">
        <v>1945</v>
      </c>
      <c r="S72" s="198" t="s">
        <v>2003</v>
      </c>
      <c r="T72" s="77" t="s">
        <v>317</v>
      </c>
      <c r="U72" s="75" t="s">
        <v>2032</v>
      </c>
      <c r="V72" s="74"/>
      <c r="W72" s="74"/>
      <c r="X72" s="81" t="s">
        <v>65</v>
      </c>
      <c r="Y72" s="81" t="s">
        <v>65</v>
      </c>
      <c r="Z72" s="75" t="s">
        <v>67</v>
      </c>
      <c r="AA72" s="75"/>
      <c r="AB72" s="73">
        <v>106.8121</v>
      </c>
      <c r="AC72" s="73">
        <v>-6.1757499999999999</v>
      </c>
      <c r="AD72" s="73"/>
      <c r="AE72" s="105"/>
      <c r="AF72" s="75"/>
      <c r="AG72" s="75"/>
      <c r="AH72" s="74" t="s">
        <v>2075</v>
      </c>
      <c r="AI72" s="74"/>
      <c r="AJ72" s="74"/>
      <c r="AK72" s="198" t="s">
        <v>67</v>
      </c>
      <c r="AL72" s="148"/>
      <c r="AM72" s="173"/>
      <c r="AN72" s="145"/>
      <c r="AO72" s="145"/>
      <c r="AP72" s="145"/>
      <c r="AQ72" s="145"/>
      <c r="AR72" s="145"/>
      <c r="AS72" s="175"/>
      <c r="AT72" s="145"/>
      <c r="AU72" s="199" t="s">
        <v>67</v>
      </c>
    </row>
    <row r="73" spans="1:47" hidden="1">
      <c r="A73" s="9">
        <v>159</v>
      </c>
      <c r="B73" s="10" t="s">
        <v>212</v>
      </c>
      <c r="C73" s="11" t="s">
        <v>585</v>
      </c>
      <c r="D73" s="11" t="s">
        <v>216</v>
      </c>
      <c r="E73" s="11" t="s">
        <v>1997</v>
      </c>
      <c r="F73" s="9" t="s">
        <v>48</v>
      </c>
      <c r="G73" s="9" t="s">
        <v>48</v>
      </c>
      <c r="H73" s="9"/>
      <c r="I73" s="10" t="s">
        <v>1936</v>
      </c>
      <c r="J73" s="75" t="s">
        <v>587</v>
      </c>
      <c r="K73" s="11" t="s">
        <v>585</v>
      </c>
      <c r="L73" s="75" t="s">
        <v>2271</v>
      </c>
      <c r="M73" s="75" t="s">
        <v>1949</v>
      </c>
      <c r="N73" s="75" t="s">
        <v>2054</v>
      </c>
      <c r="O73" s="75" t="s">
        <v>2000</v>
      </c>
      <c r="P73" s="202" t="s">
        <v>1943</v>
      </c>
      <c r="Q73" s="73" t="s">
        <v>26</v>
      </c>
      <c r="R73" s="108" t="s">
        <v>26</v>
      </c>
      <c r="S73" s="198" t="s">
        <v>2013</v>
      </c>
      <c r="T73" s="77" t="s">
        <v>2272</v>
      </c>
      <c r="U73" s="89">
        <v>0</v>
      </c>
      <c r="V73" s="73" t="s">
        <v>26</v>
      </c>
      <c r="W73" s="73" t="s">
        <v>2273</v>
      </c>
      <c r="X73" s="81" t="s">
        <v>886</v>
      </c>
      <c r="Y73" s="75" t="s">
        <v>1963</v>
      </c>
      <c r="Z73" s="75" t="s">
        <v>2065</v>
      </c>
      <c r="AA73" s="75"/>
      <c r="AB73" s="73">
        <v>106.81506</v>
      </c>
      <c r="AC73" s="73">
        <v>-6.1847899999999996</v>
      </c>
      <c r="AD73" s="73"/>
      <c r="AE73" s="75"/>
      <c r="AF73" s="75"/>
      <c r="AG73" s="75"/>
      <c r="AH73" s="74" t="s">
        <v>2075</v>
      </c>
      <c r="AI73" s="74"/>
      <c r="AJ73" s="74"/>
      <c r="AK73" s="199" t="s">
        <v>2065</v>
      </c>
      <c r="AL73" s="148"/>
      <c r="AM73" s="173"/>
      <c r="AN73" s="145"/>
      <c r="AO73" s="145"/>
      <c r="AP73" s="145"/>
      <c r="AQ73" s="145"/>
      <c r="AR73" s="145"/>
      <c r="AS73" s="175"/>
      <c r="AT73" s="145"/>
      <c r="AU73" s="199" t="s">
        <v>2065</v>
      </c>
    </row>
    <row r="74" spans="1:47" s="144" customFormat="1" hidden="1">
      <c r="A74" s="9">
        <v>264</v>
      </c>
      <c r="B74" s="10" t="s">
        <v>212</v>
      </c>
      <c r="C74" s="11" t="s">
        <v>876</v>
      </c>
      <c r="D74" s="11" t="s">
        <v>216</v>
      </c>
      <c r="E74" s="11" t="s">
        <v>1997</v>
      </c>
      <c r="F74" s="9" t="s">
        <v>16</v>
      </c>
      <c r="G74" s="10" t="s">
        <v>94</v>
      </c>
      <c r="H74" s="98">
        <v>45979</v>
      </c>
      <c r="I74" s="9" t="s">
        <v>1936</v>
      </c>
      <c r="J74" s="73" t="s">
        <v>877</v>
      </c>
      <c r="K74" s="11" t="s">
        <v>876</v>
      </c>
      <c r="L74" s="73" t="s">
        <v>2274</v>
      </c>
      <c r="M74" s="74" t="s">
        <v>96</v>
      </c>
      <c r="N74" s="74" t="s">
        <v>1999</v>
      </c>
      <c r="O74" s="74" t="s">
        <v>2000</v>
      </c>
      <c r="P74" s="154" t="s">
        <v>1940</v>
      </c>
      <c r="Q74" s="73" t="s">
        <v>2028</v>
      </c>
      <c r="R74" s="108" t="s">
        <v>2275</v>
      </c>
      <c r="S74" s="202" t="s">
        <v>2013</v>
      </c>
      <c r="T74" s="77">
        <v>46101</v>
      </c>
      <c r="U74" s="75" t="s">
        <v>603</v>
      </c>
      <c r="V74" s="159" t="s">
        <v>2276</v>
      </c>
      <c r="W74" s="74" t="s">
        <v>2004</v>
      </c>
      <c r="X74" s="73" t="s">
        <v>878</v>
      </c>
      <c r="Y74" s="73" t="s">
        <v>1961</v>
      </c>
      <c r="Z74" s="74" t="s">
        <v>101</v>
      </c>
      <c r="AA74" s="74" t="s">
        <v>803</v>
      </c>
      <c r="AB74" s="73">
        <v>106.73609999999999</v>
      </c>
      <c r="AC74" s="73">
        <v>-6.1464400000000001</v>
      </c>
      <c r="AD74" s="73"/>
      <c r="AE74" s="74"/>
      <c r="AF74" s="74"/>
      <c r="AG74" s="74"/>
      <c r="AH74" s="74" t="s">
        <v>2005</v>
      </c>
      <c r="AI74" s="74" t="s">
        <v>2006</v>
      </c>
      <c r="AJ74" s="74"/>
      <c r="AK74" s="202" t="s">
        <v>101</v>
      </c>
      <c r="AL74" s="148"/>
      <c r="AM74" s="173"/>
      <c r="AN74" s="153" t="s">
        <v>2085</v>
      </c>
      <c r="AO74" s="153" t="s">
        <v>2009</v>
      </c>
      <c r="AP74" s="153" t="s">
        <v>2086</v>
      </c>
      <c r="AQ74" s="153">
        <v>2</v>
      </c>
      <c r="AR74" s="153">
        <v>2</v>
      </c>
      <c r="AS74" s="182">
        <v>4</v>
      </c>
      <c r="AT74" s="153"/>
      <c r="AU74" s="219" t="s">
        <v>101</v>
      </c>
    </row>
    <row r="75" spans="1:47" hidden="1">
      <c r="A75" s="9">
        <v>355</v>
      </c>
      <c r="B75" s="10" t="s">
        <v>212</v>
      </c>
      <c r="C75" s="11" t="s">
        <v>1121</v>
      </c>
      <c r="D75" s="11" t="s">
        <v>216</v>
      </c>
      <c r="E75" s="11" t="s">
        <v>1997</v>
      </c>
      <c r="F75" s="9" t="s">
        <v>48</v>
      </c>
      <c r="G75" s="9" t="s">
        <v>48</v>
      </c>
      <c r="H75" s="9"/>
      <c r="I75" s="10" t="s">
        <v>1936</v>
      </c>
      <c r="J75" s="75" t="s">
        <v>1123</v>
      </c>
      <c r="K75" s="11" t="s">
        <v>1121</v>
      </c>
      <c r="L75" s="75" t="s">
        <v>2277</v>
      </c>
      <c r="M75" s="75" t="s">
        <v>1949</v>
      </c>
      <c r="N75" s="75" t="s">
        <v>2054</v>
      </c>
      <c r="O75" s="75" t="s">
        <v>2000</v>
      </c>
      <c r="P75" s="202" t="s">
        <v>1943</v>
      </c>
      <c r="Q75" s="73" t="s">
        <v>26</v>
      </c>
      <c r="R75" s="108" t="s">
        <v>2278</v>
      </c>
      <c r="S75" s="198" t="s">
        <v>2013</v>
      </c>
      <c r="T75" s="77" t="s">
        <v>2279</v>
      </c>
      <c r="U75" s="89" t="s">
        <v>1124</v>
      </c>
      <c r="V75" s="74" t="s">
        <v>2280</v>
      </c>
      <c r="W75" s="74" t="s">
        <v>2273</v>
      </c>
      <c r="X75" s="82" t="s">
        <v>320</v>
      </c>
      <c r="Y75" s="75" t="s">
        <v>1963</v>
      </c>
      <c r="Z75" s="75" t="s">
        <v>649</v>
      </c>
      <c r="AA75" s="75"/>
      <c r="AB75" s="73">
        <v>106.83541</v>
      </c>
      <c r="AC75" s="73">
        <v>-6.20059</v>
      </c>
      <c r="AD75" s="73"/>
      <c r="AE75" s="75"/>
      <c r="AF75" s="75"/>
      <c r="AG75" s="75"/>
      <c r="AH75" s="74" t="s">
        <v>2075</v>
      </c>
      <c r="AI75" s="74"/>
      <c r="AJ75" s="74"/>
      <c r="AK75" s="198" t="s">
        <v>270</v>
      </c>
      <c r="AL75" s="148"/>
      <c r="AM75" s="173"/>
      <c r="AN75" s="145"/>
      <c r="AO75" s="145"/>
      <c r="AP75" s="145"/>
      <c r="AQ75" s="145"/>
      <c r="AR75" s="145"/>
      <c r="AS75" s="175"/>
      <c r="AT75" s="145" t="s">
        <v>2060</v>
      </c>
      <c r="AU75" s="199" t="s">
        <v>270</v>
      </c>
    </row>
    <row r="76" spans="1:47" hidden="1">
      <c r="A76" s="9">
        <v>153</v>
      </c>
      <c r="B76" s="10" t="s">
        <v>212</v>
      </c>
      <c r="C76" s="11" t="s">
        <v>571</v>
      </c>
      <c r="D76" s="11" t="s">
        <v>216</v>
      </c>
      <c r="E76" s="11" t="s">
        <v>1997</v>
      </c>
      <c r="F76" s="9" t="s">
        <v>48</v>
      </c>
      <c r="G76" s="9" t="s">
        <v>48</v>
      </c>
      <c r="H76" s="9"/>
      <c r="I76" s="10" t="s">
        <v>1936</v>
      </c>
      <c r="J76" s="75" t="s">
        <v>573</v>
      </c>
      <c r="K76" s="11" t="s">
        <v>571</v>
      </c>
      <c r="L76" s="75" t="s">
        <v>2281</v>
      </c>
      <c r="M76" s="75" t="s">
        <v>1949</v>
      </c>
      <c r="N76" s="75" t="s">
        <v>2054</v>
      </c>
      <c r="O76" s="75" t="s">
        <v>2000</v>
      </c>
      <c r="P76" s="202" t="s">
        <v>1943</v>
      </c>
      <c r="Q76" s="73" t="s">
        <v>26</v>
      </c>
      <c r="R76" s="108" t="s">
        <v>26</v>
      </c>
      <c r="S76" s="198" t="s">
        <v>2013</v>
      </c>
      <c r="T76" s="77" t="s">
        <v>2282</v>
      </c>
      <c r="U76" s="75">
        <v>0</v>
      </c>
      <c r="V76" s="73" t="s">
        <v>26</v>
      </c>
      <c r="W76" s="73" t="s">
        <v>2273</v>
      </c>
      <c r="X76" s="81" t="s">
        <v>320</v>
      </c>
      <c r="Y76" s="75" t="s">
        <v>1963</v>
      </c>
      <c r="Z76" s="75" t="s">
        <v>2065</v>
      </c>
      <c r="AA76" s="75"/>
      <c r="AB76" s="73">
        <v>106.80519</v>
      </c>
      <c r="AC76" s="73">
        <v>-6.2039900000000001</v>
      </c>
      <c r="AD76" s="73"/>
      <c r="AE76" s="105"/>
      <c r="AF76" s="105"/>
      <c r="AG76" s="75"/>
      <c r="AH76" s="74" t="s">
        <v>2075</v>
      </c>
      <c r="AI76" s="74"/>
      <c r="AJ76" s="74"/>
      <c r="AK76" s="199" t="s">
        <v>2065</v>
      </c>
      <c r="AL76" s="148"/>
      <c r="AM76" s="173"/>
      <c r="AN76" s="145"/>
      <c r="AO76" s="145"/>
      <c r="AP76" s="145"/>
      <c r="AQ76" s="145"/>
      <c r="AR76" s="145"/>
      <c r="AS76" s="175"/>
      <c r="AT76" s="145"/>
      <c r="AU76" s="199" t="s">
        <v>2065</v>
      </c>
    </row>
    <row r="77" spans="1:47" s="144" customFormat="1" ht="16.5" hidden="1" customHeight="1">
      <c r="A77" s="9">
        <v>251</v>
      </c>
      <c r="B77" s="10" t="s">
        <v>212</v>
      </c>
      <c r="C77" s="11" t="s">
        <v>846</v>
      </c>
      <c r="D77" s="11" t="s">
        <v>216</v>
      </c>
      <c r="E77" s="11" t="s">
        <v>1997</v>
      </c>
      <c r="F77" s="9" t="s">
        <v>16</v>
      </c>
      <c r="G77" s="10" t="s">
        <v>94</v>
      </c>
      <c r="H77" s="98">
        <v>45979</v>
      </c>
      <c r="I77" s="9" t="s">
        <v>1936</v>
      </c>
      <c r="J77" s="74" t="s">
        <v>847</v>
      </c>
      <c r="K77" s="11" t="s">
        <v>846</v>
      </c>
      <c r="L77" s="73" t="s">
        <v>2283</v>
      </c>
      <c r="M77" s="73" t="s">
        <v>96</v>
      </c>
      <c r="N77" s="73" t="s">
        <v>1999</v>
      </c>
      <c r="O77" s="73" t="s">
        <v>2000</v>
      </c>
      <c r="P77" s="154" t="s">
        <v>1940</v>
      </c>
      <c r="Q77" s="73" t="s">
        <v>2284</v>
      </c>
      <c r="R77" s="108" t="s">
        <v>2285</v>
      </c>
      <c r="S77" s="210" t="s">
        <v>2013</v>
      </c>
      <c r="T77" s="77">
        <v>46101</v>
      </c>
      <c r="U77" s="75" t="s">
        <v>603</v>
      </c>
      <c r="V77" s="159" t="s">
        <v>2286</v>
      </c>
      <c r="W77" s="74" t="s">
        <v>2004</v>
      </c>
      <c r="X77" s="73" t="s">
        <v>320</v>
      </c>
      <c r="Y77" s="73" t="s">
        <v>1961</v>
      </c>
      <c r="Z77" s="74" t="s">
        <v>101</v>
      </c>
      <c r="AA77" s="74" t="s">
        <v>848</v>
      </c>
      <c r="AB77" s="73">
        <v>106.85850000000001</v>
      </c>
      <c r="AC77" s="73">
        <v>-6.1716300000000004</v>
      </c>
      <c r="AD77" s="73"/>
      <c r="AE77" s="74">
        <v>106.8591</v>
      </c>
      <c r="AF77" s="74">
        <v>-6.1716899999999999</v>
      </c>
      <c r="AG77" s="74" t="s">
        <v>2287</v>
      </c>
      <c r="AH77" s="74" t="s">
        <v>2288</v>
      </c>
      <c r="AI77" s="74" t="s">
        <v>2006</v>
      </c>
      <c r="AJ77" s="74"/>
      <c r="AK77" s="202" t="s">
        <v>101</v>
      </c>
      <c r="AL77" s="148"/>
      <c r="AM77" s="173"/>
      <c r="AN77" s="153" t="s">
        <v>2289</v>
      </c>
      <c r="AO77" s="153" t="s">
        <v>2238</v>
      </c>
      <c r="AP77" s="153" t="s">
        <v>2290</v>
      </c>
      <c r="AQ77" s="152">
        <v>3</v>
      </c>
      <c r="AR77" s="152">
        <v>5</v>
      </c>
      <c r="AS77" s="335">
        <v>8</v>
      </c>
      <c r="AT77" s="153"/>
      <c r="AU77" s="219" t="s">
        <v>101</v>
      </c>
    </row>
    <row r="78" spans="1:47" s="144" customFormat="1" ht="16.5" hidden="1" customHeight="1">
      <c r="A78" s="9">
        <v>237</v>
      </c>
      <c r="B78" s="10" t="s">
        <v>212</v>
      </c>
      <c r="C78" s="11" t="s">
        <v>801</v>
      </c>
      <c r="D78" s="11" t="s">
        <v>216</v>
      </c>
      <c r="E78" s="11" t="s">
        <v>1997</v>
      </c>
      <c r="F78" s="9" t="s">
        <v>16</v>
      </c>
      <c r="G78" s="10" t="s">
        <v>94</v>
      </c>
      <c r="H78" s="98">
        <v>45979</v>
      </c>
      <c r="I78" s="9" t="s">
        <v>1936</v>
      </c>
      <c r="J78" s="74" t="s">
        <v>802</v>
      </c>
      <c r="K78" s="11" t="s">
        <v>801</v>
      </c>
      <c r="L78" s="73" t="s">
        <v>2291</v>
      </c>
      <c r="M78" s="73" t="s">
        <v>96</v>
      </c>
      <c r="N78" s="73" t="s">
        <v>1999</v>
      </c>
      <c r="O78" s="73" t="s">
        <v>2000</v>
      </c>
      <c r="P78" s="154" t="s">
        <v>1940</v>
      </c>
      <c r="Q78" s="73" t="s">
        <v>2292</v>
      </c>
      <c r="R78" s="110" t="s">
        <v>2293</v>
      </c>
      <c r="S78" s="210" t="s">
        <v>2013</v>
      </c>
      <c r="T78" s="77">
        <v>46101</v>
      </c>
      <c r="U78" s="75" t="s">
        <v>2167</v>
      </c>
      <c r="V78" s="159" t="s">
        <v>2294</v>
      </c>
      <c r="W78" s="74" t="s">
        <v>2004</v>
      </c>
      <c r="X78" s="73" t="s">
        <v>320</v>
      </c>
      <c r="Y78" s="73" t="s">
        <v>1961</v>
      </c>
      <c r="Z78" s="74" t="s">
        <v>101</v>
      </c>
      <c r="AA78" s="74" t="s">
        <v>803</v>
      </c>
      <c r="AB78" s="73">
        <v>106.86788</v>
      </c>
      <c r="AC78" s="73">
        <v>-6.1762499999999996</v>
      </c>
      <c r="AD78" s="73"/>
      <c r="AE78" s="196"/>
      <c r="AF78" s="73"/>
      <c r="AG78" s="74"/>
      <c r="AH78" s="74" t="s">
        <v>2005</v>
      </c>
      <c r="AI78" s="74" t="s">
        <v>2006</v>
      </c>
      <c r="AJ78" s="74"/>
      <c r="AK78" s="202" t="s">
        <v>101</v>
      </c>
      <c r="AL78" s="148"/>
      <c r="AM78" s="173"/>
      <c r="AN78" s="153" t="s">
        <v>2085</v>
      </c>
      <c r="AO78" s="153" t="s">
        <v>2009</v>
      </c>
      <c r="AP78" s="153" t="s">
        <v>2178</v>
      </c>
      <c r="AQ78" s="151">
        <v>1.5</v>
      </c>
      <c r="AR78" s="151">
        <v>1.5</v>
      </c>
      <c r="AS78" s="336">
        <v>3</v>
      </c>
      <c r="AT78" s="153"/>
      <c r="AU78" s="219" t="s">
        <v>101</v>
      </c>
    </row>
    <row r="79" spans="1:47" hidden="1">
      <c r="A79" s="9">
        <v>70</v>
      </c>
      <c r="B79" s="10" t="s">
        <v>212</v>
      </c>
      <c r="C79" s="11" t="s">
        <v>309</v>
      </c>
      <c r="D79" s="11" t="s">
        <v>216</v>
      </c>
      <c r="E79" s="11" t="s">
        <v>1997</v>
      </c>
      <c r="F79" s="9" t="s">
        <v>48</v>
      </c>
      <c r="G79" s="9" t="s">
        <v>48</v>
      </c>
      <c r="H79" s="98">
        <v>0</v>
      </c>
      <c r="I79" s="10" t="s">
        <v>1936</v>
      </c>
      <c r="J79" s="75" t="s">
        <v>310</v>
      </c>
      <c r="K79" s="11" t="s">
        <v>309</v>
      </c>
      <c r="L79" s="75" t="s">
        <v>2295</v>
      </c>
      <c r="M79" s="75" t="s">
        <v>96</v>
      </c>
      <c r="N79" s="75" t="s">
        <v>2031</v>
      </c>
      <c r="O79" s="75"/>
      <c r="P79" s="198" t="s">
        <v>1946</v>
      </c>
      <c r="Q79" s="73" t="s">
        <v>2099</v>
      </c>
      <c r="R79" s="108" t="s">
        <v>1163</v>
      </c>
      <c r="S79" s="198" t="s">
        <v>2003</v>
      </c>
      <c r="T79" s="74" t="s">
        <v>1163</v>
      </c>
      <c r="U79" s="75" t="s">
        <v>195</v>
      </c>
      <c r="V79" s="75"/>
      <c r="W79" s="75"/>
      <c r="X79" s="81" t="s">
        <v>65</v>
      </c>
      <c r="Y79" s="81" t="s">
        <v>65</v>
      </c>
      <c r="Z79" s="75" t="s">
        <v>1163</v>
      </c>
      <c r="AA79" s="75" t="s">
        <v>2148</v>
      </c>
      <c r="AB79" s="73">
        <v>106.80243</v>
      </c>
      <c r="AC79" s="73">
        <v>-6.2220899999999997</v>
      </c>
      <c r="AD79" s="73"/>
      <c r="AE79" s="75"/>
      <c r="AF79" s="169"/>
      <c r="AG79" s="75"/>
      <c r="AH79" s="74" t="s">
        <v>2296</v>
      </c>
      <c r="AI79" s="74"/>
      <c r="AJ79" s="74"/>
      <c r="AK79" s="198" t="s">
        <v>101</v>
      </c>
      <c r="AL79" s="148"/>
      <c r="AM79" s="173"/>
      <c r="AN79" s="145"/>
      <c r="AO79" s="145"/>
      <c r="AP79" s="145"/>
      <c r="AQ79" s="145"/>
      <c r="AR79" s="145"/>
      <c r="AS79" s="175"/>
      <c r="AT79" s="145"/>
      <c r="AU79" s="199" t="s">
        <v>1163</v>
      </c>
    </row>
    <row r="80" spans="1:47" s="144" customFormat="1" ht="18.75" hidden="1" customHeight="1">
      <c r="A80" s="9">
        <v>449</v>
      </c>
      <c r="B80" s="10" t="s">
        <v>212</v>
      </c>
      <c r="C80" s="11" t="s">
        <v>1375</v>
      </c>
      <c r="D80" s="11" t="s">
        <v>216</v>
      </c>
      <c r="E80" s="11" t="s">
        <v>1997</v>
      </c>
      <c r="F80" s="9" t="s">
        <v>16</v>
      </c>
      <c r="G80" s="10" t="s">
        <v>94</v>
      </c>
      <c r="H80" s="98">
        <v>45979</v>
      </c>
      <c r="I80" s="9" t="s">
        <v>1936</v>
      </c>
      <c r="J80" s="74" t="s">
        <v>1376</v>
      </c>
      <c r="K80" s="11" t="s">
        <v>1375</v>
      </c>
      <c r="L80" s="73" t="s">
        <v>2297</v>
      </c>
      <c r="M80" s="74" t="s">
        <v>96</v>
      </c>
      <c r="N80" s="74" t="s">
        <v>1999</v>
      </c>
      <c r="O80" s="74" t="s">
        <v>2000</v>
      </c>
      <c r="P80" s="154" t="s">
        <v>1940</v>
      </c>
      <c r="Q80" s="73" t="s">
        <v>2298</v>
      </c>
      <c r="R80" s="108" t="s">
        <v>2299</v>
      </c>
      <c r="S80" s="202" t="s">
        <v>2013</v>
      </c>
      <c r="T80" s="77">
        <v>46051</v>
      </c>
      <c r="U80" s="75" t="s">
        <v>269</v>
      </c>
      <c r="V80" s="159"/>
      <c r="W80" s="74" t="s">
        <v>2070</v>
      </c>
      <c r="X80" s="73" t="s">
        <v>268</v>
      </c>
      <c r="Y80" s="73" t="s">
        <v>1961</v>
      </c>
      <c r="Z80" s="74" t="s">
        <v>649</v>
      </c>
      <c r="AA80" s="74" t="s">
        <v>270</v>
      </c>
      <c r="AB80" s="73">
        <v>106.806639</v>
      </c>
      <c r="AC80" s="73">
        <v>-6.2180949999999999</v>
      </c>
      <c r="AD80" s="73"/>
      <c r="AE80" s="74"/>
      <c r="AF80" s="229"/>
      <c r="AG80" s="74"/>
      <c r="AH80" s="74" t="s">
        <v>2296</v>
      </c>
      <c r="AI80" s="74" t="s">
        <v>2006</v>
      </c>
      <c r="AJ80" s="74"/>
      <c r="AK80" s="202" t="s">
        <v>270</v>
      </c>
      <c r="AL80" s="148"/>
      <c r="AM80" s="173"/>
      <c r="AN80" s="153" t="s">
        <v>2300</v>
      </c>
      <c r="AO80" s="153" t="s">
        <v>2009</v>
      </c>
      <c r="AP80" s="153" t="s">
        <v>2178</v>
      </c>
      <c r="AQ80" s="151">
        <v>1.5</v>
      </c>
      <c r="AR80" s="151">
        <v>1.5</v>
      </c>
      <c r="AS80" s="336">
        <v>3</v>
      </c>
      <c r="AT80" s="153" t="s">
        <v>2060</v>
      </c>
      <c r="AU80" s="219" t="s">
        <v>270</v>
      </c>
    </row>
    <row r="81" spans="1:47" s="144" customFormat="1" hidden="1">
      <c r="A81" s="9">
        <v>71</v>
      </c>
      <c r="B81" s="10" t="s">
        <v>212</v>
      </c>
      <c r="C81" s="11" t="s">
        <v>311</v>
      </c>
      <c r="D81" s="11" t="s">
        <v>216</v>
      </c>
      <c r="E81" s="11" t="s">
        <v>1997</v>
      </c>
      <c r="F81" s="9" t="s">
        <v>16</v>
      </c>
      <c r="G81" s="10" t="s">
        <v>94</v>
      </c>
      <c r="H81" s="98">
        <v>45979</v>
      </c>
      <c r="I81" s="9" t="s">
        <v>1936</v>
      </c>
      <c r="J81" s="74" t="s">
        <v>312</v>
      </c>
      <c r="K81" s="11" t="s">
        <v>311</v>
      </c>
      <c r="L81" s="73" t="s">
        <v>2301</v>
      </c>
      <c r="M81" s="74" t="s">
        <v>96</v>
      </c>
      <c r="N81" s="74" t="s">
        <v>1999</v>
      </c>
      <c r="O81" s="74" t="s">
        <v>2000</v>
      </c>
      <c r="P81" s="154" t="s">
        <v>1940</v>
      </c>
      <c r="Q81" s="73" t="s">
        <v>2298</v>
      </c>
      <c r="R81" s="108" t="s">
        <v>2302</v>
      </c>
      <c r="S81" s="202" t="s">
        <v>2013</v>
      </c>
      <c r="T81" s="77">
        <v>46051</v>
      </c>
      <c r="U81" s="89" t="s">
        <v>269</v>
      </c>
      <c r="V81" s="159"/>
      <c r="W81" s="74" t="s">
        <v>2070</v>
      </c>
      <c r="X81" s="73" t="s">
        <v>268</v>
      </c>
      <c r="Y81" s="73" t="s">
        <v>1961</v>
      </c>
      <c r="Z81" s="74" t="s">
        <v>649</v>
      </c>
      <c r="AA81" s="74" t="s">
        <v>270</v>
      </c>
      <c r="AB81" s="73">
        <v>106.806037</v>
      </c>
      <c r="AC81" s="73">
        <v>-6.2159240000000002</v>
      </c>
      <c r="AD81" s="73"/>
      <c r="AE81" s="74"/>
      <c r="AF81" s="74"/>
      <c r="AG81" s="74"/>
      <c r="AH81" s="74" t="s">
        <v>2296</v>
      </c>
      <c r="AI81" s="74" t="s">
        <v>2006</v>
      </c>
      <c r="AJ81" s="74"/>
      <c r="AK81" s="202" t="s">
        <v>270</v>
      </c>
      <c r="AL81" s="148"/>
      <c r="AM81" s="173"/>
      <c r="AN81" s="153" t="s">
        <v>2300</v>
      </c>
      <c r="AO81" s="153" t="s">
        <v>2009</v>
      </c>
      <c r="AP81" s="153" t="s">
        <v>2178</v>
      </c>
      <c r="AQ81" s="151">
        <v>1.5</v>
      </c>
      <c r="AR81" s="151">
        <v>1.5</v>
      </c>
      <c r="AS81" s="336">
        <v>3</v>
      </c>
      <c r="AT81" s="153" t="s">
        <v>2060</v>
      </c>
      <c r="AU81" s="219" t="s">
        <v>270</v>
      </c>
    </row>
    <row r="82" spans="1:47" s="144" customFormat="1" ht="15.75" hidden="1" customHeight="1">
      <c r="A82" s="9">
        <v>59</v>
      </c>
      <c r="B82" s="10" t="s">
        <v>212</v>
      </c>
      <c r="C82" s="11" t="s">
        <v>266</v>
      </c>
      <c r="D82" s="11" t="s">
        <v>216</v>
      </c>
      <c r="E82" s="11" t="s">
        <v>1997</v>
      </c>
      <c r="F82" s="9" t="s">
        <v>16</v>
      </c>
      <c r="G82" s="10" t="s">
        <v>94</v>
      </c>
      <c r="H82" s="98">
        <v>45979</v>
      </c>
      <c r="I82" s="9" t="s">
        <v>1936</v>
      </c>
      <c r="J82" s="74" t="s">
        <v>267</v>
      </c>
      <c r="K82" s="11" t="s">
        <v>266</v>
      </c>
      <c r="L82" s="73" t="s">
        <v>2303</v>
      </c>
      <c r="M82" s="74" t="s">
        <v>96</v>
      </c>
      <c r="N82" s="74" t="s">
        <v>1999</v>
      </c>
      <c r="O82" s="74" t="s">
        <v>2000</v>
      </c>
      <c r="P82" s="154" t="s">
        <v>1940</v>
      </c>
      <c r="Q82" s="73" t="s">
        <v>2298</v>
      </c>
      <c r="R82" s="108" t="s">
        <v>2302</v>
      </c>
      <c r="S82" s="202" t="s">
        <v>2013</v>
      </c>
      <c r="T82" s="77">
        <v>46051</v>
      </c>
      <c r="U82" s="75" t="s">
        <v>269</v>
      </c>
      <c r="V82" s="159"/>
      <c r="W82" s="74" t="s">
        <v>2070</v>
      </c>
      <c r="X82" s="73" t="s">
        <v>268</v>
      </c>
      <c r="Y82" s="73" t="s">
        <v>1961</v>
      </c>
      <c r="Z82" s="74" t="s">
        <v>649</v>
      </c>
      <c r="AA82" s="74" t="s">
        <v>270</v>
      </c>
      <c r="AB82" s="73">
        <v>106.80177999999999</v>
      </c>
      <c r="AC82" s="73">
        <v>-6.21563</v>
      </c>
      <c r="AD82" s="73"/>
      <c r="AE82" s="74"/>
      <c r="AF82" s="74"/>
      <c r="AG82" s="74"/>
      <c r="AH82" s="74" t="s">
        <v>2296</v>
      </c>
      <c r="AI82" s="74" t="s">
        <v>2006</v>
      </c>
      <c r="AJ82" s="74"/>
      <c r="AK82" s="202" t="s">
        <v>270</v>
      </c>
      <c r="AL82" s="148"/>
      <c r="AM82" s="173"/>
      <c r="AN82" s="153" t="s">
        <v>2300</v>
      </c>
      <c r="AO82" s="153" t="s">
        <v>2009</v>
      </c>
      <c r="AP82" s="153" t="s">
        <v>2178</v>
      </c>
      <c r="AQ82" s="151">
        <v>1.5</v>
      </c>
      <c r="AR82" s="151">
        <v>1.5</v>
      </c>
      <c r="AS82" s="336">
        <v>3</v>
      </c>
      <c r="AT82" s="153" t="s">
        <v>2060</v>
      </c>
      <c r="AU82" s="219" t="s">
        <v>270</v>
      </c>
    </row>
    <row r="83" spans="1:47" ht="14.25" hidden="1" customHeight="1">
      <c r="A83" s="9">
        <v>152</v>
      </c>
      <c r="B83" s="10" t="s">
        <v>212</v>
      </c>
      <c r="C83" s="11" t="s">
        <v>570</v>
      </c>
      <c r="D83" s="11" t="s">
        <v>216</v>
      </c>
      <c r="E83" s="11"/>
      <c r="F83" s="9" t="s">
        <v>48</v>
      </c>
      <c r="G83" s="9" t="s">
        <v>48</v>
      </c>
      <c r="H83" s="9"/>
      <c r="I83" s="10" t="s">
        <v>1936</v>
      </c>
      <c r="J83" s="75" t="s">
        <v>65</v>
      </c>
      <c r="K83" s="11" t="s">
        <v>570</v>
      </c>
      <c r="L83" s="75" t="s">
        <v>2304</v>
      </c>
      <c r="M83" s="75" t="s">
        <v>1949</v>
      </c>
      <c r="N83" s="75" t="s">
        <v>2031</v>
      </c>
      <c r="O83" s="75"/>
      <c r="P83" s="198" t="s">
        <v>1945</v>
      </c>
      <c r="Q83" s="74" t="s">
        <v>317</v>
      </c>
      <c r="R83" s="108" t="s">
        <v>1945</v>
      </c>
      <c r="S83" s="198" t="s">
        <v>2003</v>
      </c>
      <c r="T83" s="77" t="s">
        <v>317</v>
      </c>
      <c r="U83" s="75" t="s">
        <v>2032</v>
      </c>
      <c r="V83" s="74"/>
      <c r="W83" s="74"/>
      <c r="X83" s="81" t="s">
        <v>65</v>
      </c>
      <c r="Y83" s="81" t="s">
        <v>65</v>
      </c>
      <c r="Z83" s="75" t="s">
        <v>67</v>
      </c>
      <c r="AA83" s="75"/>
      <c r="AB83" s="73">
        <v>106.83274</v>
      </c>
      <c r="AC83" s="73">
        <v>-6.19841</v>
      </c>
      <c r="AD83" s="73"/>
      <c r="AE83" s="75"/>
      <c r="AF83" s="75"/>
      <c r="AG83" s="75"/>
      <c r="AH83" s="74" t="s">
        <v>2075</v>
      </c>
      <c r="AI83" s="74"/>
      <c r="AJ83" s="74"/>
      <c r="AK83" s="198" t="s">
        <v>67</v>
      </c>
      <c r="AL83" s="148"/>
      <c r="AM83" s="173"/>
      <c r="AN83" s="145"/>
      <c r="AO83" s="145"/>
      <c r="AP83" s="145"/>
      <c r="AQ83" s="145"/>
      <c r="AR83" s="145"/>
      <c r="AS83" s="175"/>
      <c r="AT83" s="145"/>
      <c r="AU83" s="199" t="s">
        <v>67</v>
      </c>
    </row>
    <row r="84" spans="1:47" hidden="1">
      <c r="A84" s="9">
        <v>151</v>
      </c>
      <c r="B84" s="10" t="s">
        <v>212</v>
      </c>
      <c r="C84" s="11" t="s">
        <v>567</v>
      </c>
      <c r="D84" s="11" t="s">
        <v>216</v>
      </c>
      <c r="E84" s="11" t="s">
        <v>1997</v>
      </c>
      <c r="F84" s="9" t="s">
        <v>48</v>
      </c>
      <c r="G84" s="9" t="s">
        <v>48</v>
      </c>
      <c r="H84" s="9"/>
      <c r="I84" s="10" t="s">
        <v>1936</v>
      </c>
      <c r="J84" s="75" t="s">
        <v>568</v>
      </c>
      <c r="K84" s="11" t="s">
        <v>567</v>
      </c>
      <c r="L84" s="75" t="s">
        <v>2305</v>
      </c>
      <c r="M84" s="75" t="s">
        <v>1949</v>
      </c>
      <c r="N84" s="75" t="s">
        <v>2054</v>
      </c>
      <c r="O84" s="75" t="s">
        <v>2000</v>
      </c>
      <c r="P84" s="202" t="s">
        <v>1943</v>
      </c>
      <c r="Q84" s="73" t="s">
        <v>26</v>
      </c>
      <c r="R84" s="108" t="s">
        <v>26</v>
      </c>
      <c r="S84" s="198" t="s">
        <v>2013</v>
      </c>
      <c r="T84" s="77" t="s">
        <v>2306</v>
      </c>
      <c r="U84" s="89">
        <v>0</v>
      </c>
      <c r="V84" s="73" t="s">
        <v>26</v>
      </c>
      <c r="W84" s="73" t="s">
        <v>2273</v>
      </c>
      <c r="X84" s="81" t="s">
        <v>886</v>
      </c>
      <c r="Y84" s="75" t="s">
        <v>1963</v>
      </c>
      <c r="Z84" s="75" t="s">
        <v>101</v>
      </c>
      <c r="AA84" s="75"/>
      <c r="AB84" s="73">
        <v>106.8176</v>
      </c>
      <c r="AC84" s="73">
        <v>-6.20906</v>
      </c>
      <c r="AD84" s="73"/>
      <c r="AE84" s="75"/>
      <c r="AF84" s="75"/>
      <c r="AG84" s="75"/>
      <c r="AH84" s="74" t="s">
        <v>2075</v>
      </c>
      <c r="AI84" s="74"/>
      <c r="AJ84" s="74"/>
      <c r="AK84" s="198" t="s">
        <v>101</v>
      </c>
      <c r="AL84" s="148"/>
      <c r="AM84" s="173"/>
      <c r="AN84" s="145"/>
      <c r="AO84" s="145"/>
      <c r="AP84" s="145"/>
      <c r="AQ84" s="145"/>
      <c r="AR84" s="145"/>
      <c r="AS84" s="175"/>
      <c r="AT84" s="145"/>
      <c r="AU84" s="199" t="s">
        <v>101</v>
      </c>
    </row>
    <row r="85" spans="1:47" hidden="1">
      <c r="A85" s="9">
        <v>150</v>
      </c>
      <c r="B85" s="10" t="s">
        <v>212</v>
      </c>
      <c r="C85" s="11" t="s">
        <v>565</v>
      </c>
      <c r="D85" s="11" t="s">
        <v>216</v>
      </c>
      <c r="E85" s="11" t="s">
        <v>1997</v>
      </c>
      <c r="F85" s="9" t="s">
        <v>48</v>
      </c>
      <c r="G85" s="9" t="s">
        <v>48</v>
      </c>
      <c r="H85" s="9"/>
      <c r="I85" s="10" t="s">
        <v>1936</v>
      </c>
      <c r="J85" s="75" t="s">
        <v>566</v>
      </c>
      <c r="K85" s="11" t="s">
        <v>565</v>
      </c>
      <c r="L85" s="75" t="s">
        <v>2307</v>
      </c>
      <c r="M85" s="75" t="s">
        <v>1949</v>
      </c>
      <c r="N85" s="75" t="s">
        <v>2054</v>
      </c>
      <c r="O85" s="75" t="s">
        <v>2000</v>
      </c>
      <c r="P85" s="202" t="s">
        <v>1943</v>
      </c>
      <c r="Q85" s="73" t="s">
        <v>26</v>
      </c>
      <c r="R85" s="108" t="s">
        <v>26</v>
      </c>
      <c r="S85" s="198" t="s">
        <v>2013</v>
      </c>
      <c r="T85" s="77" t="s">
        <v>2272</v>
      </c>
      <c r="U85" s="75">
        <v>0</v>
      </c>
      <c r="V85" s="73" t="s">
        <v>26</v>
      </c>
      <c r="W85" s="73" t="s">
        <v>2273</v>
      </c>
      <c r="X85" s="81" t="s">
        <v>320</v>
      </c>
      <c r="Y85" s="75" t="s">
        <v>1963</v>
      </c>
      <c r="Z85" s="75" t="s">
        <v>2065</v>
      </c>
      <c r="AA85" s="75"/>
      <c r="AB85" s="73">
        <v>106.82505</v>
      </c>
      <c r="AC85" s="73">
        <v>-6.1832399999999996</v>
      </c>
      <c r="AD85" s="73"/>
      <c r="AE85" s="75"/>
      <c r="AF85" s="75"/>
      <c r="AG85" s="75"/>
      <c r="AH85" s="74" t="s">
        <v>2075</v>
      </c>
      <c r="AI85" s="74"/>
      <c r="AJ85" s="74"/>
      <c r="AK85" s="199" t="s">
        <v>2065</v>
      </c>
      <c r="AL85" s="148"/>
      <c r="AM85" s="173"/>
      <c r="AN85" s="145"/>
      <c r="AO85" s="145"/>
      <c r="AP85" s="145"/>
      <c r="AQ85" s="145"/>
      <c r="AR85" s="145"/>
      <c r="AS85" s="175"/>
      <c r="AT85" s="145"/>
      <c r="AU85" s="199" t="s">
        <v>2065</v>
      </c>
    </row>
    <row r="86" spans="1:47" hidden="1">
      <c r="A86" s="9">
        <v>149</v>
      </c>
      <c r="B86" s="10" t="s">
        <v>212</v>
      </c>
      <c r="C86" s="11" t="s">
        <v>561</v>
      </c>
      <c r="D86" s="11" t="s">
        <v>216</v>
      </c>
      <c r="E86" s="11" t="s">
        <v>1997</v>
      </c>
      <c r="F86" s="9" t="s">
        <v>48</v>
      </c>
      <c r="G86" s="9" t="s">
        <v>48</v>
      </c>
      <c r="H86" s="9"/>
      <c r="I86" s="10" t="s">
        <v>1936</v>
      </c>
      <c r="J86" s="75" t="s">
        <v>562</v>
      </c>
      <c r="K86" s="11" t="s">
        <v>561</v>
      </c>
      <c r="L86" s="75" t="s">
        <v>2308</v>
      </c>
      <c r="M86" s="75" t="s">
        <v>1949</v>
      </c>
      <c r="N86" s="75" t="s">
        <v>2054</v>
      </c>
      <c r="O86" s="75" t="s">
        <v>2000</v>
      </c>
      <c r="P86" s="202" t="s">
        <v>1943</v>
      </c>
      <c r="Q86" s="73" t="s">
        <v>26</v>
      </c>
      <c r="R86" s="108" t="s">
        <v>26</v>
      </c>
      <c r="S86" s="198" t="s">
        <v>2013</v>
      </c>
      <c r="T86" s="77" t="s">
        <v>2309</v>
      </c>
      <c r="U86" s="75">
        <v>0</v>
      </c>
      <c r="V86" s="73" t="s">
        <v>26</v>
      </c>
      <c r="W86" s="73" t="s">
        <v>2273</v>
      </c>
      <c r="X86" s="81" t="s">
        <v>320</v>
      </c>
      <c r="Y86" s="75" t="s">
        <v>1963</v>
      </c>
      <c r="Z86" s="75" t="s">
        <v>649</v>
      </c>
      <c r="AA86" s="75"/>
      <c r="AB86" s="73">
        <v>106.83313</v>
      </c>
      <c r="AC86" s="73">
        <v>-6.1898</v>
      </c>
      <c r="AD86" s="73"/>
      <c r="AE86" s="75"/>
      <c r="AF86" s="75"/>
      <c r="AG86" s="75"/>
      <c r="AH86" s="74" t="s">
        <v>2075</v>
      </c>
      <c r="AI86" s="74"/>
      <c r="AJ86" s="74"/>
      <c r="AK86" s="198" t="s">
        <v>270</v>
      </c>
      <c r="AL86" s="148"/>
      <c r="AM86" s="173"/>
      <c r="AN86" s="145"/>
      <c r="AO86" s="145"/>
      <c r="AP86" s="145"/>
      <c r="AQ86" s="145"/>
      <c r="AR86" s="145"/>
      <c r="AS86" s="175"/>
      <c r="AT86" s="145" t="s">
        <v>2060</v>
      </c>
      <c r="AU86" s="199" t="s">
        <v>270</v>
      </c>
    </row>
    <row r="87" spans="1:47" hidden="1">
      <c r="A87" s="9">
        <v>157</v>
      </c>
      <c r="B87" s="10" t="s">
        <v>212</v>
      </c>
      <c r="C87" s="11" t="s">
        <v>582</v>
      </c>
      <c r="D87" s="11" t="s">
        <v>216</v>
      </c>
      <c r="E87" s="11" t="s">
        <v>1997</v>
      </c>
      <c r="F87" s="9" t="s">
        <v>48</v>
      </c>
      <c r="G87" s="9" t="s">
        <v>48</v>
      </c>
      <c r="H87" s="9"/>
      <c r="I87" s="10" t="s">
        <v>1936</v>
      </c>
      <c r="J87" s="75" t="s">
        <v>583</v>
      </c>
      <c r="K87" s="11" t="s">
        <v>582</v>
      </c>
      <c r="L87" s="75" t="s">
        <v>2310</v>
      </c>
      <c r="M87" s="75" t="s">
        <v>1949</v>
      </c>
      <c r="N87" s="75" t="s">
        <v>2054</v>
      </c>
      <c r="O87" s="75" t="s">
        <v>2000</v>
      </c>
      <c r="P87" s="202" t="s">
        <v>1943</v>
      </c>
      <c r="Q87" s="73" t="s">
        <v>26</v>
      </c>
      <c r="R87" s="108" t="s">
        <v>26</v>
      </c>
      <c r="S87" s="198" t="s">
        <v>2013</v>
      </c>
      <c r="T87" s="77" t="s">
        <v>2282</v>
      </c>
      <c r="U87" s="89">
        <v>0</v>
      </c>
      <c r="V87" s="73" t="s">
        <v>26</v>
      </c>
      <c r="W87" s="73" t="s">
        <v>2273</v>
      </c>
      <c r="X87" s="81" t="s">
        <v>320</v>
      </c>
      <c r="Y87" s="75" t="s">
        <v>1963</v>
      </c>
      <c r="Z87" s="75" t="s">
        <v>2065</v>
      </c>
      <c r="AA87" s="75"/>
      <c r="AB87" s="73">
        <v>106.82505</v>
      </c>
      <c r="AC87" s="73">
        <v>-6.1832399999999996</v>
      </c>
      <c r="AD87" s="73"/>
      <c r="AE87" s="75"/>
      <c r="AF87" s="75"/>
      <c r="AG87" s="75"/>
      <c r="AH87" s="74" t="s">
        <v>2075</v>
      </c>
      <c r="AI87" s="74"/>
      <c r="AJ87" s="74"/>
      <c r="AK87" s="199" t="s">
        <v>2065</v>
      </c>
      <c r="AL87" s="148"/>
      <c r="AM87" s="173"/>
      <c r="AN87" s="145"/>
      <c r="AO87" s="145"/>
      <c r="AP87" s="145"/>
      <c r="AQ87" s="145"/>
      <c r="AR87" s="145"/>
      <c r="AS87" s="175"/>
      <c r="AT87" s="145"/>
      <c r="AU87" s="199" t="s">
        <v>2065</v>
      </c>
    </row>
    <row r="88" spans="1:47" hidden="1">
      <c r="A88" s="9">
        <v>155</v>
      </c>
      <c r="B88" s="10" t="s">
        <v>212</v>
      </c>
      <c r="C88" s="11" t="s">
        <v>577</v>
      </c>
      <c r="D88" s="11" t="s">
        <v>216</v>
      </c>
      <c r="E88" s="11" t="s">
        <v>1997</v>
      </c>
      <c r="F88" s="9" t="s">
        <v>48</v>
      </c>
      <c r="G88" s="9" t="s">
        <v>48</v>
      </c>
      <c r="H88" s="9"/>
      <c r="I88" s="10" t="s">
        <v>1936</v>
      </c>
      <c r="J88" s="75" t="s">
        <v>578</v>
      </c>
      <c r="K88" s="11" t="s">
        <v>577</v>
      </c>
      <c r="L88" s="75" t="s">
        <v>2311</v>
      </c>
      <c r="M88" s="75" t="s">
        <v>1949</v>
      </c>
      <c r="N88" s="75" t="s">
        <v>2054</v>
      </c>
      <c r="O88" s="75" t="s">
        <v>2000</v>
      </c>
      <c r="P88" s="202" t="s">
        <v>1943</v>
      </c>
      <c r="Q88" s="73" t="s">
        <v>26</v>
      </c>
      <c r="R88" s="108" t="s">
        <v>26</v>
      </c>
      <c r="S88" s="198" t="s">
        <v>2013</v>
      </c>
      <c r="T88" s="77" t="s">
        <v>2312</v>
      </c>
      <c r="U88" s="75">
        <v>0</v>
      </c>
      <c r="V88" s="73" t="s">
        <v>26</v>
      </c>
      <c r="W88" s="73" t="s">
        <v>2273</v>
      </c>
      <c r="X88" s="81" t="str">
        <f>VLOOKUP(C88,'[1]Sitelist Rescoping 247'!$M$3:$AB$249,16,0)</f>
        <v>PT SUMBERSOLUSINDO HITECH</v>
      </c>
      <c r="Y88" s="75" t="s">
        <v>1963</v>
      </c>
      <c r="Z88" s="75" t="s">
        <v>101</v>
      </c>
      <c r="AA88" s="75"/>
      <c r="AB88" s="73">
        <v>106.8413</v>
      </c>
      <c r="AC88" s="73">
        <v>-6.2016299999999998</v>
      </c>
      <c r="AD88" s="73"/>
      <c r="AE88" s="75"/>
      <c r="AF88" s="75"/>
      <c r="AG88" s="75"/>
      <c r="AH88" s="74" t="s">
        <v>2075</v>
      </c>
      <c r="AI88" s="74"/>
      <c r="AJ88" s="74"/>
      <c r="AK88" s="198" t="s">
        <v>101</v>
      </c>
      <c r="AL88" s="148"/>
      <c r="AM88" s="173"/>
      <c r="AN88" s="145"/>
      <c r="AO88" s="145"/>
      <c r="AP88" s="145"/>
      <c r="AQ88" s="145"/>
      <c r="AR88" s="145"/>
      <c r="AS88" s="175"/>
      <c r="AT88" s="145"/>
      <c r="AU88" s="199" t="s">
        <v>101</v>
      </c>
    </row>
    <row r="89" spans="1:47" hidden="1">
      <c r="A89" s="9">
        <v>154</v>
      </c>
      <c r="B89" s="10" t="s">
        <v>212</v>
      </c>
      <c r="C89" s="11" t="s">
        <v>574</v>
      </c>
      <c r="D89" s="11" t="s">
        <v>216</v>
      </c>
      <c r="E89" s="11" t="s">
        <v>1997</v>
      </c>
      <c r="F89" s="9" t="s">
        <v>48</v>
      </c>
      <c r="G89" s="9" t="s">
        <v>48</v>
      </c>
      <c r="H89" s="9"/>
      <c r="I89" s="10" t="s">
        <v>1936</v>
      </c>
      <c r="J89" s="75" t="s">
        <v>575</v>
      </c>
      <c r="K89" s="11" t="s">
        <v>574</v>
      </c>
      <c r="L89" s="75" t="s">
        <v>2313</v>
      </c>
      <c r="M89" s="75" t="s">
        <v>1949</v>
      </c>
      <c r="N89" s="75" t="s">
        <v>2054</v>
      </c>
      <c r="O89" s="75" t="s">
        <v>2000</v>
      </c>
      <c r="P89" s="202" t="s">
        <v>1943</v>
      </c>
      <c r="Q89" s="73" t="s">
        <v>26</v>
      </c>
      <c r="R89" s="108" t="s">
        <v>26</v>
      </c>
      <c r="S89" s="198" t="s">
        <v>2013</v>
      </c>
      <c r="T89" s="77" t="s">
        <v>2314</v>
      </c>
      <c r="U89" s="75">
        <v>0</v>
      </c>
      <c r="V89" s="73" t="s">
        <v>26</v>
      </c>
      <c r="W89" s="73" t="s">
        <v>2273</v>
      </c>
      <c r="X89" s="81" t="str">
        <f>VLOOKUP(C89,'[1]Sitelist Rescoping 247'!$M$3:$AB$249,16,0)</f>
        <v>PT SUMBERSOLUSINDO HITECH</v>
      </c>
      <c r="Y89" s="75" t="s">
        <v>1963</v>
      </c>
      <c r="Z89" s="75" t="s">
        <v>2065</v>
      </c>
      <c r="AA89" s="75"/>
      <c r="AB89" s="73">
        <v>106.83343000000001</v>
      </c>
      <c r="AC89" s="73">
        <v>-6.2097340000000001</v>
      </c>
      <c r="AD89" s="73"/>
      <c r="AE89" s="75"/>
      <c r="AF89" s="75"/>
      <c r="AG89" s="75"/>
      <c r="AH89" s="74" t="s">
        <v>2005</v>
      </c>
      <c r="AI89" s="74"/>
      <c r="AJ89" s="74"/>
      <c r="AK89" s="199" t="s">
        <v>2065</v>
      </c>
      <c r="AL89" s="148"/>
      <c r="AM89" s="173"/>
      <c r="AN89" s="145"/>
      <c r="AO89" s="145"/>
      <c r="AP89" s="145"/>
      <c r="AQ89" s="145"/>
      <c r="AR89" s="145"/>
      <c r="AS89" s="175"/>
      <c r="AT89" s="145"/>
      <c r="AU89" s="199" t="s">
        <v>2065</v>
      </c>
    </row>
    <row r="90" spans="1:47" ht="16.5" hidden="1" customHeight="1">
      <c r="A90" s="9">
        <v>97</v>
      </c>
      <c r="B90" s="10" t="s">
        <v>212</v>
      </c>
      <c r="C90" s="11" t="s">
        <v>397</v>
      </c>
      <c r="D90" s="11" t="s">
        <v>216</v>
      </c>
      <c r="E90" s="11" t="s">
        <v>1997</v>
      </c>
      <c r="F90" s="9" t="s">
        <v>48</v>
      </c>
      <c r="G90" s="9" t="s">
        <v>48</v>
      </c>
      <c r="H90" s="9"/>
      <c r="I90" s="10" t="s">
        <v>1936</v>
      </c>
      <c r="J90" s="75" t="s">
        <v>399</v>
      </c>
      <c r="K90" s="11" t="s">
        <v>397</v>
      </c>
      <c r="L90" s="75" t="s">
        <v>2315</v>
      </c>
      <c r="M90" s="75" t="s">
        <v>1949</v>
      </c>
      <c r="N90" s="75" t="s">
        <v>2054</v>
      </c>
      <c r="O90" s="75" t="s">
        <v>2000</v>
      </c>
      <c r="P90" s="198" t="s">
        <v>2079</v>
      </c>
      <c r="Q90" s="74" t="s">
        <v>2020</v>
      </c>
      <c r="R90" s="108" t="s">
        <v>2092</v>
      </c>
      <c r="S90" s="198" t="s">
        <v>2013</v>
      </c>
      <c r="T90" s="77">
        <v>46101</v>
      </c>
      <c r="U90" s="84" t="s">
        <v>2316</v>
      </c>
      <c r="V90" s="90" t="s">
        <v>1485</v>
      </c>
      <c r="W90" s="90"/>
      <c r="X90" s="75" t="s">
        <v>299</v>
      </c>
      <c r="Y90" s="75" t="s">
        <v>1955</v>
      </c>
      <c r="Z90" s="75" t="s">
        <v>101</v>
      </c>
      <c r="AA90" s="75"/>
      <c r="AB90" s="73">
        <v>106.91001</v>
      </c>
      <c r="AC90" s="73">
        <v>-6.2141500000000001</v>
      </c>
      <c r="AD90" s="73"/>
      <c r="AE90" s="75"/>
      <c r="AF90" s="75"/>
      <c r="AG90" s="75"/>
      <c r="AH90" s="74" t="s">
        <v>2075</v>
      </c>
      <c r="AI90" s="74"/>
      <c r="AJ90" s="74"/>
      <c r="AK90" s="198" t="s">
        <v>270</v>
      </c>
      <c r="AL90" s="148"/>
      <c r="AM90" s="173"/>
      <c r="AN90" s="145"/>
      <c r="AO90" s="145"/>
      <c r="AP90" s="145"/>
      <c r="AQ90" s="145"/>
      <c r="AR90" s="145"/>
      <c r="AS90" s="175"/>
      <c r="AT90" s="145" t="s">
        <v>2060</v>
      </c>
      <c r="AU90" s="199" t="s">
        <v>270</v>
      </c>
    </row>
    <row r="91" spans="1:47" s="144" customFormat="1" hidden="1">
      <c r="A91" s="9">
        <v>65</v>
      </c>
      <c r="B91" s="10" t="s">
        <v>212</v>
      </c>
      <c r="C91" s="11" t="s">
        <v>285</v>
      </c>
      <c r="D91" s="11" t="s">
        <v>216</v>
      </c>
      <c r="E91" s="11" t="s">
        <v>1997</v>
      </c>
      <c r="F91" s="9" t="s">
        <v>48</v>
      </c>
      <c r="G91" s="9" t="s">
        <v>48</v>
      </c>
      <c r="H91" s="9"/>
      <c r="I91" s="9" t="s">
        <v>1936</v>
      </c>
      <c r="J91" s="74" t="s">
        <v>2317</v>
      </c>
      <c r="K91" s="11" t="s">
        <v>285</v>
      </c>
      <c r="L91" s="73" t="s">
        <v>2318</v>
      </c>
      <c r="M91" s="73" t="s">
        <v>1949</v>
      </c>
      <c r="N91" s="73" t="s">
        <v>2319</v>
      </c>
      <c r="O91" s="73" t="s">
        <v>2000</v>
      </c>
      <c r="P91" s="198" t="s">
        <v>1945</v>
      </c>
      <c r="Q91" s="73" t="s">
        <v>1485</v>
      </c>
      <c r="R91" s="110" t="s">
        <v>2077</v>
      </c>
      <c r="S91" s="210" t="s">
        <v>2003</v>
      </c>
      <c r="T91" s="77">
        <v>46032</v>
      </c>
      <c r="U91" s="89" t="s">
        <v>2032</v>
      </c>
      <c r="V91" s="159"/>
      <c r="W91" s="74" t="s">
        <v>1485</v>
      </c>
      <c r="X91" s="73" t="s">
        <v>320</v>
      </c>
      <c r="Y91" s="73" t="s">
        <v>1961</v>
      </c>
      <c r="Z91" s="74" t="s">
        <v>67</v>
      </c>
      <c r="AA91" s="74"/>
      <c r="AB91" s="73">
        <v>106.94648100000001</v>
      </c>
      <c r="AC91" s="73">
        <v>-6.2041709999999997</v>
      </c>
      <c r="AD91" s="73"/>
      <c r="AE91" s="74"/>
      <c r="AF91" s="74"/>
      <c r="AG91" s="74"/>
      <c r="AH91" s="74" t="s">
        <v>2075</v>
      </c>
      <c r="AI91" s="74"/>
      <c r="AJ91" s="74"/>
      <c r="AK91" s="202" t="s">
        <v>67</v>
      </c>
      <c r="AL91" s="148"/>
      <c r="AM91" s="173"/>
      <c r="AN91" s="153"/>
      <c r="AO91" s="153"/>
      <c r="AP91" s="153"/>
      <c r="AQ91" s="153"/>
      <c r="AR91" s="153"/>
      <c r="AS91" s="182"/>
      <c r="AT91" s="153" t="s">
        <v>67</v>
      </c>
      <c r="AU91" s="219" t="s">
        <v>67</v>
      </c>
    </row>
    <row r="92" spans="1:47" ht="15.75" hidden="1" customHeight="1">
      <c r="A92" s="9">
        <v>99</v>
      </c>
      <c r="B92" s="10" t="s">
        <v>212</v>
      </c>
      <c r="C92" s="11" t="s">
        <v>407</v>
      </c>
      <c r="D92" s="11" t="s">
        <v>216</v>
      </c>
      <c r="E92" s="11" t="s">
        <v>1997</v>
      </c>
      <c r="F92" s="9" t="s">
        <v>48</v>
      </c>
      <c r="G92" s="9" t="s">
        <v>48</v>
      </c>
      <c r="H92" s="9"/>
      <c r="I92" s="10" t="s">
        <v>1936</v>
      </c>
      <c r="J92" s="75" t="s">
        <v>408</v>
      </c>
      <c r="K92" s="11" t="s">
        <v>407</v>
      </c>
      <c r="L92" s="75" t="s">
        <v>2320</v>
      </c>
      <c r="M92" s="75" t="s">
        <v>1949</v>
      </c>
      <c r="N92" s="75" t="s">
        <v>2054</v>
      </c>
      <c r="O92" s="75" t="s">
        <v>2000</v>
      </c>
      <c r="P92" s="202" t="s">
        <v>1943</v>
      </c>
      <c r="Q92" s="73" t="s">
        <v>26</v>
      </c>
      <c r="R92" s="108" t="s">
        <v>26</v>
      </c>
      <c r="S92" s="198" t="s">
        <v>2013</v>
      </c>
      <c r="T92" s="77" t="s">
        <v>2321</v>
      </c>
      <c r="U92" s="75">
        <v>0</v>
      </c>
      <c r="V92" s="73" t="s">
        <v>26</v>
      </c>
      <c r="W92" s="73" t="s">
        <v>2273</v>
      </c>
      <c r="X92" s="81" t="s">
        <v>292</v>
      </c>
      <c r="Y92" s="75" t="s">
        <v>1955</v>
      </c>
      <c r="Z92" s="75" t="s">
        <v>101</v>
      </c>
      <c r="AA92" s="75"/>
      <c r="AB92" s="73">
        <v>106.89870999999999</v>
      </c>
      <c r="AC92" s="73">
        <v>-6.2436499999999997</v>
      </c>
      <c r="AD92" s="73"/>
      <c r="AE92" s="75"/>
      <c r="AF92" s="75"/>
      <c r="AG92" s="75"/>
      <c r="AH92" s="74" t="s">
        <v>2075</v>
      </c>
      <c r="AI92" s="74"/>
      <c r="AJ92" s="74"/>
      <c r="AK92" s="198" t="s">
        <v>101</v>
      </c>
      <c r="AL92" s="148"/>
      <c r="AM92" s="173"/>
      <c r="AN92" s="145"/>
      <c r="AO92" s="145"/>
      <c r="AP92" s="145"/>
      <c r="AQ92" s="145"/>
      <c r="AR92" s="145"/>
      <c r="AS92" s="175"/>
      <c r="AT92" s="145"/>
      <c r="AU92" s="199" t="s">
        <v>101</v>
      </c>
    </row>
    <row r="93" spans="1:47" s="239" customFormat="1" ht="89.25" hidden="1" customHeight="1">
      <c r="A93" s="9">
        <v>271</v>
      </c>
      <c r="B93" s="10" t="s">
        <v>212</v>
      </c>
      <c r="C93" s="11" t="s">
        <v>890</v>
      </c>
      <c r="D93" s="11" t="s">
        <v>216</v>
      </c>
      <c r="E93" s="11" t="s">
        <v>1997</v>
      </c>
      <c r="F93" s="9" t="s">
        <v>16</v>
      </c>
      <c r="G93" s="10" t="s">
        <v>94</v>
      </c>
      <c r="H93" s="98">
        <v>45979</v>
      </c>
      <c r="I93" s="10" t="s">
        <v>1936</v>
      </c>
      <c r="J93" s="75" t="s">
        <v>891</v>
      </c>
      <c r="K93" s="11" t="s">
        <v>890</v>
      </c>
      <c r="L93" s="75" t="s">
        <v>2322</v>
      </c>
      <c r="M93" s="75" t="s">
        <v>96</v>
      </c>
      <c r="N93" s="75" t="s">
        <v>1999</v>
      </c>
      <c r="O93" s="75" t="s">
        <v>2000</v>
      </c>
      <c r="P93" s="210" t="s">
        <v>1939</v>
      </c>
      <c r="Q93" s="253" t="s">
        <v>2001</v>
      </c>
      <c r="R93" s="209" t="s">
        <v>2323</v>
      </c>
      <c r="S93" s="198" t="s">
        <v>2003</v>
      </c>
      <c r="T93" s="77">
        <v>46101</v>
      </c>
      <c r="U93" s="75" t="s">
        <v>281</v>
      </c>
      <c r="V93" s="77">
        <v>46167</v>
      </c>
      <c r="W93" s="74" t="s">
        <v>2014</v>
      </c>
      <c r="X93" s="81" t="s">
        <v>369</v>
      </c>
      <c r="Y93" s="75" t="s">
        <v>1959</v>
      </c>
      <c r="Z93" s="75" t="s">
        <v>101</v>
      </c>
      <c r="AA93" s="75" t="s">
        <v>848</v>
      </c>
      <c r="AB93" s="73">
        <v>106.891622</v>
      </c>
      <c r="AC93" s="73">
        <v>-6.3168699999999998</v>
      </c>
      <c r="AD93" s="73"/>
      <c r="AE93" s="75"/>
      <c r="AF93" s="75"/>
      <c r="AG93" s="75"/>
      <c r="AH93" s="74" t="s">
        <v>2005</v>
      </c>
      <c r="AI93" s="74" t="s">
        <v>2006</v>
      </c>
      <c r="AJ93" s="74"/>
      <c r="AK93" s="198" t="s">
        <v>101</v>
      </c>
      <c r="AL93" s="148" t="s">
        <v>2324</v>
      </c>
      <c r="AM93" s="173" t="s">
        <v>2325</v>
      </c>
      <c r="AN93" s="145"/>
      <c r="AO93" s="145" t="s">
        <v>2009</v>
      </c>
      <c r="AP93" s="145" t="s">
        <v>2010</v>
      </c>
      <c r="AQ93" s="150">
        <v>1.5</v>
      </c>
      <c r="AR93" s="150">
        <v>1.5</v>
      </c>
      <c r="AS93" s="176">
        <v>3</v>
      </c>
      <c r="AT93" s="145" t="s">
        <v>2326</v>
      </c>
      <c r="AU93" s="199" t="s">
        <v>101</v>
      </c>
    </row>
    <row r="94" spans="1:47" s="144" customFormat="1" ht="120" hidden="1" customHeight="1">
      <c r="A94" s="9">
        <v>66</v>
      </c>
      <c r="B94" s="10" t="s">
        <v>212</v>
      </c>
      <c r="C94" s="11" t="s">
        <v>289</v>
      </c>
      <c r="D94" s="11" t="s">
        <v>216</v>
      </c>
      <c r="E94" s="11" t="s">
        <v>1997</v>
      </c>
      <c r="F94" s="9" t="s">
        <v>48</v>
      </c>
      <c r="G94" s="9" t="s">
        <v>48</v>
      </c>
      <c r="H94" s="9"/>
      <c r="I94" s="10" t="s">
        <v>1936</v>
      </c>
      <c r="J94" s="75" t="s">
        <v>291</v>
      </c>
      <c r="K94" s="11" t="s">
        <v>289</v>
      </c>
      <c r="L94" s="75" t="s">
        <v>2327</v>
      </c>
      <c r="M94" s="75" t="s">
        <v>1949</v>
      </c>
      <c r="N94" s="75" t="s">
        <v>2054</v>
      </c>
      <c r="O94" s="75" t="s">
        <v>2000</v>
      </c>
      <c r="P94" s="198" t="s">
        <v>1945</v>
      </c>
      <c r="Q94" s="74" t="s">
        <v>317</v>
      </c>
      <c r="R94" s="108" t="s">
        <v>2328</v>
      </c>
      <c r="S94" s="198" t="s">
        <v>2003</v>
      </c>
      <c r="T94" s="77">
        <v>46067</v>
      </c>
      <c r="U94" s="75" t="s">
        <v>2032</v>
      </c>
      <c r="V94" s="74"/>
      <c r="W94" s="74" t="s">
        <v>1485</v>
      </c>
      <c r="X94" s="81" t="s">
        <v>292</v>
      </c>
      <c r="Y94" s="75" t="s">
        <v>1955</v>
      </c>
      <c r="Z94" s="75" t="s">
        <v>67</v>
      </c>
      <c r="AA94" s="75"/>
      <c r="AB94" s="73">
        <v>106.95046000000001</v>
      </c>
      <c r="AC94" s="73">
        <v>-6.2101240000000004</v>
      </c>
      <c r="AD94" s="73"/>
      <c r="AE94" s="75"/>
      <c r="AF94" s="75"/>
      <c r="AG94" s="75"/>
      <c r="AH94" s="74" t="s">
        <v>2075</v>
      </c>
      <c r="AI94" s="74"/>
      <c r="AJ94" s="74"/>
      <c r="AK94" s="198" t="s">
        <v>67</v>
      </c>
      <c r="AL94" s="148"/>
      <c r="AM94" s="173"/>
      <c r="AN94" s="145"/>
      <c r="AO94" s="145"/>
      <c r="AP94" s="145"/>
      <c r="AQ94" s="145"/>
      <c r="AR94" s="145"/>
      <c r="AS94" s="175"/>
      <c r="AT94" s="174"/>
      <c r="AU94" s="199" t="s">
        <v>67</v>
      </c>
    </row>
    <row r="95" spans="1:47" hidden="1">
      <c r="A95" s="9">
        <v>67</v>
      </c>
      <c r="B95" s="10" t="s">
        <v>212</v>
      </c>
      <c r="C95" s="11" t="s">
        <v>294</v>
      </c>
      <c r="D95" s="11" t="s">
        <v>216</v>
      </c>
      <c r="E95" s="11" t="s">
        <v>1997</v>
      </c>
      <c r="F95" s="9" t="s">
        <v>48</v>
      </c>
      <c r="G95" s="9" t="s">
        <v>48</v>
      </c>
      <c r="H95" s="9"/>
      <c r="I95" s="10" t="s">
        <v>1936</v>
      </c>
      <c r="J95" s="75" t="s">
        <v>296</v>
      </c>
      <c r="K95" s="11" t="s">
        <v>294</v>
      </c>
      <c r="L95" s="75" t="s">
        <v>2329</v>
      </c>
      <c r="M95" s="75" t="s">
        <v>1949</v>
      </c>
      <c r="N95" s="75" t="s">
        <v>2054</v>
      </c>
      <c r="O95" s="75" t="s">
        <v>2000</v>
      </c>
      <c r="P95" s="198" t="s">
        <v>1945</v>
      </c>
      <c r="Q95" s="74" t="s">
        <v>2020</v>
      </c>
      <c r="R95" s="108" t="s">
        <v>2330</v>
      </c>
      <c r="S95" s="198" t="s">
        <v>2003</v>
      </c>
      <c r="T95" s="77">
        <v>46067</v>
      </c>
      <c r="U95" s="75" t="s">
        <v>2032</v>
      </c>
      <c r="V95" s="74"/>
      <c r="W95" s="74"/>
      <c r="X95" s="81" t="s">
        <v>292</v>
      </c>
      <c r="Y95" s="75" t="s">
        <v>1955</v>
      </c>
      <c r="Z95" s="75" t="s">
        <v>67</v>
      </c>
      <c r="AA95" s="75"/>
      <c r="AB95" s="73">
        <v>106.94255</v>
      </c>
      <c r="AC95" s="73">
        <v>-6.1735540000000002</v>
      </c>
      <c r="AD95" s="73"/>
      <c r="AE95" s="105"/>
      <c r="AF95" s="75"/>
      <c r="AG95" s="75"/>
      <c r="AH95" s="74" t="s">
        <v>2075</v>
      </c>
      <c r="AI95" s="74"/>
      <c r="AJ95" s="74"/>
      <c r="AK95" s="198" t="s">
        <v>67</v>
      </c>
      <c r="AL95" s="148"/>
      <c r="AM95" s="173"/>
      <c r="AN95" s="145"/>
      <c r="AO95" s="145"/>
      <c r="AP95" s="145"/>
      <c r="AQ95" s="145"/>
      <c r="AR95" s="145"/>
      <c r="AS95" s="175"/>
      <c r="AT95" s="145" t="s">
        <v>67</v>
      </c>
      <c r="AU95" s="199" t="s">
        <v>67</v>
      </c>
    </row>
    <row r="96" spans="1:47" hidden="1">
      <c r="A96" s="9">
        <v>147</v>
      </c>
      <c r="B96" s="10" t="s">
        <v>212</v>
      </c>
      <c r="C96" s="11" t="s">
        <v>557</v>
      </c>
      <c r="D96" s="11" t="s">
        <v>216</v>
      </c>
      <c r="E96" s="11" t="s">
        <v>1997</v>
      </c>
      <c r="F96" s="9" t="s">
        <v>48</v>
      </c>
      <c r="G96" s="9" t="s">
        <v>48</v>
      </c>
      <c r="H96" s="9"/>
      <c r="I96" s="10" t="s">
        <v>1936</v>
      </c>
      <c r="J96" s="75" t="s">
        <v>558</v>
      </c>
      <c r="K96" s="11" t="s">
        <v>557</v>
      </c>
      <c r="L96" s="75" t="s">
        <v>2331</v>
      </c>
      <c r="M96" s="75" t="s">
        <v>1949</v>
      </c>
      <c r="N96" s="75" t="s">
        <v>2054</v>
      </c>
      <c r="O96" s="75" t="s">
        <v>2000</v>
      </c>
      <c r="P96" s="198" t="s">
        <v>1945</v>
      </c>
      <c r="Q96" s="74" t="s">
        <v>317</v>
      </c>
      <c r="R96" s="108" t="s">
        <v>2332</v>
      </c>
      <c r="S96" s="198" t="s">
        <v>2003</v>
      </c>
      <c r="T96" s="77" t="s">
        <v>317</v>
      </c>
      <c r="U96" s="89" t="s">
        <v>2032</v>
      </c>
      <c r="V96" s="74"/>
      <c r="W96" s="74" t="s">
        <v>1485</v>
      </c>
      <c r="X96" s="81" t="s">
        <v>292</v>
      </c>
      <c r="Y96" s="75" t="s">
        <v>1955</v>
      </c>
      <c r="Z96" s="75" t="s">
        <v>67</v>
      </c>
      <c r="AA96" s="75"/>
      <c r="AB96" s="73">
        <v>106.93980999999999</v>
      </c>
      <c r="AC96" s="73">
        <v>-6.2123900000000001</v>
      </c>
      <c r="AD96" s="73"/>
      <c r="AE96" s="75"/>
      <c r="AF96" s="75"/>
      <c r="AG96" s="75"/>
      <c r="AH96" s="74" t="s">
        <v>2075</v>
      </c>
      <c r="AI96" s="74"/>
      <c r="AJ96" s="74"/>
      <c r="AK96" s="198" t="s">
        <v>67</v>
      </c>
      <c r="AL96" s="148"/>
      <c r="AM96" s="173"/>
      <c r="AN96" s="145"/>
      <c r="AO96" s="145"/>
      <c r="AP96" s="145"/>
      <c r="AQ96" s="145"/>
      <c r="AR96" s="145"/>
      <c r="AS96" s="175"/>
      <c r="AT96" s="145"/>
      <c r="AU96" s="199" t="s">
        <v>67</v>
      </c>
    </row>
    <row r="97" spans="1:47" hidden="1">
      <c r="A97" s="9">
        <v>98</v>
      </c>
      <c r="B97" s="10" t="s">
        <v>212</v>
      </c>
      <c r="C97" s="11" t="s">
        <v>402</v>
      </c>
      <c r="D97" s="11" t="s">
        <v>216</v>
      </c>
      <c r="E97" s="11" t="s">
        <v>1997</v>
      </c>
      <c r="F97" s="9" t="s">
        <v>48</v>
      </c>
      <c r="G97" s="9" t="s">
        <v>48</v>
      </c>
      <c r="H97" s="9"/>
      <c r="I97" s="10" t="s">
        <v>1936</v>
      </c>
      <c r="J97" s="86" t="s">
        <v>404</v>
      </c>
      <c r="K97" s="11" t="s">
        <v>402</v>
      </c>
      <c r="L97" s="87" t="s">
        <v>2333</v>
      </c>
      <c r="M97" s="86" t="s">
        <v>1949</v>
      </c>
      <c r="N97" s="86" t="s">
        <v>2054</v>
      </c>
      <c r="O97" s="86" t="s">
        <v>2000</v>
      </c>
      <c r="P97" s="198" t="s">
        <v>2079</v>
      </c>
      <c r="Q97" s="74" t="s">
        <v>2020</v>
      </c>
      <c r="R97" s="108" t="s">
        <v>2334</v>
      </c>
      <c r="S97" s="198" t="s">
        <v>2013</v>
      </c>
      <c r="T97" s="85">
        <v>46067</v>
      </c>
      <c r="U97" s="84" t="s">
        <v>2335</v>
      </c>
      <c r="V97" s="91" t="s">
        <v>2336</v>
      </c>
      <c r="W97" s="91"/>
      <c r="X97" s="86" t="s">
        <v>299</v>
      </c>
      <c r="Y97" s="86" t="s">
        <v>1955</v>
      </c>
      <c r="Z97" s="86" t="s">
        <v>101</v>
      </c>
      <c r="AA97" s="86"/>
      <c r="AB97" s="73">
        <v>106.905028</v>
      </c>
      <c r="AC97" s="73">
        <v>-6.2133669999999999</v>
      </c>
      <c r="AD97" s="73"/>
      <c r="AE97" s="86"/>
      <c r="AF97" s="86"/>
      <c r="AG97" s="86"/>
      <c r="AH97" s="73" t="s">
        <v>2075</v>
      </c>
      <c r="AI97" s="73"/>
      <c r="AJ97" s="73"/>
      <c r="AK97" s="198" t="s">
        <v>270</v>
      </c>
      <c r="AL97" s="148"/>
      <c r="AM97" s="173"/>
      <c r="AN97" s="145"/>
      <c r="AO97" s="145"/>
      <c r="AP97" s="145"/>
      <c r="AQ97" s="145"/>
      <c r="AR97" s="145"/>
      <c r="AS97" s="175"/>
      <c r="AT97" s="145" t="s">
        <v>2060</v>
      </c>
      <c r="AU97" s="199" t="s">
        <v>270</v>
      </c>
    </row>
    <row r="98" spans="1:47" hidden="1">
      <c r="A98" s="9">
        <v>96</v>
      </c>
      <c r="B98" s="10" t="s">
        <v>212</v>
      </c>
      <c r="C98" s="11" t="s">
        <v>392</v>
      </c>
      <c r="D98" s="11" t="s">
        <v>216</v>
      </c>
      <c r="E98" s="11" t="s">
        <v>1997</v>
      </c>
      <c r="F98" s="9" t="s">
        <v>48</v>
      </c>
      <c r="G98" s="9" t="s">
        <v>48</v>
      </c>
      <c r="H98" s="9"/>
      <c r="I98" s="10" t="s">
        <v>1936</v>
      </c>
      <c r="J98" s="75" t="s">
        <v>393</v>
      </c>
      <c r="K98" s="11" t="s">
        <v>392</v>
      </c>
      <c r="L98" s="75" t="s">
        <v>2337</v>
      </c>
      <c r="M98" s="75" t="s">
        <v>1949</v>
      </c>
      <c r="N98" s="75" t="s">
        <v>2054</v>
      </c>
      <c r="O98" s="75" t="s">
        <v>2000</v>
      </c>
      <c r="P98" s="198" t="s">
        <v>1945</v>
      </c>
      <c r="Q98" s="74" t="s">
        <v>2020</v>
      </c>
      <c r="R98" s="108" t="s">
        <v>2077</v>
      </c>
      <c r="S98" s="198" t="s">
        <v>2003</v>
      </c>
      <c r="T98" s="77">
        <v>46066</v>
      </c>
      <c r="U98" s="75" t="s">
        <v>396</v>
      </c>
      <c r="V98" s="74"/>
      <c r="W98" s="74"/>
      <c r="X98" s="81" t="s">
        <v>299</v>
      </c>
      <c r="Y98" s="75" t="s">
        <v>1955</v>
      </c>
      <c r="Z98" s="75" t="s">
        <v>1163</v>
      </c>
      <c r="AA98" s="75"/>
      <c r="AB98" s="73">
        <v>106.94171</v>
      </c>
      <c r="AC98" s="73">
        <v>-6.2214299999999998</v>
      </c>
      <c r="AD98" s="73"/>
      <c r="AE98" s="105"/>
      <c r="AF98" s="75"/>
      <c r="AG98" s="75"/>
      <c r="AH98" s="74" t="s">
        <v>2075</v>
      </c>
      <c r="AI98" s="74"/>
      <c r="AJ98" s="74"/>
      <c r="AK98" s="198" t="s">
        <v>67</v>
      </c>
      <c r="AL98" s="148"/>
      <c r="AM98" s="173"/>
      <c r="AN98" s="145"/>
      <c r="AO98" s="145"/>
      <c r="AP98" s="145"/>
      <c r="AQ98" s="145"/>
      <c r="AR98" s="145"/>
      <c r="AS98" s="175"/>
      <c r="AT98" s="145"/>
      <c r="AU98" s="199" t="s">
        <v>1163</v>
      </c>
    </row>
    <row r="99" spans="1:47" ht="17.25" hidden="1" customHeight="1">
      <c r="A99" s="9">
        <v>313</v>
      </c>
      <c r="B99" s="10" t="s">
        <v>212</v>
      </c>
      <c r="C99" s="11" t="s">
        <v>999</v>
      </c>
      <c r="D99" s="11" t="s">
        <v>216</v>
      </c>
      <c r="E99" s="11" t="s">
        <v>1997</v>
      </c>
      <c r="F99" s="9" t="s">
        <v>16</v>
      </c>
      <c r="G99" s="10" t="s">
        <v>94</v>
      </c>
      <c r="H99" s="98">
        <v>45979</v>
      </c>
      <c r="I99" s="10" t="s">
        <v>1936</v>
      </c>
      <c r="J99" s="75" t="s">
        <v>1000</v>
      </c>
      <c r="K99" s="11" t="s">
        <v>999</v>
      </c>
      <c r="L99" s="75" t="s">
        <v>2338</v>
      </c>
      <c r="M99" s="75" t="s">
        <v>96</v>
      </c>
      <c r="N99" s="75" t="s">
        <v>1999</v>
      </c>
      <c r="O99" s="75" t="s">
        <v>2000</v>
      </c>
      <c r="P99" s="154" t="s">
        <v>1940</v>
      </c>
      <c r="Q99" s="138" t="s">
        <v>306</v>
      </c>
      <c r="R99" s="209" t="s">
        <v>2339</v>
      </c>
      <c r="S99" s="198" t="s">
        <v>2013</v>
      </c>
      <c r="T99" s="77">
        <v>46101</v>
      </c>
      <c r="U99" s="75" t="s">
        <v>358</v>
      </c>
      <c r="V99" s="74" t="s">
        <v>2340</v>
      </c>
      <c r="W99" s="74" t="s">
        <v>2014</v>
      </c>
      <c r="X99" s="81" t="s">
        <v>369</v>
      </c>
      <c r="Y99" s="75" t="s">
        <v>1959</v>
      </c>
      <c r="Z99" s="75" t="s">
        <v>101</v>
      </c>
      <c r="AA99" s="75" t="s">
        <v>1001</v>
      </c>
      <c r="AB99" s="73">
        <v>106.89628999999999</v>
      </c>
      <c r="AC99" s="73">
        <v>-6.2942999999999998</v>
      </c>
      <c r="AD99" s="73"/>
      <c r="AE99" s="75"/>
      <c r="AF99" s="75"/>
      <c r="AG99" s="75"/>
      <c r="AH99" s="74" t="s">
        <v>2005</v>
      </c>
      <c r="AI99" s="74" t="s">
        <v>2006</v>
      </c>
      <c r="AJ99" s="74"/>
      <c r="AK99" s="198" t="s">
        <v>101</v>
      </c>
      <c r="AL99" s="148" t="s">
        <v>2324</v>
      </c>
      <c r="AM99" s="173" t="s">
        <v>2325</v>
      </c>
      <c r="AN99" s="145" t="s">
        <v>2341</v>
      </c>
      <c r="AO99" s="145" t="s">
        <v>2009</v>
      </c>
      <c r="AP99" s="145" t="s">
        <v>2010</v>
      </c>
      <c r="AQ99" s="150">
        <v>1.5</v>
      </c>
      <c r="AR99" s="150">
        <v>1.5</v>
      </c>
      <c r="AS99" s="176">
        <v>3</v>
      </c>
      <c r="AT99" s="145"/>
      <c r="AU99" s="199" t="s">
        <v>101</v>
      </c>
    </row>
    <row r="100" spans="1:47" hidden="1">
      <c r="A100" s="9">
        <v>69</v>
      </c>
      <c r="B100" s="10" t="s">
        <v>212</v>
      </c>
      <c r="C100" s="11" t="s">
        <v>301</v>
      </c>
      <c r="D100" s="11" t="s">
        <v>216</v>
      </c>
      <c r="E100" s="11" t="s">
        <v>1997</v>
      </c>
      <c r="F100" s="9" t="s">
        <v>48</v>
      </c>
      <c r="G100" s="9" t="s">
        <v>48</v>
      </c>
      <c r="H100" s="9"/>
      <c r="I100" s="10" t="s">
        <v>1936</v>
      </c>
      <c r="J100" s="75" t="s">
        <v>302</v>
      </c>
      <c r="K100" s="11" t="s">
        <v>301</v>
      </c>
      <c r="L100" s="75" t="s">
        <v>2342</v>
      </c>
      <c r="M100" s="75" t="s">
        <v>1949</v>
      </c>
      <c r="N100" s="75" t="s">
        <v>2054</v>
      </c>
      <c r="O100" s="75" t="s">
        <v>2000</v>
      </c>
      <c r="P100" s="198" t="s">
        <v>2079</v>
      </c>
      <c r="Q100" s="73" t="s">
        <v>2103</v>
      </c>
      <c r="R100" s="108" t="s">
        <v>2343</v>
      </c>
      <c r="S100" s="198" t="s">
        <v>2013</v>
      </c>
      <c r="T100" s="77">
        <v>46081</v>
      </c>
      <c r="U100" s="75" t="s">
        <v>307</v>
      </c>
      <c r="V100" s="74" t="s">
        <v>2344</v>
      </c>
      <c r="W100" s="74" t="s">
        <v>2004</v>
      </c>
      <c r="X100" s="75" t="s">
        <v>303</v>
      </c>
      <c r="Y100" s="75" t="s">
        <v>1957</v>
      </c>
      <c r="Z100" s="75" t="s">
        <v>101</v>
      </c>
      <c r="AA100" s="75"/>
      <c r="AB100" s="73">
        <v>106.87891</v>
      </c>
      <c r="AC100" s="73">
        <v>-6.1465800000000002</v>
      </c>
      <c r="AD100" s="73"/>
      <c r="AE100" s="75"/>
      <c r="AF100" s="75"/>
      <c r="AG100" s="75"/>
      <c r="AH100" s="74" t="s">
        <v>2345</v>
      </c>
      <c r="AI100" s="74"/>
      <c r="AJ100" s="74"/>
      <c r="AK100" s="198" t="s">
        <v>101</v>
      </c>
      <c r="AL100" s="148"/>
      <c r="AM100" s="173"/>
      <c r="AN100" s="145"/>
      <c r="AO100" s="145"/>
      <c r="AP100" s="145"/>
      <c r="AQ100" s="145"/>
      <c r="AR100" s="145"/>
      <c r="AS100" s="175"/>
      <c r="AT100" s="145"/>
      <c r="AU100" s="199" t="s">
        <v>101</v>
      </c>
    </row>
    <row r="101" spans="1:47" s="144" customFormat="1" ht="17.25" hidden="1" customHeight="1">
      <c r="A101" s="9">
        <v>172</v>
      </c>
      <c r="B101" s="10" t="s">
        <v>212</v>
      </c>
      <c r="C101" s="11" t="s">
        <v>625</v>
      </c>
      <c r="D101" s="11" t="s">
        <v>216</v>
      </c>
      <c r="E101" s="11" t="s">
        <v>1997</v>
      </c>
      <c r="F101" s="9" t="s">
        <v>16</v>
      </c>
      <c r="G101" s="10" t="s">
        <v>94</v>
      </c>
      <c r="H101" s="98">
        <v>45979</v>
      </c>
      <c r="I101" s="9" t="s">
        <v>1936</v>
      </c>
      <c r="J101" s="73" t="s">
        <v>626</v>
      </c>
      <c r="K101" s="11" t="s">
        <v>625</v>
      </c>
      <c r="L101" s="73" t="s">
        <v>2346</v>
      </c>
      <c r="M101" s="73" t="s">
        <v>96</v>
      </c>
      <c r="N101" s="73" t="s">
        <v>1999</v>
      </c>
      <c r="O101" s="73" t="s">
        <v>2000</v>
      </c>
      <c r="P101" s="154" t="s">
        <v>1940</v>
      </c>
      <c r="Q101" s="141" t="s">
        <v>2001</v>
      </c>
      <c r="R101" s="110" t="s">
        <v>2347</v>
      </c>
      <c r="S101" s="202" t="s">
        <v>2013</v>
      </c>
      <c r="T101" s="85">
        <v>46101</v>
      </c>
      <c r="U101" s="75" t="s">
        <v>269</v>
      </c>
      <c r="V101" s="159" t="s">
        <v>2348</v>
      </c>
      <c r="W101" s="73" t="s">
        <v>2004</v>
      </c>
      <c r="X101" s="73" t="s">
        <v>448</v>
      </c>
      <c r="Y101" s="73" t="s">
        <v>1961</v>
      </c>
      <c r="Z101" s="74" t="s">
        <v>101</v>
      </c>
      <c r="AA101" s="74"/>
      <c r="AB101" s="73">
        <v>106.783221</v>
      </c>
      <c r="AC101" s="73">
        <v>-6.1122709999999998</v>
      </c>
      <c r="AD101" s="73"/>
      <c r="AE101" s="222">
        <v>106.78415</v>
      </c>
      <c r="AF101" s="73">
        <v>-6.1123000000000003</v>
      </c>
      <c r="AG101" s="74"/>
      <c r="AH101" s="74" t="s">
        <v>2005</v>
      </c>
      <c r="AI101" s="74" t="s">
        <v>2006</v>
      </c>
      <c r="AJ101" s="74" t="s">
        <v>2114</v>
      </c>
      <c r="AK101" s="202" t="s">
        <v>2114</v>
      </c>
      <c r="AL101" s="148"/>
      <c r="AM101" s="173"/>
      <c r="AN101" s="173" t="s">
        <v>2349</v>
      </c>
      <c r="AO101" s="173" t="s">
        <v>2009</v>
      </c>
      <c r="AP101" s="173" t="s">
        <v>2086</v>
      </c>
      <c r="AQ101" s="152">
        <v>1.5</v>
      </c>
      <c r="AR101" s="152">
        <v>1.5</v>
      </c>
      <c r="AS101" s="335">
        <v>3</v>
      </c>
      <c r="AT101" s="153"/>
      <c r="AU101" s="219" t="s">
        <v>101</v>
      </c>
    </row>
    <row r="102" spans="1:47" ht="18.75" hidden="1" customHeight="1">
      <c r="A102" s="9">
        <v>101</v>
      </c>
      <c r="B102" s="10" t="s">
        <v>212</v>
      </c>
      <c r="C102" s="11" t="s">
        <v>410</v>
      </c>
      <c r="D102" s="11" t="s">
        <v>216</v>
      </c>
      <c r="E102" s="11" t="s">
        <v>1997</v>
      </c>
      <c r="F102" s="9" t="s">
        <v>48</v>
      </c>
      <c r="G102" s="9" t="s">
        <v>48</v>
      </c>
      <c r="H102" s="9"/>
      <c r="I102" s="10" t="s">
        <v>1936</v>
      </c>
      <c r="J102" s="75" t="s">
        <v>411</v>
      </c>
      <c r="K102" s="11" t="s">
        <v>410</v>
      </c>
      <c r="L102" s="86" t="s">
        <v>2350</v>
      </c>
      <c r="M102" s="86" t="s">
        <v>1949</v>
      </c>
      <c r="N102" s="86" t="s">
        <v>2054</v>
      </c>
      <c r="O102" s="86" t="s">
        <v>2000</v>
      </c>
      <c r="P102" s="198" t="s">
        <v>1946</v>
      </c>
      <c r="Q102" s="73" t="s">
        <v>2099</v>
      </c>
      <c r="R102" s="108" t="s">
        <v>2351</v>
      </c>
      <c r="S102" s="198" t="s">
        <v>2003</v>
      </c>
      <c r="T102" s="77">
        <v>46019</v>
      </c>
      <c r="U102" s="75" t="s">
        <v>413</v>
      </c>
      <c r="V102" s="74"/>
      <c r="W102" s="74"/>
      <c r="X102" s="81" t="s">
        <v>412</v>
      </c>
      <c r="Y102" s="75" t="s">
        <v>1957</v>
      </c>
      <c r="Z102" s="75" t="s">
        <v>1163</v>
      </c>
      <c r="AA102" s="75"/>
      <c r="AB102" s="73">
        <v>106.792097</v>
      </c>
      <c r="AC102" s="73">
        <v>-6.1122180000000004</v>
      </c>
      <c r="AD102" s="73"/>
      <c r="AE102" s="75"/>
      <c r="AF102" s="75"/>
      <c r="AG102" s="75"/>
      <c r="AH102" s="74" t="s">
        <v>2075</v>
      </c>
      <c r="AI102" s="74"/>
      <c r="AJ102" s="74"/>
      <c r="AK102" s="198" t="s">
        <v>101</v>
      </c>
      <c r="AL102" s="148"/>
      <c r="AM102" s="173"/>
      <c r="AN102" s="145"/>
      <c r="AO102" s="145"/>
      <c r="AP102" s="145"/>
      <c r="AQ102" s="145"/>
      <c r="AR102" s="145"/>
      <c r="AS102" s="175"/>
      <c r="AT102" s="145"/>
      <c r="AU102" s="199" t="s">
        <v>1163</v>
      </c>
    </row>
    <row r="103" spans="1:47" s="144" customFormat="1" ht="16.5" hidden="1" customHeight="1">
      <c r="A103" s="9">
        <v>187</v>
      </c>
      <c r="B103" s="10" t="s">
        <v>212</v>
      </c>
      <c r="C103" s="11" t="s">
        <v>666</v>
      </c>
      <c r="D103" s="11" t="s">
        <v>216</v>
      </c>
      <c r="E103" s="11" t="s">
        <v>1997</v>
      </c>
      <c r="F103" s="9" t="s">
        <v>16</v>
      </c>
      <c r="G103" s="10" t="s">
        <v>94</v>
      </c>
      <c r="H103" s="98">
        <v>45979</v>
      </c>
      <c r="I103" s="9" t="s">
        <v>1936</v>
      </c>
      <c r="J103" s="73" t="s">
        <v>667</v>
      </c>
      <c r="K103" s="11" t="s">
        <v>666</v>
      </c>
      <c r="L103" s="73" t="s">
        <v>2352</v>
      </c>
      <c r="M103" s="73" t="s">
        <v>96</v>
      </c>
      <c r="N103" s="73" t="s">
        <v>1999</v>
      </c>
      <c r="O103" s="73" t="s">
        <v>2000</v>
      </c>
      <c r="P103" s="154" t="s">
        <v>1940</v>
      </c>
      <c r="Q103" s="73" t="s">
        <v>2353</v>
      </c>
      <c r="R103" s="110" t="s">
        <v>2354</v>
      </c>
      <c r="S103" s="202" t="s">
        <v>2013</v>
      </c>
      <c r="T103" s="85">
        <v>46101</v>
      </c>
      <c r="U103" s="75" t="s">
        <v>603</v>
      </c>
      <c r="V103" s="279" t="s">
        <v>2355</v>
      </c>
      <c r="W103" s="73" t="s">
        <v>2004</v>
      </c>
      <c r="X103" s="73" t="s">
        <v>448</v>
      </c>
      <c r="Y103" s="73" t="s">
        <v>1961</v>
      </c>
      <c r="Z103" s="74" t="s">
        <v>101</v>
      </c>
      <c r="AA103" s="74"/>
      <c r="AB103" s="73">
        <v>106.90313999999999</v>
      </c>
      <c r="AC103" s="73">
        <v>-6.1400199999999998</v>
      </c>
      <c r="AD103" s="73"/>
      <c r="AE103" s="74">
        <v>106.90347</v>
      </c>
      <c r="AF103" s="74">
        <v>-6.13748</v>
      </c>
      <c r="AG103" s="74" t="s">
        <v>2356</v>
      </c>
      <c r="AH103" s="74" t="s">
        <v>2005</v>
      </c>
      <c r="AI103" s="74" t="s">
        <v>2006</v>
      </c>
      <c r="AJ103" s="74" t="s">
        <v>2357</v>
      </c>
      <c r="AK103" s="202" t="s">
        <v>101</v>
      </c>
      <c r="AL103" s="148" t="s">
        <v>2358</v>
      </c>
      <c r="AM103" s="173">
        <f>(35000000*10)/0.9</f>
        <v>388888888.8888889</v>
      </c>
      <c r="AN103" s="173" t="s">
        <v>2359</v>
      </c>
      <c r="AO103" s="173" t="s">
        <v>2009</v>
      </c>
      <c r="AP103" s="173" t="s">
        <v>2086</v>
      </c>
      <c r="AQ103" s="152">
        <v>1.5</v>
      </c>
      <c r="AR103" s="152">
        <v>1.5</v>
      </c>
      <c r="AS103" s="335">
        <v>3</v>
      </c>
      <c r="AT103" s="153" t="s">
        <v>2144</v>
      </c>
      <c r="AU103" s="219" t="s">
        <v>101</v>
      </c>
    </row>
    <row r="104" spans="1:47" ht="15.75" hidden="1" customHeight="1">
      <c r="A104" s="9">
        <v>102</v>
      </c>
      <c r="B104" s="10" t="s">
        <v>212</v>
      </c>
      <c r="C104" s="11" t="s">
        <v>414</v>
      </c>
      <c r="D104" s="11" t="s">
        <v>216</v>
      </c>
      <c r="E104" s="11" t="s">
        <v>1997</v>
      </c>
      <c r="F104" s="9" t="s">
        <v>48</v>
      </c>
      <c r="G104" s="9" t="s">
        <v>48</v>
      </c>
      <c r="H104" s="9"/>
      <c r="I104" s="10" t="s">
        <v>1936</v>
      </c>
      <c r="J104" s="95" t="s">
        <v>415</v>
      </c>
      <c r="K104" s="11" t="s">
        <v>414</v>
      </c>
      <c r="L104" s="86" t="s">
        <v>2360</v>
      </c>
      <c r="M104" s="86" t="s">
        <v>1949</v>
      </c>
      <c r="N104" s="86" t="s">
        <v>2054</v>
      </c>
      <c r="O104" s="86" t="s">
        <v>2000</v>
      </c>
      <c r="P104" s="202" t="s">
        <v>1943</v>
      </c>
      <c r="Q104" s="74" t="s">
        <v>26</v>
      </c>
      <c r="R104" s="108" t="s">
        <v>2361</v>
      </c>
      <c r="S104" s="198" t="s">
        <v>2013</v>
      </c>
      <c r="T104" s="77">
        <v>46034</v>
      </c>
      <c r="U104" s="75" t="s">
        <v>2362</v>
      </c>
      <c r="V104" s="74"/>
      <c r="W104" s="74" t="s">
        <v>2273</v>
      </c>
      <c r="X104" s="81" t="s">
        <v>303</v>
      </c>
      <c r="Y104" s="95" t="s">
        <v>1957</v>
      </c>
      <c r="Z104" s="95" t="s">
        <v>1163</v>
      </c>
      <c r="AA104" s="95"/>
      <c r="AB104" s="73">
        <v>106.79416999999999</v>
      </c>
      <c r="AC104" s="73">
        <v>-6.1206699999999996</v>
      </c>
      <c r="AD104" s="73"/>
      <c r="AE104" s="95"/>
      <c r="AF104" s="95"/>
      <c r="AG104" s="95"/>
      <c r="AH104" s="74" t="s">
        <v>2075</v>
      </c>
      <c r="AI104" s="74"/>
      <c r="AJ104" s="74"/>
      <c r="AK104" s="198" t="s">
        <v>270</v>
      </c>
      <c r="AL104" s="148"/>
      <c r="AM104" s="173"/>
      <c r="AN104" s="174"/>
      <c r="AO104" s="174"/>
      <c r="AP104" s="174"/>
      <c r="AQ104" s="174"/>
      <c r="AR104" s="174"/>
      <c r="AS104" s="179"/>
      <c r="AT104" s="145"/>
      <c r="AU104" s="199" t="s">
        <v>270</v>
      </c>
    </row>
    <row r="105" spans="1:47" ht="17.25" hidden="1" customHeight="1">
      <c r="A105" s="9">
        <v>103</v>
      </c>
      <c r="B105" s="10" t="s">
        <v>212</v>
      </c>
      <c r="C105" s="11" t="s">
        <v>419</v>
      </c>
      <c r="D105" s="11" t="s">
        <v>216</v>
      </c>
      <c r="E105" s="11" t="s">
        <v>1997</v>
      </c>
      <c r="F105" s="9" t="s">
        <v>48</v>
      </c>
      <c r="G105" s="9" t="s">
        <v>48</v>
      </c>
      <c r="H105" s="9"/>
      <c r="I105" s="10" t="s">
        <v>1936</v>
      </c>
      <c r="J105" s="75" t="s">
        <v>420</v>
      </c>
      <c r="K105" s="11" t="s">
        <v>419</v>
      </c>
      <c r="L105" s="75" t="s">
        <v>2363</v>
      </c>
      <c r="M105" s="75" t="s">
        <v>1949</v>
      </c>
      <c r="N105" s="75" t="s">
        <v>2054</v>
      </c>
      <c r="O105" s="75" t="s">
        <v>2000</v>
      </c>
      <c r="P105" s="198" t="s">
        <v>1946</v>
      </c>
      <c r="Q105" s="74" t="s">
        <v>2020</v>
      </c>
      <c r="R105" s="108" t="s">
        <v>2364</v>
      </c>
      <c r="S105" s="198" t="s">
        <v>2013</v>
      </c>
      <c r="T105" s="77">
        <v>46019</v>
      </c>
      <c r="U105" s="75" t="s">
        <v>2365</v>
      </c>
      <c r="V105" s="74" t="s">
        <v>2336</v>
      </c>
      <c r="W105" s="74"/>
      <c r="X105" s="81" t="s">
        <v>303</v>
      </c>
      <c r="Y105" s="75" t="s">
        <v>1957</v>
      </c>
      <c r="Z105" s="75" t="s">
        <v>2065</v>
      </c>
      <c r="AA105" s="75"/>
      <c r="AB105" s="73">
        <v>106.776794</v>
      </c>
      <c r="AC105" s="73">
        <v>-6.113918</v>
      </c>
      <c r="AD105" s="73"/>
      <c r="AE105" s="75"/>
      <c r="AF105" s="75"/>
      <c r="AG105" s="75"/>
      <c r="AH105" s="74" t="s">
        <v>2075</v>
      </c>
      <c r="AI105" s="74"/>
      <c r="AJ105" s="74"/>
      <c r="AK105" s="198" t="s">
        <v>270</v>
      </c>
      <c r="AL105" s="148"/>
      <c r="AM105" s="173"/>
      <c r="AN105" s="145"/>
      <c r="AO105" s="145"/>
      <c r="AP105" s="145"/>
      <c r="AQ105" s="145"/>
      <c r="AR105" s="145"/>
      <c r="AS105" s="175"/>
      <c r="AT105" s="145" t="s">
        <v>2060</v>
      </c>
      <c r="AU105" s="199" t="s">
        <v>270</v>
      </c>
    </row>
    <row r="106" spans="1:47" hidden="1">
      <c r="A106" s="9">
        <v>144</v>
      </c>
      <c r="B106" s="10" t="s">
        <v>212</v>
      </c>
      <c r="C106" s="11" t="s">
        <v>546</v>
      </c>
      <c r="D106" s="11" t="s">
        <v>216</v>
      </c>
      <c r="E106" s="11" t="s">
        <v>1997</v>
      </c>
      <c r="F106" s="9" t="s">
        <v>48</v>
      </c>
      <c r="G106" s="9" t="s">
        <v>48</v>
      </c>
      <c r="H106" s="9"/>
      <c r="I106" s="10" t="s">
        <v>1936</v>
      </c>
      <c r="J106" s="75" t="s">
        <v>548</v>
      </c>
      <c r="K106" s="11" t="s">
        <v>546</v>
      </c>
      <c r="L106" s="75" t="s">
        <v>2366</v>
      </c>
      <c r="M106" s="75" t="s">
        <v>1949</v>
      </c>
      <c r="N106" s="75" t="s">
        <v>2054</v>
      </c>
      <c r="O106" s="75" t="s">
        <v>2000</v>
      </c>
      <c r="P106" s="198" t="s">
        <v>1945</v>
      </c>
      <c r="Q106" s="74" t="s">
        <v>2020</v>
      </c>
      <c r="R106" s="108" t="s">
        <v>2077</v>
      </c>
      <c r="S106" s="198" t="s">
        <v>2003</v>
      </c>
      <c r="T106" s="77">
        <v>46075</v>
      </c>
      <c r="U106" s="75" t="s">
        <v>549</v>
      </c>
      <c r="V106" s="74"/>
      <c r="W106" s="74"/>
      <c r="X106" s="81" t="s">
        <v>535</v>
      </c>
      <c r="Y106" s="75" t="s">
        <v>1957</v>
      </c>
      <c r="Z106" s="75" t="s">
        <v>1163</v>
      </c>
      <c r="AA106" s="75"/>
      <c r="AB106" s="73">
        <v>106.87782</v>
      </c>
      <c r="AC106" s="73">
        <v>-6.1571600000000002</v>
      </c>
      <c r="AD106" s="73"/>
      <c r="AE106" s="105"/>
      <c r="AF106" s="75"/>
      <c r="AG106" s="75"/>
      <c r="AH106" s="74" t="s">
        <v>2005</v>
      </c>
      <c r="AI106" s="74"/>
      <c r="AJ106" s="74"/>
      <c r="AK106" s="198" t="s">
        <v>67</v>
      </c>
      <c r="AL106" s="148"/>
      <c r="AM106" s="173"/>
      <c r="AN106" s="145"/>
      <c r="AO106" s="145"/>
      <c r="AP106" s="145"/>
      <c r="AQ106" s="145"/>
      <c r="AR106" s="145"/>
      <c r="AS106" s="175"/>
      <c r="AT106" s="145"/>
      <c r="AU106" s="199" t="s">
        <v>1163</v>
      </c>
    </row>
    <row r="107" spans="1:47" ht="17.25" hidden="1" customHeight="1">
      <c r="A107" s="9">
        <v>114</v>
      </c>
      <c r="B107" s="10" t="s">
        <v>212</v>
      </c>
      <c r="C107" s="11" t="s">
        <v>454</v>
      </c>
      <c r="D107" s="11" t="s">
        <v>216</v>
      </c>
      <c r="E107" s="11" t="s">
        <v>1997</v>
      </c>
      <c r="F107" s="9" t="s">
        <v>48</v>
      </c>
      <c r="G107" s="9" t="s">
        <v>48</v>
      </c>
      <c r="H107" s="9"/>
      <c r="I107" s="10" t="s">
        <v>1936</v>
      </c>
      <c r="J107" s="75" t="s">
        <v>456</v>
      </c>
      <c r="K107" s="11" t="s">
        <v>454</v>
      </c>
      <c r="L107" s="75" t="s">
        <v>2367</v>
      </c>
      <c r="M107" s="75" t="s">
        <v>1949</v>
      </c>
      <c r="N107" s="75" t="s">
        <v>2054</v>
      </c>
      <c r="O107" s="75" t="s">
        <v>2000</v>
      </c>
      <c r="P107" s="198" t="s">
        <v>1946</v>
      </c>
      <c r="Q107" s="74" t="s">
        <v>2020</v>
      </c>
      <c r="R107" s="108" t="s">
        <v>2077</v>
      </c>
      <c r="S107" s="198" t="s">
        <v>2003</v>
      </c>
      <c r="T107" s="77">
        <v>46066</v>
      </c>
      <c r="U107" s="75" t="s">
        <v>396</v>
      </c>
      <c r="V107" s="74"/>
      <c r="W107" s="74"/>
      <c r="X107" s="81" t="s">
        <v>440</v>
      </c>
      <c r="Y107" s="75" t="s">
        <v>1957</v>
      </c>
      <c r="Z107" s="75" t="s">
        <v>1163</v>
      </c>
      <c r="AA107" s="75"/>
      <c r="AB107" s="73">
        <v>106.806811</v>
      </c>
      <c r="AC107" s="73">
        <v>-6.1280809999999999</v>
      </c>
      <c r="AD107" s="73"/>
      <c r="AE107" s="105"/>
      <c r="AF107" s="105"/>
      <c r="AG107" s="75"/>
      <c r="AH107" s="74" t="s">
        <v>2005</v>
      </c>
      <c r="AI107" s="74"/>
      <c r="AJ107" s="74"/>
      <c r="AK107" s="198" t="s">
        <v>101</v>
      </c>
      <c r="AL107" s="148"/>
      <c r="AM107" s="173"/>
      <c r="AN107" s="145"/>
      <c r="AO107" s="145"/>
      <c r="AP107" s="145"/>
      <c r="AQ107" s="145"/>
      <c r="AR107" s="145"/>
      <c r="AS107" s="175"/>
      <c r="AT107" s="145"/>
      <c r="AU107" s="199" t="s">
        <v>1163</v>
      </c>
    </row>
    <row r="108" spans="1:47" s="144" customFormat="1" hidden="1">
      <c r="A108" s="9">
        <v>169</v>
      </c>
      <c r="B108" s="10" t="s">
        <v>212</v>
      </c>
      <c r="C108" s="11" t="s">
        <v>616</v>
      </c>
      <c r="D108" s="11" t="s">
        <v>216</v>
      </c>
      <c r="E108" s="11" t="s">
        <v>1997</v>
      </c>
      <c r="F108" s="9" t="s">
        <v>16</v>
      </c>
      <c r="G108" s="10" t="s">
        <v>94</v>
      </c>
      <c r="H108" s="98">
        <v>45979</v>
      </c>
      <c r="I108" s="9" t="s">
        <v>1936</v>
      </c>
      <c r="J108" s="73" t="s">
        <v>617</v>
      </c>
      <c r="K108" s="11" t="s">
        <v>616</v>
      </c>
      <c r="L108" s="73" t="s">
        <v>2368</v>
      </c>
      <c r="M108" s="73" t="s">
        <v>96</v>
      </c>
      <c r="N108" s="73" t="s">
        <v>1999</v>
      </c>
      <c r="O108" s="73" t="s">
        <v>2000</v>
      </c>
      <c r="P108" s="154" t="s">
        <v>1940</v>
      </c>
      <c r="Q108" s="141" t="s">
        <v>2369</v>
      </c>
      <c r="R108" s="110" t="s">
        <v>2370</v>
      </c>
      <c r="S108" s="202" t="s">
        <v>2013</v>
      </c>
      <c r="T108" s="85">
        <v>46101</v>
      </c>
      <c r="U108" s="75" t="s">
        <v>603</v>
      </c>
      <c r="V108" s="159"/>
      <c r="W108" s="73" t="s">
        <v>2004</v>
      </c>
      <c r="X108" s="73" t="s">
        <v>448</v>
      </c>
      <c r="Y108" s="73" t="s">
        <v>1961</v>
      </c>
      <c r="Z108" s="73" t="s">
        <v>101</v>
      </c>
      <c r="AA108" s="73"/>
      <c r="AB108" s="73">
        <v>106.78307</v>
      </c>
      <c r="AC108" s="73">
        <v>-6.1413700000000002</v>
      </c>
      <c r="AD108" s="73"/>
      <c r="AE108" s="222">
        <v>106.78174</v>
      </c>
      <c r="AF108" s="73">
        <v>-6.1403999999999996</v>
      </c>
      <c r="AG108" s="73" t="s">
        <v>2371</v>
      </c>
      <c r="AH108" s="73" t="s">
        <v>2005</v>
      </c>
      <c r="AI108" s="73" t="s">
        <v>2006</v>
      </c>
      <c r="AJ108" s="73" t="s">
        <v>2357</v>
      </c>
      <c r="AK108" s="202" t="s">
        <v>101</v>
      </c>
      <c r="AL108" s="148" t="s">
        <v>2358</v>
      </c>
      <c r="AM108" s="173">
        <f>550000000/0.9</f>
        <v>611111111.11111104</v>
      </c>
      <c r="AN108" s="173" t="s">
        <v>2349</v>
      </c>
      <c r="AO108" s="173" t="s">
        <v>2009</v>
      </c>
      <c r="AP108" s="173" t="s">
        <v>2086</v>
      </c>
      <c r="AQ108" s="152">
        <v>1.5</v>
      </c>
      <c r="AR108" s="152">
        <v>1.5</v>
      </c>
      <c r="AS108" s="335">
        <v>3</v>
      </c>
      <c r="AT108" s="153" t="s">
        <v>2372</v>
      </c>
      <c r="AU108" s="219" t="s">
        <v>101</v>
      </c>
    </row>
    <row r="109" spans="1:47" hidden="1">
      <c r="A109" s="9">
        <v>110</v>
      </c>
      <c r="B109" s="10" t="s">
        <v>212</v>
      </c>
      <c r="C109" s="11" t="s">
        <v>438</v>
      </c>
      <c r="D109" s="11" t="s">
        <v>216</v>
      </c>
      <c r="E109" s="11" t="s">
        <v>1997</v>
      </c>
      <c r="F109" s="9" t="s">
        <v>48</v>
      </c>
      <c r="G109" s="9" t="s">
        <v>48</v>
      </c>
      <c r="H109" s="9"/>
      <c r="I109" s="10" t="s">
        <v>1936</v>
      </c>
      <c r="J109" s="75" t="s">
        <v>439</v>
      </c>
      <c r="K109" s="11" t="s">
        <v>438</v>
      </c>
      <c r="L109" s="75" t="s">
        <v>2373</v>
      </c>
      <c r="M109" s="75" t="s">
        <v>1949</v>
      </c>
      <c r="N109" s="75" t="s">
        <v>2054</v>
      </c>
      <c r="O109" s="75" t="s">
        <v>2000</v>
      </c>
      <c r="P109" s="202" t="s">
        <v>1943</v>
      </c>
      <c r="Q109" s="73" t="s">
        <v>26</v>
      </c>
      <c r="R109" s="108" t="s">
        <v>2374</v>
      </c>
      <c r="S109" s="198" t="s">
        <v>2013</v>
      </c>
      <c r="T109" s="77" t="s">
        <v>2375</v>
      </c>
      <c r="U109" s="75">
        <v>0</v>
      </c>
      <c r="V109" s="73" t="s">
        <v>26</v>
      </c>
      <c r="W109" s="73" t="s">
        <v>2273</v>
      </c>
      <c r="X109" s="81" t="s">
        <v>440</v>
      </c>
      <c r="Y109" s="75" t="s">
        <v>1957</v>
      </c>
      <c r="Z109" s="75" t="s">
        <v>101</v>
      </c>
      <c r="AA109" s="75"/>
      <c r="AB109" s="73">
        <v>106.774601</v>
      </c>
      <c r="AC109" s="73">
        <v>-6.1060109999999996</v>
      </c>
      <c r="AD109" s="73"/>
      <c r="AE109" s="75"/>
      <c r="AF109" s="75"/>
      <c r="AG109" s="75"/>
      <c r="AH109" s="74" t="s">
        <v>2005</v>
      </c>
      <c r="AI109" s="74"/>
      <c r="AJ109" s="74"/>
      <c r="AK109" s="198" t="s">
        <v>101</v>
      </c>
      <c r="AL109" s="148"/>
      <c r="AM109" s="173"/>
      <c r="AN109" s="145"/>
      <c r="AO109" s="145"/>
      <c r="AP109" s="145"/>
      <c r="AQ109" s="145"/>
      <c r="AR109" s="145"/>
      <c r="AS109" s="175"/>
      <c r="AT109" s="145"/>
      <c r="AU109" s="199" t="s">
        <v>101</v>
      </c>
    </row>
    <row r="110" spans="1:47" hidden="1">
      <c r="A110" s="9">
        <v>111</v>
      </c>
      <c r="B110" s="10" t="s">
        <v>212</v>
      </c>
      <c r="C110" s="11" t="s">
        <v>442</v>
      </c>
      <c r="D110" s="11" t="s">
        <v>216</v>
      </c>
      <c r="E110" s="11" t="s">
        <v>1997</v>
      </c>
      <c r="F110" s="9" t="s">
        <v>48</v>
      </c>
      <c r="G110" s="9" t="s">
        <v>48</v>
      </c>
      <c r="H110" s="9"/>
      <c r="I110" s="10" t="s">
        <v>1936</v>
      </c>
      <c r="J110" s="75" t="s">
        <v>443</v>
      </c>
      <c r="K110" s="11" t="s">
        <v>442</v>
      </c>
      <c r="L110" s="75" t="s">
        <v>2376</v>
      </c>
      <c r="M110" s="75" t="s">
        <v>1949</v>
      </c>
      <c r="N110" s="75" t="s">
        <v>2054</v>
      </c>
      <c r="O110" s="75" t="s">
        <v>2000</v>
      </c>
      <c r="P110" s="198" t="s">
        <v>1945</v>
      </c>
      <c r="Q110" s="74" t="s">
        <v>2020</v>
      </c>
      <c r="R110" s="235" t="s">
        <v>2377</v>
      </c>
      <c r="S110" s="198" t="s">
        <v>2003</v>
      </c>
      <c r="T110" s="77">
        <v>46067</v>
      </c>
      <c r="U110" s="75" t="s">
        <v>445</v>
      </c>
      <c r="V110" s="74" t="s">
        <v>2378</v>
      </c>
      <c r="W110" s="74" t="s">
        <v>2004</v>
      </c>
      <c r="X110" s="75" t="s">
        <v>440</v>
      </c>
      <c r="Y110" s="75" t="s">
        <v>1957</v>
      </c>
      <c r="Z110" s="75" t="s">
        <v>101</v>
      </c>
      <c r="AA110" s="75"/>
      <c r="AB110" s="73">
        <v>106.768</v>
      </c>
      <c r="AC110" s="73">
        <v>-6.1070000000000002</v>
      </c>
      <c r="AD110" s="73"/>
      <c r="AE110" s="75"/>
      <c r="AF110" s="75"/>
      <c r="AG110" s="75"/>
      <c r="AH110" s="74" t="s">
        <v>2075</v>
      </c>
      <c r="AI110" s="74"/>
      <c r="AJ110" s="74"/>
      <c r="AK110" s="198" t="s">
        <v>67</v>
      </c>
      <c r="AL110" s="148"/>
      <c r="AM110" s="173"/>
      <c r="AN110" s="147" t="s">
        <v>2349</v>
      </c>
      <c r="AO110" s="147" t="s">
        <v>2009</v>
      </c>
      <c r="AP110" s="147" t="s">
        <v>2086</v>
      </c>
      <c r="AQ110" s="146">
        <v>1.5</v>
      </c>
      <c r="AR110" s="146">
        <v>1.5</v>
      </c>
      <c r="AS110" s="178">
        <v>3</v>
      </c>
      <c r="AT110" s="145" t="s">
        <v>2379</v>
      </c>
      <c r="AU110" s="199" t="s">
        <v>2022</v>
      </c>
    </row>
    <row r="111" spans="1:47" hidden="1">
      <c r="A111" s="9">
        <v>107</v>
      </c>
      <c r="B111" s="10" t="s">
        <v>212</v>
      </c>
      <c r="C111" s="11" t="s">
        <v>431</v>
      </c>
      <c r="D111" s="11" t="s">
        <v>216</v>
      </c>
      <c r="E111" s="11" t="s">
        <v>1997</v>
      </c>
      <c r="F111" s="9" t="s">
        <v>48</v>
      </c>
      <c r="G111" s="9" t="s">
        <v>48</v>
      </c>
      <c r="H111" s="9"/>
      <c r="I111" s="10" t="s">
        <v>1936</v>
      </c>
      <c r="J111" s="75" t="s">
        <v>432</v>
      </c>
      <c r="K111" s="11" t="s">
        <v>431</v>
      </c>
      <c r="L111" s="75" t="s">
        <v>2380</v>
      </c>
      <c r="M111" s="75" t="s">
        <v>1949</v>
      </c>
      <c r="N111" s="75" t="s">
        <v>2054</v>
      </c>
      <c r="O111" s="75" t="s">
        <v>2000</v>
      </c>
      <c r="P111" s="198" t="s">
        <v>1945</v>
      </c>
      <c r="Q111" s="74" t="s">
        <v>317</v>
      </c>
      <c r="R111" s="108" t="s">
        <v>2381</v>
      </c>
      <c r="S111" s="198" t="s">
        <v>2003</v>
      </c>
      <c r="T111" s="77" t="s">
        <v>317</v>
      </c>
      <c r="U111" s="75" t="s">
        <v>2032</v>
      </c>
      <c r="V111" s="74"/>
      <c r="W111" s="74" t="s">
        <v>1485</v>
      </c>
      <c r="X111" s="81" t="s">
        <v>412</v>
      </c>
      <c r="Y111" s="75" t="s">
        <v>1957</v>
      </c>
      <c r="Z111" s="75" t="s">
        <v>67</v>
      </c>
      <c r="AA111" s="75"/>
      <c r="AB111" s="73">
        <v>106.77471</v>
      </c>
      <c r="AC111" s="73">
        <v>-6.1274100000000002</v>
      </c>
      <c r="AD111" s="73"/>
      <c r="AE111" s="75"/>
      <c r="AF111" s="75"/>
      <c r="AG111" s="75"/>
      <c r="AH111" s="74" t="s">
        <v>2005</v>
      </c>
      <c r="AI111" s="74"/>
      <c r="AJ111" s="74"/>
      <c r="AK111" s="198" t="s">
        <v>67</v>
      </c>
      <c r="AL111" s="148"/>
      <c r="AM111" s="173"/>
      <c r="AN111" s="145"/>
      <c r="AO111" s="145"/>
      <c r="AP111" s="145"/>
      <c r="AQ111" s="145"/>
      <c r="AR111" s="145"/>
      <c r="AS111" s="175"/>
      <c r="AT111" s="145"/>
      <c r="AU111" s="199" t="s">
        <v>67</v>
      </c>
    </row>
    <row r="112" spans="1:47" hidden="1">
      <c r="A112" s="9">
        <v>116</v>
      </c>
      <c r="B112" s="10" t="s">
        <v>212</v>
      </c>
      <c r="C112" s="11" t="s">
        <v>459</v>
      </c>
      <c r="D112" s="11" t="s">
        <v>216</v>
      </c>
      <c r="E112" s="11" t="s">
        <v>1997</v>
      </c>
      <c r="F112" s="9" t="s">
        <v>48</v>
      </c>
      <c r="G112" s="9" t="s">
        <v>48</v>
      </c>
      <c r="H112" s="9"/>
      <c r="I112" s="10" t="s">
        <v>1936</v>
      </c>
      <c r="J112" s="75" t="s">
        <v>460</v>
      </c>
      <c r="K112" s="11" t="s">
        <v>459</v>
      </c>
      <c r="L112" s="75" t="s">
        <v>2382</v>
      </c>
      <c r="M112" s="75" t="s">
        <v>1949</v>
      </c>
      <c r="N112" s="75" t="s">
        <v>2054</v>
      </c>
      <c r="O112" s="75" t="s">
        <v>2000</v>
      </c>
      <c r="P112" s="198" t="s">
        <v>1945</v>
      </c>
      <c r="Q112" s="74" t="s">
        <v>2020</v>
      </c>
      <c r="R112" s="108" t="s">
        <v>2383</v>
      </c>
      <c r="S112" s="198" t="s">
        <v>2003</v>
      </c>
      <c r="T112" s="77">
        <v>46019</v>
      </c>
      <c r="U112" s="75" t="s">
        <v>2384</v>
      </c>
      <c r="V112" s="74" t="s">
        <v>1485</v>
      </c>
      <c r="W112" s="74"/>
      <c r="X112" s="81" t="s">
        <v>268</v>
      </c>
      <c r="Y112" s="75" t="s">
        <v>1957</v>
      </c>
      <c r="Z112" s="75" t="s">
        <v>649</v>
      </c>
      <c r="AA112" s="75"/>
      <c r="AB112" s="73">
        <v>106.81741100000001</v>
      </c>
      <c r="AC112" s="73">
        <v>-6.1891109999999996</v>
      </c>
      <c r="AD112" s="73"/>
      <c r="AE112" s="75"/>
      <c r="AF112" s="75"/>
      <c r="AG112" s="75"/>
      <c r="AH112" s="74" t="s">
        <v>2075</v>
      </c>
      <c r="AI112" s="74"/>
      <c r="AJ112" s="74"/>
      <c r="AK112" s="198" t="s">
        <v>67</v>
      </c>
      <c r="AL112" s="148"/>
      <c r="AM112" s="173"/>
      <c r="AN112" s="145"/>
      <c r="AO112" s="145"/>
      <c r="AP112" s="145"/>
      <c r="AQ112" s="145"/>
      <c r="AR112" s="145"/>
      <c r="AS112" s="175"/>
      <c r="AT112" s="145"/>
      <c r="AU112" s="199" t="s">
        <v>270</v>
      </c>
    </row>
    <row r="113" spans="1:47" hidden="1">
      <c r="A113" s="9">
        <v>136</v>
      </c>
      <c r="B113" s="10" t="s">
        <v>212</v>
      </c>
      <c r="C113" s="11" t="s">
        <v>515</v>
      </c>
      <c r="D113" s="11" t="s">
        <v>216</v>
      </c>
      <c r="E113" s="11" t="s">
        <v>1997</v>
      </c>
      <c r="F113" s="9" t="s">
        <v>48</v>
      </c>
      <c r="G113" s="9" t="s">
        <v>48</v>
      </c>
      <c r="H113" s="9"/>
      <c r="I113" s="10" t="s">
        <v>1936</v>
      </c>
      <c r="J113" s="75" t="s">
        <v>517</v>
      </c>
      <c r="K113" s="11" t="s">
        <v>515</v>
      </c>
      <c r="L113" s="75" t="s">
        <v>2385</v>
      </c>
      <c r="M113" s="75" t="s">
        <v>1949</v>
      </c>
      <c r="N113" s="75" t="s">
        <v>2054</v>
      </c>
      <c r="O113" s="75" t="s">
        <v>2000</v>
      </c>
      <c r="P113" s="198" t="s">
        <v>1946</v>
      </c>
      <c r="Q113" s="74" t="s">
        <v>2020</v>
      </c>
      <c r="R113" s="108" t="s">
        <v>2077</v>
      </c>
      <c r="S113" s="198" t="s">
        <v>2003</v>
      </c>
      <c r="T113" s="77" t="s">
        <v>317</v>
      </c>
      <c r="U113" s="75" t="s">
        <v>518</v>
      </c>
      <c r="V113" s="74"/>
      <c r="W113" s="74"/>
      <c r="X113" s="81" t="s">
        <v>268</v>
      </c>
      <c r="Y113" s="75" t="s">
        <v>1957</v>
      </c>
      <c r="Z113" s="75" t="s">
        <v>1163</v>
      </c>
      <c r="AA113" s="75"/>
      <c r="AB113" s="73">
        <v>106.8544</v>
      </c>
      <c r="AC113" s="73">
        <v>-6.1959600000000004</v>
      </c>
      <c r="AD113" s="73"/>
      <c r="AE113" s="75"/>
      <c r="AF113" s="75"/>
      <c r="AG113" s="75"/>
      <c r="AH113" s="74" t="s">
        <v>2005</v>
      </c>
      <c r="AI113" s="74"/>
      <c r="AJ113" s="74"/>
      <c r="AK113" s="198" t="s">
        <v>101</v>
      </c>
      <c r="AL113" s="148"/>
      <c r="AM113" s="173"/>
      <c r="AN113" s="145"/>
      <c r="AO113" s="145"/>
      <c r="AP113" s="145"/>
      <c r="AQ113" s="145"/>
      <c r="AR113" s="145"/>
      <c r="AS113" s="175"/>
      <c r="AT113" s="145"/>
      <c r="AU113" s="199" t="s">
        <v>1163</v>
      </c>
    </row>
    <row r="114" spans="1:47" ht="29.25" hidden="1">
      <c r="A114" s="9">
        <v>117</v>
      </c>
      <c r="B114" s="10" t="s">
        <v>212</v>
      </c>
      <c r="C114" s="11" t="s">
        <v>464</v>
      </c>
      <c r="D114" s="11" t="s">
        <v>216</v>
      </c>
      <c r="E114" s="11" t="s">
        <v>1997</v>
      </c>
      <c r="F114" s="9" t="s">
        <v>48</v>
      </c>
      <c r="G114" s="9" t="s">
        <v>48</v>
      </c>
      <c r="H114" s="9"/>
      <c r="I114" s="10" t="s">
        <v>1936</v>
      </c>
      <c r="J114" s="75" t="s">
        <v>465</v>
      </c>
      <c r="K114" s="11" t="s">
        <v>464</v>
      </c>
      <c r="L114" s="88" t="s">
        <v>2386</v>
      </c>
      <c r="M114" s="75" t="s">
        <v>1949</v>
      </c>
      <c r="N114" s="75" t="s">
        <v>2054</v>
      </c>
      <c r="O114" s="75" t="s">
        <v>2000</v>
      </c>
      <c r="P114" s="198" t="s">
        <v>1942</v>
      </c>
      <c r="Q114" s="74" t="s">
        <v>462</v>
      </c>
      <c r="R114" s="106" t="s">
        <v>2387</v>
      </c>
      <c r="S114" s="198" t="s">
        <v>2013</v>
      </c>
      <c r="T114" s="77">
        <v>46041</v>
      </c>
      <c r="U114" s="75" t="s">
        <v>2388</v>
      </c>
      <c r="V114" s="307">
        <v>46145</v>
      </c>
      <c r="W114" s="91" t="s">
        <v>2070</v>
      </c>
      <c r="X114" s="81" t="s">
        <v>268</v>
      </c>
      <c r="Y114" s="75" t="s">
        <v>1957</v>
      </c>
      <c r="Z114" s="75" t="s">
        <v>649</v>
      </c>
      <c r="AA114" s="75"/>
      <c r="AB114" s="73">
        <v>106.84272</v>
      </c>
      <c r="AC114" s="73">
        <v>-6.1944600000000003</v>
      </c>
      <c r="AD114" s="73"/>
      <c r="AE114" s="75"/>
      <c r="AF114" s="75"/>
      <c r="AG114" s="75"/>
      <c r="AH114" s="74" t="s">
        <v>2075</v>
      </c>
      <c r="AI114" s="74"/>
      <c r="AJ114" s="74"/>
      <c r="AK114" s="198" t="s">
        <v>2016</v>
      </c>
      <c r="AL114" s="148"/>
      <c r="AM114" s="173"/>
      <c r="AN114" s="145"/>
      <c r="AO114" s="145"/>
      <c r="AP114" s="145"/>
      <c r="AQ114" s="145"/>
      <c r="AR114" s="145"/>
      <c r="AS114" s="175"/>
      <c r="AT114" s="145" t="s">
        <v>2016</v>
      </c>
      <c r="AU114" s="199" t="s">
        <v>2016</v>
      </c>
    </row>
    <row r="115" spans="1:47" hidden="1">
      <c r="A115" s="9">
        <v>120</v>
      </c>
      <c r="B115" s="10" t="s">
        <v>212</v>
      </c>
      <c r="C115" s="11" t="s">
        <v>470</v>
      </c>
      <c r="D115" s="11" t="s">
        <v>216</v>
      </c>
      <c r="E115" s="11" t="s">
        <v>1997</v>
      </c>
      <c r="F115" s="9" t="s">
        <v>48</v>
      </c>
      <c r="G115" s="9" t="s">
        <v>48</v>
      </c>
      <c r="H115" s="9"/>
      <c r="I115" s="10" t="s">
        <v>1936</v>
      </c>
      <c r="J115" s="75" t="s">
        <v>471</v>
      </c>
      <c r="K115" s="11" t="s">
        <v>470</v>
      </c>
      <c r="L115" s="75" t="s">
        <v>2389</v>
      </c>
      <c r="M115" s="75" t="s">
        <v>1949</v>
      </c>
      <c r="N115" s="75" t="s">
        <v>2054</v>
      </c>
      <c r="O115" s="75" t="s">
        <v>2000</v>
      </c>
      <c r="P115" s="202" t="s">
        <v>1943</v>
      </c>
      <c r="Q115" s="74" t="s">
        <v>26</v>
      </c>
      <c r="R115" s="108" t="s">
        <v>2390</v>
      </c>
      <c r="S115" s="198" t="s">
        <v>2013</v>
      </c>
      <c r="T115" s="77">
        <v>46034</v>
      </c>
      <c r="U115" s="75" t="s">
        <v>2391</v>
      </c>
      <c r="V115" s="74" t="s">
        <v>2280</v>
      </c>
      <c r="W115" s="74" t="s">
        <v>2273</v>
      </c>
      <c r="X115" s="81" t="s">
        <v>268</v>
      </c>
      <c r="Y115" s="75" t="s">
        <v>1957</v>
      </c>
      <c r="Z115" s="75" t="s">
        <v>649</v>
      </c>
      <c r="AA115" s="75"/>
      <c r="AB115" s="73">
        <v>106.84621</v>
      </c>
      <c r="AC115" s="73">
        <v>-6.1789699999999996</v>
      </c>
      <c r="AD115" s="73"/>
      <c r="AE115" s="105"/>
      <c r="AF115" s="75"/>
      <c r="AG115" s="75"/>
      <c r="AH115" s="74" t="s">
        <v>2075</v>
      </c>
      <c r="AI115" s="74"/>
      <c r="AJ115" s="74"/>
      <c r="AK115" s="198" t="s">
        <v>270</v>
      </c>
      <c r="AL115" s="148"/>
      <c r="AM115" s="173"/>
      <c r="AN115" s="145"/>
      <c r="AO115" s="145"/>
      <c r="AP115" s="145"/>
      <c r="AQ115" s="145"/>
      <c r="AR115" s="145"/>
      <c r="AS115" s="175"/>
      <c r="AT115" s="145" t="s">
        <v>2060</v>
      </c>
      <c r="AU115" s="199" t="s">
        <v>270</v>
      </c>
    </row>
    <row r="116" spans="1:47" hidden="1">
      <c r="A116" s="9">
        <v>126</v>
      </c>
      <c r="B116" s="10" t="s">
        <v>212</v>
      </c>
      <c r="C116" s="11" t="s">
        <v>487</v>
      </c>
      <c r="D116" s="11" t="s">
        <v>216</v>
      </c>
      <c r="E116" s="11" t="s">
        <v>1997</v>
      </c>
      <c r="F116" s="9" t="s">
        <v>48</v>
      </c>
      <c r="G116" s="9" t="s">
        <v>48</v>
      </c>
      <c r="H116" s="9"/>
      <c r="I116" s="10" t="s">
        <v>1936</v>
      </c>
      <c r="J116" s="75" t="s">
        <v>488</v>
      </c>
      <c r="K116" s="11" t="s">
        <v>487</v>
      </c>
      <c r="L116" s="75" t="s">
        <v>2392</v>
      </c>
      <c r="M116" s="75" t="s">
        <v>1949</v>
      </c>
      <c r="N116" s="75" t="s">
        <v>2054</v>
      </c>
      <c r="O116" s="75" t="s">
        <v>2000</v>
      </c>
      <c r="P116" s="198" t="s">
        <v>1946</v>
      </c>
      <c r="Q116" s="74" t="s">
        <v>1163</v>
      </c>
      <c r="R116" s="108" t="s">
        <v>2077</v>
      </c>
      <c r="S116" s="198" t="s">
        <v>2003</v>
      </c>
      <c r="T116" s="77">
        <v>46066</v>
      </c>
      <c r="U116" s="75" t="s">
        <v>396</v>
      </c>
      <c r="V116" s="74"/>
      <c r="W116" s="74"/>
      <c r="X116" s="81" t="s">
        <v>268</v>
      </c>
      <c r="Y116" s="75" t="s">
        <v>1957</v>
      </c>
      <c r="Z116" s="75" t="s">
        <v>1163</v>
      </c>
      <c r="AA116" s="75"/>
      <c r="AB116" s="73">
        <v>106.80631</v>
      </c>
      <c r="AC116" s="73">
        <v>-6.2012900000000002</v>
      </c>
      <c r="AD116" s="73"/>
      <c r="AE116" s="75"/>
      <c r="AF116" s="75"/>
      <c r="AG116" s="75"/>
      <c r="AH116" s="74" t="s">
        <v>2005</v>
      </c>
      <c r="AI116" s="74"/>
      <c r="AJ116" s="74"/>
      <c r="AK116" s="198" t="s">
        <v>101</v>
      </c>
      <c r="AL116" s="148"/>
      <c r="AM116" s="173"/>
      <c r="AN116" s="145"/>
      <c r="AO116" s="145"/>
      <c r="AP116" s="145"/>
      <c r="AQ116" s="145"/>
      <c r="AR116" s="145"/>
      <c r="AS116" s="175"/>
      <c r="AT116" s="145"/>
      <c r="AU116" s="199" t="s">
        <v>1163</v>
      </c>
    </row>
    <row r="117" spans="1:47" ht="16.5" hidden="1" customHeight="1">
      <c r="A117" s="9">
        <v>145</v>
      </c>
      <c r="B117" s="10" t="s">
        <v>212</v>
      </c>
      <c r="C117" s="11" t="s">
        <v>551</v>
      </c>
      <c r="D117" s="11" t="s">
        <v>216</v>
      </c>
      <c r="E117" s="11" t="s">
        <v>1997</v>
      </c>
      <c r="F117" s="9" t="s">
        <v>48</v>
      </c>
      <c r="G117" s="9" t="s">
        <v>48</v>
      </c>
      <c r="H117" s="9"/>
      <c r="I117" s="10" t="s">
        <v>1936</v>
      </c>
      <c r="J117" s="75" t="s">
        <v>553</v>
      </c>
      <c r="K117" s="11" t="s">
        <v>551</v>
      </c>
      <c r="L117" s="75" t="s">
        <v>2393</v>
      </c>
      <c r="M117" s="75" t="s">
        <v>1949</v>
      </c>
      <c r="N117" s="75" t="s">
        <v>2054</v>
      </c>
      <c r="O117" s="75" t="s">
        <v>2000</v>
      </c>
      <c r="P117" s="198" t="s">
        <v>1946</v>
      </c>
      <c r="Q117" s="74" t="s">
        <v>1163</v>
      </c>
      <c r="R117" s="108" t="s">
        <v>2077</v>
      </c>
      <c r="S117" s="198" t="s">
        <v>2003</v>
      </c>
      <c r="T117" s="77">
        <v>46066</v>
      </c>
      <c r="U117" s="75" t="s">
        <v>453</v>
      </c>
      <c r="V117" s="74"/>
      <c r="W117" s="74"/>
      <c r="X117" s="81" t="s">
        <v>268</v>
      </c>
      <c r="Y117" s="75" t="s">
        <v>1957</v>
      </c>
      <c r="Z117" s="75" t="s">
        <v>1163</v>
      </c>
      <c r="AA117" s="75"/>
      <c r="AB117" s="73">
        <v>106.811691</v>
      </c>
      <c r="AC117" s="73">
        <v>-6.2144110000000001</v>
      </c>
      <c r="AD117" s="73"/>
      <c r="AE117" s="75"/>
      <c r="AF117" s="75"/>
      <c r="AG117" s="75"/>
      <c r="AH117" s="74" t="s">
        <v>2075</v>
      </c>
      <c r="AI117" s="74"/>
      <c r="AJ117" s="74"/>
      <c r="AK117" s="198" t="s">
        <v>101</v>
      </c>
      <c r="AL117" s="148"/>
      <c r="AM117" s="173"/>
      <c r="AN117" s="145"/>
      <c r="AO117" s="145"/>
      <c r="AP117" s="145"/>
      <c r="AQ117" s="145"/>
      <c r="AR117" s="145"/>
      <c r="AS117" s="175"/>
      <c r="AT117" s="145"/>
      <c r="AU117" s="199" t="s">
        <v>1163</v>
      </c>
    </row>
    <row r="118" spans="1:47" ht="17.25" hidden="1" customHeight="1">
      <c r="A118" s="9">
        <v>137</v>
      </c>
      <c r="B118" s="10" t="s">
        <v>212</v>
      </c>
      <c r="C118" s="11" t="s">
        <v>520</v>
      </c>
      <c r="D118" s="11" t="s">
        <v>216</v>
      </c>
      <c r="E118" s="11" t="s">
        <v>1997</v>
      </c>
      <c r="F118" s="9" t="s">
        <v>48</v>
      </c>
      <c r="G118" s="9" t="s">
        <v>48</v>
      </c>
      <c r="H118" s="9"/>
      <c r="I118" s="10" t="s">
        <v>1936</v>
      </c>
      <c r="J118" s="75" t="s">
        <v>521</v>
      </c>
      <c r="K118" s="11" t="s">
        <v>520</v>
      </c>
      <c r="L118" s="75" t="s">
        <v>2394</v>
      </c>
      <c r="M118" s="75" t="s">
        <v>1949</v>
      </c>
      <c r="N118" s="75" t="s">
        <v>2054</v>
      </c>
      <c r="O118" s="75" t="s">
        <v>2000</v>
      </c>
      <c r="P118" s="198" t="s">
        <v>1946</v>
      </c>
      <c r="Q118" s="74" t="s">
        <v>1163</v>
      </c>
      <c r="R118" s="108" t="s">
        <v>2077</v>
      </c>
      <c r="S118" s="198" t="s">
        <v>2003</v>
      </c>
      <c r="T118" s="77">
        <v>46066</v>
      </c>
      <c r="U118" s="75" t="s">
        <v>396</v>
      </c>
      <c r="V118" s="74"/>
      <c r="W118" s="74"/>
      <c r="X118" s="81" t="s">
        <v>268</v>
      </c>
      <c r="Y118" s="75" t="s">
        <v>1957</v>
      </c>
      <c r="Z118" s="75" t="s">
        <v>1163</v>
      </c>
      <c r="AA118" s="75"/>
      <c r="AB118" s="73">
        <v>106.81868</v>
      </c>
      <c r="AC118" s="73">
        <v>-6.20059</v>
      </c>
      <c r="AD118" s="73"/>
      <c r="AE118" s="75"/>
      <c r="AF118" s="75"/>
      <c r="AG118" s="75"/>
      <c r="AH118" s="74" t="s">
        <v>2005</v>
      </c>
      <c r="AI118" s="74"/>
      <c r="AJ118" s="74"/>
      <c r="AK118" s="198" t="s">
        <v>101</v>
      </c>
      <c r="AL118" s="148"/>
      <c r="AM118" s="173"/>
      <c r="AN118" s="145"/>
      <c r="AO118" s="145"/>
      <c r="AP118" s="145"/>
      <c r="AQ118" s="145"/>
      <c r="AR118" s="145"/>
      <c r="AS118" s="175"/>
      <c r="AT118" s="145"/>
      <c r="AU118" s="199" t="s">
        <v>1163</v>
      </c>
    </row>
    <row r="119" spans="1:47" ht="17.25" hidden="1" customHeight="1">
      <c r="A119" s="9">
        <v>499</v>
      </c>
      <c r="B119" s="10" t="s">
        <v>212</v>
      </c>
      <c r="C119" s="11" t="s">
        <v>1550</v>
      </c>
      <c r="D119" s="11" t="s">
        <v>216</v>
      </c>
      <c r="E119" s="11"/>
      <c r="F119" s="9" t="s">
        <v>48</v>
      </c>
      <c r="G119" s="9" t="s">
        <v>48</v>
      </c>
      <c r="H119" s="98" t="e">
        <v>#N/A</v>
      </c>
      <c r="I119" s="10" t="s">
        <v>1936</v>
      </c>
      <c r="J119" s="75" t="s">
        <v>65</v>
      </c>
      <c r="K119" s="11" t="s">
        <v>1550</v>
      </c>
      <c r="L119" s="75" t="s">
        <v>2395</v>
      </c>
      <c r="M119" s="75" t="s">
        <v>96</v>
      </c>
      <c r="N119" s="75" t="s">
        <v>2031</v>
      </c>
      <c r="O119" s="75"/>
      <c r="P119" s="198" t="s">
        <v>1945</v>
      </c>
      <c r="Q119" s="74" t="s">
        <v>317</v>
      </c>
      <c r="R119" s="108" t="s">
        <v>1485</v>
      </c>
      <c r="S119" s="198" t="s">
        <v>2003</v>
      </c>
      <c r="T119" s="77" t="s">
        <v>317</v>
      </c>
      <c r="U119" s="75" t="e">
        <v>#N/A</v>
      </c>
      <c r="V119" s="75" t="s">
        <v>1485</v>
      </c>
      <c r="W119" s="75"/>
      <c r="X119" s="81" t="s">
        <v>65</v>
      </c>
      <c r="Y119" s="81" t="s">
        <v>65</v>
      </c>
      <c r="Z119" s="75" t="s">
        <v>67</v>
      </c>
      <c r="AA119" s="75" t="s">
        <v>2396</v>
      </c>
      <c r="AB119" s="73">
        <v>106.846</v>
      </c>
      <c r="AC119" s="73">
        <v>-6.2003000000000004</v>
      </c>
      <c r="AD119" s="73"/>
      <c r="AE119" s="75"/>
      <c r="AF119" s="75"/>
      <c r="AG119" s="75"/>
      <c r="AH119" s="74" t="s">
        <v>2005</v>
      </c>
      <c r="AI119" s="74"/>
      <c r="AJ119" s="74"/>
      <c r="AK119" s="198" t="s">
        <v>67</v>
      </c>
      <c r="AL119" s="148"/>
      <c r="AM119" s="173"/>
      <c r="AN119" s="145"/>
      <c r="AO119" s="145"/>
      <c r="AP119" s="145"/>
      <c r="AQ119" s="145"/>
      <c r="AR119" s="145"/>
      <c r="AS119" s="175"/>
      <c r="AT119" s="145"/>
      <c r="AU119" s="199" t="s">
        <v>67</v>
      </c>
    </row>
    <row r="120" spans="1:47" ht="16.5" hidden="1" customHeight="1">
      <c r="A120" s="9">
        <v>138</v>
      </c>
      <c r="B120" s="10" t="s">
        <v>212</v>
      </c>
      <c r="C120" s="11" t="s">
        <v>522</v>
      </c>
      <c r="D120" s="11" t="s">
        <v>216</v>
      </c>
      <c r="E120" s="11" t="s">
        <v>1997</v>
      </c>
      <c r="F120" s="9" t="s">
        <v>48</v>
      </c>
      <c r="G120" s="9" t="s">
        <v>48</v>
      </c>
      <c r="H120" s="9"/>
      <c r="I120" s="10" t="s">
        <v>1936</v>
      </c>
      <c r="J120" s="75" t="s">
        <v>523</v>
      </c>
      <c r="K120" s="11" t="s">
        <v>522</v>
      </c>
      <c r="L120" s="75" t="s">
        <v>2397</v>
      </c>
      <c r="M120" s="75" t="s">
        <v>1949</v>
      </c>
      <c r="N120" s="75" t="s">
        <v>2054</v>
      </c>
      <c r="O120" s="75" t="s">
        <v>2000</v>
      </c>
      <c r="P120" s="154" t="s">
        <v>1940</v>
      </c>
      <c r="Q120" s="74" t="s">
        <v>2103</v>
      </c>
      <c r="R120" s="106" t="s">
        <v>2398</v>
      </c>
      <c r="S120" s="198" t="s">
        <v>2013</v>
      </c>
      <c r="T120" s="77">
        <v>46067</v>
      </c>
      <c r="U120" s="75" t="s">
        <v>2399</v>
      </c>
      <c r="V120" s="74" t="s">
        <v>2400</v>
      </c>
      <c r="W120" s="74" t="s">
        <v>2004</v>
      </c>
      <c r="X120" s="75" t="s">
        <v>268</v>
      </c>
      <c r="Y120" s="75" t="s">
        <v>1957</v>
      </c>
      <c r="Z120" s="75" t="s">
        <v>101</v>
      </c>
      <c r="AA120" s="75"/>
      <c r="AB120" s="73">
        <v>106.81874000000001</v>
      </c>
      <c r="AC120" s="73">
        <v>-6.1921400000000002</v>
      </c>
      <c r="AD120" s="73"/>
      <c r="AE120" s="75"/>
      <c r="AF120" s="75"/>
      <c r="AG120" s="75"/>
      <c r="AH120" s="74" t="s">
        <v>2005</v>
      </c>
      <c r="AI120" s="74"/>
      <c r="AJ120" s="74"/>
      <c r="AK120" s="198" t="s">
        <v>101</v>
      </c>
      <c r="AL120" s="148"/>
      <c r="AM120" s="173"/>
      <c r="AN120" s="145"/>
      <c r="AO120" s="145"/>
      <c r="AP120" s="145"/>
      <c r="AQ120" s="145"/>
      <c r="AR120" s="145"/>
      <c r="AS120" s="175"/>
      <c r="AT120" s="145"/>
      <c r="AU120" s="199" t="s">
        <v>101</v>
      </c>
    </row>
    <row r="121" spans="1:47" s="144" customFormat="1" ht="16.5" hidden="1" customHeight="1">
      <c r="A121" s="9">
        <v>189</v>
      </c>
      <c r="B121" s="10" t="s">
        <v>212</v>
      </c>
      <c r="C121" s="11" t="s">
        <v>673</v>
      </c>
      <c r="D121" s="11" t="s">
        <v>216</v>
      </c>
      <c r="E121" s="11" t="s">
        <v>1997</v>
      </c>
      <c r="F121" s="9" t="s">
        <v>16</v>
      </c>
      <c r="G121" s="10" t="s">
        <v>94</v>
      </c>
      <c r="H121" s="98">
        <v>45979</v>
      </c>
      <c r="I121" s="9" t="s">
        <v>1936</v>
      </c>
      <c r="J121" s="74" t="s">
        <v>674</v>
      </c>
      <c r="K121" s="11" t="s">
        <v>673</v>
      </c>
      <c r="L121" s="73" t="s">
        <v>2401</v>
      </c>
      <c r="M121" s="74" t="s">
        <v>96</v>
      </c>
      <c r="N121" s="74" t="s">
        <v>1999</v>
      </c>
      <c r="O121" s="74" t="s">
        <v>2000</v>
      </c>
      <c r="P121" s="210" t="s">
        <v>2402</v>
      </c>
      <c r="Q121" s="73" t="s">
        <v>2403</v>
      </c>
      <c r="R121" s="108" t="s">
        <v>2404</v>
      </c>
      <c r="S121" s="202" t="s">
        <v>2013</v>
      </c>
      <c r="T121" s="77">
        <v>46051</v>
      </c>
      <c r="U121" s="75" t="s">
        <v>675</v>
      </c>
      <c r="V121" s="159" t="s">
        <v>2405</v>
      </c>
      <c r="W121" s="74" t="s">
        <v>2070</v>
      </c>
      <c r="X121" s="73" t="s">
        <v>292</v>
      </c>
      <c r="Y121" s="73" t="s">
        <v>1961</v>
      </c>
      <c r="Z121" s="74" t="s">
        <v>649</v>
      </c>
      <c r="AA121" s="74"/>
      <c r="AB121" s="73">
        <v>106.838371</v>
      </c>
      <c r="AC121" s="73">
        <v>-6.201111</v>
      </c>
      <c r="AD121" s="73"/>
      <c r="AE121" s="73"/>
      <c r="AF121" s="73"/>
      <c r="AG121" s="74"/>
      <c r="AH121" s="74" t="s">
        <v>2005</v>
      </c>
      <c r="AI121" s="74" t="s">
        <v>2006</v>
      </c>
      <c r="AJ121" s="74"/>
      <c r="AK121" s="202" t="s">
        <v>270</v>
      </c>
      <c r="AL121" s="148"/>
      <c r="AM121" s="173"/>
      <c r="AN121" s="153" t="s">
        <v>2406</v>
      </c>
      <c r="AO121" s="153" t="s">
        <v>2009</v>
      </c>
      <c r="AP121" s="153" t="s">
        <v>2123</v>
      </c>
      <c r="AQ121" s="151">
        <v>1.5</v>
      </c>
      <c r="AR121" s="151">
        <v>1.5</v>
      </c>
      <c r="AS121" s="336">
        <v>3</v>
      </c>
      <c r="AT121" s="153" t="s">
        <v>2060</v>
      </c>
      <c r="AU121" s="219" t="s">
        <v>270</v>
      </c>
    </row>
    <row r="122" spans="1:47" s="144" customFormat="1" hidden="1">
      <c r="A122" s="9">
        <v>73</v>
      </c>
      <c r="B122" s="10" t="s">
        <v>212</v>
      </c>
      <c r="C122" s="11" t="s">
        <v>318</v>
      </c>
      <c r="D122" s="11" t="s">
        <v>216</v>
      </c>
      <c r="E122" s="11" t="s">
        <v>1997</v>
      </c>
      <c r="F122" s="9" t="s">
        <v>16</v>
      </c>
      <c r="G122" s="10" t="s">
        <v>94</v>
      </c>
      <c r="H122" s="98">
        <v>45979</v>
      </c>
      <c r="I122" s="9" t="s">
        <v>1936</v>
      </c>
      <c r="J122" s="74" t="s">
        <v>319</v>
      </c>
      <c r="K122" s="11" t="s">
        <v>318</v>
      </c>
      <c r="L122" s="73" t="s">
        <v>2407</v>
      </c>
      <c r="M122" s="73" t="s">
        <v>96</v>
      </c>
      <c r="N122" s="73" t="s">
        <v>1999</v>
      </c>
      <c r="O122" s="73" t="s">
        <v>2000</v>
      </c>
      <c r="P122" s="210" t="s">
        <v>1939</v>
      </c>
      <c r="Q122" s="73" t="s">
        <v>2126</v>
      </c>
      <c r="R122" s="108" t="s">
        <v>2408</v>
      </c>
      <c r="S122" s="210" t="s">
        <v>2003</v>
      </c>
      <c r="T122" s="77">
        <v>46051</v>
      </c>
      <c r="U122" s="75" t="s">
        <v>321</v>
      </c>
      <c r="V122" s="159"/>
      <c r="W122" s="74" t="s">
        <v>2004</v>
      </c>
      <c r="X122" s="73" t="s">
        <v>320</v>
      </c>
      <c r="Y122" s="73" t="s">
        <v>1961</v>
      </c>
      <c r="Z122" s="74" t="s">
        <v>649</v>
      </c>
      <c r="AA122" s="74" t="s">
        <v>270</v>
      </c>
      <c r="AB122" s="73">
        <v>106.83901</v>
      </c>
      <c r="AC122" s="73">
        <v>-6.2033399999999999</v>
      </c>
      <c r="AD122" s="73"/>
      <c r="AE122" s="74"/>
      <c r="AF122" s="74"/>
      <c r="AG122" s="74"/>
      <c r="AH122" s="74" t="s">
        <v>2005</v>
      </c>
      <c r="AI122" s="74" t="s">
        <v>2006</v>
      </c>
      <c r="AJ122" s="74" t="s">
        <v>2409</v>
      </c>
      <c r="AK122" s="202" t="s">
        <v>270</v>
      </c>
      <c r="AL122" s="148"/>
      <c r="AM122" s="173"/>
      <c r="AN122" s="221" t="s">
        <v>2410</v>
      </c>
      <c r="AO122" s="153" t="s">
        <v>2009</v>
      </c>
      <c r="AP122" s="153" t="s">
        <v>2178</v>
      </c>
      <c r="AQ122" s="151">
        <v>1.5</v>
      </c>
      <c r="AR122" s="151">
        <v>1.5</v>
      </c>
      <c r="AS122" s="336">
        <v>3</v>
      </c>
      <c r="AT122" s="153" t="s">
        <v>2060</v>
      </c>
      <c r="AU122" s="219" t="s">
        <v>270</v>
      </c>
    </row>
    <row r="123" spans="1:47" ht="14.25" hidden="1" customHeight="1">
      <c r="A123" s="9">
        <v>199</v>
      </c>
      <c r="B123" s="10" t="s">
        <v>212</v>
      </c>
      <c r="C123" s="11" t="s">
        <v>701</v>
      </c>
      <c r="D123" s="11" t="s">
        <v>216</v>
      </c>
      <c r="E123" s="11" t="s">
        <v>1997</v>
      </c>
      <c r="F123" s="9" t="s">
        <v>48</v>
      </c>
      <c r="G123" s="9" t="s">
        <v>48</v>
      </c>
      <c r="H123" s="98">
        <v>0</v>
      </c>
      <c r="I123" s="10" t="s">
        <v>1936</v>
      </c>
      <c r="J123" s="75" t="s">
        <v>702</v>
      </c>
      <c r="K123" s="11" t="s">
        <v>701</v>
      </c>
      <c r="L123" s="75" t="s">
        <v>2411</v>
      </c>
      <c r="M123" s="75" t="s">
        <v>96</v>
      </c>
      <c r="N123" s="75" t="s">
        <v>2031</v>
      </c>
      <c r="O123" s="75"/>
      <c r="P123" s="198" t="s">
        <v>1946</v>
      </c>
      <c r="Q123" s="73" t="s">
        <v>2099</v>
      </c>
      <c r="R123" s="108" t="s">
        <v>1163</v>
      </c>
      <c r="S123" s="198" t="s">
        <v>2003</v>
      </c>
      <c r="T123" s="74" t="s">
        <v>1163</v>
      </c>
      <c r="U123" s="75" t="s">
        <v>195</v>
      </c>
      <c r="V123" s="75"/>
      <c r="W123" s="75"/>
      <c r="X123" s="81" t="s">
        <v>65</v>
      </c>
      <c r="Y123" s="81" t="s">
        <v>65</v>
      </c>
      <c r="Z123" s="75" t="s">
        <v>1163</v>
      </c>
      <c r="AA123" s="75"/>
      <c r="AB123" s="73">
        <v>106.84101</v>
      </c>
      <c r="AC123" s="73">
        <v>-6.174601</v>
      </c>
      <c r="AD123" s="73"/>
      <c r="AE123" s="75"/>
      <c r="AF123" s="75"/>
      <c r="AG123" s="75"/>
      <c r="AH123" s="74" t="s">
        <v>2005</v>
      </c>
      <c r="AI123" s="74"/>
      <c r="AJ123" s="74"/>
      <c r="AK123" s="198" t="s">
        <v>101</v>
      </c>
      <c r="AL123" s="148"/>
      <c r="AM123" s="173"/>
      <c r="AN123" s="145"/>
      <c r="AO123" s="145"/>
      <c r="AP123" s="145"/>
      <c r="AQ123" s="145"/>
      <c r="AR123" s="145"/>
      <c r="AS123" s="175"/>
      <c r="AT123" s="145"/>
      <c r="AU123" s="199" t="s">
        <v>1163</v>
      </c>
    </row>
    <row r="124" spans="1:47" s="144" customFormat="1" ht="13.5" hidden="1" customHeight="1">
      <c r="A124" s="9">
        <v>177</v>
      </c>
      <c r="B124" s="10" t="s">
        <v>212</v>
      </c>
      <c r="C124" s="11" t="s">
        <v>644</v>
      </c>
      <c r="D124" s="11" t="s">
        <v>216</v>
      </c>
      <c r="E124" s="11" t="s">
        <v>1997</v>
      </c>
      <c r="F124" s="9" t="s">
        <v>16</v>
      </c>
      <c r="G124" s="10" t="s">
        <v>94</v>
      </c>
      <c r="H124" s="98">
        <v>45979</v>
      </c>
      <c r="I124" s="9" t="s">
        <v>1936</v>
      </c>
      <c r="J124" s="74" t="s">
        <v>645</v>
      </c>
      <c r="K124" s="11" t="s">
        <v>644</v>
      </c>
      <c r="L124" s="73" t="s">
        <v>2412</v>
      </c>
      <c r="M124" s="73" t="s">
        <v>96</v>
      </c>
      <c r="N124" s="73" t="s">
        <v>1999</v>
      </c>
      <c r="O124" s="73" t="s">
        <v>2000</v>
      </c>
      <c r="P124" s="154" t="s">
        <v>1940</v>
      </c>
      <c r="Q124" s="73" t="s">
        <v>2028</v>
      </c>
      <c r="R124" s="106" t="s">
        <v>2413</v>
      </c>
      <c r="S124" s="210" t="s">
        <v>2013</v>
      </c>
      <c r="T124" s="77">
        <v>46101</v>
      </c>
      <c r="U124" s="75" t="s">
        <v>358</v>
      </c>
      <c r="V124" s="159" t="s">
        <v>2414</v>
      </c>
      <c r="W124" s="74" t="s">
        <v>2004</v>
      </c>
      <c r="X124" s="73" t="s">
        <v>320</v>
      </c>
      <c r="Y124" s="73" t="s">
        <v>1961</v>
      </c>
      <c r="Z124" s="74" t="s">
        <v>101</v>
      </c>
      <c r="AA124" s="74"/>
      <c r="AB124" s="73">
        <v>106.80853</v>
      </c>
      <c r="AC124" s="73">
        <v>-6.20655</v>
      </c>
      <c r="AD124" s="73"/>
      <c r="AE124" s="74">
        <v>106.80812</v>
      </c>
      <c r="AF124" s="74">
        <v>-6.2072000000000003</v>
      </c>
      <c r="AG124" s="74" t="s">
        <v>2415</v>
      </c>
      <c r="AH124" s="74" t="s">
        <v>2005</v>
      </c>
      <c r="AI124" s="74" t="s">
        <v>2006</v>
      </c>
      <c r="AJ124" s="74"/>
      <c r="AK124" s="202" t="s">
        <v>101</v>
      </c>
      <c r="AL124" s="148"/>
      <c r="AM124" s="173"/>
      <c r="AN124" s="153" t="s">
        <v>2085</v>
      </c>
      <c r="AO124" s="153" t="s">
        <v>2009</v>
      </c>
      <c r="AP124" s="153" t="s">
        <v>2178</v>
      </c>
      <c r="AQ124" s="152">
        <v>1.5</v>
      </c>
      <c r="AR124" s="152">
        <v>1.5</v>
      </c>
      <c r="AS124" s="335">
        <v>3</v>
      </c>
      <c r="AT124" s="153" t="s">
        <v>2416</v>
      </c>
      <c r="AU124" s="219" t="s">
        <v>101</v>
      </c>
    </row>
    <row r="125" spans="1:47" s="144" customFormat="1" ht="15.75" hidden="1" customHeight="1">
      <c r="A125" s="9">
        <v>91</v>
      </c>
      <c r="B125" s="10" t="s">
        <v>212</v>
      </c>
      <c r="C125" s="11" t="s">
        <v>375</v>
      </c>
      <c r="D125" s="11" t="s">
        <v>216</v>
      </c>
      <c r="E125" s="11" t="s">
        <v>1997</v>
      </c>
      <c r="F125" s="9" t="s">
        <v>16</v>
      </c>
      <c r="G125" s="10" t="s">
        <v>94</v>
      </c>
      <c r="H125" s="98">
        <v>45979</v>
      </c>
      <c r="I125" s="9" t="s">
        <v>1936</v>
      </c>
      <c r="J125" s="74" t="s">
        <v>376</v>
      </c>
      <c r="K125" s="11" t="s">
        <v>375</v>
      </c>
      <c r="L125" s="73" t="s">
        <v>2417</v>
      </c>
      <c r="M125" s="73" t="s">
        <v>96</v>
      </c>
      <c r="N125" s="73" t="s">
        <v>1999</v>
      </c>
      <c r="O125" s="73" t="s">
        <v>2000</v>
      </c>
      <c r="P125" s="210" t="s">
        <v>2402</v>
      </c>
      <c r="Q125" s="73" t="s">
        <v>2418</v>
      </c>
      <c r="R125" s="282" t="s">
        <v>2419</v>
      </c>
      <c r="S125" s="210" t="s">
        <v>2013</v>
      </c>
      <c r="T125" s="77">
        <v>46019</v>
      </c>
      <c r="U125" s="75" t="s">
        <v>358</v>
      </c>
      <c r="V125" s="159" t="s">
        <v>2420</v>
      </c>
      <c r="W125" s="74" t="s">
        <v>2070</v>
      </c>
      <c r="X125" s="73" t="s">
        <v>320</v>
      </c>
      <c r="Y125" s="73" t="s">
        <v>1961</v>
      </c>
      <c r="Z125" s="74" t="s">
        <v>378</v>
      </c>
      <c r="AA125" s="74"/>
      <c r="AB125" s="73">
        <v>106.83795000000001</v>
      </c>
      <c r="AC125" s="73">
        <v>-6.16221</v>
      </c>
      <c r="AD125" s="73"/>
      <c r="AE125" s="73"/>
      <c r="AF125" s="73"/>
      <c r="AG125" s="74"/>
      <c r="AH125" s="74" t="s">
        <v>2005</v>
      </c>
      <c r="AI125" s="74" t="s">
        <v>2015</v>
      </c>
      <c r="AJ125" s="74" t="s">
        <v>2421</v>
      </c>
      <c r="AK125" s="202" t="s">
        <v>2422</v>
      </c>
      <c r="AL125" s="148"/>
      <c r="AM125" s="173"/>
      <c r="AN125" s="153" t="s">
        <v>2085</v>
      </c>
      <c r="AO125" s="153" t="s">
        <v>2009</v>
      </c>
      <c r="AP125" s="153" t="s">
        <v>2178</v>
      </c>
      <c r="AQ125" s="151">
        <v>1.5</v>
      </c>
      <c r="AR125" s="151">
        <v>1.5</v>
      </c>
      <c r="AS125" s="336">
        <v>3</v>
      </c>
      <c r="AT125" s="153"/>
      <c r="AU125" s="219" t="s">
        <v>378</v>
      </c>
    </row>
    <row r="126" spans="1:47" ht="15.75" hidden="1" customHeight="1">
      <c r="A126" s="9">
        <v>185</v>
      </c>
      <c r="B126" s="10" t="s">
        <v>212</v>
      </c>
      <c r="C126" s="11" t="s">
        <v>661</v>
      </c>
      <c r="D126" s="11" t="s">
        <v>216</v>
      </c>
      <c r="E126" s="11" t="s">
        <v>1997</v>
      </c>
      <c r="F126" s="9" t="s">
        <v>48</v>
      </c>
      <c r="G126" s="9" t="s">
        <v>48</v>
      </c>
      <c r="H126" s="98">
        <v>0</v>
      </c>
      <c r="I126" s="10" t="s">
        <v>1936</v>
      </c>
      <c r="J126" s="75" t="s">
        <v>662</v>
      </c>
      <c r="K126" s="11" t="s">
        <v>661</v>
      </c>
      <c r="L126" s="75" t="s">
        <v>2423</v>
      </c>
      <c r="M126" s="75" t="s">
        <v>96</v>
      </c>
      <c r="N126" s="75" t="s">
        <v>2031</v>
      </c>
      <c r="O126" s="75"/>
      <c r="P126" s="198" t="s">
        <v>1946</v>
      </c>
      <c r="Q126" s="73" t="s">
        <v>2099</v>
      </c>
      <c r="R126" s="108" t="s">
        <v>1163</v>
      </c>
      <c r="S126" s="198" t="s">
        <v>2003</v>
      </c>
      <c r="T126" s="74" t="s">
        <v>1163</v>
      </c>
      <c r="U126" s="75" t="s">
        <v>195</v>
      </c>
      <c r="V126" s="75"/>
      <c r="W126" s="75"/>
      <c r="X126" s="81" t="s">
        <v>65</v>
      </c>
      <c r="Y126" s="81" t="s">
        <v>65</v>
      </c>
      <c r="Z126" s="75" t="s">
        <v>1163</v>
      </c>
      <c r="AA126" s="75"/>
      <c r="AB126" s="73">
        <v>106.83842</v>
      </c>
      <c r="AC126" s="73">
        <v>-6.1739800000000002</v>
      </c>
      <c r="AD126" s="73"/>
      <c r="AE126" s="75"/>
      <c r="AF126" s="75"/>
      <c r="AG126" s="75"/>
      <c r="AH126" s="74" t="s">
        <v>2005</v>
      </c>
      <c r="AI126" s="74"/>
      <c r="AJ126" s="74"/>
      <c r="AK126" s="198" t="s">
        <v>101</v>
      </c>
      <c r="AL126" s="148"/>
      <c r="AM126" s="173"/>
      <c r="AN126" s="145"/>
      <c r="AO126" s="145"/>
      <c r="AP126" s="145"/>
      <c r="AQ126" s="145"/>
      <c r="AR126" s="145"/>
      <c r="AS126" s="175"/>
      <c r="AT126" s="145"/>
      <c r="AU126" s="199" t="s">
        <v>1163</v>
      </c>
    </row>
    <row r="127" spans="1:47" s="144" customFormat="1" ht="14.25" hidden="1" customHeight="1">
      <c r="A127" s="9">
        <v>371</v>
      </c>
      <c r="B127" s="10" t="s">
        <v>212</v>
      </c>
      <c r="C127" s="11" t="s">
        <v>1164</v>
      </c>
      <c r="D127" s="11" t="s">
        <v>216</v>
      </c>
      <c r="E127" s="11" t="s">
        <v>1997</v>
      </c>
      <c r="F127" s="9" t="s">
        <v>16</v>
      </c>
      <c r="G127" s="10" t="s">
        <v>94</v>
      </c>
      <c r="H127" s="98">
        <v>45979</v>
      </c>
      <c r="I127" s="9" t="s">
        <v>1936</v>
      </c>
      <c r="J127" s="74" t="s">
        <v>1166</v>
      </c>
      <c r="K127" s="11" t="s">
        <v>1164</v>
      </c>
      <c r="L127" s="73" t="s">
        <v>2424</v>
      </c>
      <c r="M127" s="74" t="s">
        <v>96</v>
      </c>
      <c r="N127" s="74" t="s">
        <v>1999</v>
      </c>
      <c r="O127" s="74" t="s">
        <v>2000</v>
      </c>
      <c r="P127" s="210" t="s">
        <v>1942</v>
      </c>
      <c r="Q127" s="73" t="s">
        <v>2036</v>
      </c>
      <c r="R127" s="106" t="s">
        <v>2425</v>
      </c>
      <c r="S127" s="202" t="s">
        <v>2013</v>
      </c>
      <c r="T127" s="77">
        <v>46101</v>
      </c>
      <c r="U127" s="75" t="s">
        <v>281</v>
      </c>
      <c r="V127" s="159" t="s">
        <v>2426</v>
      </c>
      <c r="W127" s="74" t="s">
        <v>2004</v>
      </c>
      <c r="X127" s="73" t="s">
        <v>292</v>
      </c>
      <c r="Y127" s="73" t="s">
        <v>1961</v>
      </c>
      <c r="Z127" s="74" t="s">
        <v>101</v>
      </c>
      <c r="AA127" s="74"/>
      <c r="AB127" s="73">
        <v>106.84278999999999</v>
      </c>
      <c r="AC127" s="73">
        <v>-6.1704299999999996</v>
      </c>
      <c r="AD127" s="73"/>
      <c r="AE127" s="73">
        <v>106.84381999999999</v>
      </c>
      <c r="AF127" s="73">
        <v>-6.1704299999999996</v>
      </c>
      <c r="AG127" s="74" t="s">
        <v>2427</v>
      </c>
      <c r="AH127" s="74" t="s">
        <v>2005</v>
      </c>
      <c r="AI127" s="74" t="s">
        <v>2006</v>
      </c>
      <c r="AJ127" s="74" t="s">
        <v>2428</v>
      </c>
      <c r="AK127" s="202" t="s">
        <v>101</v>
      </c>
      <c r="AL127" s="148"/>
      <c r="AM127" s="369">
        <f>130000000</f>
        <v>130000000</v>
      </c>
      <c r="AN127" s="153" t="s">
        <v>2085</v>
      </c>
      <c r="AO127" s="153" t="s">
        <v>2009</v>
      </c>
      <c r="AP127" s="153" t="s">
        <v>2178</v>
      </c>
      <c r="AQ127" s="151">
        <v>1.5</v>
      </c>
      <c r="AR127" s="151">
        <v>1.5</v>
      </c>
      <c r="AS127" s="336">
        <v>3</v>
      </c>
      <c r="AT127" s="153"/>
      <c r="AU127" s="219" t="s">
        <v>101</v>
      </c>
    </row>
    <row r="128" spans="1:47" hidden="1">
      <c r="A128" s="9">
        <v>367</v>
      </c>
      <c r="B128" s="10" t="s">
        <v>212</v>
      </c>
      <c r="C128" s="11" t="s">
        <v>1155</v>
      </c>
      <c r="D128" s="11" t="s">
        <v>216</v>
      </c>
      <c r="E128" s="11"/>
      <c r="F128" s="9" t="s">
        <v>48</v>
      </c>
      <c r="G128" s="9" t="s">
        <v>48</v>
      </c>
      <c r="H128" s="98">
        <v>0</v>
      </c>
      <c r="I128" s="10" t="s">
        <v>1936</v>
      </c>
      <c r="J128" s="75" t="s">
        <v>65</v>
      </c>
      <c r="K128" s="11" t="s">
        <v>1155</v>
      </c>
      <c r="L128" s="75" t="s">
        <v>2429</v>
      </c>
      <c r="M128" s="75" t="s">
        <v>96</v>
      </c>
      <c r="N128" s="75" t="s">
        <v>2031</v>
      </c>
      <c r="O128" s="75"/>
      <c r="P128" s="198" t="s">
        <v>1945</v>
      </c>
      <c r="Q128" s="73" t="s">
        <v>2099</v>
      </c>
      <c r="R128" s="108" t="s">
        <v>1163</v>
      </c>
      <c r="S128" s="198" t="s">
        <v>2003</v>
      </c>
      <c r="T128" s="77" t="s">
        <v>317</v>
      </c>
      <c r="U128" s="89" t="s">
        <v>195</v>
      </c>
      <c r="V128" s="75"/>
      <c r="W128" s="75"/>
      <c r="X128" s="81" t="s">
        <v>65</v>
      </c>
      <c r="Y128" s="81" t="s">
        <v>65</v>
      </c>
      <c r="Z128" s="75" t="s">
        <v>1163</v>
      </c>
      <c r="AA128" s="75"/>
      <c r="AB128" s="73">
        <v>106.830061</v>
      </c>
      <c r="AC128" s="73">
        <v>-6.2032109999999996</v>
      </c>
      <c r="AD128" s="73"/>
      <c r="AE128" s="75"/>
      <c r="AF128" s="75"/>
      <c r="AG128" s="75"/>
      <c r="AH128" s="74" t="s">
        <v>2005</v>
      </c>
      <c r="AI128" s="74"/>
      <c r="AJ128" s="74"/>
      <c r="AK128" s="198" t="s">
        <v>67</v>
      </c>
      <c r="AL128" s="148"/>
      <c r="AM128" s="173"/>
      <c r="AN128" s="145"/>
      <c r="AO128" s="145"/>
      <c r="AP128" s="145"/>
      <c r="AQ128" s="145"/>
      <c r="AR128" s="145"/>
      <c r="AS128" s="175"/>
      <c r="AT128" s="145"/>
      <c r="AU128" s="199" t="s">
        <v>1163</v>
      </c>
    </row>
    <row r="129" spans="1:47" s="144" customFormat="1" ht="19.5" hidden="1" customHeight="1">
      <c r="A129" s="9">
        <v>175</v>
      </c>
      <c r="B129" s="10" t="s">
        <v>212</v>
      </c>
      <c r="C129" s="11" t="s">
        <v>639</v>
      </c>
      <c r="D129" s="11" t="s">
        <v>216</v>
      </c>
      <c r="E129" s="11" t="s">
        <v>1997</v>
      </c>
      <c r="F129" s="9" t="s">
        <v>16</v>
      </c>
      <c r="G129" s="10" t="s">
        <v>94</v>
      </c>
      <c r="H129" s="98">
        <v>45979</v>
      </c>
      <c r="I129" s="9" t="s">
        <v>1936</v>
      </c>
      <c r="J129" s="74" t="s">
        <v>640</v>
      </c>
      <c r="K129" s="11" t="s">
        <v>639</v>
      </c>
      <c r="L129" s="73" t="s">
        <v>2430</v>
      </c>
      <c r="M129" s="73" t="s">
        <v>96</v>
      </c>
      <c r="N129" s="73" t="s">
        <v>1999</v>
      </c>
      <c r="O129" s="73" t="s">
        <v>2000</v>
      </c>
      <c r="P129" s="198" t="s">
        <v>2079</v>
      </c>
      <c r="Q129" s="210" t="s">
        <v>2126</v>
      </c>
      <c r="R129" s="108" t="s">
        <v>2431</v>
      </c>
      <c r="S129" s="202" t="s">
        <v>2003</v>
      </c>
      <c r="T129" s="77">
        <v>46101</v>
      </c>
      <c r="U129" s="75" t="s">
        <v>641</v>
      </c>
      <c r="V129" s="159"/>
      <c r="W129" s="74" t="s">
        <v>2004</v>
      </c>
      <c r="X129" s="73" t="s">
        <v>292</v>
      </c>
      <c r="Y129" s="73" t="s">
        <v>1961</v>
      </c>
      <c r="Z129" s="74" t="s">
        <v>101</v>
      </c>
      <c r="AA129" s="74"/>
      <c r="AB129" s="73">
        <v>106.84344</v>
      </c>
      <c r="AC129" s="73">
        <v>-6.1853100000000003</v>
      </c>
      <c r="AD129" s="73"/>
      <c r="AE129" s="139" t="s">
        <v>2432</v>
      </c>
      <c r="AF129" s="140" t="s">
        <v>2433</v>
      </c>
      <c r="AG129" s="74"/>
      <c r="AH129" s="74" t="s">
        <v>2005</v>
      </c>
      <c r="AI129" s="74" t="s">
        <v>2006</v>
      </c>
      <c r="AJ129" s="74"/>
      <c r="AK129" s="202" t="s">
        <v>101</v>
      </c>
      <c r="AL129" s="148"/>
      <c r="AM129" s="173"/>
      <c r="AN129" s="153" t="s">
        <v>2085</v>
      </c>
      <c r="AO129" s="153" t="s">
        <v>2009</v>
      </c>
      <c r="AP129" s="153" t="s">
        <v>2178</v>
      </c>
      <c r="AQ129" s="151">
        <v>1.5</v>
      </c>
      <c r="AR129" s="151">
        <v>1.5</v>
      </c>
      <c r="AS129" s="336">
        <v>3</v>
      </c>
      <c r="AT129" s="153"/>
      <c r="AU129" s="219" t="s">
        <v>101</v>
      </c>
    </row>
    <row r="130" spans="1:47" s="144" customFormat="1" ht="15" hidden="1" customHeight="1">
      <c r="A130" s="9">
        <v>207</v>
      </c>
      <c r="B130" s="10" t="s">
        <v>212</v>
      </c>
      <c r="C130" s="11" t="s">
        <v>723</v>
      </c>
      <c r="D130" s="11" t="s">
        <v>216</v>
      </c>
      <c r="E130" s="11" t="s">
        <v>1997</v>
      </c>
      <c r="F130" s="9" t="s">
        <v>16</v>
      </c>
      <c r="G130" s="10" t="s">
        <v>94</v>
      </c>
      <c r="H130" s="98">
        <v>45979</v>
      </c>
      <c r="I130" s="9" t="s">
        <v>1936</v>
      </c>
      <c r="J130" s="73" t="s">
        <v>724</v>
      </c>
      <c r="K130" s="11" t="s">
        <v>723</v>
      </c>
      <c r="L130" s="73" t="s">
        <v>2434</v>
      </c>
      <c r="M130" s="73" t="s">
        <v>96</v>
      </c>
      <c r="N130" s="73" t="s">
        <v>1999</v>
      </c>
      <c r="O130" s="73" t="s">
        <v>2000</v>
      </c>
      <c r="P130" s="154" t="s">
        <v>1940</v>
      </c>
      <c r="Q130" s="155" t="s">
        <v>2159</v>
      </c>
      <c r="R130" s="282" t="s">
        <v>2435</v>
      </c>
      <c r="S130" s="202" t="s">
        <v>2013</v>
      </c>
      <c r="T130" s="85">
        <v>46101</v>
      </c>
      <c r="U130" s="75" t="s">
        <v>725</v>
      </c>
      <c r="V130" s="159"/>
      <c r="W130" s="73" t="s">
        <v>2004</v>
      </c>
      <c r="X130" s="73" t="s">
        <v>292</v>
      </c>
      <c r="Y130" s="73" t="s">
        <v>1961</v>
      </c>
      <c r="Z130" s="73" t="s">
        <v>101</v>
      </c>
      <c r="AA130" s="73"/>
      <c r="AB130" s="73">
        <v>106.862081</v>
      </c>
      <c r="AC130" s="73">
        <v>-6.1900209999999998</v>
      </c>
      <c r="AD130" s="73"/>
      <c r="AE130" s="73"/>
      <c r="AF130" s="73"/>
      <c r="AG130" s="73"/>
      <c r="AH130" s="73" t="s">
        <v>2005</v>
      </c>
      <c r="AI130" s="73" t="s">
        <v>2006</v>
      </c>
      <c r="AJ130" s="73" t="s">
        <v>2114</v>
      </c>
      <c r="AK130" s="202" t="s">
        <v>2016</v>
      </c>
      <c r="AL130" s="148"/>
      <c r="AM130" s="173"/>
      <c r="AN130" s="221" t="s">
        <v>2436</v>
      </c>
      <c r="AO130" s="153" t="s">
        <v>2009</v>
      </c>
      <c r="AP130" s="153" t="s">
        <v>2437</v>
      </c>
      <c r="AQ130" s="151">
        <v>1.5</v>
      </c>
      <c r="AR130" s="151">
        <v>1.5</v>
      </c>
      <c r="AS130" s="336">
        <v>3</v>
      </c>
      <c r="AT130" s="153" t="s">
        <v>2016</v>
      </c>
      <c r="AU130" s="219" t="s">
        <v>2016</v>
      </c>
    </row>
    <row r="131" spans="1:47" hidden="1">
      <c r="A131" s="9">
        <v>178</v>
      </c>
      <c r="B131" s="10" t="s">
        <v>212</v>
      </c>
      <c r="C131" s="11" t="s">
        <v>646</v>
      </c>
      <c r="D131" s="11" t="s">
        <v>216</v>
      </c>
      <c r="E131" s="11"/>
      <c r="F131" s="9" t="s">
        <v>48</v>
      </c>
      <c r="G131" s="9" t="s">
        <v>48</v>
      </c>
      <c r="H131" s="98">
        <v>0</v>
      </c>
      <c r="I131" s="10" t="s">
        <v>1936</v>
      </c>
      <c r="J131" s="75" t="s">
        <v>65</v>
      </c>
      <c r="K131" s="11" t="s">
        <v>646</v>
      </c>
      <c r="L131" s="75" t="s">
        <v>2438</v>
      </c>
      <c r="M131" s="75" t="s">
        <v>96</v>
      </c>
      <c r="N131" s="75" t="s">
        <v>2031</v>
      </c>
      <c r="O131" s="75"/>
      <c r="P131" s="198" t="s">
        <v>1946</v>
      </c>
      <c r="Q131" s="73" t="s">
        <v>2099</v>
      </c>
      <c r="R131" s="108" t="s">
        <v>1163</v>
      </c>
      <c r="S131" s="198" t="s">
        <v>2003</v>
      </c>
      <c r="T131" s="77" t="s">
        <v>317</v>
      </c>
      <c r="U131" s="75" t="s">
        <v>195</v>
      </c>
      <c r="V131" s="75"/>
      <c r="W131" s="75"/>
      <c r="X131" s="81" t="s">
        <v>65</v>
      </c>
      <c r="Y131" s="81" t="s">
        <v>65</v>
      </c>
      <c r="Z131" s="75" t="s">
        <v>1163</v>
      </c>
      <c r="AA131" s="75"/>
      <c r="AB131" s="73">
        <v>106.81441100000001</v>
      </c>
      <c r="AC131" s="73">
        <v>-6.2093509999999998</v>
      </c>
      <c r="AD131" s="73"/>
      <c r="AE131" s="75"/>
      <c r="AF131" s="75"/>
      <c r="AG131" s="75"/>
      <c r="AH131" s="74" t="s">
        <v>2005</v>
      </c>
      <c r="AI131" s="74"/>
      <c r="AJ131" s="74"/>
      <c r="AK131" s="198" t="s">
        <v>101</v>
      </c>
      <c r="AL131" s="148"/>
      <c r="AM131" s="173"/>
      <c r="AN131" s="145"/>
      <c r="AO131" s="145"/>
      <c r="AP131" s="145"/>
      <c r="AQ131" s="145"/>
      <c r="AR131" s="145"/>
      <c r="AS131" s="175"/>
      <c r="AT131" s="145"/>
      <c r="AU131" s="199" t="s">
        <v>1163</v>
      </c>
    </row>
    <row r="132" spans="1:47" hidden="1">
      <c r="A132" s="9">
        <v>135</v>
      </c>
      <c r="B132" s="10" t="s">
        <v>212</v>
      </c>
      <c r="C132" s="11" t="s">
        <v>514</v>
      </c>
      <c r="D132" s="11" t="s">
        <v>216</v>
      </c>
      <c r="E132" s="11"/>
      <c r="F132" s="9" t="s">
        <v>48</v>
      </c>
      <c r="G132" s="9" t="s">
        <v>48</v>
      </c>
      <c r="H132" s="98">
        <v>0</v>
      </c>
      <c r="I132" s="10" t="s">
        <v>1936</v>
      </c>
      <c r="J132" s="75" t="s">
        <v>65</v>
      </c>
      <c r="K132" s="11" t="s">
        <v>514</v>
      </c>
      <c r="L132" s="75" t="s">
        <v>2439</v>
      </c>
      <c r="M132" s="75" t="s">
        <v>96</v>
      </c>
      <c r="N132" s="75" t="s">
        <v>2031</v>
      </c>
      <c r="O132" s="75"/>
      <c r="P132" s="198" t="s">
        <v>1946</v>
      </c>
      <c r="Q132" s="73" t="s">
        <v>2099</v>
      </c>
      <c r="R132" s="108" t="s">
        <v>1163</v>
      </c>
      <c r="S132" s="198" t="s">
        <v>2003</v>
      </c>
      <c r="T132" s="77" t="s">
        <v>317</v>
      </c>
      <c r="U132" s="75" t="s">
        <v>195</v>
      </c>
      <c r="V132" s="75"/>
      <c r="W132" s="75"/>
      <c r="X132" s="81" t="s">
        <v>65</v>
      </c>
      <c r="Y132" s="81" t="s">
        <v>65</v>
      </c>
      <c r="Z132" s="75" t="s">
        <v>1163</v>
      </c>
      <c r="AA132" s="75" t="s">
        <v>2148</v>
      </c>
      <c r="AB132" s="73">
        <v>106.82487</v>
      </c>
      <c r="AC132" s="73">
        <v>-6.1610500000000004</v>
      </c>
      <c r="AD132" s="73"/>
      <c r="AE132" s="75"/>
      <c r="AF132" s="75"/>
      <c r="AG132" s="75"/>
      <c r="AH132" s="74" t="s">
        <v>2005</v>
      </c>
      <c r="AI132" s="74"/>
      <c r="AJ132" s="74"/>
      <c r="AK132" s="198" t="s">
        <v>101</v>
      </c>
      <c r="AL132" s="148"/>
      <c r="AM132" s="173"/>
      <c r="AN132" s="145"/>
      <c r="AO132" s="145"/>
      <c r="AP132" s="145"/>
      <c r="AQ132" s="145"/>
      <c r="AR132" s="145"/>
      <c r="AS132" s="175"/>
      <c r="AT132" s="145"/>
      <c r="AU132" s="199" t="s">
        <v>1163</v>
      </c>
    </row>
    <row r="133" spans="1:47" hidden="1">
      <c r="A133" s="9">
        <v>181</v>
      </c>
      <c r="B133" s="10" t="s">
        <v>212</v>
      </c>
      <c r="C133" s="11" t="s">
        <v>653</v>
      </c>
      <c r="D133" s="11" t="s">
        <v>216</v>
      </c>
      <c r="E133" s="11" t="s">
        <v>1997</v>
      </c>
      <c r="F133" s="9" t="s">
        <v>16</v>
      </c>
      <c r="G133" s="10" t="s">
        <v>94</v>
      </c>
      <c r="H133" s="98">
        <v>45979</v>
      </c>
      <c r="I133" s="10" t="s">
        <v>1936</v>
      </c>
      <c r="J133" s="75" t="s">
        <v>2440</v>
      </c>
      <c r="K133" s="11" t="s">
        <v>653</v>
      </c>
      <c r="L133" s="75" t="s">
        <v>2441</v>
      </c>
      <c r="M133" s="75" t="s">
        <v>96</v>
      </c>
      <c r="N133" s="75" t="s">
        <v>1999</v>
      </c>
      <c r="O133" s="75" t="s">
        <v>2000</v>
      </c>
      <c r="P133" s="210" t="s">
        <v>1939</v>
      </c>
      <c r="Q133" s="74" t="s">
        <v>2001</v>
      </c>
      <c r="R133" s="108" t="s">
        <v>395</v>
      </c>
      <c r="S133" s="198" t="s">
        <v>2013</v>
      </c>
      <c r="T133" s="77">
        <v>46101</v>
      </c>
      <c r="U133" s="75" t="s">
        <v>358</v>
      </c>
      <c r="V133" s="75"/>
      <c r="W133" s="75" t="s">
        <v>2004</v>
      </c>
      <c r="X133" s="81" t="s">
        <v>1965</v>
      </c>
      <c r="Y133" s="81" t="s">
        <v>1965</v>
      </c>
      <c r="Z133" s="145" t="s">
        <v>2016</v>
      </c>
      <c r="AA133" s="75"/>
      <c r="AB133" s="73">
        <v>106.861951</v>
      </c>
      <c r="AC133" s="73">
        <v>-6.1762309999999996</v>
      </c>
      <c r="AD133" s="73"/>
      <c r="AE133" s="75"/>
      <c r="AF133" s="75"/>
      <c r="AG133" s="75"/>
      <c r="AH133" s="74" t="s">
        <v>2005</v>
      </c>
      <c r="AI133" s="74" t="s">
        <v>2006</v>
      </c>
      <c r="AJ133" s="74"/>
      <c r="AK133" s="199" t="s">
        <v>2016</v>
      </c>
      <c r="AL133" s="148"/>
      <c r="AM133" s="173"/>
      <c r="AN133" s="145"/>
      <c r="AO133" s="145"/>
      <c r="AP133" s="145"/>
      <c r="AQ133" s="145"/>
      <c r="AR133" s="145"/>
      <c r="AS133" s="175"/>
      <c r="AT133" s="145" t="s">
        <v>2016</v>
      </c>
      <c r="AU133" s="199" t="s">
        <v>2016</v>
      </c>
    </row>
    <row r="134" spans="1:47" s="144" customFormat="1" hidden="1">
      <c r="A134" s="9">
        <v>192</v>
      </c>
      <c r="B134" s="10" t="s">
        <v>212</v>
      </c>
      <c r="C134" s="11" t="s">
        <v>680</v>
      </c>
      <c r="D134" s="11" t="s">
        <v>216</v>
      </c>
      <c r="E134" s="11" t="s">
        <v>1997</v>
      </c>
      <c r="F134" s="9" t="s">
        <v>16</v>
      </c>
      <c r="G134" s="10" t="s">
        <v>94</v>
      </c>
      <c r="H134" s="98">
        <v>45979</v>
      </c>
      <c r="I134" s="9" t="s">
        <v>1936</v>
      </c>
      <c r="J134" s="74" t="s">
        <v>681</v>
      </c>
      <c r="K134" s="11" t="s">
        <v>680</v>
      </c>
      <c r="L134" s="73" t="s">
        <v>2442</v>
      </c>
      <c r="M134" s="73" t="s">
        <v>96</v>
      </c>
      <c r="N134" s="73" t="s">
        <v>1999</v>
      </c>
      <c r="O134" s="73" t="s">
        <v>2000</v>
      </c>
      <c r="P134" s="198" t="s">
        <v>2079</v>
      </c>
      <c r="Q134" s="155" t="s">
        <v>2126</v>
      </c>
      <c r="R134" s="108" t="s">
        <v>2443</v>
      </c>
      <c r="S134" s="202" t="s">
        <v>2003</v>
      </c>
      <c r="T134" s="77">
        <v>46101</v>
      </c>
      <c r="U134" s="75" t="s">
        <v>358</v>
      </c>
      <c r="V134" s="159"/>
      <c r="W134" s="74" t="s">
        <v>2004</v>
      </c>
      <c r="X134" s="73" t="s">
        <v>292</v>
      </c>
      <c r="Y134" s="73" t="s">
        <v>1961</v>
      </c>
      <c r="Z134" s="74" t="s">
        <v>101</v>
      </c>
      <c r="AA134" s="74"/>
      <c r="AB134" s="73">
        <v>106.86779</v>
      </c>
      <c r="AC134" s="73">
        <v>-6.1826800000000004</v>
      </c>
      <c r="AD134" s="73"/>
      <c r="AE134" s="111" t="s">
        <v>2444</v>
      </c>
      <c r="AF134" s="111" t="s">
        <v>2445</v>
      </c>
      <c r="AG134" s="74"/>
      <c r="AH134" s="74" t="s">
        <v>2005</v>
      </c>
      <c r="AI134" s="74" t="s">
        <v>2006</v>
      </c>
      <c r="AJ134" s="74"/>
      <c r="AK134" s="202" t="s">
        <v>101</v>
      </c>
      <c r="AL134" s="148"/>
      <c r="AM134" s="173"/>
      <c r="AN134" s="153" t="s">
        <v>2085</v>
      </c>
      <c r="AO134" s="153" t="s">
        <v>2009</v>
      </c>
      <c r="AP134" s="153" t="s">
        <v>2437</v>
      </c>
      <c r="AQ134" s="151">
        <v>1.5</v>
      </c>
      <c r="AR134" s="151">
        <v>1.5</v>
      </c>
      <c r="AS134" s="336">
        <v>3</v>
      </c>
      <c r="AT134" s="153"/>
      <c r="AU134" s="219" t="s">
        <v>101</v>
      </c>
    </row>
    <row r="135" spans="1:47" ht="15" hidden="1" customHeight="1">
      <c r="A135" s="9">
        <v>74</v>
      </c>
      <c r="B135" s="10" t="s">
        <v>212</v>
      </c>
      <c r="C135" s="11" t="s">
        <v>322</v>
      </c>
      <c r="D135" s="11" t="s">
        <v>216</v>
      </c>
      <c r="E135" s="11" t="s">
        <v>1997</v>
      </c>
      <c r="F135" s="9" t="s">
        <v>48</v>
      </c>
      <c r="G135" s="9" t="s">
        <v>48</v>
      </c>
      <c r="H135" s="98">
        <v>0</v>
      </c>
      <c r="I135" s="10" t="s">
        <v>1936</v>
      </c>
      <c r="J135" s="75" t="s">
        <v>323</v>
      </c>
      <c r="K135" s="11" t="s">
        <v>322</v>
      </c>
      <c r="L135" s="75" t="s">
        <v>2446</v>
      </c>
      <c r="M135" s="75" t="s">
        <v>96</v>
      </c>
      <c r="N135" s="75" t="s">
        <v>2054</v>
      </c>
      <c r="O135" s="75"/>
      <c r="P135" s="198" t="s">
        <v>1943</v>
      </c>
      <c r="Q135" s="73" t="s">
        <v>26</v>
      </c>
      <c r="R135" s="108" t="s">
        <v>2447</v>
      </c>
      <c r="S135" s="198" t="s">
        <v>2013</v>
      </c>
      <c r="T135" s="77" t="s">
        <v>2448</v>
      </c>
      <c r="U135" s="75" t="s">
        <v>325</v>
      </c>
      <c r="V135" s="74" t="s">
        <v>26</v>
      </c>
      <c r="W135" s="74" t="s">
        <v>2273</v>
      </c>
      <c r="X135" s="81" t="s">
        <v>292</v>
      </c>
      <c r="Y135" s="95" t="s">
        <v>1967</v>
      </c>
      <c r="Z135" s="75" t="s">
        <v>378</v>
      </c>
      <c r="AA135" s="75"/>
      <c r="AB135" s="73">
        <v>106.81457</v>
      </c>
      <c r="AC135" s="73">
        <v>-6.1979899999999999</v>
      </c>
      <c r="AD135" s="73"/>
      <c r="AE135" s="75"/>
      <c r="AF135" s="75"/>
      <c r="AG135" s="75"/>
      <c r="AH135" s="74" t="s">
        <v>2005</v>
      </c>
      <c r="AI135" s="74"/>
      <c r="AJ135" s="74"/>
      <c r="AK135" s="198" t="s">
        <v>101</v>
      </c>
      <c r="AL135" s="148"/>
      <c r="AM135" s="173"/>
      <c r="AN135" s="145"/>
      <c r="AO135" s="145"/>
      <c r="AP135" s="145"/>
      <c r="AQ135" s="145"/>
      <c r="AR135" s="145"/>
      <c r="AS135" s="175"/>
      <c r="AT135" s="145"/>
      <c r="AU135" s="199" t="s">
        <v>101</v>
      </c>
    </row>
    <row r="136" spans="1:47" s="144" customFormat="1" ht="16.5" hidden="1" customHeight="1">
      <c r="A136" s="9">
        <v>196</v>
      </c>
      <c r="B136" s="10" t="s">
        <v>212</v>
      </c>
      <c r="C136" s="11" t="s">
        <v>691</v>
      </c>
      <c r="D136" s="11" t="s">
        <v>216</v>
      </c>
      <c r="E136" s="11" t="s">
        <v>1997</v>
      </c>
      <c r="F136" s="9" t="s">
        <v>16</v>
      </c>
      <c r="G136" s="10" t="s">
        <v>94</v>
      </c>
      <c r="H136" s="98">
        <v>45979</v>
      </c>
      <c r="I136" s="9" t="s">
        <v>1936</v>
      </c>
      <c r="J136" s="74" t="s">
        <v>693</v>
      </c>
      <c r="K136" s="11" t="s">
        <v>691</v>
      </c>
      <c r="L136" s="73" t="s">
        <v>2449</v>
      </c>
      <c r="M136" s="74" t="s">
        <v>96</v>
      </c>
      <c r="N136" s="74" t="s">
        <v>1999</v>
      </c>
      <c r="O136" s="74" t="s">
        <v>2000</v>
      </c>
      <c r="P136" s="198" t="s">
        <v>2079</v>
      </c>
      <c r="Q136" s="137" t="s">
        <v>2126</v>
      </c>
      <c r="R136" s="162" t="s">
        <v>2450</v>
      </c>
      <c r="S136" s="202" t="s">
        <v>2003</v>
      </c>
      <c r="T136" s="77">
        <v>46101</v>
      </c>
      <c r="U136" s="75" t="s">
        <v>694</v>
      </c>
      <c r="V136" s="159"/>
      <c r="W136" s="74" t="s">
        <v>2004</v>
      </c>
      <c r="X136" s="73" t="s">
        <v>292</v>
      </c>
      <c r="Y136" s="73" t="s">
        <v>1961</v>
      </c>
      <c r="Z136" s="153" t="s">
        <v>2016</v>
      </c>
      <c r="AA136" s="74"/>
      <c r="AB136" s="73">
        <v>106.83846</v>
      </c>
      <c r="AC136" s="73">
        <v>-6.1511100000000001</v>
      </c>
      <c r="AD136" s="73"/>
      <c r="AE136" s="73"/>
      <c r="AF136" s="73"/>
      <c r="AG136" s="74"/>
      <c r="AH136" s="74" t="s">
        <v>2005</v>
      </c>
      <c r="AI136" s="74" t="s">
        <v>2006</v>
      </c>
      <c r="AJ136" s="74"/>
      <c r="AK136" s="219" t="s">
        <v>2016</v>
      </c>
      <c r="AL136" s="148"/>
      <c r="AM136" s="173"/>
      <c r="AN136" s="153" t="s">
        <v>2085</v>
      </c>
      <c r="AO136" s="153" t="s">
        <v>2009</v>
      </c>
      <c r="AP136" s="153" t="s">
        <v>2178</v>
      </c>
      <c r="AQ136" s="151">
        <v>1.5</v>
      </c>
      <c r="AR136" s="151">
        <v>1.5</v>
      </c>
      <c r="AS136" s="336">
        <v>3</v>
      </c>
      <c r="AT136" s="153" t="s">
        <v>2016</v>
      </c>
      <c r="AU136" s="219" t="s">
        <v>2016</v>
      </c>
    </row>
    <row r="137" spans="1:47" s="144" customFormat="1" ht="15" hidden="1" customHeight="1">
      <c r="A137" s="9">
        <v>179</v>
      </c>
      <c r="B137" s="10" t="s">
        <v>212</v>
      </c>
      <c r="C137" s="11" t="s">
        <v>647</v>
      </c>
      <c r="D137" s="11" t="s">
        <v>216</v>
      </c>
      <c r="E137" s="11" t="s">
        <v>1997</v>
      </c>
      <c r="F137" s="9" t="s">
        <v>16</v>
      </c>
      <c r="G137" s="10" t="s">
        <v>94</v>
      </c>
      <c r="H137" s="98">
        <v>45979</v>
      </c>
      <c r="I137" s="9" t="s">
        <v>1936</v>
      </c>
      <c r="J137" s="74" t="s">
        <v>648</v>
      </c>
      <c r="K137" s="11" t="s">
        <v>647</v>
      </c>
      <c r="L137" s="73" t="s">
        <v>2451</v>
      </c>
      <c r="M137" s="74" t="s">
        <v>96</v>
      </c>
      <c r="N137" s="74" t="s">
        <v>1999</v>
      </c>
      <c r="O137" s="74" t="s">
        <v>2000</v>
      </c>
      <c r="P137" s="210" t="s">
        <v>1942</v>
      </c>
      <c r="Q137" s="73" t="s">
        <v>2452</v>
      </c>
      <c r="R137" s="106" t="s">
        <v>2453</v>
      </c>
      <c r="S137" s="202" t="s">
        <v>2013</v>
      </c>
      <c r="T137" s="77">
        <v>46051</v>
      </c>
      <c r="U137" s="75" t="s">
        <v>321</v>
      </c>
      <c r="V137" s="159" t="s">
        <v>2454</v>
      </c>
      <c r="W137" s="74" t="s">
        <v>2070</v>
      </c>
      <c r="X137" s="73" t="s">
        <v>292</v>
      </c>
      <c r="Y137" s="73" t="s">
        <v>1961</v>
      </c>
      <c r="Z137" s="74" t="s">
        <v>649</v>
      </c>
      <c r="AA137" s="74"/>
      <c r="AB137" s="73">
        <v>106.844071</v>
      </c>
      <c r="AC137" s="73">
        <v>-6.1620109999999997</v>
      </c>
      <c r="AD137" s="73"/>
      <c r="AE137" s="73"/>
      <c r="AF137" s="73"/>
      <c r="AG137" s="74"/>
      <c r="AH137" s="74" t="s">
        <v>2005</v>
      </c>
      <c r="AI137" s="74" t="s">
        <v>2006</v>
      </c>
      <c r="AJ137" s="74"/>
      <c r="AK137" s="202" t="s">
        <v>270</v>
      </c>
      <c r="AL137" s="148"/>
      <c r="AM137" s="173"/>
      <c r="AN137" s="153" t="s">
        <v>2085</v>
      </c>
      <c r="AO137" s="153" t="s">
        <v>2009</v>
      </c>
      <c r="AP137" s="153" t="s">
        <v>2178</v>
      </c>
      <c r="AQ137" s="151">
        <v>1.5</v>
      </c>
      <c r="AR137" s="151">
        <v>1.5</v>
      </c>
      <c r="AS137" s="336">
        <v>3</v>
      </c>
      <c r="AT137" s="153" t="s">
        <v>2060</v>
      </c>
      <c r="AU137" s="219" t="s">
        <v>270</v>
      </c>
    </row>
    <row r="138" spans="1:47" s="144" customFormat="1" hidden="1">
      <c r="A138" s="9">
        <v>77</v>
      </c>
      <c r="B138" s="10" t="s">
        <v>212</v>
      </c>
      <c r="C138" s="11" t="s">
        <v>333</v>
      </c>
      <c r="D138" s="11" t="s">
        <v>216</v>
      </c>
      <c r="E138" s="11" t="s">
        <v>1997</v>
      </c>
      <c r="F138" s="9" t="s">
        <v>48</v>
      </c>
      <c r="G138" s="9" t="s">
        <v>48</v>
      </c>
      <c r="H138" s="98">
        <v>0</v>
      </c>
      <c r="I138" s="10" t="s">
        <v>1936</v>
      </c>
      <c r="J138" s="75" t="s">
        <v>334</v>
      </c>
      <c r="K138" s="11" t="s">
        <v>333</v>
      </c>
      <c r="L138" s="75" t="s">
        <v>2455</v>
      </c>
      <c r="M138" s="75" t="s">
        <v>96</v>
      </c>
      <c r="N138" s="75" t="s">
        <v>2031</v>
      </c>
      <c r="O138" s="75"/>
      <c r="P138" s="198" t="s">
        <v>1946</v>
      </c>
      <c r="Q138" s="73" t="s">
        <v>2099</v>
      </c>
      <c r="R138" s="108" t="s">
        <v>1163</v>
      </c>
      <c r="S138" s="198" t="s">
        <v>2003</v>
      </c>
      <c r="T138" s="74" t="s">
        <v>1163</v>
      </c>
      <c r="U138" s="75" t="s">
        <v>195</v>
      </c>
      <c r="V138" s="75"/>
      <c r="W138" s="75"/>
      <c r="X138" s="81" t="s">
        <v>65</v>
      </c>
      <c r="Y138" s="81" t="s">
        <v>65</v>
      </c>
      <c r="Z138" s="75" t="s">
        <v>1163</v>
      </c>
      <c r="AA138" s="75"/>
      <c r="AB138" s="73">
        <v>106.836811</v>
      </c>
      <c r="AC138" s="73">
        <v>-6.171011</v>
      </c>
      <c r="AD138" s="73"/>
      <c r="AE138" s="75"/>
      <c r="AF138" s="75"/>
      <c r="AG138" s="75"/>
      <c r="AH138" s="74" t="s">
        <v>2005</v>
      </c>
      <c r="AI138" s="74"/>
      <c r="AJ138" s="74"/>
      <c r="AK138" s="198" t="s">
        <v>101</v>
      </c>
      <c r="AL138" s="148"/>
      <c r="AM138" s="173"/>
      <c r="AN138" s="145"/>
      <c r="AO138" s="145"/>
      <c r="AP138" s="145"/>
      <c r="AQ138" s="145"/>
      <c r="AR138" s="145"/>
      <c r="AS138" s="175"/>
      <c r="AT138" s="174"/>
      <c r="AU138" s="199" t="s">
        <v>1163</v>
      </c>
    </row>
    <row r="139" spans="1:47" hidden="1">
      <c r="A139" s="9">
        <v>557</v>
      </c>
      <c r="B139" s="10" t="s">
        <v>212</v>
      </c>
      <c r="C139" s="11" t="s">
        <v>1745</v>
      </c>
      <c r="D139" s="11" t="s">
        <v>216</v>
      </c>
      <c r="E139" s="11"/>
      <c r="F139" s="9" t="s">
        <v>48</v>
      </c>
      <c r="G139" s="9" t="s">
        <v>48</v>
      </c>
      <c r="H139" s="98" t="e">
        <v>#N/A</v>
      </c>
      <c r="I139" s="10" t="s">
        <v>1936</v>
      </c>
      <c r="J139" s="75" t="s">
        <v>65</v>
      </c>
      <c r="K139" s="11" t="s">
        <v>1745</v>
      </c>
      <c r="L139" s="75" t="s">
        <v>2456</v>
      </c>
      <c r="M139" s="75" t="s">
        <v>96</v>
      </c>
      <c r="N139" s="75" t="s">
        <v>2031</v>
      </c>
      <c r="O139" s="75"/>
      <c r="P139" s="198" t="s">
        <v>1945</v>
      </c>
      <c r="Q139" s="74" t="s">
        <v>317</v>
      </c>
      <c r="R139" s="108" t="s">
        <v>1485</v>
      </c>
      <c r="S139" s="198" t="s">
        <v>2003</v>
      </c>
      <c r="T139" s="77" t="s">
        <v>317</v>
      </c>
      <c r="U139" s="75" t="e">
        <v>#N/A</v>
      </c>
      <c r="V139" s="75" t="s">
        <v>1485</v>
      </c>
      <c r="W139" s="75"/>
      <c r="X139" s="81" t="s">
        <v>65</v>
      </c>
      <c r="Y139" s="81" t="s">
        <v>65</v>
      </c>
      <c r="Z139" s="75" t="s">
        <v>67</v>
      </c>
      <c r="AA139" s="75"/>
      <c r="AB139" s="73">
        <v>106.818061</v>
      </c>
      <c r="AC139" s="73">
        <v>-6.1836310000000001</v>
      </c>
      <c r="AD139" s="73"/>
      <c r="AE139" s="105"/>
      <c r="AF139" s="105"/>
      <c r="AG139" s="75"/>
      <c r="AH139" s="74" t="s">
        <v>2005</v>
      </c>
      <c r="AI139" s="74"/>
      <c r="AJ139" s="74"/>
      <c r="AK139" s="198" t="s">
        <v>67</v>
      </c>
      <c r="AL139" s="148"/>
      <c r="AM139" s="173"/>
      <c r="AN139" s="145"/>
      <c r="AO139" s="145"/>
      <c r="AP139" s="145"/>
      <c r="AQ139" s="145"/>
      <c r="AR139" s="145"/>
      <c r="AS139" s="175"/>
      <c r="AT139" s="145"/>
      <c r="AU139" s="199" t="s">
        <v>67</v>
      </c>
    </row>
    <row r="140" spans="1:47" hidden="1">
      <c r="A140" s="9">
        <v>213</v>
      </c>
      <c r="B140" s="10" t="s">
        <v>212</v>
      </c>
      <c r="C140" s="11" t="s">
        <v>738</v>
      </c>
      <c r="D140" s="11" t="s">
        <v>216</v>
      </c>
      <c r="E140" s="11"/>
      <c r="F140" s="9" t="s">
        <v>48</v>
      </c>
      <c r="G140" s="9" t="s">
        <v>48</v>
      </c>
      <c r="H140" s="98">
        <v>0</v>
      </c>
      <c r="I140" s="10" t="s">
        <v>1936</v>
      </c>
      <c r="J140" s="75" t="s">
        <v>65</v>
      </c>
      <c r="K140" s="11" t="s">
        <v>738</v>
      </c>
      <c r="L140" s="75" t="s">
        <v>2457</v>
      </c>
      <c r="M140" s="75" t="s">
        <v>96</v>
      </c>
      <c r="N140" s="75" t="s">
        <v>2031</v>
      </c>
      <c r="O140" s="75"/>
      <c r="P140" s="198" t="s">
        <v>1945</v>
      </c>
      <c r="Q140" s="73" t="s">
        <v>2099</v>
      </c>
      <c r="R140" s="108" t="s">
        <v>1163</v>
      </c>
      <c r="S140" s="198" t="s">
        <v>2003</v>
      </c>
      <c r="T140" s="77" t="s">
        <v>317</v>
      </c>
      <c r="U140" s="75" t="s">
        <v>195</v>
      </c>
      <c r="V140" s="75"/>
      <c r="W140" s="75"/>
      <c r="X140" s="81" t="s">
        <v>65</v>
      </c>
      <c r="Y140" s="81" t="s">
        <v>65</v>
      </c>
      <c r="Z140" s="75" t="s">
        <v>1163</v>
      </c>
      <c r="AA140" s="75"/>
      <c r="AB140" s="73">
        <v>106.872191</v>
      </c>
      <c r="AC140" s="73">
        <v>-6.1741510000000002</v>
      </c>
      <c r="AD140" s="73"/>
      <c r="AE140" s="105"/>
      <c r="AF140" s="105"/>
      <c r="AG140" s="75"/>
      <c r="AH140" s="74" t="s">
        <v>2005</v>
      </c>
      <c r="AI140" s="74"/>
      <c r="AJ140" s="74"/>
      <c r="AK140" s="198" t="s">
        <v>67</v>
      </c>
      <c r="AL140" s="148"/>
      <c r="AM140" s="173"/>
      <c r="AN140" s="145"/>
      <c r="AO140" s="145"/>
      <c r="AP140" s="145"/>
      <c r="AQ140" s="145"/>
      <c r="AR140" s="145"/>
      <c r="AS140" s="175"/>
      <c r="AT140" s="145"/>
      <c r="AU140" s="199" t="s">
        <v>1163</v>
      </c>
    </row>
    <row r="141" spans="1:47" s="144" customFormat="1" hidden="1">
      <c r="A141" s="9">
        <v>287</v>
      </c>
      <c r="B141" s="10" t="s">
        <v>212</v>
      </c>
      <c r="C141" s="11" t="s">
        <v>930</v>
      </c>
      <c r="D141" s="11" t="s">
        <v>216</v>
      </c>
      <c r="E141" s="11" t="s">
        <v>1997</v>
      </c>
      <c r="F141" s="9" t="s">
        <v>16</v>
      </c>
      <c r="G141" s="10" t="s">
        <v>94</v>
      </c>
      <c r="H141" s="98">
        <v>45979</v>
      </c>
      <c r="I141" s="9" t="s">
        <v>1936</v>
      </c>
      <c r="J141" s="74" t="s">
        <v>931</v>
      </c>
      <c r="K141" s="11" t="s">
        <v>930</v>
      </c>
      <c r="L141" s="73" t="s">
        <v>2458</v>
      </c>
      <c r="M141" s="73" t="s">
        <v>96</v>
      </c>
      <c r="N141" s="73" t="s">
        <v>1999</v>
      </c>
      <c r="O141" s="73" t="s">
        <v>2000</v>
      </c>
      <c r="P141" s="210" t="s">
        <v>1942</v>
      </c>
      <c r="Q141" s="73" t="s">
        <v>2459</v>
      </c>
      <c r="R141" s="282" t="s">
        <v>2460</v>
      </c>
      <c r="S141" s="202" t="s">
        <v>2013</v>
      </c>
      <c r="T141" s="77">
        <v>46051</v>
      </c>
      <c r="U141" s="75" t="s">
        <v>358</v>
      </c>
      <c r="V141" s="279">
        <v>46119</v>
      </c>
      <c r="W141" s="74" t="s">
        <v>2070</v>
      </c>
      <c r="X141" s="73" t="s">
        <v>268</v>
      </c>
      <c r="Y141" s="73" t="s">
        <v>1961</v>
      </c>
      <c r="Z141" s="74" t="s">
        <v>649</v>
      </c>
      <c r="AA141" s="74" t="s">
        <v>270</v>
      </c>
      <c r="AB141" s="73">
        <v>106.85661</v>
      </c>
      <c r="AC141" s="73">
        <v>-6.1883699999999999</v>
      </c>
      <c r="AD141" s="73"/>
      <c r="AE141" s="74"/>
      <c r="AF141" s="74"/>
      <c r="AG141" s="74"/>
      <c r="AH141" s="74" t="s">
        <v>2005</v>
      </c>
      <c r="AI141" s="74" t="s">
        <v>2006</v>
      </c>
      <c r="AJ141" s="74"/>
      <c r="AK141" s="202" t="s">
        <v>270</v>
      </c>
      <c r="AL141" s="148"/>
      <c r="AM141" s="173"/>
      <c r="AN141" s="153" t="s">
        <v>2461</v>
      </c>
      <c r="AO141" s="153" t="s">
        <v>2009</v>
      </c>
      <c r="AP141" s="153" t="s">
        <v>2178</v>
      </c>
      <c r="AQ141" s="151">
        <v>1.5</v>
      </c>
      <c r="AR141" s="151">
        <v>1.5</v>
      </c>
      <c r="AS141" s="336">
        <v>3</v>
      </c>
      <c r="AT141" s="153" t="s">
        <v>2060</v>
      </c>
      <c r="AU141" s="219" t="s">
        <v>270</v>
      </c>
    </row>
    <row r="142" spans="1:47" s="69" customFormat="1" hidden="1">
      <c r="A142" s="9">
        <v>318</v>
      </c>
      <c r="B142" s="10" t="s">
        <v>212</v>
      </c>
      <c r="C142" s="11" t="s">
        <v>1014</v>
      </c>
      <c r="D142" s="11" t="s">
        <v>216</v>
      </c>
      <c r="E142" s="11" t="s">
        <v>1997</v>
      </c>
      <c r="F142" s="9" t="s">
        <v>16</v>
      </c>
      <c r="G142" s="10" t="s">
        <v>94</v>
      </c>
      <c r="H142" s="98">
        <v>45979</v>
      </c>
      <c r="I142" s="9" t="s">
        <v>1936</v>
      </c>
      <c r="J142" s="73" t="s">
        <v>1015</v>
      </c>
      <c r="K142" s="11" t="s">
        <v>1014</v>
      </c>
      <c r="L142" s="73" t="s">
        <v>2462</v>
      </c>
      <c r="M142" s="73" t="s">
        <v>96</v>
      </c>
      <c r="N142" s="73" t="s">
        <v>1999</v>
      </c>
      <c r="O142" s="73" t="s">
        <v>2000</v>
      </c>
      <c r="P142" s="154" t="s">
        <v>1940</v>
      </c>
      <c r="Q142" s="155" t="s">
        <v>2001</v>
      </c>
      <c r="R142" s="110" t="s">
        <v>2463</v>
      </c>
      <c r="S142" s="210" t="s">
        <v>2003</v>
      </c>
      <c r="T142" s="77">
        <v>46101</v>
      </c>
      <c r="U142" s="75" t="s">
        <v>603</v>
      </c>
      <c r="V142" s="159" t="s">
        <v>2464</v>
      </c>
      <c r="W142" s="74" t="s">
        <v>2004</v>
      </c>
      <c r="X142" s="73" t="s">
        <v>320</v>
      </c>
      <c r="Y142" s="73" t="s">
        <v>1961</v>
      </c>
      <c r="Z142" s="74" t="s">
        <v>101</v>
      </c>
      <c r="AA142" s="74" t="s">
        <v>1016</v>
      </c>
      <c r="AB142" s="73">
        <v>106.862076687</v>
      </c>
      <c r="AC142" s="73">
        <v>-6.1702315209999998</v>
      </c>
      <c r="AD142" s="73"/>
      <c r="AE142" s="73"/>
      <c r="AF142" s="73"/>
      <c r="AG142" s="74"/>
      <c r="AH142" s="74" t="s">
        <v>2005</v>
      </c>
      <c r="AI142" s="74" t="s">
        <v>2006</v>
      </c>
      <c r="AJ142" s="74"/>
      <c r="AK142" s="202" t="s">
        <v>101</v>
      </c>
      <c r="AL142" s="148"/>
      <c r="AM142" s="173"/>
      <c r="AN142" s="153" t="s">
        <v>2465</v>
      </c>
      <c r="AO142" s="153" t="s">
        <v>2009</v>
      </c>
      <c r="AP142" s="153" t="s">
        <v>2178</v>
      </c>
      <c r="AQ142" s="153">
        <v>2</v>
      </c>
      <c r="AR142" s="153">
        <v>2</v>
      </c>
      <c r="AS142" s="182">
        <v>4</v>
      </c>
      <c r="AT142" s="173"/>
      <c r="AU142" s="219" t="s">
        <v>101</v>
      </c>
    </row>
    <row r="143" spans="1:47" s="144" customFormat="1" hidden="1">
      <c r="A143" s="9">
        <v>249</v>
      </c>
      <c r="B143" s="10" t="s">
        <v>212</v>
      </c>
      <c r="C143" s="11" t="s">
        <v>840</v>
      </c>
      <c r="D143" s="11" t="s">
        <v>216</v>
      </c>
      <c r="E143" s="11" t="s">
        <v>1997</v>
      </c>
      <c r="F143" s="9" t="s">
        <v>16</v>
      </c>
      <c r="G143" s="10" t="s">
        <v>94</v>
      </c>
      <c r="H143" s="98">
        <v>45979</v>
      </c>
      <c r="I143" s="9" t="s">
        <v>1936</v>
      </c>
      <c r="J143" s="74" t="s">
        <v>841</v>
      </c>
      <c r="K143" s="11" t="s">
        <v>840</v>
      </c>
      <c r="L143" s="73" t="s">
        <v>2466</v>
      </c>
      <c r="M143" s="73" t="s">
        <v>96</v>
      </c>
      <c r="N143" s="73" t="s">
        <v>1999</v>
      </c>
      <c r="O143" s="73" t="s">
        <v>2000</v>
      </c>
      <c r="P143" s="198" t="s">
        <v>2079</v>
      </c>
      <c r="Q143" s="73" t="s">
        <v>2126</v>
      </c>
      <c r="R143" s="110" t="s">
        <v>2467</v>
      </c>
      <c r="S143" s="210" t="s">
        <v>2003</v>
      </c>
      <c r="T143" s="77">
        <v>46101</v>
      </c>
      <c r="U143" s="75" t="s">
        <v>363</v>
      </c>
      <c r="V143" s="159" t="s">
        <v>2468</v>
      </c>
      <c r="W143" s="74" t="s">
        <v>2004</v>
      </c>
      <c r="X143" s="73" t="s">
        <v>320</v>
      </c>
      <c r="Y143" s="73" t="s">
        <v>1961</v>
      </c>
      <c r="Z143" s="74" t="s">
        <v>101</v>
      </c>
      <c r="AA143" s="74" t="s">
        <v>842</v>
      </c>
      <c r="AB143" s="73">
        <v>106.85457</v>
      </c>
      <c r="AC143" s="73">
        <v>-6.1804600000000001</v>
      </c>
      <c r="AD143" s="73"/>
      <c r="AE143" s="73">
        <v>106.85411999999999</v>
      </c>
      <c r="AF143" s="73">
        <v>-6.1802299999999999</v>
      </c>
      <c r="AG143" s="74"/>
      <c r="AH143" s="74" t="s">
        <v>2469</v>
      </c>
      <c r="AI143" s="74" t="s">
        <v>2006</v>
      </c>
      <c r="AJ143" s="74"/>
      <c r="AK143" s="202" t="s">
        <v>101</v>
      </c>
      <c r="AL143" s="148"/>
      <c r="AM143" s="173"/>
      <c r="AN143" s="153" t="s">
        <v>2237</v>
      </c>
      <c r="AO143" s="153" t="s">
        <v>2238</v>
      </c>
      <c r="AP143" s="153" t="s">
        <v>2290</v>
      </c>
      <c r="AQ143" s="153">
        <v>3</v>
      </c>
      <c r="AR143" s="153">
        <v>5</v>
      </c>
      <c r="AS143" s="182">
        <v>8</v>
      </c>
      <c r="AT143" s="153"/>
      <c r="AU143" s="219" t="s">
        <v>101</v>
      </c>
    </row>
    <row r="144" spans="1:47" s="144" customFormat="1" hidden="1">
      <c r="A144" s="9">
        <v>257</v>
      </c>
      <c r="B144" s="10" t="s">
        <v>212</v>
      </c>
      <c r="C144" s="11" t="s">
        <v>861</v>
      </c>
      <c r="D144" s="11" t="s">
        <v>216</v>
      </c>
      <c r="E144" s="11" t="s">
        <v>1997</v>
      </c>
      <c r="F144" s="9" t="s">
        <v>16</v>
      </c>
      <c r="G144" s="10" t="s">
        <v>94</v>
      </c>
      <c r="H144" s="98">
        <v>45979</v>
      </c>
      <c r="I144" s="9" t="s">
        <v>1936</v>
      </c>
      <c r="J144" s="74" t="s">
        <v>862</v>
      </c>
      <c r="K144" s="11" t="s">
        <v>861</v>
      </c>
      <c r="L144" s="73" t="s">
        <v>2470</v>
      </c>
      <c r="M144" s="73" t="s">
        <v>96</v>
      </c>
      <c r="N144" s="73" t="s">
        <v>1999</v>
      </c>
      <c r="O144" s="73" t="s">
        <v>2000</v>
      </c>
      <c r="P144" s="210" t="s">
        <v>1939</v>
      </c>
      <c r="Q144" s="73" t="s">
        <v>2126</v>
      </c>
      <c r="R144" s="110" t="s">
        <v>2471</v>
      </c>
      <c r="S144" s="210" t="s">
        <v>2003</v>
      </c>
      <c r="T144" s="77">
        <v>46101</v>
      </c>
      <c r="U144" s="75" t="s">
        <v>2167</v>
      </c>
      <c r="V144" s="159" t="s">
        <v>2472</v>
      </c>
      <c r="W144" s="74" t="s">
        <v>2004</v>
      </c>
      <c r="X144" s="73" t="s">
        <v>320</v>
      </c>
      <c r="Y144" s="73" t="s">
        <v>1961</v>
      </c>
      <c r="Z144" s="153" t="s">
        <v>2016</v>
      </c>
      <c r="AA144" s="74" t="s">
        <v>863</v>
      </c>
      <c r="AB144" s="73">
        <v>106.864825455</v>
      </c>
      <c r="AC144" s="73">
        <v>-6.1672716190000001</v>
      </c>
      <c r="AD144" s="73"/>
      <c r="AE144" s="74"/>
      <c r="AF144" s="74"/>
      <c r="AG144" s="74"/>
      <c r="AH144" s="74" t="s">
        <v>2005</v>
      </c>
      <c r="AI144" s="74" t="s">
        <v>2006</v>
      </c>
      <c r="AJ144" s="74"/>
      <c r="AK144" s="219" t="s">
        <v>2016</v>
      </c>
      <c r="AL144" s="148"/>
      <c r="AM144" s="173"/>
      <c r="AN144" s="153" t="s">
        <v>2465</v>
      </c>
      <c r="AO144" s="153" t="s">
        <v>2009</v>
      </c>
      <c r="AP144" s="153" t="s">
        <v>2178</v>
      </c>
      <c r="AQ144" s="151">
        <v>1.5</v>
      </c>
      <c r="AR144" s="151">
        <v>1.5</v>
      </c>
      <c r="AS144" s="336">
        <v>3</v>
      </c>
      <c r="AT144" s="153" t="s">
        <v>2016</v>
      </c>
      <c r="AU144" s="219" t="s">
        <v>2016</v>
      </c>
    </row>
    <row r="145" spans="1:47" hidden="1">
      <c r="A145" s="9">
        <v>247</v>
      </c>
      <c r="B145" s="10" t="s">
        <v>212</v>
      </c>
      <c r="C145" s="11" t="s">
        <v>835</v>
      </c>
      <c r="D145" s="11" t="s">
        <v>216</v>
      </c>
      <c r="E145" s="11" t="s">
        <v>1997</v>
      </c>
      <c r="F145" s="9" t="s">
        <v>16</v>
      </c>
      <c r="G145" s="10" t="s">
        <v>94</v>
      </c>
      <c r="H145" s="98">
        <v>45979</v>
      </c>
      <c r="I145" s="9" t="s">
        <v>1936</v>
      </c>
      <c r="J145" s="74" t="s">
        <v>836</v>
      </c>
      <c r="K145" s="11" t="s">
        <v>835</v>
      </c>
      <c r="L145" s="91" t="s">
        <v>2473</v>
      </c>
      <c r="M145" s="73" t="s">
        <v>96</v>
      </c>
      <c r="N145" s="73" t="s">
        <v>1999</v>
      </c>
      <c r="O145" s="73" t="s">
        <v>2000</v>
      </c>
      <c r="P145" s="210" t="s">
        <v>2402</v>
      </c>
      <c r="Q145" s="73" t="s">
        <v>2474</v>
      </c>
      <c r="R145" s="110" t="s">
        <v>2475</v>
      </c>
      <c r="S145" s="210" t="s">
        <v>2013</v>
      </c>
      <c r="T145" s="77">
        <v>46019</v>
      </c>
      <c r="U145" s="75" t="s">
        <v>830</v>
      </c>
      <c r="V145" s="159" t="s">
        <v>2474</v>
      </c>
      <c r="W145" s="74" t="s">
        <v>2273</v>
      </c>
      <c r="X145" s="73" t="s">
        <v>320</v>
      </c>
      <c r="Y145" s="73" t="s">
        <v>1961</v>
      </c>
      <c r="Z145" s="74" t="s">
        <v>378</v>
      </c>
      <c r="AA145" s="74" t="s">
        <v>2476</v>
      </c>
      <c r="AB145" s="73">
        <v>106.81954</v>
      </c>
      <c r="AC145" s="73">
        <v>-6.1870700000000003</v>
      </c>
      <c r="AD145" s="73"/>
      <c r="AE145" s="116"/>
      <c r="AF145" s="73"/>
      <c r="AG145" s="74"/>
      <c r="AH145" s="74" t="s">
        <v>2005</v>
      </c>
      <c r="AI145" s="74" t="s">
        <v>2015</v>
      </c>
      <c r="AJ145" s="74" t="s">
        <v>2477</v>
      </c>
      <c r="AK145" s="202" t="s">
        <v>2422</v>
      </c>
      <c r="AL145" s="148"/>
      <c r="AM145" s="173"/>
      <c r="AN145" s="153" t="s">
        <v>2085</v>
      </c>
      <c r="AO145" s="153" t="s">
        <v>2009</v>
      </c>
      <c r="AP145" s="153" t="s">
        <v>2178</v>
      </c>
      <c r="AQ145" s="151">
        <v>1.5</v>
      </c>
      <c r="AR145" s="151">
        <v>1.5</v>
      </c>
      <c r="AS145" s="181">
        <v>3</v>
      </c>
      <c r="AT145" s="153"/>
      <c r="AU145" s="219" t="s">
        <v>378</v>
      </c>
    </row>
    <row r="146" spans="1:47" hidden="1">
      <c r="A146" s="9">
        <v>100</v>
      </c>
      <c r="B146" s="10" t="s">
        <v>212</v>
      </c>
      <c r="C146" s="11" t="s">
        <v>409</v>
      </c>
      <c r="D146" s="11" t="s">
        <v>216</v>
      </c>
      <c r="E146" s="11"/>
      <c r="F146" s="9" t="s">
        <v>48</v>
      </c>
      <c r="G146" s="9" t="s">
        <v>48</v>
      </c>
      <c r="H146" s="98">
        <v>0</v>
      </c>
      <c r="I146" s="10" t="s">
        <v>1936</v>
      </c>
      <c r="J146" s="75" t="s">
        <v>65</v>
      </c>
      <c r="K146" s="11" t="s">
        <v>409</v>
      </c>
      <c r="L146" s="75" t="s">
        <v>2478</v>
      </c>
      <c r="M146" s="75" t="s">
        <v>96</v>
      </c>
      <c r="N146" s="75" t="s">
        <v>2031</v>
      </c>
      <c r="O146" s="75"/>
      <c r="P146" s="198" t="s">
        <v>1946</v>
      </c>
      <c r="Q146" s="73" t="s">
        <v>2099</v>
      </c>
      <c r="R146" s="108" t="s">
        <v>1163</v>
      </c>
      <c r="S146" s="198" t="s">
        <v>2003</v>
      </c>
      <c r="T146" s="77" t="s">
        <v>317</v>
      </c>
      <c r="U146" s="75" t="s">
        <v>195</v>
      </c>
      <c r="V146" s="75"/>
      <c r="W146" s="75"/>
      <c r="X146" s="81" t="s">
        <v>65</v>
      </c>
      <c r="Y146" s="81" t="s">
        <v>65</v>
      </c>
      <c r="Z146" s="75" t="s">
        <v>1163</v>
      </c>
      <c r="AA146" s="75" t="s">
        <v>2148</v>
      </c>
      <c r="AB146" s="73">
        <v>106.79591000000001</v>
      </c>
      <c r="AC146" s="73">
        <v>-6.2107200000000002</v>
      </c>
      <c r="AD146" s="73"/>
      <c r="AE146" s="75"/>
      <c r="AF146" s="75"/>
      <c r="AG146" s="75"/>
      <c r="AH146" s="74" t="s">
        <v>2005</v>
      </c>
      <c r="AI146" s="74"/>
      <c r="AJ146" s="74"/>
      <c r="AK146" s="198" t="s">
        <v>101</v>
      </c>
      <c r="AL146" s="148"/>
      <c r="AM146" s="173"/>
      <c r="AN146" s="145"/>
      <c r="AO146" s="145"/>
      <c r="AP146" s="145"/>
      <c r="AQ146" s="145"/>
      <c r="AR146" s="145"/>
      <c r="AS146" s="175"/>
      <c r="AT146" s="145"/>
      <c r="AU146" s="199" t="s">
        <v>1163</v>
      </c>
    </row>
    <row r="147" spans="1:47" hidden="1">
      <c r="A147" s="9">
        <v>288</v>
      </c>
      <c r="B147" s="10" t="s">
        <v>212</v>
      </c>
      <c r="C147" s="11" t="s">
        <v>932</v>
      </c>
      <c r="D147" s="11" t="s">
        <v>216</v>
      </c>
      <c r="E147" s="11"/>
      <c r="F147" s="9" t="s">
        <v>48</v>
      </c>
      <c r="G147" s="9" t="s">
        <v>48</v>
      </c>
      <c r="H147" s="98">
        <v>0</v>
      </c>
      <c r="I147" s="10" t="s">
        <v>1936</v>
      </c>
      <c r="J147" s="75" t="s">
        <v>65</v>
      </c>
      <c r="K147" s="11" t="s">
        <v>932</v>
      </c>
      <c r="L147" s="75" t="s">
        <v>2479</v>
      </c>
      <c r="M147" s="75" t="s">
        <v>96</v>
      </c>
      <c r="N147" s="75" t="s">
        <v>2031</v>
      </c>
      <c r="O147" s="75"/>
      <c r="P147" s="198" t="s">
        <v>1946</v>
      </c>
      <c r="Q147" s="73" t="s">
        <v>2099</v>
      </c>
      <c r="R147" s="108" t="s">
        <v>1163</v>
      </c>
      <c r="S147" s="198" t="s">
        <v>2003</v>
      </c>
      <c r="T147" s="77" t="s">
        <v>317</v>
      </c>
      <c r="U147" s="75" t="s">
        <v>195</v>
      </c>
      <c r="V147" s="75"/>
      <c r="W147" s="75"/>
      <c r="X147" s="81" t="s">
        <v>65</v>
      </c>
      <c r="Y147" s="81" t="s">
        <v>65</v>
      </c>
      <c r="Z147" s="75" t="s">
        <v>1163</v>
      </c>
      <c r="AA147" s="75" t="s">
        <v>609</v>
      </c>
      <c r="AB147" s="73">
        <v>106.8438</v>
      </c>
      <c r="AC147" s="73">
        <v>-6.1881000000000004</v>
      </c>
      <c r="AD147" s="73"/>
      <c r="AE147" s="75"/>
      <c r="AF147" s="75"/>
      <c r="AG147" s="75"/>
      <c r="AH147" s="74" t="s">
        <v>2005</v>
      </c>
      <c r="AI147" s="74"/>
      <c r="AJ147" s="74"/>
      <c r="AK147" s="198" t="s">
        <v>101</v>
      </c>
      <c r="AL147" s="148"/>
      <c r="AM147" s="173"/>
      <c r="AN147" s="145"/>
      <c r="AO147" s="145"/>
      <c r="AP147" s="145"/>
      <c r="AQ147" s="145"/>
      <c r="AR147" s="145"/>
      <c r="AS147" s="175"/>
      <c r="AT147" s="145"/>
      <c r="AU147" s="199" t="s">
        <v>1163</v>
      </c>
    </row>
    <row r="148" spans="1:47" hidden="1">
      <c r="A148" s="9">
        <v>270</v>
      </c>
      <c r="B148" s="10" t="s">
        <v>212</v>
      </c>
      <c r="C148" s="11" t="s">
        <v>889</v>
      </c>
      <c r="D148" s="11" t="s">
        <v>216</v>
      </c>
      <c r="E148" s="11"/>
      <c r="F148" s="9" t="s">
        <v>48</v>
      </c>
      <c r="G148" s="9" t="s">
        <v>48</v>
      </c>
      <c r="H148" s="98">
        <v>0</v>
      </c>
      <c r="I148" s="10" t="s">
        <v>1936</v>
      </c>
      <c r="J148" s="75" t="s">
        <v>65</v>
      </c>
      <c r="K148" s="11" t="s">
        <v>889</v>
      </c>
      <c r="L148" s="75" t="s">
        <v>2480</v>
      </c>
      <c r="M148" s="75" t="s">
        <v>96</v>
      </c>
      <c r="N148" s="75" t="s">
        <v>2031</v>
      </c>
      <c r="O148" s="75"/>
      <c r="P148" s="198" t="s">
        <v>1946</v>
      </c>
      <c r="Q148" s="73" t="s">
        <v>2099</v>
      </c>
      <c r="R148" s="108" t="s">
        <v>1163</v>
      </c>
      <c r="S148" s="198" t="s">
        <v>2003</v>
      </c>
      <c r="T148" s="77" t="s">
        <v>317</v>
      </c>
      <c r="U148" s="75" t="s">
        <v>195</v>
      </c>
      <c r="V148" s="75"/>
      <c r="W148" s="75"/>
      <c r="X148" s="81" t="s">
        <v>65</v>
      </c>
      <c r="Y148" s="81" t="s">
        <v>65</v>
      </c>
      <c r="Z148" s="75" t="s">
        <v>1163</v>
      </c>
      <c r="AA148" s="75" t="s">
        <v>2148</v>
      </c>
      <c r="AB148" s="73">
        <v>106.85141</v>
      </c>
      <c r="AC148" s="73">
        <v>-6.1596299999999999</v>
      </c>
      <c r="AD148" s="73"/>
      <c r="AE148" s="75"/>
      <c r="AF148" s="75"/>
      <c r="AG148" s="75"/>
      <c r="AH148" s="74" t="s">
        <v>2005</v>
      </c>
      <c r="AI148" s="74"/>
      <c r="AJ148" s="74"/>
      <c r="AK148" s="198" t="s">
        <v>101</v>
      </c>
      <c r="AL148" s="148"/>
      <c r="AM148" s="173"/>
      <c r="AN148" s="145"/>
      <c r="AO148" s="145"/>
      <c r="AP148" s="145"/>
      <c r="AQ148" s="145"/>
      <c r="AR148" s="145"/>
      <c r="AS148" s="175"/>
      <c r="AT148" s="145"/>
      <c r="AU148" s="199" t="s">
        <v>1163</v>
      </c>
    </row>
    <row r="149" spans="1:47" hidden="1">
      <c r="A149" s="9">
        <v>272</v>
      </c>
      <c r="B149" s="10" t="s">
        <v>212</v>
      </c>
      <c r="C149" s="11" t="s">
        <v>892</v>
      </c>
      <c r="D149" s="11" t="s">
        <v>216</v>
      </c>
      <c r="E149" s="11" t="s">
        <v>1997</v>
      </c>
      <c r="F149" s="9" t="s">
        <v>16</v>
      </c>
      <c r="G149" s="10" t="s">
        <v>94</v>
      </c>
      <c r="H149" s="98">
        <v>45979</v>
      </c>
      <c r="I149" s="9" t="s">
        <v>1936</v>
      </c>
      <c r="J149" s="74" t="s">
        <v>893</v>
      </c>
      <c r="K149" s="11" t="s">
        <v>892</v>
      </c>
      <c r="L149" s="73" t="s">
        <v>2481</v>
      </c>
      <c r="M149" s="73" t="s">
        <v>96</v>
      </c>
      <c r="N149" s="73" t="s">
        <v>1999</v>
      </c>
      <c r="O149" s="73" t="s">
        <v>2000</v>
      </c>
      <c r="P149" s="210" t="s">
        <v>1939</v>
      </c>
      <c r="Q149" s="73" t="s">
        <v>2055</v>
      </c>
      <c r="R149" s="282" t="s">
        <v>2482</v>
      </c>
      <c r="S149" s="202" t="s">
        <v>2013</v>
      </c>
      <c r="T149" s="77">
        <v>46051</v>
      </c>
      <c r="U149" s="75" t="s">
        <v>608</v>
      </c>
      <c r="V149" s="159"/>
      <c r="W149" s="74" t="s">
        <v>2004</v>
      </c>
      <c r="X149" s="73" t="s">
        <v>268</v>
      </c>
      <c r="Y149" s="73" t="s">
        <v>1961</v>
      </c>
      <c r="Z149" s="74" t="s">
        <v>649</v>
      </c>
      <c r="AA149" s="74" t="s">
        <v>894</v>
      </c>
      <c r="AB149" s="73">
        <v>106.82756000000001</v>
      </c>
      <c r="AC149" s="73">
        <v>-6.1847700000000003</v>
      </c>
      <c r="AD149" s="73"/>
      <c r="AE149" s="96"/>
      <c r="AF149" s="74"/>
      <c r="AG149" s="74"/>
      <c r="AH149" s="74" t="s">
        <v>2245</v>
      </c>
      <c r="AI149" s="74" t="s">
        <v>2015</v>
      </c>
      <c r="AJ149" s="74" t="s">
        <v>2483</v>
      </c>
      <c r="AK149" s="219" t="s">
        <v>2016</v>
      </c>
      <c r="AL149" s="148" t="s">
        <v>2484</v>
      </c>
      <c r="AM149" s="173">
        <f>660000000/0.9</f>
        <v>733333333.33333337</v>
      </c>
      <c r="AN149" s="153" t="s">
        <v>2237</v>
      </c>
      <c r="AO149" s="153" t="s">
        <v>2238</v>
      </c>
      <c r="AP149" s="153" t="s">
        <v>2290</v>
      </c>
      <c r="AQ149" s="153">
        <v>3</v>
      </c>
      <c r="AR149" s="153">
        <v>5</v>
      </c>
      <c r="AS149" s="182">
        <v>8</v>
      </c>
      <c r="AT149" s="153" t="s">
        <v>2485</v>
      </c>
      <c r="AU149" s="219" t="s">
        <v>2016</v>
      </c>
    </row>
    <row r="150" spans="1:47" ht="29.25" hidden="1">
      <c r="A150" s="9">
        <v>308</v>
      </c>
      <c r="B150" s="10" t="s">
        <v>212</v>
      </c>
      <c r="C150" s="11" t="s">
        <v>987</v>
      </c>
      <c r="D150" s="11" t="s">
        <v>216</v>
      </c>
      <c r="E150" s="11" t="s">
        <v>1997</v>
      </c>
      <c r="F150" s="9" t="s">
        <v>16</v>
      </c>
      <c r="G150" s="10" t="s">
        <v>94</v>
      </c>
      <c r="H150" s="98">
        <v>45979</v>
      </c>
      <c r="I150" s="9" t="s">
        <v>1936</v>
      </c>
      <c r="J150" s="74" t="s">
        <v>988</v>
      </c>
      <c r="K150" s="11" t="s">
        <v>987</v>
      </c>
      <c r="L150" s="73" t="s">
        <v>2486</v>
      </c>
      <c r="M150" s="73" t="s">
        <v>96</v>
      </c>
      <c r="N150" s="73" t="s">
        <v>1999</v>
      </c>
      <c r="O150" s="73" t="s">
        <v>2000</v>
      </c>
      <c r="P150" s="198" t="s">
        <v>2079</v>
      </c>
      <c r="Q150" s="141" t="s">
        <v>2126</v>
      </c>
      <c r="R150" s="281" t="s">
        <v>2487</v>
      </c>
      <c r="S150" s="210" t="s">
        <v>2128</v>
      </c>
      <c r="T150" s="77">
        <v>46101</v>
      </c>
      <c r="U150" s="75" t="s">
        <v>281</v>
      </c>
      <c r="V150" s="216" t="s">
        <v>2472</v>
      </c>
      <c r="W150" s="74" t="s">
        <v>2004</v>
      </c>
      <c r="X150" s="73" t="s">
        <v>320</v>
      </c>
      <c r="Y150" s="73" t="s">
        <v>1961</v>
      </c>
      <c r="Z150" s="153" t="s">
        <v>2016</v>
      </c>
      <c r="AA150" s="74" t="s">
        <v>989</v>
      </c>
      <c r="AB150" s="73">
        <v>106.80817999999999</v>
      </c>
      <c r="AC150" s="73">
        <v>-6.2035299999999998</v>
      </c>
      <c r="AD150" s="73"/>
      <c r="AE150" s="74"/>
      <c r="AF150" s="74"/>
      <c r="AG150" s="74"/>
      <c r="AH150" s="74" t="s">
        <v>2005</v>
      </c>
      <c r="AI150" s="74" t="s">
        <v>2006</v>
      </c>
      <c r="AJ150" s="74"/>
      <c r="AK150" s="219" t="s">
        <v>2016</v>
      </c>
      <c r="AL150" s="148"/>
      <c r="AM150" s="173"/>
      <c r="AN150" s="153" t="s">
        <v>2085</v>
      </c>
      <c r="AO150" s="153" t="s">
        <v>2009</v>
      </c>
      <c r="AP150" s="153" t="s">
        <v>2178</v>
      </c>
      <c r="AQ150" s="151">
        <v>1.5</v>
      </c>
      <c r="AR150" s="151">
        <v>1.5</v>
      </c>
      <c r="AS150" s="181">
        <v>3</v>
      </c>
      <c r="AT150" s="153" t="s">
        <v>2016</v>
      </c>
      <c r="AU150" s="219" t="s">
        <v>2016</v>
      </c>
    </row>
    <row r="151" spans="1:47" hidden="1">
      <c r="A151" s="9">
        <v>325</v>
      </c>
      <c r="B151" s="10" t="s">
        <v>212</v>
      </c>
      <c r="C151" s="11" t="s">
        <v>1034</v>
      </c>
      <c r="D151" s="11" t="s">
        <v>216</v>
      </c>
      <c r="E151" s="11" t="s">
        <v>1997</v>
      </c>
      <c r="F151" s="9" t="s">
        <v>16</v>
      </c>
      <c r="G151" s="10" t="s">
        <v>94</v>
      </c>
      <c r="H151" s="98">
        <v>45979</v>
      </c>
      <c r="I151" s="9" t="s">
        <v>1936</v>
      </c>
      <c r="J151" s="73" t="s">
        <v>1035</v>
      </c>
      <c r="K151" s="11" t="s">
        <v>1034</v>
      </c>
      <c r="L151" s="73" t="s">
        <v>2488</v>
      </c>
      <c r="M151" s="73" t="s">
        <v>96</v>
      </c>
      <c r="N151" s="73" t="s">
        <v>1999</v>
      </c>
      <c r="O151" s="73" t="s">
        <v>2000</v>
      </c>
      <c r="P151" s="154" t="s">
        <v>1940</v>
      </c>
      <c r="Q151" s="155" t="s">
        <v>2103</v>
      </c>
      <c r="R151" s="282" t="s">
        <v>2489</v>
      </c>
      <c r="S151" s="202" t="s">
        <v>2013</v>
      </c>
      <c r="T151" s="77">
        <v>46101</v>
      </c>
      <c r="U151" s="75" t="s">
        <v>603</v>
      </c>
      <c r="V151" s="159" t="s">
        <v>2490</v>
      </c>
      <c r="W151" s="74" t="s">
        <v>2004</v>
      </c>
      <c r="X151" s="73" t="s">
        <v>875</v>
      </c>
      <c r="Y151" s="73" t="s">
        <v>1961</v>
      </c>
      <c r="Z151" s="74" t="s">
        <v>101</v>
      </c>
      <c r="AA151" s="74" t="s">
        <v>1036</v>
      </c>
      <c r="AB151" s="73">
        <v>106.83355</v>
      </c>
      <c r="AC151" s="73">
        <v>-6.2444199999999999</v>
      </c>
      <c r="AD151" s="73"/>
      <c r="AE151" s="136">
        <v>106.83365000000001</v>
      </c>
      <c r="AF151" s="111" t="s">
        <v>2491</v>
      </c>
      <c r="AG151" s="73" t="s">
        <v>2492</v>
      </c>
      <c r="AH151" s="74" t="s">
        <v>2005</v>
      </c>
      <c r="AI151" s="73" t="s">
        <v>2006</v>
      </c>
      <c r="AJ151" s="73" t="s">
        <v>2493</v>
      </c>
      <c r="AK151" s="202" t="s">
        <v>101</v>
      </c>
      <c r="AL151" s="148"/>
      <c r="AM151" s="173"/>
      <c r="AN151" s="153" t="s">
        <v>2494</v>
      </c>
      <c r="AO151" s="153" t="s">
        <v>2495</v>
      </c>
      <c r="AP151" s="153" t="s">
        <v>2086</v>
      </c>
      <c r="AQ151" s="152">
        <v>1.5</v>
      </c>
      <c r="AR151" s="152">
        <v>1.5</v>
      </c>
      <c r="AS151" s="180">
        <v>3</v>
      </c>
      <c r="AT151" s="153"/>
      <c r="AU151" s="219" t="s">
        <v>101</v>
      </c>
    </row>
    <row r="152" spans="1:47" ht="18.75" hidden="1" customHeight="1">
      <c r="A152" s="255">
        <v>314</v>
      </c>
      <c r="B152" s="256" t="s">
        <v>212</v>
      </c>
      <c r="C152" s="257" t="s">
        <v>1002</v>
      </c>
      <c r="D152" s="257" t="s">
        <v>216</v>
      </c>
      <c r="E152" s="257" t="s">
        <v>1997</v>
      </c>
      <c r="F152" s="255" t="s">
        <v>16</v>
      </c>
      <c r="G152" s="256" t="s">
        <v>94</v>
      </c>
      <c r="H152" s="258">
        <v>45979</v>
      </c>
      <c r="I152" s="256" t="s">
        <v>1936</v>
      </c>
      <c r="J152" s="88" t="s">
        <v>1003</v>
      </c>
      <c r="K152" s="257" t="s">
        <v>1002</v>
      </c>
      <c r="L152" s="88" t="s">
        <v>2496</v>
      </c>
      <c r="M152" s="88" t="s">
        <v>96</v>
      </c>
      <c r="N152" s="88" t="s">
        <v>1999</v>
      </c>
      <c r="O152" s="88" t="s">
        <v>2000</v>
      </c>
      <c r="P152" s="259" t="s">
        <v>1939</v>
      </c>
      <c r="Q152" s="259" t="s">
        <v>2001</v>
      </c>
      <c r="R152" s="260" t="s">
        <v>2497</v>
      </c>
      <c r="S152" s="261" t="s">
        <v>2013</v>
      </c>
      <c r="T152" s="262">
        <v>46101</v>
      </c>
      <c r="U152" s="89" t="s">
        <v>281</v>
      </c>
      <c r="V152" s="265" t="s">
        <v>2498</v>
      </c>
      <c r="W152" s="265" t="s">
        <v>2004</v>
      </c>
      <c r="X152" s="263" t="s">
        <v>369</v>
      </c>
      <c r="Y152" s="88" t="s">
        <v>1959</v>
      </c>
      <c r="Z152" s="88" t="s">
        <v>101</v>
      </c>
      <c r="AA152" s="88" t="s">
        <v>1004</v>
      </c>
      <c r="AB152" s="264">
        <v>106.88269</v>
      </c>
      <c r="AC152" s="264">
        <v>-6.3558599999999998</v>
      </c>
      <c r="AD152" s="264"/>
      <c r="AE152" s="88"/>
      <c r="AF152" s="88"/>
      <c r="AG152" s="88"/>
      <c r="AH152" s="265" t="s">
        <v>2005</v>
      </c>
      <c r="AI152" s="265" t="s">
        <v>2006</v>
      </c>
      <c r="AJ152" s="265"/>
      <c r="AK152" s="261" t="s">
        <v>2016</v>
      </c>
      <c r="AL152" s="266" t="s">
        <v>2324</v>
      </c>
      <c r="AM152" s="267" t="s">
        <v>2325</v>
      </c>
      <c r="AN152" s="268" t="s">
        <v>2341</v>
      </c>
      <c r="AO152" s="268" t="s">
        <v>2009</v>
      </c>
      <c r="AP152" s="268" t="s">
        <v>2010</v>
      </c>
      <c r="AQ152" s="269">
        <v>1.5</v>
      </c>
      <c r="AR152" s="269">
        <v>1.5</v>
      </c>
      <c r="AS152" s="270">
        <v>3</v>
      </c>
      <c r="AT152" s="268" t="s">
        <v>2016</v>
      </c>
      <c r="AU152" s="271" t="s">
        <v>2016</v>
      </c>
    </row>
    <row r="153" spans="1:47" s="69" customFormat="1" ht="18.75" hidden="1" customHeight="1">
      <c r="A153" s="9">
        <v>316</v>
      </c>
      <c r="B153" s="10" t="s">
        <v>212</v>
      </c>
      <c r="C153" s="11" t="s">
        <v>1008</v>
      </c>
      <c r="D153" s="11" t="s">
        <v>216</v>
      </c>
      <c r="E153" s="11" t="s">
        <v>1997</v>
      </c>
      <c r="F153" s="9" t="s">
        <v>16</v>
      </c>
      <c r="G153" s="10" t="s">
        <v>94</v>
      </c>
      <c r="H153" s="98">
        <v>45979</v>
      </c>
      <c r="I153" s="9" t="s">
        <v>1936</v>
      </c>
      <c r="J153" s="74" t="s">
        <v>1009</v>
      </c>
      <c r="K153" s="11" t="s">
        <v>1008</v>
      </c>
      <c r="L153" s="73" t="s">
        <v>2499</v>
      </c>
      <c r="M153" s="74" t="s">
        <v>96</v>
      </c>
      <c r="N153" s="74" t="s">
        <v>1999</v>
      </c>
      <c r="O153" s="74" t="s">
        <v>2000</v>
      </c>
      <c r="P153" s="154" t="s">
        <v>1941</v>
      </c>
      <c r="Q153" s="211" t="s">
        <v>2500</v>
      </c>
      <c r="R153" s="106" t="s">
        <v>2501</v>
      </c>
      <c r="S153" s="210" t="s">
        <v>2013</v>
      </c>
      <c r="T153" s="85">
        <v>46101</v>
      </c>
      <c r="U153" s="75" t="s">
        <v>281</v>
      </c>
      <c r="V153" s="216" t="s">
        <v>2502</v>
      </c>
      <c r="W153" s="73" t="s">
        <v>2004</v>
      </c>
      <c r="X153" s="73" t="s">
        <v>388</v>
      </c>
      <c r="Y153" s="73" t="s">
        <v>1961</v>
      </c>
      <c r="Z153" s="74" t="s">
        <v>101</v>
      </c>
      <c r="AA153" s="74" t="s">
        <v>1010</v>
      </c>
      <c r="AB153" s="73">
        <v>106.75333000000001</v>
      </c>
      <c r="AC153" s="73">
        <v>-6.2489299999999997</v>
      </c>
      <c r="AD153" s="73"/>
      <c r="AE153" s="138">
        <v>106.75312</v>
      </c>
      <c r="AF153" s="138">
        <v>-6.2488099999999998</v>
      </c>
      <c r="AG153" s="74" t="s">
        <v>2503</v>
      </c>
      <c r="AH153" s="74" t="s">
        <v>2005</v>
      </c>
      <c r="AI153" s="74" t="s">
        <v>2006</v>
      </c>
      <c r="AJ153" s="74" t="s">
        <v>2144</v>
      </c>
      <c r="AK153" s="210" t="s">
        <v>101</v>
      </c>
      <c r="AL153" s="148" t="s">
        <v>2059</v>
      </c>
      <c r="AM153" s="173">
        <f>450000000/0.9</f>
        <v>500000000</v>
      </c>
      <c r="AN153" s="153" t="s">
        <v>2494</v>
      </c>
      <c r="AO153" s="153" t="s">
        <v>2495</v>
      </c>
      <c r="AP153" s="153" t="s">
        <v>2086</v>
      </c>
      <c r="AQ153" s="152">
        <v>1.5</v>
      </c>
      <c r="AR153" s="152">
        <v>1.5</v>
      </c>
      <c r="AS153" s="180">
        <v>3</v>
      </c>
      <c r="AT153" s="173"/>
      <c r="AU153" s="219" t="s">
        <v>101</v>
      </c>
    </row>
    <row r="154" spans="1:47" ht="17.25" customHeight="1">
      <c r="A154" s="9">
        <v>307</v>
      </c>
      <c r="B154" s="10" t="s">
        <v>212</v>
      </c>
      <c r="C154" s="11" t="s">
        <v>984</v>
      </c>
      <c r="D154" s="11" t="s">
        <v>216</v>
      </c>
      <c r="E154" s="11" t="s">
        <v>1997</v>
      </c>
      <c r="F154" s="9" t="s">
        <v>16</v>
      </c>
      <c r="G154" s="10" t="s">
        <v>94</v>
      </c>
      <c r="H154" s="98">
        <v>45979</v>
      </c>
      <c r="I154" s="9" t="s">
        <v>1936</v>
      </c>
      <c r="J154" s="73" t="s">
        <v>985</v>
      </c>
      <c r="K154" s="11" t="s">
        <v>984</v>
      </c>
      <c r="L154" s="73" t="s">
        <v>2504</v>
      </c>
      <c r="M154" s="73" t="s">
        <v>96</v>
      </c>
      <c r="N154" s="73" t="s">
        <v>1999</v>
      </c>
      <c r="O154" s="73" t="s">
        <v>2000</v>
      </c>
      <c r="P154" s="154" t="s">
        <v>1940</v>
      </c>
      <c r="Q154" s="141" t="s">
        <v>2369</v>
      </c>
      <c r="R154" s="282" t="s">
        <v>2505</v>
      </c>
      <c r="S154" s="202" t="s">
        <v>2013</v>
      </c>
      <c r="T154" s="85">
        <v>46101</v>
      </c>
      <c r="U154" s="75" t="s">
        <v>281</v>
      </c>
      <c r="V154" s="159"/>
      <c r="W154" s="73" t="s">
        <v>2004</v>
      </c>
      <c r="X154" s="73" t="s">
        <v>941</v>
      </c>
      <c r="Y154" s="73" t="s">
        <v>1961</v>
      </c>
      <c r="Z154" s="73" t="s">
        <v>101</v>
      </c>
      <c r="AA154" s="73" t="s">
        <v>986</v>
      </c>
      <c r="AB154" s="73">
        <v>106.76495</v>
      </c>
      <c r="AC154" s="73">
        <v>-6.2415799999999999</v>
      </c>
      <c r="AD154" s="73"/>
      <c r="AE154" s="228">
        <v>106.765</v>
      </c>
      <c r="AF154" s="160">
        <v>-6.2416900000000002</v>
      </c>
      <c r="AG154" s="311" t="s">
        <v>2506</v>
      </c>
      <c r="AH154" s="73" t="s">
        <v>2005</v>
      </c>
      <c r="AI154" s="73" t="s">
        <v>2006</v>
      </c>
      <c r="AJ154" s="73" t="s">
        <v>2507</v>
      </c>
      <c r="AK154" s="202" t="s">
        <v>101</v>
      </c>
      <c r="AL154" s="148" t="s">
        <v>2108</v>
      </c>
      <c r="AM154" s="173">
        <f>450000000/0.9</f>
        <v>500000000</v>
      </c>
      <c r="AN154" s="153" t="s">
        <v>2494</v>
      </c>
      <c r="AO154" s="153" t="s">
        <v>2495</v>
      </c>
      <c r="AP154" s="153" t="s">
        <v>2086</v>
      </c>
      <c r="AQ154" s="152">
        <v>1.5</v>
      </c>
      <c r="AR154" s="152">
        <v>1.5</v>
      </c>
      <c r="AS154" s="180">
        <v>3</v>
      </c>
      <c r="AT154" s="153" t="s">
        <v>2508</v>
      </c>
      <c r="AU154" s="219" t="s">
        <v>101</v>
      </c>
    </row>
    <row r="155" spans="1:47" ht="16.5" hidden="1" customHeight="1">
      <c r="A155" s="9">
        <v>322</v>
      </c>
      <c r="B155" s="10" t="s">
        <v>212</v>
      </c>
      <c r="C155" s="11" t="s">
        <v>1026</v>
      </c>
      <c r="D155" s="11" t="s">
        <v>216</v>
      </c>
      <c r="E155" s="11" t="s">
        <v>1997</v>
      </c>
      <c r="F155" s="9" t="s">
        <v>16</v>
      </c>
      <c r="G155" s="10" t="s">
        <v>94</v>
      </c>
      <c r="H155" s="98">
        <v>45979</v>
      </c>
      <c r="I155" s="9" t="s">
        <v>1936</v>
      </c>
      <c r="J155" s="74" t="s">
        <v>1027</v>
      </c>
      <c r="K155" s="11" t="s">
        <v>1026</v>
      </c>
      <c r="L155" s="73" t="s">
        <v>2509</v>
      </c>
      <c r="M155" s="73" t="s">
        <v>96</v>
      </c>
      <c r="N155" s="73" t="s">
        <v>1999</v>
      </c>
      <c r="O155" s="73" t="s">
        <v>2000</v>
      </c>
      <c r="P155" s="154" t="s">
        <v>1940</v>
      </c>
      <c r="Q155" s="155" t="s">
        <v>2510</v>
      </c>
      <c r="R155" s="282" t="s">
        <v>2511</v>
      </c>
      <c r="S155" s="210" t="s">
        <v>2013</v>
      </c>
      <c r="T155" s="85">
        <v>46101</v>
      </c>
      <c r="U155" s="75" t="s">
        <v>281</v>
      </c>
      <c r="V155" s="159" t="s">
        <v>2512</v>
      </c>
      <c r="W155" s="73" t="s">
        <v>2004</v>
      </c>
      <c r="X155" s="73" t="s">
        <v>388</v>
      </c>
      <c r="Y155" s="73" t="s">
        <v>1961</v>
      </c>
      <c r="Z155" s="74" t="s">
        <v>101</v>
      </c>
      <c r="AA155" s="74" t="s">
        <v>2513</v>
      </c>
      <c r="AB155" s="73">
        <v>106.79254</v>
      </c>
      <c r="AC155" s="73">
        <v>-6.2754399999999997</v>
      </c>
      <c r="AD155" s="73"/>
      <c r="AE155" s="138">
        <v>106.79254</v>
      </c>
      <c r="AF155" s="138">
        <v>-6.2754399999999997</v>
      </c>
      <c r="AG155" s="74" t="s">
        <v>2514</v>
      </c>
      <c r="AH155" s="74" t="s">
        <v>2005</v>
      </c>
      <c r="AI155" s="74" t="s">
        <v>2006</v>
      </c>
      <c r="AJ155" s="74" t="s">
        <v>2515</v>
      </c>
      <c r="AK155" s="210" t="s">
        <v>101</v>
      </c>
      <c r="AL155" s="148" t="s">
        <v>2108</v>
      </c>
      <c r="AM155" s="173">
        <f>45000000/0.9</f>
        <v>50000000</v>
      </c>
      <c r="AN155" s="153" t="s">
        <v>2494</v>
      </c>
      <c r="AO155" s="153" t="s">
        <v>2495</v>
      </c>
      <c r="AP155" s="153" t="s">
        <v>2123</v>
      </c>
      <c r="AQ155" s="152">
        <v>1.5</v>
      </c>
      <c r="AR155" s="152">
        <v>1.5</v>
      </c>
      <c r="AS155" s="180">
        <v>3</v>
      </c>
      <c r="AT155" s="153" t="s">
        <v>2515</v>
      </c>
      <c r="AU155" s="219" t="s">
        <v>101</v>
      </c>
    </row>
    <row r="156" spans="1:47" ht="17.25" hidden="1" customHeight="1">
      <c r="A156" s="9">
        <v>297</v>
      </c>
      <c r="B156" s="10" t="s">
        <v>212</v>
      </c>
      <c r="C156" s="11" t="s">
        <v>958</v>
      </c>
      <c r="D156" s="11" t="s">
        <v>216</v>
      </c>
      <c r="E156" s="11" t="s">
        <v>1997</v>
      </c>
      <c r="F156" s="9" t="s">
        <v>16</v>
      </c>
      <c r="G156" s="10" t="s">
        <v>94</v>
      </c>
      <c r="H156" s="98">
        <v>45979</v>
      </c>
      <c r="I156" s="9" t="s">
        <v>1936</v>
      </c>
      <c r="J156" s="74" t="s">
        <v>959</v>
      </c>
      <c r="K156" s="11" t="s">
        <v>958</v>
      </c>
      <c r="L156" s="73" t="s">
        <v>2516</v>
      </c>
      <c r="M156" s="74" t="s">
        <v>96</v>
      </c>
      <c r="N156" s="74" t="s">
        <v>1999</v>
      </c>
      <c r="O156" s="74" t="s">
        <v>2000</v>
      </c>
      <c r="P156" s="154" t="s">
        <v>1940</v>
      </c>
      <c r="Q156" s="73" t="s">
        <v>2510</v>
      </c>
      <c r="R156" s="106" t="s">
        <v>2517</v>
      </c>
      <c r="S156" s="210" t="s">
        <v>2013</v>
      </c>
      <c r="T156" s="85">
        <v>46101</v>
      </c>
      <c r="U156" s="75" t="s">
        <v>281</v>
      </c>
      <c r="V156" s="159" t="s">
        <v>2512</v>
      </c>
      <c r="W156" s="73" t="s">
        <v>2070</v>
      </c>
      <c r="X156" s="73" t="s">
        <v>388</v>
      </c>
      <c r="Y156" s="73" t="s">
        <v>1961</v>
      </c>
      <c r="Z156" s="74" t="s">
        <v>101</v>
      </c>
      <c r="AA156" s="74" t="s">
        <v>960</v>
      </c>
      <c r="AB156" s="73">
        <v>106.80437000000001</v>
      </c>
      <c r="AC156" s="73">
        <v>-6.2666399999999998</v>
      </c>
      <c r="AD156" s="73"/>
      <c r="AE156" s="220">
        <v>106.80436</v>
      </c>
      <c r="AF156" s="73">
        <v>-6.2669800000000002</v>
      </c>
      <c r="AG156" s="74"/>
      <c r="AH156" s="74" t="s">
        <v>2005</v>
      </c>
      <c r="AI156" s="74" t="s">
        <v>2006</v>
      </c>
      <c r="AJ156" s="74" t="s">
        <v>2518</v>
      </c>
      <c r="AK156" s="210" t="s">
        <v>101</v>
      </c>
      <c r="AL156" s="148" t="s">
        <v>2358</v>
      </c>
      <c r="AM156" s="173">
        <f>40000000/0.9</f>
        <v>44444444.44444444</v>
      </c>
      <c r="AN156" s="153" t="s">
        <v>2198</v>
      </c>
      <c r="AO156" s="153" t="s">
        <v>2495</v>
      </c>
      <c r="AP156" s="153" t="s">
        <v>2086</v>
      </c>
      <c r="AQ156" s="152">
        <v>1.5</v>
      </c>
      <c r="AR156" s="152">
        <v>1.5</v>
      </c>
      <c r="AS156" s="180">
        <v>3</v>
      </c>
      <c r="AT156" s="153"/>
      <c r="AU156" s="219" t="s">
        <v>101</v>
      </c>
    </row>
    <row r="157" spans="1:47" hidden="1">
      <c r="A157" s="9">
        <v>323</v>
      </c>
      <c r="B157" s="10" t="s">
        <v>212</v>
      </c>
      <c r="C157" s="11" t="s">
        <v>1029</v>
      </c>
      <c r="D157" s="11" t="s">
        <v>216</v>
      </c>
      <c r="E157" s="11" t="s">
        <v>1997</v>
      </c>
      <c r="F157" s="9" t="s">
        <v>16</v>
      </c>
      <c r="G157" s="10" t="s">
        <v>94</v>
      </c>
      <c r="H157" s="98">
        <v>45979</v>
      </c>
      <c r="I157" s="9" t="s">
        <v>1936</v>
      </c>
      <c r="J157" s="73" t="s">
        <v>1030</v>
      </c>
      <c r="K157" s="11" t="s">
        <v>1029</v>
      </c>
      <c r="L157" s="73" t="s">
        <v>2519</v>
      </c>
      <c r="M157" s="73" t="s">
        <v>96</v>
      </c>
      <c r="N157" s="73" t="s">
        <v>1999</v>
      </c>
      <c r="O157" s="73" t="s">
        <v>2000</v>
      </c>
      <c r="P157" s="210" t="s">
        <v>1939</v>
      </c>
      <c r="Q157" s="73" t="s">
        <v>2001</v>
      </c>
      <c r="R157" s="108" t="s">
        <v>2520</v>
      </c>
      <c r="S157" s="202" t="s">
        <v>2013</v>
      </c>
      <c r="T157" s="77">
        <v>46101</v>
      </c>
      <c r="U157" s="75" t="s">
        <v>281</v>
      </c>
      <c r="V157" s="159"/>
      <c r="W157" s="74" t="s">
        <v>2004</v>
      </c>
      <c r="X157" s="73" t="s">
        <v>875</v>
      </c>
      <c r="Y157" s="73" t="s">
        <v>1961</v>
      </c>
      <c r="Z157" s="153" t="s">
        <v>2016</v>
      </c>
      <c r="AA157" s="74" t="s">
        <v>1031</v>
      </c>
      <c r="AB157" s="73">
        <v>106.83006</v>
      </c>
      <c r="AC157" s="73">
        <v>-6.25427</v>
      </c>
      <c r="AD157" s="73"/>
      <c r="AE157" s="73">
        <v>106.83091</v>
      </c>
      <c r="AF157" s="73">
        <v>-6.2550100000000004</v>
      </c>
      <c r="AG157" s="73" t="s">
        <v>2521</v>
      </c>
      <c r="AH157" s="74" t="s">
        <v>2005</v>
      </c>
      <c r="AI157" s="73" t="s">
        <v>2006</v>
      </c>
      <c r="AJ157" s="73" t="s">
        <v>2493</v>
      </c>
      <c r="AK157" s="202" t="s">
        <v>101</v>
      </c>
      <c r="AL157" s="148"/>
      <c r="AM157" s="173"/>
      <c r="AN157" s="153" t="s">
        <v>2349</v>
      </c>
      <c r="AO157" s="153" t="s">
        <v>2009</v>
      </c>
      <c r="AP157" s="153" t="s">
        <v>2086</v>
      </c>
      <c r="AQ157" s="151">
        <v>1.5</v>
      </c>
      <c r="AR157" s="151">
        <v>1.5</v>
      </c>
      <c r="AS157" s="181">
        <v>3</v>
      </c>
      <c r="AT157" s="153" t="s">
        <v>2016</v>
      </c>
      <c r="AU157" s="219" t="s">
        <v>2016</v>
      </c>
    </row>
    <row r="158" spans="1:47" ht="18.75" hidden="1" customHeight="1">
      <c r="A158" s="9">
        <v>204</v>
      </c>
      <c r="B158" s="10" t="s">
        <v>212</v>
      </c>
      <c r="C158" s="11" t="s">
        <v>715</v>
      </c>
      <c r="D158" s="11" t="s">
        <v>216</v>
      </c>
      <c r="E158" s="11" t="s">
        <v>1997</v>
      </c>
      <c r="F158" s="9" t="s">
        <v>16</v>
      </c>
      <c r="G158" s="10" t="s">
        <v>94</v>
      </c>
      <c r="H158" s="98">
        <v>45979</v>
      </c>
      <c r="I158" s="9" t="s">
        <v>1936</v>
      </c>
      <c r="J158" s="74" t="s">
        <v>716</v>
      </c>
      <c r="K158" s="11" t="s">
        <v>715</v>
      </c>
      <c r="L158" s="73" t="s">
        <v>2522</v>
      </c>
      <c r="M158" s="74" t="s">
        <v>96</v>
      </c>
      <c r="N158" s="74" t="s">
        <v>1999</v>
      </c>
      <c r="O158" s="74" t="s">
        <v>2000</v>
      </c>
      <c r="P158" s="154" t="s">
        <v>1940</v>
      </c>
      <c r="Q158" s="211" t="s">
        <v>2001</v>
      </c>
      <c r="R158" s="282" t="s">
        <v>2523</v>
      </c>
      <c r="S158" s="210" t="s">
        <v>2013</v>
      </c>
      <c r="T158" s="85">
        <v>46101</v>
      </c>
      <c r="U158" s="75" t="s">
        <v>2167</v>
      </c>
      <c r="V158" s="216" t="s">
        <v>2524</v>
      </c>
      <c r="W158" s="73" t="s">
        <v>2004</v>
      </c>
      <c r="X158" s="73" t="s">
        <v>388</v>
      </c>
      <c r="Y158" s="73" t="s">
        <v>1961</v>
      </c>
      <c r="Z158" s="74" t="s">
        <v>101</v>
      </c>
      <c r="AA158" s="74" t="s">
        <v>717</v>
      </c>
      <c r="AB158" s="73">
        <v>106.84844</v>
      </c>
      <c r="AC158" s="73">
        <v>-6.2195600000000004</v>
      </c>
      <c r="AD158" s="73"/>
      <c r="AE158" s="166">
        <v>106.84859</v>
      </c>
      <c r="AF158" s="73">
        <v>-6.2195200000000002</v>
      </c>
      <c r="AG158" s="74"/>
      <c r="AH158" s="74" t="s">
        <v>2005</v>
      </c>
      <c r="AI158" s="74" t="s">
        <v>2006</v>
      </c>
      <c r="AJ158" s="74" t="s">
        <v>2144</v>
      </c>
      <c r="AK158" s="210" t="s">
        <v>101</v>
      </c>
      <c r="AL158" s="148"/>
      <c r="AM158" s="173"/>
      <c r="AN158" s="153" t="s">
        <v>2494</v>
      </c>
      <c r="AO158" s="153" t="s">
        <v>2009</v>
      </c>
      <c r="AP158" s="153" t="s">
        <v>2086</v>
      </c>
      <c r="AQ158" s="152" t="s">
        <v>2155</v>
      </c>
      <c r="AR158" s="152" t="s">
        <v>2155</v>
      </c>
      <c r="AS158" s="180" t="s">
        <v>2156</v>
      </c>
      <c r="AT158" s="153"/>
      <c r="AU158" s="219" t="s">
        <v>101</v>
      </c>
    </row>
    <row r="159" spans="1:47" ht="20.25" hidden="1" customHeight="1">
      <c r="A159" s="9">
        <v>312</v>
      </c>
      <c r="B159" s="10" t="s">
        <v>212</v>
      </c>
      <c r="C159" s="11" t="s">
        <v>998</v>
      </c>
      <c r="D159" s="11" t="s">
        <v>216</v>
      </c>
      <c r="E159" s="11"/>
      <c r="F159" s="9" t="s">
        <v>48</v>
      </c>
      <c r="G159" s="9" t="s">
        <v>48</v>
      </c>
      <c r="H159" s="98">
        <v>0</v>
      </c>
      <c r="I159" s="10" t="s">
        <v>1936</v>
      </c>
      <c r="J159" s="75" t="s">
        <v>65</v>
      </c>
      <c r="K159" s="11" t="s">
        <v>998</v>
      </c>
      <c r="L159" s="75" t="s">
        <v>2525</v>
      </c>
      <c r="M159" s="75" t="s">
        <v>96</v>
      </c>
      <c r="N159" s="75" t="s">
        <v>2031</v>
      </c>
      <c r="O159" s="75"/>
      <c r="P159" s="198" t="s">
        <v>1946</v>
      </c>
      <c r="Q159" s="73" t="s">
        <v>2099</v>
      </c>
      <c r="R159" s="108" t="s">
        <v>1163</v>
      </c>
      <c r="S159" s="198" t="s">
        <v>2003</v>
      </c>
      <c r="T159" s="77" t="s">
        <v>317</v>
      </c>
      <c r="U159" s="75" t="s">
        <v>195</v>
      </c>
      <c r="V159" s="75"/>
      <c r="W159" s="75"/>
      <c r="X159" s="81" t="s">
        <v>65</v>
      </c>
      <c r="Y159" s="81" t="s">
        <v>65</v>
      </c>
      <c r="Z159" s="75" t="s">
        <v>1163</v>
      </c>
      <c r="AA159" s="75" t="s">
        <v>2148</v>
      </c>
      <c r="AB159" s="73">
        <v>106.80289</v>
      </c>
      <c r="AC159" s="73">
        <v>-6.3043500000000003</v>
      </c>
      <c r="AD159" s="73"/>
      <c r="AE159" s="75"/>
      <c r="AF159" s="75"/>
      <c r="AG159" s="75"/>
      <c r="AH159" s="74" t="s">
        <v>2005</v>
      </c>
      <c r="AI159" s="74"/>
      <c r="AJ159" s="74"/>
      <c r="AK159" s="198" t="s">
        <v>101</v>
      </c>
      <c r="AL159" s="148"/>
      <c r="AM159" s="173"/>
      <c r="AN159" s="145"/>
      <c r="AO159" s="145"/>
      <c r="AP159" s="145"/>
      <c r="AQ159" s="145"/>
      <c r="AR159" s="145"/>
      <c r="AS159" s="175"/>
      <c r="AT159" s="145"/>
      <c r="AU159" s="199" t="s">
        <v>1163</v>
      </c>
    </row>
    <row r="160" spans="1:47" ht="15" hidden="1" customHeight="1">
      <c r="A160" s="9">
        <v>450</v>
      </c>
      <c r="B160" s="10" t="s">
        <v>212</v>
      </c>
      <c r="C160" s="11" t="s">
        <v>1377</v>
      </c>
      <c r="D160" s="11" t="s">
        <v>216</v>
      </c>
      <c r="E160" s="11" t="s">
        <v>1997</v>
      </c>
      <c r="F160" s="9" t="s">
        <v>48</v>
      </c>
      <c r="G160" s="9" t="s">
        <v>48</v>
      </c>
      <c r="H160" s="9"/>
      <c r="I160" s="10" t="s">
        <v>1936</v>
      </c>
      <c r="J160" s="75" t="s">
        <v>1378</v>
      </c>
      <c r="K160" s="11" t="s">
        <v>1377</v>
      </c>
      <c r="L160" s="75" t="s">
        <v>2526</v>
      </c>
      <c r="M160" s="75" t="s">
        <v>1949</v>
      </c>
      <c r="N160" s="75" t="s">
        <v>2054</v>
      </c>
      <c r="O160" s="75" t="s">
        <v>2000</v>
      </c>
      <c r="P160" s="198" t="s">
        <v>1945</v>
      </c>
      <c r="Q160" s="74" t="s">
        <v>317</v>
      </c>
      <c r="R160" s="108" t="s">
        <v>2527</v>
      </c>
      <c r="S160" s="198" t="s">
        <v>2003</v>
      </c>
      <c r="T160" s="77" t="s">
        <v>317</v>
      </c>
      <c r="U160" s="75" t="s">
        <v>2032</v>
      </c>
      <c r="V160" s="74"/>
      <c r="W160" s="74" t="s">
        <v>1485</v>
      </c>
      <c r="X160" s="81" t="s">
        <v>448</v>
      </c>
      <c r="Y160" s="75" t="s">
        <v>1955</v>
      </c>
      <c r="Z160" s="75" t="s">
        <v>67</v>
      </c>
      <c r="AA160" s="75"/>
      <c r="AB160" s="73">
        <v>106.78196800000001</v>
      </c>
      <c r="AC160" s="73">
        <v>-6.268014</v>
      </c>
      <c r="AD160" s="73"/>
      <c r="AE160" s="75"/>
      <c r="AF160" s="75"/>
      <c r="AG160" s="75"/>
      <c r="AH160" s="74" t="s">
        <v>2075</v>
      </c>
      <c r="AI160" s="74"/>
      <c r="AJ160" s="74"/>
      <c r="AK160" s="198" t="s">
        <v>67</v>
      </c>
      <c r="AL160" s="148"/>
      <c r="AM160" s="173"/>
      <c r="AN160" s="145"/>
      <c r="AO160" s="145"/>
      <c r="AP160" s="145"/>
      <c r="AQ160" s="145"/>
      <c r="AR160" s="145"/>
      <c r="AS160" s="175"/>
      <c r="AT160" s="145"/>
      <c r="AU160" s="199" t="s">
        <v>67</v>
      </c>
    </row>
    <row r="161" spans="1:47" ht="18" hidden="1" customHeight="1">
      <c r="A161" s="9">
        <v>156</v>
      </c>
      <c r="B161" s="10" t="s">
        <v>212</v>
      </c>
      <c r="C161" s="11" t="s">
        <v>579</v>
      </c>
      <c r="D161" s="11" t="s">
        <v>216</v>
      </c>
      <c r="E161" s="11" t="s">
        <v>1997</v>
      </c>
      <c r="F161" s="9" t="s">
        <v>48</v>
      </c>
      <c r="G161" s="9" t="s">
        <v>48</v>
      </c>
      <c r="H161" s="9"/>
      <c r="I161" s="10" t="s">
        <v>1936</v>
      </c>
      <c r="J161" s="75" t="s">
        <v>581</v>
      </c>
      <c r="K161" s="11" t="s">
        <v>579</v>
      </c>
      <c r="L161" s="75" t="s">
        <v>2528</v>
      </c>
      <c r="M161" s="75" t="s">
        <v>1949</v>
      </c>
      <c r="N161" s="75" t="s">
        <v>2054</v>
      </c>
      <c r="O161" s="75" t="s">
        <v>2000</v>
      </c>
      <c r="P161" s="202" t="s">
        <v>1943</v>
      </c>
      <c r="Q161" s="73" t="s">
        <v>26</v>
      </c>
      <c r="R161" s="108" t="s">
        <v>26</v>
      </c>
      <c r="S161" s="198" t="s">
        <v>2013</v>
      </c>
      <c r="T161" s="77" t="s">
        <v>2272</v>
      </c>
      <c r="U161" s="75">
        <v>0</v>
      </c>
      <c r="V161" s="73" t="s">
        <v>26</v>
      </c>
      <c r="W161" s="73" t="s">
        <v>2273</v>
      </c>
      <c r="X161" s="81" t="str">
        <f>VLOOKUP(C161,'[1]Sitelist Rescoping 247'!$M$3:$AB$249,16,0)</f>
        <v>PT SUMBERSOLUSINDO HITECH</v>
      </c>
      <c r="Y161" s="75" t="s">
        <v>1963</v>
      </c>
      <c r="Z161" s="75" t="s">
        <v>2065</v>
      </c>
      <c r="AA161" s="75"/>
      <c r="AB161" s="73">
        <v>106.84126000000001</v>
      </c>
      <c r="AC161" s="73">
        <v>-6.2048699999999997</v>
      </c>
      <c r="AD161" s="73"/>
      <c r="AE161" s="75"/>
      <c r="AF161" s="75"/>
      <c r="AG161" s="75"/>
      <c r="AH161" s="74" t="s">
        <v>2075</v>
      </c>
      <c r="AI161" s="74"/>
      <c r="AJ161" s="74"/>
      <c r="AK161" s="199" t="s">
        <v>2065</v>
      </c>
      <c r="AL161" s="148"/>
      <c r="AM161" s="173"/>
      <c r="AN161" s="145"/>
      <c r="AO161" s="145"/>
      <c r="AP161" s="145"/>
      <c r="AQ161" s="145"/>
      <c r="AR161" s="145"/>
      <c r="AS161" s="175"/>
      <c r="AT161" s="145"/>
      <c r="AU161" s="199" t="s">
        <v>2065</v>
      </c>
    </row>
    <row r="162" spans="1:47" hidden="1">
      <c r="A162" s="9">
        <v>105</v>
      </c>
      <c r="B162" s="10" t="s">
        <v>212</v>
      </c>
      <c r="C162" s="11" t="s">
        <v>426</v>
      </c>
      <c r="D162" s="11" t="s">
        <v>216</v>
      </c>
      <c r="E162" s="11" t="s">
        <v>1997</v>
      </c>
      <c r="F162" s="9" t="s">
        <v>48</v>
      </c>
      <c r="G162" s="9" t="s">
        <v>48</v>
      </c>
      <c r="H162" s="9"/>
      <c r="I162" s="10" t="s">
        <v>1936</v>
      </c>
      <c r="J162" s="75" t="s">
        <v>428</v>
      </c>
      <c r="K162" s="11" t="s">
        <v>426</v>
      </c>
      <c r="L162" s="75" t="s">
        <v>2529</v>
      </c>
      <c r="M162" s="75" t="s">
        <v>1949</v>
      </c>
      <c r="N162" s="75" t="s">
        <v>2054</v>
      </c>
      <c r="O162" s="75" t="s">
        <v>2000</v>
      </c>
      <c r="P162" s="198" t="s">
        <v>1945</v>
      </c>
      <c r="Q162" s="74" t="s">
        <v>317</v>
      </c>
      <c r="R162" s="108" t="s">
        <v>2328</v>
      </c>
      <c r="S162" s="198" t="s">
        <v>2003</v>
      </c>
      <c r="T162" s="77">
        <v>46067</v>
      </c>
      <c r="U162" s="75" t="s">
        <v>2032</v>
      </c>
      <c r="V162" s="74"/>
      <c r="W162" s="74" t="s">
        <v>1485</v>
      </c>
      <c r="X162" s="81" t="s">
        <v>425</v>
      </c>
      <c r="Y162" s="75" t="s">
        <v>1955</v>
      </c>
      <c r="Z162" s="75" t="s">
        <v>67</v>
      </c>
      <c r="AA162" s="75"/>
      <c r="AB162" s="73">
        <v>106.778311</v>
      </c>
      <c r="AC162" s="73">
        <v>-6.2487810000000001</v>
      </c>
      <c r="AD162" s="73"/>
      <c r="AE162" s="75"/>
      <c r="AF162" s="75"/>
      <c r="AG162" s="75"/>
      <c r="AH162" s="74" t="s">
        <v>2075</v>
      </c>
      <c r="AI162" s="74"/>
      <c r="AJ162" s="74"/>
      <c r="AK162" s="198" t="s">
        <v>67</v>
      </c>
      <c r="AL162" s="148"/>
      <c r="AM162" s="173"/>
      <c r="AN162" s="145"/>
      <c r="AO162" s="145"/>
      <c r="AP162" s="145"/>
      <c r="AQ162" s="145"/>
      <c r="AR162" s="145"/>
      <c r="AS162" s="175"/>
      <c r="AT162" s="145"/>
      <c r="AU162" s="199" t="s">
        <v>67</v>
      </c>
    </row>
    <row r="163" spans="1:47" ht="17.25" hidden="1" customHeight="1">
      <c r="A163" s="9">
        <v>104</v>
      </c>
      <c r="B163" s="10" t="s">
        <v>212</v>
      </c>
      <c r="C163" s="11" t="s">
        <v>422</v>
      </c>
      <c r="D163" s="11" t="s">
        <v>216</v>
      </c>
      <c r="E163" s="11" t="s">
        <v>1997</v>
      </c>
      <c r="F163" s="9" t="s">
        <v>48</v>
      </c>
      <c r="G163" s="9" t="s">
        <v>48</v>
      </c>
      <c r="H163" s="9"/>
      <c r="I163" s="10" t="s">
        <v>1936</v>
      </c>
      <c r="J163" s="75" t="s">
        <v>424</v>
      </c>
      <c r="K163" s="11" t="s">
        <v>422</v>
      </c>
      <c r="L163" s="75" t="s">
        <v>2530</v>
      </c>
      <c r="M163" s="75" t="s">
        <v>1949</v>
      </c>
      <c r="N163" s="75" t="s">
        <v>2054</v>
      </c>
      <c r="O163" s="75" t="s">
        <v>2000</v>
      </c>
      <c r="P163" s="198" t="s">
        <v>1945</v>
      </c>
      <c r="Q163" s="74" t="s">
        <v>317</v>
      </c>
      <c r="R163" s="108" t="s">
        <v>2328</v>
      </c>
      <c r="S163" s="198" t="s">
        <v>2003</v>
      </c>
      <c r="T163" s="77">
        <v>46067</v>
      </c>
      <c r="U163" s="89" t="s">
        <v>2032</v>
      </c>
      <c r="V163" s="74"/>
      <c r="W163" s="74" t="s">
        <v>1485</v>
      </c>
      <c r="X163" s="81" t="s">
        <v>425</v>
      </c>
      <c r="Y163" s="75" t="s">
        <v>1955</v>
      </c>
      <c r="Z163" s="75" t="s">
        <v>67</v>
      </c>
      <c r="AA163" s="75"/>
      <c r="AB163" s="73">
        <v>106.79418</v>
      </c>
      <c r="AC163" s="73">
        <v>-6.2482899999999999</v>
      </c>
      <c r="AD163" s="73"/>
      <c r="AE163" s="75"/>
      <c r="AF163" s="75"/>
      <c r="AG163" s="75"/>
      <c r="AH163" s="74" t="s">
        <v>2075</v>
      </c>
      <c r="AI163" s="74"/>
      <c r="AJ163" s="74"/>
      <c r="AK163" s="198" t="s">
        <v>67</v>
      </c>
      <c r="AL163" s="148"/>
      <c r="AM163" s="173"/>
      <c r="AN163" s="145"/>
      <c r="AO163" s="145"/>
      <c r="AP163" s="145"/>
      <c r="AQ163" s="145"/>
      <c r="AR163" s="145"/>
      <c r="AS163" s="175"/>
      <c r="AT163" s="145"/>
      <c r="AU163" s="199" t="s">
        <v>67</v>
      </c>
    </row>
    <row r="164" spans="1:47" ht="17.25" hidden="1" customHeight="1">
      <c r="A164" s="9">
        <v>473</v>
      </c>
      <c r="B164" s="10" t="s">
        <v>212</v>
      </c>
      <c r="C164" s="11" t="s">
        <v>1455</v>
      </c>
      <c r="D164" s="11" t="s">
        <v>216</v>
      </c>
      <c r="E164" s="11" t="s">
        <v>1997</v>
      </c>
      <c r="F164" s="9" t="s">
        <v>48</v>
      </c>
      <c r="G164" s="9" t="s">
        <v>48</v>
      </c>
      <c r="H164" s="9"/>
      <c r="I164" s="9" t="s">
        <v>1936</v>
      </c>
      <c r="J164" s="74" t="s">
        <v>1456</v>
      </c>
      <c r="K164" s="11" t="s">
        <v>1455</v>
      </c>
      <c r="L164" s="73" t="s">
        <v>2531</v>
      </c>
      <c r="M164" s="74" t="s">
        <v>1949</v>
      </c>
      <c r="N164" s="74" t="s">
        <v>2319</v>
      </c>
      <c r="O164" s="74" t="s">
        <v>2000</v>
      </c>
      <c r="P164" s="210" t="s">
        <v>1942</v>
      </c>
      <c r="Q164" s="73" t="s">
        <v>2532</v>
      </c>
      <c r="R164" s="282" t="s">
        <v>2533</v>
      </c>
      <c r="S164" s="202" t="s">
        <v>2013</v>
      </c>
      <c r="T164" s="77">
        <v>46081</v>
      </c>
      <c r="U164" s="75" t="s">
        <v>2028</v>
      </c>
      <c r="V164" s="284">
        <v>46164</v>
      </c>
      <c r="W164" s="74" t="s">
        <v>2070</v>
      </c>
      <c r="X164" s="73" t="s">
        <v>292</v>
      </c>
      <c r="Y164" s="73" t="s">
        <v>1961</v>
      </c>
      <c r="Z164" s="74" t="s">
        <v>101</v>
      </c>
      <c r="AA164" s="74"/>
      <c r="AB164" s="73">
        <v>106.81432</v>
      </c>
      <c r="AC164" s="73">
        <v>-6.2844600000000002</v>
      </c>
      <c r="AD164" s="73"/>
      <c r="AE164" s="74"/>
      <c r="AF164" s="74"/>
      <c r="AG164" s="74"/>
      <c r="AH164" s="74" t="s">
        <v>2005</v>
      </c>
      <c r="AI164" s="74"/>
      <c r="AJ164" s="74" t="s">
        <v>2258</v>
      </c>
      <c r="AK164" s="202" t="s">
        <v>101</v>
      </c>
      <c r="AL164" s="148"/>
      <c r="AM164" s="334">
        <v>277777780</v>
      </c>
      <c r="AN164" s="153" t="s">
        <v>2349</v>
      </c>
      <c r="AO164" s="153" t="s">
        <v>2009</v>
      </c>
      <c r="AP164" s="153" t="s">
        <v>2086</v>
      </c>
      <c r="AQ164" s="151">
        <v>1.5</v>
      </c>
      <c r="AR164" s="151">
        <v>1.5</v>
      </c>
      <c r="AS164" s="181">
        <v>3</v>
      </c>
      <c r="AT164" s="153" t="s">
        <v>2258</v>
      </c>
      <c r="AU164" s="219" t="s">
        <v>101</v>
      </c>
    </row>
    <row r="165" spans="1:47" ht="16.5" hidden="1" customHeight="1">
      <c r="A165" s="9">
        <v>451</v>
      </c>
      <c r="B165" s="10" t="s">
        <v>212</v>
      </c>
      <c r="C165" s="11" t="s">
        <v>1379</v>
      </c>
      <c r="D165" s="11" t="s">
        <v>216</v>
      </c>
      <c r="E165" s="11" t="s">
        <v>1997</v>
      </c>
      <c r="F165" s="9" t="s">
        <v>48</v>
      </c>
      <c r="G165" s="9" t="s">
        <v>48</v>
      </c>
      <c r="H165" s="98">
        <v>0</v>
      </c>
      <c r="I165" s="10" t="s">
        <v>1936</v>
      </c>
      <c r="J165" s="75" t="s">
        <v>1380</v>
      </c>
      <c r="K165" s="11" t="s">
        <v>1379</v>
      </c>
      <c r="L165" s="75" t="s">
        <v>2534</v>
      </c>
      <c r="M165" s="75" t="s">
        <v>96</v>
      </c>
      <c r="N165" s="75" t="s">
        <v>2054</v>
      </c>
      <c r="O165" s="75" t="s">
        <v>2000</v>
      </c>
      <c r="P165" s="198" t="s">
        <v>1945</v>
      </c>
      <c r="Q165" s="74" t="s">
        <v>317</v>
      </c>
      <c r="R165" s="108" t="s">
        <v>2328</v>
      </c>
      <c r="S165" s="198" t="s">
        <v>2003</v>
      </c>
      <c r="T165" s="77" t="s">
        <v>317</v>
      </c>
      <c r="U165" s="75" t="s">
        <v>195</v>
      </c>
      <c r="V165" s="75" t="s">
        <v>1485</v>
      </c>
      <c r="W165" s="75" t="s">
        <v>1485</v>
      </c>
      <c r="X165" s="81" t="s">
        <v>292</v>
      </c>
      <c r="Y165" s="75" t="s">
        <v>1955</v>
      </c>
      <c r="Z165" s="75" t="s">
        <v>67</v>
      </c>
      <c r="AA165" s="75"/>
      <c r="AB165" s="73">
        <v>106.77625999999999</v>
      </c>
      <c r="AC165" s="73">
        <v>-6.2976400000000003</v>
      </c>
      <c r="AD165" s="73"/>
      <c r="AE165" s="75"/>
      <c r="AF165" s="75"/>
      <c r="AG165" s="75"/>
      <c r="AH165" s="74" t="s">
        <v>2005</v>
      </c>
      <c r="AI165" s="74"/>
      <c r="AJ165" s="74"/>
      <c r="AK165" s="198" t="s">
        <v>67</v>
      </c>
      <c r="AL165" s="148"/>
      <c r="AM165" s="173"/>
      <c r="AN165" s="145"/>
      <c r="AO165" s="145"/>
      <c r="AP165" s="145"/>
      <c r="AQ165" s="145"/>
      <c r="AR165" s="145"/>
      <c r="AS165" s="175"/>
      <c r="AT165" s="145"/>
      <c r="AU165" s="199" t="s">
        <v>67</v>
      </c>
    </row>
    <row r="166" spans="1:47" ht="17.25" hidden="1" customHeight="1">
      <c r="A166" s="9">
        <v>210</v>
      </c>
      <c r="B166" s="10" t="s">
        <v>212</v>
      </c>
      <c r="C166" s="11" t="s">
        <v>731</v>
      </c>
      <c r="D166" s="11" t="s">
        <v>216</v>
      </c>
      <c r="E166" s="11" t="s">
        <v>1997</v>
      </c>
      <c r="F166" s="9" t="s">
        <v>16</v>
      </c>
      <c r="G166" s="10" t="s">
        <v>94</v>
      </c>
      <c r="H166" s="98">
        <v>45979</v>
      </c>
      <c r="I166" s="9" t="s">
        <v>1936</v>
      </c>
      <c r="J166" s="73" t="s">
        <v>732</v>
      </c>
      <c r="K166" s="11" t="s">
        <v>731</v>
      </c>
      <c r="L166" s="73" t="s">
        <v>2535</v>
      </c>
      <c r="M166" s="73" t="s">
        <v>96</v>
      </c>
      <c r="N166" s="73" t="s">
        <v>1999</v>
      </c>
      <c r="O166" s="73" t="s">
        <v>2000</v>
      </c>
      <c r="P166" s="210" t="s">
        <v>1939</v>
      </c>
      <c r="Q166" s="73" t="s">
        <v>2055</v>
      </c>
      <c r="R166" s="106" t="s">
        <v>2536</v>
      </c>
      <c r="S166" s="202" t="s">
        <v>2013</v>
      </c>
      <c r="T166" s="85">
        <v>46101</v>
      </c>
      <c r="U166" s="75" t="s">
        <v>269</v>
      </c>
      <c r="V166" s="159"/>
      <c r="W166" s="73" t="s">
        <v>2004</v>
      </c>
      <c r="X166" s="73" t="s">
        <v>671</v>
      </c>
      <c r="Y166" s="73" t="s">
        <v>1961</v>
      </c>
      <c r="Z166" s="73" t="s">
        <v>101</v>
      </c>
      <c r="AA166" s="73"/>
      <c r="AB166" s="73">
        <v>106.75718000000001</v>
      </c>
      <c r="AC166" s="73">
        <v>-6.2312900000000004</v>
      </c>
      <c r="AD166" s="73"/>
      <c r="AE166" s="220">
        <v>106.75758</v>
      </c>
      <c r="AF166" s="228">
        <v>-6.2327500000000002</v>
      </c>
      <c r="AG166" s="73" t="s">
        <v>2537</v>
      </c>
      <c r="AH166" s="73" t="s">
        <v>2005</v>
      </c>
      <c r="AI166" s="73" t="s">
        <v>2006</v>
      </c>
      <c r="AJ166" s="73" t="s">
        <v>2538</v>
      </c>
      <c r="AK166" s="202" t="s">
        <v>101</v>
      </c>
      <c r="AL166" s="148"/>
      <c r="AM166" s="173"/>
      <c r="AN166" s="153" t="s">
        <v>2349</v>
      </c>
      <c r="AO166" s="153" t="s">
        <v>2009</v>
      </c>
      <c r="AP166" s="173" t="s">
        <v>2123</v>
      </c>
      <c r="AQ166" s="152">
        <v>1.5</v>
      </c>
      <c r="AR166" s="152">
        <v>1.5</v>
      </c>
      <c r="AS166" s="180">
        <v>3</v>
      </c>
      <c r="AT166" s="153"/>
      <c r="AU166" s="219" t="s">
        <v>101</v>
      </c>
    </row>
    <row r="167" spans="1:47" ht="17.25" hidden="1" customHeight="1">
      <c r="A167" s="9">
        <v>261</v>
      </c>
      <c r="B167" s="10" t="s">
        <v>212</v>
      </c>
      <c r="C167" s="11" t="s">
        <v>870</v>
      </c>
      <c r="D167" s="11" t="s">
        <v>216</v>
      </c>
      <c r="E167" s="11" t="s">
        <v>1997</v>
      </c>
      <c r="F167" s="9" t="s">
        <v>16</v>
      </c>
      <c r="G167" s="10" t="s">
        <v>94</v>
      </c>
      <c r="H167" s="98">
        <v>45979</v>
      </c>
      <c r="I167" s="9" t="s">
        <v>1936</v>
      </c>
      <c r="J167" s="73" t="s">
        <v>871</v>
      </c>
      <c r="K167" s="11" t="s">
        <v>870</v>
      </c>
      <c r="L167" s="73" t="s">
        <v>2539</v>
      </c>
      <c r="M167" s="73" t="s">
        <v>96</v>
      </c>
      <c r="N167" s="73" t="s">
        <v>1999</v>
      </c>
      <c r="O167" s="73" t="s">
        <v>2000</v>
      </c>
      <c r="P167" s="154" t="s">
        <v>1940</v>
      </c>
      <c r="Q167" s="73" t="s">
        <v>2540</v>
      </c>
      <c r="R167" s="106" t="s">
        <v>2541</v>
      </c>
      <c r="S167" s="202" t="s">
        <v>2013</v>
      </c>
      <c r="T167" s="85">
        <v>46101</v>
      </c>
      <c r="U167" s="75" t="s">
        <v>358</v>
      </c>
      <c r="V167" s="216" t="s">
        <v>2542</v>
      </c>
      <c r="W167" s="73" t="s">
        <v>2004</v>
      </c>
      <c r="X167" s="73" t="s">
        <v>280</v>
      </c>
      <c r="Y167" s="73" t="s">
        <v>1961</v>
      </c>
      <c r="Z167" s="153" t="s">
        <v>2016</v>
      </c>
      <c r="AA167" s="73" t="s">
        <v>803</v>
      </c>
      <c r="AB167" s="73">
        <v>106.859613</v>
      </c>
      <c r="AC167" s="73">
        <v>-6.2322870000000004</v>
      </c>
      <c r="AD167" s="73"/>
      <c r="AE167" s="73">
        <v>106.86028</v>
      </c>
      <c r="AF167" s="73">
        <v>-6.2320099999999998</v>
      </c>
      <c r="AG167" s="73" t="s">
        <v>2543</v>
      </c>
      <c r="AH167" s="73" t="s">
        <v>2005</v>
      </c>
      <c r="AI167" s="73" t="s">
        <v>2006</v>
      </c>
      <c r="AJ167" s="73" t="s">
        <v>2544</v>
      </c>
      <c r="AK167" s="202" t="s">
        <v>101</v>
      </c>
      <c r="AL167" s="148"/>
      <c r="AM167" s="173"/>
      <c r="AN167" s="153" t="s">
        <v>2349</v>
      </c>
      <c r="AO167" s="153" t="s">
        <v>2009</v>
      </c>
      <c r="AP167" s="153" t="s">
        <v>2086</v>
      </c>
      <c r="AQ167" s="151">
        <v>1.5</v>
      </c>
      <c r="AR167" s="151">
        <v>1.5</v>
      </c>
      <c r="AS167" s="181">
        <v>3</v>
      </c>
      <c r="AT167" s="153" t="s">
        <v>2016</v>
      </c>
      <c r="AU167" s="219" t="s">
        <v>2016</v>
      </c>
    </row>
    <row r="168" spans="1:47" hidden="1">
      <c r="A168" s="9">
        <v>290</v>
      </c>
      <c r="B168" s="10" t="s">
        <v>212</v>
      </c>
      <c r="C168" s="11" t="s">
        <v>936</v>
      </c>
      <c r="D168" s="11" t="s">
        <v>216</v>
      </c>
      <c r="E168" s="11" t="s">
        <v>1997</v>
      </c>
      <c r="F168" s="9" t="s">
        <v>16</v>
      </c>
      <c r="G168" s="10" t="s">
        <v>94</v>
      </c>
      <c r="H168" s="98">
        <v>45979</v>
      </c>
      <c r="I168" s="9" t="s">
        <v>1936</v>
      </c>
      <c r="J168" s="73" t="s">
        <v>937</v>
      </c>
      <c r="K168" s="11" t="s">
        <v>936</v>
      </c>
      <c r="L168" s="73" t="s">
        <v>2545</v>
      </c>
      <c r="M168" s="73" t="s">
        <v>96</v>
      </c>
      <c r="N168" s="73" t="s">
        <v>1999</v>
      </c>
      <c r="O168" s="73" t="s">
        <v>2000</v>
      </c>
      <c r="P168" s="154" t="s">
        <v>1940</v>
      </c>
      <c r="Q168" s="73" t="s">
        <v>2028</v>
      </c>
      <c r="R168" s="110" t="s">
        <v>2546</v>
      </c>
      <c r="S168" s="210" t="s">
        <v>2013</v>
      </c>
      <c r="T168" s="85">
        <v>46101</v>
      </c>
      <c r="U168" s="89" t="s">
        <v>281</v>
      </c>
      <c r="V168" s="159"/>
      <c r="W168" s="73" t="s">
        <v>2004</v>
      </c>
      <c r="X168" s="73" t="s">
        <v>875</v>
      </c>
      <c r="Y168" s="73" t="s">
        <v>1961</v>
      </c>
      <c r="Z168" s="73" t="s">
        <v>101</v>
      </c>
      <c r="AA168" s="73" t="s">
        <v>938</v>
      </c>
      <c r="AB168" s="73">
        <v>106.76138</v>
      </c>
      <c r="AC168" s="73">
        <v>-6.2283799999999996</v>
      </c>
      <c r="AD168" s="73"/>
      <c r="AE168" s="166">
        <v>106.76136</v>
      </c>
      <c r="AF168" s="73">
        <v>-6.2285000000000004</v>
      </c>
      <c r="AG168" s="73" t="s">
        <v>2547</v>
      </c>
      <c r="AH168" s="73" t="s">
        <v>2005</v>
      </c>
      <c r="AI168" s="73" t="s">
        <v>2006</v>
      </c>
      <c r="AJ168" s="73" t="s">
        <v>2493</v>
      </c>
      <c r="AK168" s="210" t="s">
        <v>101</v>
      </c>
      <c r="AL168" s="148"/>
      <c r="AM168" s="173"/>
      <c r="AN168" s="230" t="s">
        <v>2548</v>
      </c>
      <c r="AO168" s="230"/>
      <c r="AP168" s="230"/>
      <c r="AQ168" s="231">
        <v>2</v>
      </c>
      <c r="AR168" s="231">
        <v>2</v>
      </c>
      <c r="AS168" s="232">
        <v>4</v>
      </c>
      <c r="AT168" s="173"/>
      <c r="AU168" s="233" t="s">
        <v>101</v>
      </c>
    </row>
    <row r="169" spans="1:47" ht="18" hidden="1" customHeight="1">
      <c r="A169" s="9">
        <v>253</v>
      </c>
      <c r="B169" s="10" t="s">
        <v>212</v>
      </c>
      <c r="C169" s="11" t="s">
        <v>852</v>
      </c>
      <c r="D169" s="11" t="s">
        <v>216</v>
      </c>
      <c r="E169" s="11" t="s">
        <v>1997</v>
      </c>
      <c r="F169" s="9" t="s">
        <v>16</v>
      </c>
      <c r="G169" s="10" t="s">
        <v>94</v>
      </c>
      <c r="H169" s="98">
        <v>45979</v>
      </c>
      <c r="I169" s="9" t="s">
        <v>1936</v>
      </c>
      <c r="J169" s="73" t="s">
        <v>853</v>
      </c>
      <c r="K169" s="11" t="s">
        <v>852</v>
      </c>
      <c r="L169" s="73" t="s">
        <v>2549</v>
      </c>
      <c r="M169" s="73" t="s">
        <v>96</v>
      </c>
      <c r="N169" s="73" t="s">
        <v>1999</v>
      </c>
      <c r="O169" s="73" t="s">
        <v>2000</v>
      </c>
      <c r="P169" s="154" t="s">
        <v>1940</v>
      </c>
      <c r="Q169" s="73" t="s">
        <v>2103</v>
      </c>
      <c r="R169" s="108" t="s">
        <v>2550</v>
      </c>
      <c r="S169" s="202" t="s">
        <v>2013</v>
      </c>
      <c r="T169" s="85">
        <v>46051</v>
      </c>
      <c r="U169" s="75" t="s">
        <v>321</v>
      </c>
      <c r="V169" s="159"/>
      <c r="W169" s="73" t="s">
        <v>2004</v>
      </c>
      <c r="X169" s="73" t="s">
        <v>671</v>
      </c>
      <c r="Y169" s="73" t="s">
        <v>1961</v>
      </c>
      <c r="Z169" s="73" t="s">
        <v>649</v>
      </c>
      <c r="AA169" s="73" t="s">
        <v>270</v>
      </c>
      <c r="AB169" s="73">
        <v>106.80131</v>
      </c>
      <c r="AC169" s="73">
        <v>-6.26572</v>
      </c>
      <c r="AD169" s="73"/>
      <c r="AE169" s="111" t="s">
        <v>2551</v>
      </c>
      <c r="AF169" s="111" t="s">
        <v>2552</v>
      </c>
      <c r="AG169" s="73" t="s">
        <v>2553</v>
      </c>
      <c r="AH169" s="73" t="s">
        <v>2554</v>
      </c>
      <c r="AI169" s="73" t="s">
        <v>2555</v>
      </c>
      <c r="AJ169" s="73" t="s">
        <v>2016</v>
      </c>
      <c r="AK169" s="202" t="s">
        <v>2016</v>
      </c>
      <c r="AL169" s="148"/>
      <c r="AM169" s="173"/>
      <c r="AN169" s="173" t="s">
        <v>2556</v>
      </c>
      <c r="AO169" s="173" t="s">
        <v>2238</v>
      </c>
      <c r="AP169" s="173" t="s">
        <v>2238</v>
      </c>
      <c r="AQ169" s="152">
        <v>3</v>
      </c>
      <c r="AR169" s="152">
        <v>5</v>
      </c>
      <c r="AS169" s="180">
        <v>8</v>
      </c>
      <c r="AT169" s="153" t="s">
        <v>2060</v>
      </c>
      <c r="AU169" s="202" t="s">
        <v>2114</v>
      </c>
    </row>
    <row r="170" spans="1:47">
      <c r="A170" s="9">
        <v>299</v>
      </c>
      <c r="B170" s="10" t="s">
        <v>212</v>
      </c>
      <c r="C170" s="11" t="s">
        <v>964</v>
      </c>
      <c r="D170" s="11" t="s">
        <v>216</v>
      </c>
      <c r="E170" s="11" t="s">
        <v>1997</v>
      </c>
      <c r="F170" s="9" t="s">
        <v>16</v>
      </c>
      <c r="G170" s="10" t="s">
        <v>94</v>
      </c>
      <c r="H170" s="98">
        <v>45979</v>
      </c>
      <c r="I170" s="9" t="s">
        <v>1936</v>
      </c>
      <c r="J170" s="73" t="s">
        <v>965</v>
      </c>
      <c r="K170" s="11" t="s">
        <v>964</v>
      </c>
      <c r="L170" s="73" t="s">
        <v>2557</v>
      </c>
      <c r="M170" s="73" t="s">
        <v>96</v>
      </c>
      <c r="N170" s="73" t="s">
        <v>1999</v>
      </c>
      <c r="O170" s="73" t="s">
        <v>2000</v>
      </c>
      <c r="P170" s="198" t="s">
        <v>1946</v>
      </c>
      <c r="Q170" s="155" t="s">
        <v>2055</v>
      </c>
      <c r="R170" s="106" t="s">
        <v>2558</v>
      </c>
      <c r="S170" s="202" t="s">
        <v>2003</v>
      </c>
      <c r="T170" s="77">
        <v>46101</v>
      </c>
      <c r="U170" s="75" t="s">
        <v>2167</v>
      </c>
      <c r="V170" s="159" t="s">
        <v>2559</v>
      </c>
      <c r="W170" s="74" t="s">
        <v>2004</v>
      </c>
      <c r="X170" s="73" t="s">
        <v>941</v>
      </c>
      <c r="Y170" s="73" t="s">
        <v>1961</v>
      </c>
      <c r="Z170" s="74" t="s">
        <v>101</v>
      </c>
      <c r="AA170" s="74" t="s">
        <v>966</v>
      </c>
      <c r="AB170" s="73">
        <v>106.82250999999999</v>
      </c>
      <c r="AC170" s="73">
        <v>-6.2184499999999998</v>
      </c>
      <c r="AD170" s="73"/>
      <c r="AE170" s="74"/>
      <c r="AF170" s="74"/>
      <c r="AG170" s="74"/>
      <c r="AH170" s="74" t="s">
        <v>2005</v>
      </c>
      <c r="AI170" s="74" t="s">
        <v>2006</v>
      </c>
      <c r="AJ170" s="74" t="s">
        <v>2560</v>
      </c>
      <c r="AK170" s="202" t="s">
        <v>101</v>
      </c>
      <c r="AL170" s="148" t="s">
        <v>2561</v>
      </c>
      <c r="AM170" s="173"/>
      <c r="AN170" s="153" t="s">
        <v>2494</v>
      </c>
      <c r="AO170" s="153" t="s">
        <v>2009</v>
      </c>
      <c r="AP170" s="153" t="s">
        <v>2086</v>
      </c>
      <c r="AQ170" s="151">
        <v>2</v>
      </c>
      <c r="AR170" s="151">
        <v>2</v>
      </c>
      <c r="AS170" s="181">
        <v>4</v>
      </c>
      <c r="AT170" s="153" t="s">
        <v>2562</v>
      </c>
      <c r="AU170" s="219" t="s">
        <v>101</v>
      </c>
    </row>
    <row r="171" spans="1:47" hidden="1">
      <c r="A171" s="9">
        <v>78</v>
      </c>
      <c r="B171" s="10" t="s">
        <v>212</v>
      </c>
      <c r="C171" s="11" t="s">
        <v>335</v>
      </c>
      <c r="D171" s="11" t="s">
        <v>216</v>
      </c>
      <c r="E171" s="11" t="s">
        <v>1997</v>
      </c>
      <c r="F171" s="9" t="s">
        <v>48</v>
      </c>
      <c r="G171" s="9" t="s">
        <v>48</v>
      </c>
      <c r="H171" s="98">
        <v>0</v>
      </c>
      <c r="I171" s="10" t="s">
        <v>1936</v>
      </c>
      <c r="J171" s="75" t="s">
        <v>336</v>
      </c>
      <c r="K171" s="11" t="s">
        <v>335</v>
      </c>
      <c r="L171" s="75" t="s">
        <v>2563</v>
      </c>
      <c r="M171" s="75" t="s">
        <v>96</v>
      </c>
      <c r="N171" s="75" t="s">
        <v>2031</v>
      </c>
      <c r="O171" s="75"/>
      <c r="P171" s="198" t="s">
        <v>1946</v>
      </c>
      <c r="Q171" s="73" t="s">
        <v>2099</v>
      </c>
      <c r="R171" s="108" t="s">
        <v>1163</v>
      </c>
      <c r="S171" s="198" t="s">
        <v>2003</v>
      </c>
      <c r="T171" s="74" t="s">
        <v>1163</v>
      </c>
      <c r="U171" s="75" t="s">
        <v>195</v>
      </c>
      <c r="V171" s="75"/>
      <c r="W171" s="75"/>
      <c r="X171" s="81" t="s">
        <v>65</v>
      </c>
      <c r="Y171" s="81" t="s">
        <v>65</v>
      </c>
      <c r="Z171" s="75" t="s">
        <v>1163</v>
      </c>
      <c r="AA171" s="75"/>
      <c r="AB171" s="73">
        <v>106.83302999999999</v>
      </c>
      <c r="AC171" s="73">
        <v>-6.2125700000000004</v>
      </c>
      <c r="AD171" s="73"/>
      <c r="AE171" s="75"/>
      <c r="AF171" s="75"/>
      <c r="AG171" s="75"/>
      <c r="AH171" s="74" t="s">
        <v>2005</v>
      </c>
      <c r="AI171" s="74"/>
      <c r="AJ171" s="74"/>
      <c r="AK171" s="198" t="s">
        <v>101</v>
      </c>
      <c r="AL171" s="148"/>
      <c r="AM171" s="173"/>
      <c r="AN171" s="145"/>
      <c r="AO171" s="145"/>
      <c r="AP171" s="145"/>
      <c r="AQ171" s="145"/>
      <c r="AR171" s="145"/>
      <c r="AS171" s="175"/>
      <c r="AT171" s="145"/>
      <c r="AU171" s="199" t="s">
        <v>1163</v>
      </c>
    </row>
    <row r="172" spans="1:47" hidden="1">
      <c r="A172" s="9">
        <v>182</v>
      </c>
      <c r="B172" s="10" t="s">
        <v>212</v>
      </c>
      <c r="C172" s="11" t="s">
        <v>654</v>
      </c>
      <c r="D172" s="11" t="s">
        <v>216</v>
      </c>
      <c r="E172" s="11" t="s">
        <v>1997</v>
      </c>
      <c r="F172" s="9" t="s">
        <v>48</v>
      </c>
      <c r="G172" s="9" t="s">
        <v>48</v>
      </c>
      <c r="H172" s="98">
        <v>0</v>
      </c>
      <c r="I172" s="10" t="s">
        <v>1936</v>
      </c>
      <c r="J172" s="75" t="s">
        <v>655</v>
      </c>
      <c r="K172" s="11" t="s">
        <v>654</v>
      </c>
      <c r="L172" s="75" t="s">
        <v>2564</v>
      </c>
      <c r="M172" s="75" t="s">
        <v>96</v>
      </c>
      <c r="N172" s="75" t="s">
        <v>2031</v>
      </c>
      <c r="O172" s="75"/>
      <c r="P172" s="198" t="s">
        <v>1945</v>
      </c>
      <c r="Q172" s="73" t="s">
        <v>2099</v>
      </c>
      <c r="R172" s="108" t="s">
        <v>1163</v>
      </c>
      <c r="S172" s="198" t="s">
        <v>2003</v>
      </c>
      <c r="T172" s="74" t="s">
        <v>1163</v>
      </c>
      <c r="U172" s="75" t="s">
        <v>195</v>
      </c>
      <c r="V172" s="75"/>
      <c r="W172" s="75"/>
      <c r="X172" s="81" t="s">
        <v>65</v>
      </c>
      <c r="Y172" s="81" t="s">
        <v>65</v>
      </c>
      <c r="Z172" s="75" t="s">
        <v>1163</v>
      </c>
      <c r="AA172" s="75"/>
      <c r="AB172" s="73">
        <v>106.77460000000001</v>
      </c>
      <c r="AC172" s="73">
        <v>-6.2609000000000004</v>
      </c>
      <c r="AD172" s="73"/>
      <c r="AE172" s="75"/>
      <c r="AF172" s="75"/>
      <c r="AG172" s="75"/>
      <c r="AH172" s="74" t="s">
        <v>2005</v>
      </c>
      <c r="AI172" s="74"/>
      <c r="AJ172" s="74"/>
      <c r="AK172" s="198" t="s">
        <v>67</v>
      </c>
      <c r="AL172" s="148"/>
      <c r="AM172" s="173"/>
      <c r="AN172" s="145"/>
      <c r="AO172" s="145"/>
      <c r="AP172" s="145"/>
      <c r="AQ172" s="145"/>
      <c r="AR172" s="145"/>
      <c r="AS172" s="175"/>
      <c r="AT172" s="145"/>
      <c r="AU172" s="199" t="s">
        <v>1163</v>
      </c>
    </row>
    <row r="173" spans="1:47" hidden="1">
      <c r="A173" s="9">
        <v>183</v>
      </c>
      <c r="B173" s="10" t="s">
        <v>212</v>
      </c>
      <c r="C173" s="11" t="s">
        <v>656</v>
      </c>
      <c r="D173" s="11" t="s">
        <v>216</v>
      </c>
      <c r="E173" s="11" t="s">
        <v>1997</v>
      </c>
      <c r="F173" s="9" t="s">
        <v>48</v>
      </c>
      <c r="G173" s="9" t="s">
        <v>48</v>
      </c>
      <c r="H173" s="98">
        <v>0</v>
      </c>
      <c r="I173" s="10" t="s">
        <v>1936</v>
      </c>
      <c r="J173" s="75" t="s">
        <v>657</v>
      </c>
      <c r="K173" s="11" t="s">
        <v>656</v>
      </c>
      <c r="L173" s="75" t="s">
        <v>2565</v>
      </c>
      <c r="M173" s="75" t="s">
        <v>96</v>
      </c>
      <c r="N173" s="75" t="s">
        <v>2031</v>
      </c>
      <c r="O173" s="75"/>
      <c r="P173" s="198" t="s">
        <v>1946</v>
      </c>
      <c r="Q173" s="73" t="s">
        <v>2099</v>
      </c>
      <c r="R173" s="108" t="s">
        <v>1163</v>
      </c>
      <c r="S173" s="198" t="s">
        <v>2003</v>
      </c>
      <c r="T173" s="74" t="s">
        <v>1163</v>
      </c>
      <c r="U173" s="75" t="s">
        <v>195</v>
      </c>
      <c r="V173" s="75"/>
      <c r="W173" s="75"/>
      <c r="X173" s="81" t="s">
        <v>65</v>
      </c>
      <c r="Y173" s="81" t="s">
        <v>65</v>
      </c>
      <c r="Z173" s="75" t="s">
        <v>1163</v>
      </c>
      <c r="AA173" s="75"/>
      <c r="AB173" s="73">
        <v>106.845761</v>
      </c>
      <c r="AC173" s="73">
        <v>-6.2164510000000002</v>
      </c>
      <c r="AD173" s="73"/>
      <c r="AE173" s="75"/>
      <c r="AF173" s="75"/>
      <c r="AG173" s="75"/>
      <c r="AH173" s="74" t="s">
        <v>2005</v>
      </c>
      <c r="AI173" s="74"/>
      <c r="AJ173" s="74"/>
      <c r="AK173" s="198" t="s">
        <v>101</v>
      </c>
      <c r="AL173" s="148"/>
      <c r="AM173" s="173"/>
      <c r="AN173" s="145"/>
      <c r="AO173" s="145"/>
      <c r="AP173" s="145"/>
      <c r="AQ173" s="145"/>
      <c r="AR173" s="145"/>
      <c r="AS173" s="175"/>
      <c r="AT173" s="145"/>
      <c r="AU173" s="199" t="s">
        <v>1163</v>
      </c>
    </row>
    <row r="174" spans="1:47" s="69" customFormat="1" ht="16.5" hidden="1" customHeight="1">
      <c r="A174" s="9">
        <v>621</v>
      </c>
      <c r="B174" s="10" t="s">
        <v>212</v>
      </c>
      <c r="C174" s="11" t="s">
        <v>1900</v>
      </c>
      <c r="D174" s="11" t="s">
        <v>216</v>
      </c>
      <c r="E174" s="11"/>
      <c r="F174" s="9" t="s">
        <v>48</v>
      </c>
      <c r="G174" s="9" t="s">
        <v>48</v>
      </c>
      <c r="H174" s="98" t="e">
        <v>#N/A</v>
      </c>
      <c r="I174" s="10" t="s">
        <v>1936</v>
      </c>
      <c r="J174" s="75" t="s">
        <v>65</v>
      </c>
      <c r="K174" s="11" t="s">
        <v>1900</v>
      </c>
      <c r="L174" s="75" t="s">
        <v>2566</v>
      </c>
      <c r="M174" s="75" t="s">
        <v>96</v>
      </c>
      <c r="N174" s="75" t="s">
        <v>2031</v>
      </c>
      <c r="O174" s="75"/>
      <c r="P174" s="198" t="s">
        <v>1945</v>
      </c>
      <c r="Q174" s="74" t="s">
        <v>317</v>
      </c>
      <c r="R174" s="108" t="s">
        <v>1485</v>
      </c>
      <c r="S174" s="198" t="s">
        <v>2003</v>
      </c>
      <c r="T174" s="77" t="s">
        <v>317</v>
      </c>
      <c r="U174" s="75" t="e">
        <v>#N/A</v>
      </c>
      <c r="V174" s="75" t="s">
        <v>1485</v>
      </c>
      <c r="W174" s="75"/>
      <c r="X174" s="81" t="s">
        <v>65</v>
      </c>
      <c r="Y174" s="81" t="s">
        <v>65</v>
      </c>
      <c r="Z174" s="75" t="s">
        <v>67</v>
      </c>
      <c r="AA174" s="75" t="s">
        <v>2396</v>
      </c>
      <c r="AB174" s="73">
        <v>106.865434154</v>
      </c>
      <c r="AC174" s="73">
        <v>-6.2211928890000001</v>
      </c>
      <c r="AD174" s="73"/>
      <c r="AE174" s="75"/>
      <c r="AF174" s="75"/>
      <c r="AG174" s="75"/>
      <c r="AH174" s="74" t="s">
        <v>2005</v>
      </c>
      <c r="AI174" s="74"/>
      <c r="AJ174" s="74"/>
      <c r="AK174" s="198" t="s">
        <v>67</v>
      </c>
      <c r="AL174" s="148"/>
      <c r="AM174" s="145"/>
      <c r="AN174" s="145"/>
      <c r="AO174" s="145"/>
      <c r="AP174" s="145"/>
      <c r="AQ174" s="145"/>
      <c r="AR174" s="145"/>
      <c r="AS174" s="175"/>
      <c r="AT174" s="147"/>
      <c r="AU174" s="199" t="s">
        <v>67</v>
      </c>
    </row>
    <row r="175" spans="1:47" hidden="1">
      <c r="A175" s="9">
        <v>245</v>
      </c>
      <c r="B175" s="10" t="s">
        <v>212</v>
      </c>
      <c r="C175" s="11" t="s">
        <v>828</v>
      </c>
      <c r="D175" s="11" t="s">
        <v>216</v>
      </c>
      <c r="E175" s="11" t="s">
        <v>1997</v>
      </c>
      <c r="F175" s="9" t="s">
        <v>16</v>
      </c>
      <c r="G175" s="10" t="s">
        <v>94</v>
      </c>
      <c r="H175" s="98">
        <v>45979</v>
      </c>
      <c r="I175" s="9" t="s">
        <v>1936</v>
      </c>
      <c r="J175" s="74" t="s">
        <v>829</v>
      </c>
      <c r="K175" s="11" t="s">
        <v>828</v>
      </c>
      <c r="L175" s="73" t="s">
        <v>2567</v>
      </c>
      <c r="M175" s="73" t="s">
        <v>96</v>
      </c>
      <c r="N175" s="73" t="s">
        <v>1999</v>
      </c>
      <c r="O175" s="73" t="s">
        <v>2000</v>
      </c>
      <c r="P175" s="154" t="s">
        <v>1940</v>
      </c>
      <c r="Q175" s="73" t="s">
        <v>306</v>
      </c>
      <c r="R175" s="283" t="s">
        <v>2568</v>
      </c>
      <c r="S175" s="210" t="s">
        <v>2013</v>
      </c>
      <c r="T175" s="85">
        <v>46101</v>
      </c>
      <c r="U175" s="75" t="s">
        <v>830</v>
      </c>
      <c r="V175" s="159" t="s">
        <v>2569</v>
      </c>
      <c r="W175" s="73" t="s">
        <v>2004</v>
      </c>
      <c r="X175" s="73" t="s">
        <v>388</v>
      </c>
      <c r="Y175" s="73" t="s">
        <v>1961</v>
      </c>
      <c r="Z175" s="153" t="s">
        <v>2016</v>
      </c>
      <c r="AA175" s="74" t="s">
        <v>831</v>
      </c>
      <c r="AB175" s="111">
        <v>106.85339</v>
      </c>
      <c r="AC175" s="111" t="s">
        <v>2570</v>
      </c>
      <c r="AD175" s="73"/>
      <c r="AE175" s="111" t="s">
        <v>2571</v>
      </c>
      <c r="AF175" s="111" t="s">
        <v>2572</v>
      </c>
      <c r="AG175" s="73" t="s">
        <v>2573</v>
      </c>
      <c r="AH175" s="74" t="s">
        <v>2005</v>
      </c>
      <c r="AI175" s="74" t="s">
        <v>2006</v>
      </c>
      <c r="AJ175" s="74" t="s">
        <v>2144</v>
      </c>
      <c r="AK175" s="210" t="s">
        <v>101</v>
      </c>
      <c r="AL175" s="148" t="s">
        <v>2358</v>
      </c>
      <c r="AM175" s="173"/>
      <c r="AN175" s="153" t="s">
        <v>2349</v>
      </c>
      <c r="AO175" s="153" t="s">
        <v>2009</v>
      </c>
      <c r="AP175" s="153" t="s">
        <v>2086</v>
      </c>
      <c r="AQ175" s="152">
        <v>2</v>
      </c>
      <c r="AR175" s="152">
        <v>2</v>
      </c>
      <c r="AS175" s="180">
        <v>4</v>
      </c>
      <c r="AT175" s="153" t="s">
        <v>2016</v>
      </c>
      <c r="AU175" s="219" t="s">
        <v>2016</v>
      </c>
    </row>
    <row r="176" spans="1:47" s="144" customFormat="1" hidden="1">
      <c r="A176" s="9">
        <v>186</v>
      </c>
      <c r="B176" s="10" t="s">
        <v>212</v>
      </c>
      <c r="C176" s="11" t="s">
        <v>663</v>
      </c>
      <c r="D176" s="11" t="s">
        <v>216</v>
      </c>
      <c r="E176" s="11" t="s">
        <v>1997</v>
      </c>
      <c r="F176" s="9" t="s">
        <v>48</v>
      </c>
      <c r="G176" s="9" t="s">
        <v>48</v>
      </c>
      <c r="H176" s="98">
        <v>0</v>
      </c>
      <c r="I176" s="10" t="s">
        <v>1936</v>
      </c>
      <c r="J176" s="75" t="s">
        <v>2574</v>
      </c>
      <c r="K176" s="11" t="s">
        <v>663</v>
      </c>
      <c r="L176" s="75" t="s">
        <v>2575</v>
      </c>
      <c r="M176" s="75" t="s">
        <v>96</v>
      </c>
      <c r="N176" s="75" t="s">
        <v>2054</v>
      </c>
      <c r="O176" s="75" t="s">
        <v>2000</v>
      </c>
      <c r="P176" s="198" t="s">
        <v>1943</v>
      </c>
      <c r="Q176" s="73" t="s">
        <v>26</v>
      </c>
      <c r="R176" s="108" t="s">
        <v>26</v>
      </c>
      <c r="S176" s="198" t="s">
        <v>2013</v>
      </c>
      <c r="T176" s="77" t="s">
        <v>2576</v>
      </c>
      <c r="U176" s="105" t="s">
        <v>665</v>
      </c>
      <c r="V176" s="74" t="s">
        <v>26</v>
      </c>
      <c r="W176" s="74" t="s">
        <v>2273</v>
      </c>
      <c r="X176" s="81" t="s">
        <v>292</v>
      </c>
      <c r="Y176" s="75" t="s">
        <v>1955</v>
      </c>
      <c r="Z176" s="75" t="s">
        <v>101</v>
      </c>
      <c r="AA176" s="75"/>
      <c r="AB176" s="73">
        <v>106.77755000000001</v>
      </c>
      <c r="AC176" s="73">
        <v>-6.3022099999999996</v>
      </c>
      <c r="AD176" s="73"/>
      <c r="AE176" s="75"/>
      <c r="AF176" s="75"/>
      <c r="AG176" s="75"/>
      <c r="AH176" s="74" t="s">
        <v>2005</v>
      </c>
      <c r="AI176" s="74"/>
      <c r="AJ176" s="74"/>
      <c r="AK176" s="198" t="s">
        <v>101</v>
      </c>
      <c r="AL176" s="148"/>
      <c r="AM176" s="173"/>
      <c r="AN176" s="145"/>
      <c r="AO176" s="145"/>
      <c r="AP176" s="145"/>
      <c r="AQ176" s="145"/>
      <c r="AR176" s="145"/>
      <c r="AS176" s="175"/>
      <c r="AT176" s="174"/>
      <c r="AU176" s="199" t="s">
        <v>101</v>
      </c>
    </row>
    <row r="177" spans="1:47" s="69" customFormat="1" ht="15" hidden="1" customHeight="1">
      <c r="A177" s="9">
        <v>217</v>
      </c>
      <c r="B177" s="10" t="s">
        <v>212</v>
      </c>
      <c r="C177" s="11" t="s">
        <v>748</v>
      </c>
      <c r="D177" s="11" t="s">
        <v>216</v>
      </c>
      <c r="E177" s="11" t="s">
        <v>1997</v>
      </c>
      <c r="F177" s="9" t="s">
        <v>16</v>
      </c>
      <c r="G177" s="10" t="s">
        <v>94</v>
      </c>
      <c r="H177" s="98">
        <v>45979</v>
      </c>
      <c r="I177" s="9" t="s">
        <v>1936</v>
      </c>
      <c r="J177" s="74" t="s">
        <v>749</v>
      </c>
      <c r="K177" s="11" t="s">
        <v>748</v>
      </c>
      <c r="L177" s="73" t="s">
        <v>2577</v>
      </c>
      <c r="M177" s="73" t="s">
        <v>96</v>
      </c>
      <c r="N177" s="73" t="s">
        <v>1999</v>
      </c>
      <c r="O177" s="73" t="s">
        <v>2000</v>
      </c>
      <c r="P177" s="210" t="s">
        <v>1939</v>
      </c>
      <c r="Q177" s="141" t="s">
        <v>2055</v>
      </c>
      <c r="R177" s="106" t="s">
        <v>2578</v>
      </c>
      <c r="S177" s="202" t="s">
        <v>2013</v>
      </c>
      <c r="T177" s="77">
        <v>46101</v>
      </c>
      <c r="U177" s="75" t="s">
        <v>603</v>
      </c>
      <c r="V177" s="159" t="s">
        <v>2579</v>
      </c>
      <c r="W177" s="74" t="s">
        <v>2004</v>
      </c>
      <c r="X177" s="73" t="s">
        <v>280</v>
      </c>
      <c r="Y177" s="73" t="s">
        <v>1961</v>
      </c>
      <c r="Z177" s="74" t="s">
        <v>101</v>
      </c>
      <c r="AA177" s="74"/>
      <c r="AB177" s="73">
        <v>106.759511</v>
      </c>
      <c r="AC177" s="73">
        <v>-6.2486410000000001</v>
      </c>
      <c r="AD177" s="73"/>
      <c r="AE177" s="196">
        <v>106.75954</v>
      </c>
      <c r="AF177" s="116">
        <v>-6.2485999999999997</v>
      </c>
      <c r="AG177" s="74" t="s">
        <v>2580</v>
      </c>
      <c r="AH177" s="74" t="s">
        <v>2005</v>
      </c>
      <c r="AI177" s="74" t="s">
        <v>2006</v>
      </c>
      <c r="AJ177" s="74" t="s">
        <v>2170</v>
      </c>
      <c r="AK177" s="202" t="s">
        <v>101</v>
      </c>
      <c r="AL177" s="148"/>
      <c r="AM177" s="173"/>
      <c r="AN177" s="153" t="s">
        <v>2494</v>
      </c>
      <c r="AO177" s="153" t="s">
        <v>2495</v>
      </c>
      <c r="AP177" s="153" t="s">
        <v>2123</v>
      </c>
      <c r="AQ177" s="152">
        <v>1.5</v>
      </c>
      <c r="AR177" s="152">
        <v>1.5</v>
      </c>
      <c r="AS177" s="180">
        <v>3</v>
      </c>
      <c r="AT177" s="173"/>
      <c r="AU177" s="219" t="s">
        <v>101</v>
      </c>
    </row>
    <row r="178" spans="1:47" ht="17.25" hidden="1" customHeight="1">
      <c r="A178" s="9">
        <v>214</v>
      </c>
      <c r="B178" s="10" t="s">
        <v>212</v>
      </c>
      <c r="C178" s="11" t="s">
        <v>739</v>
      </c>
      <c r="D178" s="11" t="s">
        <v>216</v>
      </c>
      <c r="E178" s="11" t="s">
        <v>1997</v>
      </c>
      <c r="F178" s="9" t="s">
        <v>16</v>
      </c>
      <c r="G178" s="10" t="s">
        <v>94</v>
      </c>
      <c r="H178" s="98">
        <v>45979</v>
      </c>
      <c r="I178" s="9" t="s">
        <v>1936</v>
      </c>
      <c r="J178" s="74" t="s">
        <v>741</v>
      </c>
      <c r="K178" s="11" t="s">
        <v>739</v>
      </c>
      <c r="L178" s="73" t="s">
        <v>2581</v>
      </c>
      <c r="M178" s="74" t="s">
        <v>96</v>
      </c>
      <c r="N178" s="74" t="s">
        <v>1999</v>
      </c>
      <c r="O178" s="74" t="s">
        <v>2000</v>
      </c>
      <c r="P178" s="210" t="s">
        <v>1939</v>
      </c>
      <c r="Q178" s="73" t="s">
        <v>2001</v>
      </c>
      <c r="R178" s="162" t="s">
        <v>2582</v>
      </c>
      <c r="S178" s="202" t="s">
        <v>2013</v>
      </c>
      <c r="T178" s="77">
        <v>46101</v>
      </c>
      <c r="U178" s="75" t="s">
        <v>281</v>
      </c>
      <c r="V178" s="159"/>
      <c r="W178" s="74" t="s">
        <v>1485</v>
      </c>
      <c r="X178" s="73" t="s">
        <v>671</v>
      </c>
      <c r="Y178" s="73" t="s">
        <v>1961</v>
      </c>
      <c r="Z178" s="74" t="s">
        <v>101</v>
      </c>
      <c r="AA178" s="74"/>
      <c r="AB178" s="73">
        <v>106.818991</v>
      </c>
      <c r="AC178" s="73">
        <v>-6.2712310000000002</v>
      </c>
      <c r="AD178" s="73"/>
      <c r="AE178" s="74"/>
      <c r="AF178" s="74"/>
      <c r="AG178" s="74"/>
      <c r="AH178" s="74" t="s">
        <v>2005</v>
      </c>
      <c r="AI178" s="74" t="s">
        <v>2006</v>
      </c>
      <c r="AJ178" s="74" t="s">
        <v>2016</v>
      </c>
      <c r="AK178" s="202" t="s">
        <v>2114</v>
      </c>
      <c r="AL178" s="148"/>
      <c r="AM178" s="173"/>
      <c r="AN178" s="153" t="s">
        <v>2349</v>
      </c>
      <c r="AO178" s="153" t="s">
        <v>2009</v>
      </c>
      <c r="AP178" s="153" t="s">
        <v>2086</v>
      </c>
      <c r="AQ178" s="152">
        <v>1.5</v>
      </c>
      <c r="AR178" s="152">
        <v>1.5</v>
      </c>
      <c r="AS178" s="180">
        <v>3</v>
      </c>
      <c r="AT178" s="153"/>
      <c r="AU178" s="219" t="s">
        <v>101</v>
      </c>
    </row>
    <row r="179" spans="1:47" ht="15.75" hidden="1" customHeight="1">
      <c r="A179" s="9">
        <v>109</v>
      </c>
      <c r="B179" s="10" t="s">
        <v>212</v>
      </c>
      <c r="C179" s="11" t="s">
        <v>436</v>
      </c>
      <c r="D179" s="11" t="s">
        <v>216</v>
      </c>
      <c r="E179" s="11" t="s">
        <v>1997</v>
      </c>
      <c r="F179" s="9" t="s">
        <v>48</v>
      </c>
      <c r="G179" s="9" t="s">
        <v>48</v>
      </c>
      <c r="H179" s="98">
        <v>0</v>
      </c>
      <c r="I179" s="10" t="s">
        <v>1936</v>
      </c>
      <c r="J179" s="75" t="s">
        <v>437</v>
      </c>
      <c r="K179" s="11" t="s">
        <v>436</v>
      </c>
      <c r="L179" s="75" t="s">
        <v>2583</v>
      </c>
      <c r="M179" s="75" t="s">
        <v>96</v>
      </c>
      <c r="N179" s="75" t="s">
        <v>2031</v>
      </c>
      <c r="O179" s="75"/>
      <c r="P179" s="198" t="s">
        <v>1945</v>
      </c>
      <c r="Q179" s="73" t="s">
        <v>2099</v>
      </c>
      <c r="R179" s="161" t="s">
        <v>1163</v>
      </c>
      <c r="S179" s="198" t="s">
        <v>2003</v>
      </c>
      <c r="T179" s="74" t="s">
        <v>1163</v>
      </c>
      <c r="U179" s="75" t="s">
        <v>195</v>
      </c>
      <c r="V179" s="75"/>
      <c r="W179" s="75"/>
      <c r="X179" s="81" t="s">
        <v>65</v>
      </c>
      <c r="Y179" s="81" t="s">
        <v>65</v>
      </c>
      <c r="Z179" s="75" t="s">
        <v>1163</v>
      </c>
      <c r="AA179" s="75"/>
      <c r="AB179" s="73">
        <v>106.80728999999999</v>
      </c>
      <c r="AC179" s="73">
        <v>-6.2829899999999999</v>
      </c>
      <c r="AD179" s="73"/>
      <c r="AE179" s="105"/>
      <c r="AF179" s="105"/>
      <c r="AG179" s="75"/>
      <c r="AH179" s="74" t="s">
        <v>2075</v>
      </c>
      <c r="AI179" s="74"/>
      <c r="AJ179" s="74"/>
      <c r="AK179" s="198" t="s">
        <v>67</v>
      </c>
      <c r="AL179" s="148"/>
      <c r="AM179" s="173"/>
      <c r="AN179" s="145"/>
      <c r="AO179" s="145"/>
      <c r="AP179" s="145"/>
      <c r="AQ179" s="145"/>
      <c r="AR179" s="145"/>
      <c r="AS179" s="175"/>
      <c r="AT179" s="145"/>
      <c r="AU179" s="199" t="s">
        <v>1163</v>
      </c>
    </row>
    <row r="180" spans="1:47" ht="16.5" hidden="1" customHeight="1">
      <c r="A180" s="9">
        <v>193</v>
      </c>
      <c r="B180" s="10" t="s">
        <v>212</v>
      </c>
      <c r="C180" s="11" t="s">
        <v>682</v>
      </c>
      <c r="D180" s="11" t="s">
        <v>216</v>
      </c>
      <c r="E180" s="11" t="s">
        <v>1997</v>
      </c>
      <c r="F180" s="9" t="s">
        <v>48</v>
      </c>
      <c r="G180" s="9" t="s">
        <v>48</v>
      </c>
      <c r="H180" s="98">
        <v>0</v>
      </c>
      <c r="I180" s="10" t="s">
        <v>1936</v>
      </c>
      <c r="J180" s="75" t="s">
        <v>683</v>
      </c>
      <c r="K180" s="11" t="s">
        <v>682</v>
      </c>
      <c r="L180" s="75" t="s">
        <v>2584</v>
      </c>
      <c r="M180" s="75" t="s">
        <v>96</v>
      </c>
      <c r="N180" s="75" t="s">
        <v>2031</v>
      </c>
      <c r="O180" s="75"/>
      <c r="P180" s="198" t="s">
        <v>1946</v>
      </c>
      <c r="Q180" s="148" t="s">
        <v>2099</v>
      </c>
      <c r="R180" s="163" t="s">
        <v>1163</v>
      </c>
      <c r="S180" s="198" t="s">
        <v>2003</v>
      </c>
      <c r="T180" s="74" t="s">
        <v>1163</v>
      </c>
      <c r="U180" s="75" t="s">
        <v>195</v>
      </c>
      <c r="V180" s="75"/>
      <c r="W180" s="75"/>
      <c r="X180" s="81" t="s">
        <v>65</v>
      </c>
      <c r="Y180" s="81" t="s">
        <v>65</v>
      </c>
      <c r="Z180" s="75" t="s">
        <v>1163</v>
      </c>
      <c r="AA180" s="75"/>
      <c r="AB180" s="73">
        <v>106.78263099999999</v>
      </c>
      <c r="AC180" s="73">
        <v>-6.2953809999999999</v>
      </c>
      <c r="AD180" s="73"/>
      <c r="AE180" s="75"/>
      <c r="AF180" s="75"/>
      <c r="AG180" s="75"/>
      <c r="AH180" s="74" t="s">
        <v>2005</v>
      </c>
      <c r="AI180" s="74"/>
      <c r="AJ180" s="74"/>
      <c r="AK180" s="198" t="s">
        <v>101</v>
      </c>
      <c r="AL180" s="148"/>
      <c r="AM180" s="173"/>
      <c r="AN180" s="145"/>
      <c r="AO180" s="145"/>
      <c r="AP180" s="145"/>
      <c r="AQ180" s="145"/>
      <c r="AR180" s="145"/>
      <c r="AS180" s="175"/>
      <c r="AT180" s="145"/>
      <c r="AU180" s="199" t="s">
        <v>1163</v>
      </c>
    </row>
    <row r="181" spans="1:47" s="69" customFormat="1" ht="245.25" hidden="1">
      <c r="A181" s="9">
        <v>296</v>
      </c>
      <c r="B181" s="10" t="s">
        <v>212</v>
      </c>
      <c r="C181" s="11" t="s">
        <v>955</v>
      </c>
      <c r="D181" s="11" t="s">
        <v>216</v>
      </c>
      <c r="E181" s="11" t="s">
        <v>1997</v>
      </c>
      <c r="F181" s="9" t="s">
        <v>16</v>
      </c>
      <c r="G181" s="10" t="s">
        <v>94</v>
      </c>
      <c r="H181" s="98">
        <v>45979</v>
      </c>
      <c r="I181" s="9" t="s">
        <v>1936</v>
      </c>
      <c r="J181" s="73" t="s">
        <v>956</v>
      </c>
      <c r="K181" s="11" t="s">
        <v>955</v>
      </c>
      <c r="L181" s="73" t="s">
        <v>2585</v>
      </c>
      <c r="M181" s="73" t="s">
        <v>96</v>
      </c>
      <c r="N181" s="73" t="s">
        <v>1999</v>
      </c>
      <c r="O181" s="73" t="s">
        <v>2000</v>
      </c>
      <c r="P181" s="210" t="s">
        <v>1939</v>
      </c>
      <c r="Q181" s="210" t="s">
        <v>2055</v>
      </c>
      <c r="R181" s="312" t="s">
        <v>2586</v>
      </c>
      <c r="S181" s="202" t="s">
        <v>2003</v>
      </c>
      <c r="T181" s="77">
        <v>46101</v>
      </c>
      <c r="U181" s="75" t="s">
        <v>2167</v>
      </c>
      <c r="V181" s="159" t="s">
        <v>2587</v>
      </c>
      <c r="W181" s="74" t="s">
        <v>2004</v>
      </c>
      <c r="X181" s="73" t="s">
        <v>612</v>
      </c>
      <c r="Y181" s="73" t="s">
        <v>1961</v>
      </c>
      <c r="Z181" s="74" t="s">
        <v>101</v>
      </c>
      <c r="AA181" s="74" t="s">
        <v>957</v>
      </c>
      <c r="AB181" s="73">
        <v>106.761105</v>
      </c>
      <c r="AC181" s="73">
        <v>-6.2705399999999996</v>
      </c>
      <c r="AD181" s="73"/>
      <c r="AE181" s="165">
        <v>106.76118</v>
      </c>
      <c r="AF181" s="73">
        <v>-6.2709099999999998</v>
      </c>
      <c r="AG181" s="74" t="s">
        <v>2588</v>
      </c>
      <c r="AH181" s="74" t="s">
        <v>2005</v>
      </c>
      <c r="AI181" s="74" t="s">
        <v>2006</v>
      </c>
      <c r="AJ181" s="74" t="s">
        <v>2538</v>
      </c>
      <c r="AK181" s="202" t="s">
        <v>101</v>
      </c>
      <c r="AL181" s="148"/>
      <c r="AM181" s="173"/>
      <c r="AN181" s="153" t="s">
        <v>2349</v>
      </c>
      <c r="AO181" s="153" t="s">
        <v>2009</v>
      </c>
      <c r="AP181" s="153" t="s">
        <v>2086</v>
      </c>
      <c r="AQ181" s="151">
        <v>1.5</v>
      </c>
      <c r="AR181" s="151">
        <v>1.5</v>
      </c>
      <c r="AS181" s="181">
        <v>3</v>
      </c>
      <c r="AT181" s="173" t="s">
        <v>2589</v>
      </c>
      <c r="AU181" s="219" t="s">
        <v>101</v>
      </c>
    </row>
    <row r="182" spans="1:47" ht="16.5" hidden="1" customHeight="1">
      <c r="A182" s="9">
        <v>593</v>
      </c>
      <c r="B182" s="10" t="s">
        <v>212</v>
      </c>
      <c r="C182" s="11" t="s">
        <v>1850</v>
      </c>
      <c r="D182" s="11" t="s">
        <v>216</v>
      </c>
      <c r="E182" s="11" t="s">
        <v>1997</v>
      </c>
      <c r="F182" s="9" t="s">
        <v>16</v>
      </c>
      <c r="G182" s="10" t="s">
        <v>94</v>
      </c>
      <c r="H182" s="98">
        <v>45979</v>
      </c>
      <c r="I182" s="9" t="s">
        <v>1936</v>
      </c>
      <c r="J182" s="74" t="s">
        <v>1851</v>
      </c>
      <c r="K182" s="11" t="s">
        <v>1850</v>
      </c>
      <c r="L182" s="73" t="s">
        <v>2590</v>
      </c>
      <c r="M182" s="74" t="s">
        <v>96</v>
      </c>
      <c r="N182" s="74" t="s">
        <v>1999</v>
      </c>
      <c r="O182" s="74" t="s">
        <v>2000</v>
      </c>
      <c r="P182" s="154" t="s">
        <v>1940</v>
      </c>
      <c r="Q182" s="141" t="s">
        <v>2028</v>
      </c>
      <c r="R182" s="309" t="s">
        <v>2591</v>
      </c>
      <c r="S182" s="210" t="s">
        <v>2013</v>
      </c>
      <c r="T182" s="85">
        <v>46101</v>
      </c>
      <c r="U182" s="75" t="s">
        <v>2167</v>
      </c>
      <c r="V182" s="159" t="s">
        <v>2592</v>
      </c>
      <c r="W182" s="73" t="s">
        <v>2070</v>
      </c>
      <c r="X182" s="73" t="s">
        <v>388</v>
      </c>
      <c r="Y182" s="73" t="s">
        <v>1961</v>
      </c>
      <c r="Z182" s="74" t="s">
        <v>101</v>
      </c>
      <c r="AA182" s="74" t="s">
        <v>613</v>
      </c>
      <c r="AB182" s="73">
        <v>106.84207499999999</v>
      </c>
      <c r="AC182" s="73">
        <v>-6.2923900000000001</v>
      </c>
      <c r="AD182" s="73"/>
      <c r="AE182" s="138">
        <v>106.84198000000001</v>
      </c>
      <c r="AF182" s="138">
        <v>-6.2912100000000004</v>
      </c>
      <c r="AG182" s="74" t="s">
        <v>2593</v>
      </c>
      <c r="AH182" s="74" t="s">
        <v>2005</v>
      </c>
      <c r="AI182" s="74" t="s">
        <v>2006</v>
      </c>
      <c r="AJ182" s="74" t="s">
        <v>2515</v>
      </c>
      <c r="AK182" s="210" t="s">
        <v>101</v>
      </c>
      <c r="AL182" s="148" t="s">
        <v>2358</v>
      </c>
      <c r="AM182" s="173">
        <f>450000000/0.9</f>
        <v>500000000</v>
      </c>
      <c r="AN182" s="153" t="s">
        <v>2349</v>
      </c>
      <c r="AO182" s="153" t="s">
        <v>2009</v>
      </c>
      <c r="AP182" s="153" t="s">
        <v>2123</v>
      </c>
      <c r="AQ182" s="151" t="s">
        <v>2594</v>
      </c>
      <c r="AR182" s="151" t="s">
        <v>2594</v>
      </c>
      <c r="AS182" s="181" t="s">
        <v>2595</v>
      </c>
      <c r="AT182" s="153"/>
      <c r="AU182" s="219" t="s">
        <v>101</v>
      </c>
    </row>
    <row r="183" spans="1:47" ht="15" customHeight="1">
      <c r="A183" s="9">
        <v>291</v>
      </c>
      <c r="B183" s="10" t="s">
        <v>212</v>
      </c>
      <c r="C183" s="11" t="s">
        <v>939</v>
      </c>
      <c r="D183" s="11" t="s">
        <v>216</v>
      </c>
      <c r="E183" s="11" t="s">
        <v>1997</v>
      </c>
      <c r="F183" s="9" t="s">
        <v>16</v>
      </c>
      <c r="G183" s="10" t="s">
        <v>94</v>
      </c>
      <c r="H183" s="98">
        <v>45979</v>
      </c>
      <c r="I183" s="9" t="s">
        <v>1936</v>
      </c>
      <c r="J183" s="73" t="s">
        <v>940</v>
      </c>
      <c r="K183" s="11" t="s">
        <v>939</v>
      </c>
      <c r="L183" s="73" t="s">
        <v>2596</v>
      </c>
      <c r="M183" s="73" t="s">
        <v>96</v>
      </c>
      <c r="N183" s="73" t="s">
        <v>1999</v>
      </c>
      <c r="O183" s="73" t="s">
        <v>2000</v>
      </c>
      <c r="P183" s="210" t="s">
        <v>1939</v>
      </c>
      <c r="Q183" s="141" t="s">
        <v>2597</v>
      </c>
      <c r="R183" s="282" t="s">
        <v>2598</v>
      </c>
      <c r="S183" s="202" t="s">
        <v>2013</v>
      </c>
      <c r="T183" s="85">
        <v>46101</v>
      </c>
      <c r="U183" s="75" t="s">
        <v>281</v>
      </c>
      <c r="V183" s="159"/>
      <c r="W183" s="73" t="s">
        <v>2004</v>
      </c>
      <c r="X183" s="73" t="s">
        <v>941</v>
      </c>
      <c r="Y183" s="73" t="s">
        <v>1961</v>
      </c>
      <c r="Z183" s="73" t="s">
        <v>101</v>
      </c>
      <c r="AA183" s="73" t="s">
        <v>942</v>
      </c>
      <c r="AB183" s="73">
        <v>106.79357</v>
      </c>
      <c r="AC183" s="73">
        <v>-6.3068900000000001</v>
      </c>
      <c r="AD183" s="73"/>
      <c r="AE183" s="220">
        <v>106.79327000000001</v>
      </c>
      <c r="AF183" s="228">
        <v>-6.3065800000000003</v>
      </c>
      <c r="AG183" s="73"/>
      <c r="AH183" s="73" t="s">
        <v>2005</v>
      </c>
      <c r="AI183" s="73" t="s">
        <v>2006</v>
      </c>
      <c r="AJ183" s="73" t="s">
        <v>2507</v>
      </c>
      <c r="AK183" s="202" t="s">
        <v>2114</v>
      </c>
      <c r="AL183" s="148" t="s">
        <v>2599</v>
      </c>
      <c r="AM183" s="173"/>
      <c r="AN183" s="173" t="s">
        <v>2494</v>
      </c>
      <c r="AO183" s="173" t="s">
        <v>2495</v>
      </c>
      <c r="AP183" s="173" t="s">
        <v>2086</v>
      </c>
      <c r="AQ183" s="152">
        <v>1.5</v>
      </c>
      <c r="AR183" s="152">
        <v>1.5</v>
      </c>
      <c r="AS183" s="180">
        <v>3</v>
      </c>
      <c r="AT183" s="153" t="s">
        <v>2508</v>
      </c>
      <c r="AU183" s="219" t="s">
        <v>101</v>
      </c>
    </row>
    <row r="184" spans="1:47" hidden="1">
      <c r="A184" s="9">
        <v>269</v>
      </c>
      <c r="B184" s="10" t="s">
        <v>212</v>
      </c>
      <c r="C184" s="11" t="s">
        <v>888</v>
      </c>
      <c r="D184" s="11" t="s">
        <v>216</v>
      </c>
      <c r="E184" s="11"/>
      <c r="F184" s="9" t="s">
        <v>48</v>
      </c>
      <c r="G184" s="9" t="s">
        <v>48</v>
      </c>
      <c r="H184" s="98">
        <v>0</v>
      </c>
      <c r="I184" s="10" t="s">
        <v>1936</v>
      </c>
      <c r="J184" s="75" t="s">
        <v>65</v>
      </c>
      <c r="K184" s="11" t="s">
        <v>888</v>
      </c>
      <c r="L184" s="75" t="s">
        <v>2600</v>
      </c>
      <c r="M184" s="75" t="s">
        <v>96</v>
      </c>
      <c r="N184" s="75" t="s">
        <v>2031</v>
      </c>
      <c r="O184" s="75"/>
      <c r="P184" s="198" t="s">
        <v>1945</v>
      </c>
      <c r="Q184" s="73" t="s">
        <v>2099</v>
      </c>
      <c r="R184" s="108" t="s">
        <v>1163</v>
      </c>
      <c r="S184" s="198" t="s">
        <v>2003</v>
      </c>
      <c r="T184" s="77" t="s">
        <v>317</v>
      </c>
      <c r="U184" s="89" t="s">
        <v>195</v>
      </c>
      <c r="V184" s="75"/>
      <c r="W184" s="75"/>
      <c r="X184" s="81" t="s">
        <v>65</v>
      </c>
      <c r="Y184" s="81" t="s">
        <v>65</v>
      </c>
      <c r="Z184" s="75" t="s">
        <v>1163</v>
      </c>
      <c r="AA184" s="75" t="s">
        <v>2148</v>
      </c>
      <c r="AB184" s="73">
        <v>106.82016400000001</v>
      </c>
      <c r="AC184" s="73">
        <v>-6.2605940000000002</v>
      </c>
      <c r="AD184" s="73"/>
      <c r="AE184" s="75"/>
      <c r="AF184" s="75"/>
      <c r="AG184" s="75"/>
      <c r="AH184" s="74" t="s">
        <v>2005</v>
      </c>
      <c r="AI184" s="74"/>
      <c r="AJ184" s="74"/>
      <c r="AK184" s="198" t="s">
        <v>67</v>
      </c>
      <c r="AL184" s="148"/>
      <c r="AM184" s="173"/>
      <c r="AN184" s="145"/>
      <c r="AO184" s="145"/>
      <c r="AP184" s="145"/>
      <c r="AQ184" s="145"/>
      <c r="AR184" s="145"/>
      <c r="AS184" s="175"/>
      <c r="AT184" s="145"/>
      <c r="AU184" s="199" t="s">
        <v>1163</v>
      </c>
    </row>
    <row r="185" spans="1:47" s="144" customFormat="1" hidden="1">
      <c r="A185" s="9">
        <v>133</v>
      </c>
      <c r="B185" s="10" t="s">
        <v>212</v>
      </c>
      <c r="C185" s="11" t="s">
        <v>509</v>
      </c>
      <c r="D185" s="11" t="s">
        <v>216</v>
      </c>
      <c r="E185" s="11" t="s">
        <v>1997</v>
      </c>
      <c r="F185" s="9" t="s">
        <v>48</v>
      </c>
      <c r="G185" s="9" t="s">
        <v>48</v>
      </c>
      <c r="H185" s="9"/>
      <c r="I185" s="10" t="s">
        <v>1936</v>
      </c>
      <c r="J185" s="75" t="s">
        <v>510</v>
      </c>
      <c r="K185" s="11" t="s">
        <v>509</v>
      </c>
      <c r="L185" s="75" t="s">
        <v>2601</v>
      </c>
      <c r="M185" s="75" t="s">
        <v>1949</v>
      </c>
      <c r="N185" s="75" t="s">
        <v>2054</v>
      </c>
      <c r="O185" s="75" t="s">
        <v>2000</v>
      </c>
      <c r="P185" s="198" t="s">
        <v>1946</v>
      </c>
      <c r="Q185" s="74" t="s">
        <v>2020</v>
      </c>
      <c r="R185" s="108" t="s">
        <v>2077</v>
      </c>
      <c r="S185" s="198" t="s">
        <v>2003</v>
      </c>
      <c r="T185" s="77">
        <v>46067</v>
      </c>
      <c r="U185" s="89" t="s">
        <v>396</v>
      </c>
      <c r="V185" s="74"/>
      <c r="W185" s="74"/>
      <c r="X185" s="81" t="s">
        <v>448</v>
      </c>
      <c r="Y185" s="75" t="s">
        <v>1955</v>
      </c>
      <c r="Z185" s="75" t="s">
        <v>1163</v>
      </c>
      <c r="AA185" s="75"/>
      <c r="AB185" s="73">
        <v>106.81925099999999</v>
      </c>
      <c r="AC185" s="73">
        <v>-6.2544310000000003</v>
      </c>
      <c r="AD185" s="73"/>
      <c r="AE185" s="75"/>
      <c r="AF185" s="75"/>
      <c r="AG185" s="75"/>
      <c r="AH185" s="74" t="s">
        <v>2005</v>
      </c>
      <c r="AI185" s="74"/>
      <c r="AJ185" s="74"/>
      <c r="AK185" s="198" t="s">
        <v>101</v>
      </c>
      <c r="AL185" s="148"/>
      <c r="AM185" s="173"/>
      <c r="AN185" s="145"/>
      <c r="AO185" s="145"/>
      <c r="AP185" s="145"/>
      <c r="AQ185" s="145"/>
      <c r="AR185" s="145"/>
      <c r="AS185" s="175"/>
      <c r="AT185" s="174"/>
      <c r="AU185" s="199" t="s">
        <v>1163</v>
      </c>
    </row>
    <row r="186" spans="1:47" ht="18" hidden="1" customHeight="1">
      <c r="A186" s="9">
        <v>127</v>
      </c>
      <c r="B186" s="10" t="s">
        <v>212</v>
      </c>
      <c r="C186" s="11" t="s">
        <v>489</v>
      </c>
      <c r="D186" s="11" t="s">
        <v>216</v>
      </c>
      <c r="E186" s="11" t="s">
        <v>1997</v>
      </c>
      <c r="F186" s="9" t="s">
        <v>48</v>
      </c>
      <c r="G186" s="9" t="s">
        <v>48</v>
      </c>
      <c r="H186" s="9"/>
      <c r="I186" s="10" t="s">
        <v>1936</v>
      </c>
      <c r="J186" s="75" t="s">
        <v>490</v>
      </c>
      <c r="K186" s="11" t="s">
        <v>489</v>
      </c>
      <c r="L186" s="75" t="s">
        <v>2602</v>
      </c>
      <c r="M186" s="75" t="s">
        <v>1949</v>
      </c>
      <c r="N186" s="75" t="s">
        <v>2054</v>
      </c>
      <c r="O186" s="75" t="s">
        <v>2000</v>
      </c>
      <c r="P186" s="202" t="s">
        <v>1943</v>
      </c>
      <c r="Q186" s="73" t="s">
        <v>26</v>
      </c>
      <c r="R186" s="108" t="s">
        <v>26</v>
      </c>
      <c r="S186" s="198" t="s">
        <v>2013</v>
      </c>
      <c r="T186" s="77" t="s">
        <v>2603</v>
      </c>
      <c r="U186" s="75" t="s">
        <v>491</v>
      </c>
      <c r="V186" s="73" t="s">
        <v>26</v>
      </c>
      <c r="W186" s="73" t="s">
        <v>2273</v>
      </c>
      <c r="X186" s="81" t="s">
        <v>448</v>
      </c>
      <c r="Y186" s="75" t="s">
        <v>1955</v>
      </c>
      <c r="Z186" s="75" t="s">
        <v>101</v>
      </c>
      <c r="AA186" s="75"/>
      <c r="AB186" s="73">
        <v>106.79258</v>
      </c>
      <c r="AC186" s="73">
        <v>-6.2109399999999999</v>
      </c>
      <c r="AD186" s="73"/>
      <c r="AE186" s="75"/>
      <c r="AF186" s="75"/>
      <c r="AG186" s="75"/>
      <c r="AH186" s="74" t="s">
        <v>2005</v>
      </c>
      <c r="AI186" s="74"/>
      <c r="AJ186" s="74"/>
      <c r="AK186" s="198" t="s">
        <v>101</v>
      </c>
      <c r="AL186" s="148"/>
      <c r="AM186" s="173"/>
      <c r="AN186" s="145"/>
      <c r="AO186" s="145"/>
      <c r="AP186" s="145"/>
      <c r="AQ186" s="145"/>
      <c r="AR186" s="145"/>
      <c r="AS186" s="175"/>
      <c r="AT186" s="145"/>
      <c r="AU186" s="199" t="s">
        <v>101</v>
      </c>
    </row>
    <row r="187" spans="1:47" hidden="1">
      <c r="A187" s="9">
        <v>591</v>
      </c>
      <c r="B187" s="10" t="s">
        <v>212</v>
      </c>
      <c r="C187" s="11" t="s">
        <v>1845</v>
      </c>
      <c r="D187" s="11" t="s">
        <v>216</v>
      </c>
      <c r="E187" s="11"/>
      <c r="F187" s="9" t="s">
        <v>48</v>
      </c>
      <c r="G187" s="9" t="s">
        <v>48</v>
      </c>
      <c r="H187" s="98">
        <v>0</v>
      </c>
      <c r="I187" s="10" t="s">
        <v>1936</v>
      </c>
      <c r="J187" s="75" t="s">
        <v>65</v>
      </c>
      <c r="K187" s="11" t="s">
        <v>1845</v>
      </c>
      <c r="L187" s="75" t="s">
        <v>2604</v>
      </c>
      <c r="M187" s="75" t="s">
        <v>96</v>
      </c>
      <c r="N187" s="75" t="s">
        <v>2031</v>
      </c>
      <c r="O187" s="75"/>
      <c r="P187" s="198" t="s">
        <v>1945</v>
      </c>
      <c r="Q187" s="73" t="s">
        <v>2099</v>
      </c>
      <c r="R187" s="108" t="s">
        <v>1163</v>
      </c>
      <c r="S187" s="198" t="s">
        <v>2003</v>
      </c>
      <c r="T187" s="77" t="s">
        <v>317</v>
      </c>
      <c r="U187" s="89" t="s">
        <v>195</v>
      </c>
      <c r="V187" s="75"/>
      <c r="W187" s="75"/>
      <c r="X187" s="81" t="s">
        <v>65</v>
      </c>
      <c r="Y187" s="81" t="s">
        <v>65</v>
      </c>
      <c r="Z187" s="75" t="s">
        <v>1163</v>
      </c>
      <c r="AA187" s="75" t="s">
        <v>2148</v>
      </c>
      <c r="AB187" s="73">
        <v>106.76806999999999</v>
      </c>
      <c r="AC187" s="73">
        <v>-6.2437500000000004</v>
      </c>
      <c r="AD187" s="73"/>
      <c r="AE187" s="75"/>
      <c r="AF187" s="75"/>
      <c r="AG187" s="75"/>
      <c r="AH187" s="74" t="s">
        <v>2005</v>
      </c>
      <c r="AI187" s="74"/>
      <c r="AJ187" s="74"/>
      <c r="AK187" s="198" t="s">
        <v>67</v>
      </c>
      <c r="AL187" s="148"/>
      <c r="AM187" s="173"/>
      <c r="AN187" s="145"/>
      <c r="AO187" s="145"/>
      <c r="AP187" s="145"/>
      <c r="AQ187" s="145"/>
      <c r="AR187" s="145"/>
      <c r="AS187" s="175"/>
      <c r="AT187" s="145"/>
      <c r="AU187" s="199" t="s">
        <v>1163</v>
      </c>
    </row>
    <row r="188" spans="1:47" ht="17.25" hidden="1" customHeight="1">
      <c r="A188" s="9">
        <v>171</v>
      </c>
      <c r="B188" s="10" t="s">
        <v>212</v>
      </c>
      <c r="C188" s="11" t="s">
        <v>621</v>
      </c>
      <c r="D188" s="11" t="s">
        <v>216</v>
      </c>
      <c r="E188" s="11" t="s">
        <v>1997</v>
      </c>
      <c r="F188" s="9" t="s">
        <v>16</v>
      </c>
      <c r="G188" s="10" t="s">
        <v>94</v>
      </c>
      <c r="H188" s="98">
        <v>45979</v>
      </c>
      <c r="I188" s="9" t="s">
        <v>1936</v>
      </c>
      <c r="J188" s="73" t="s">
        <v>623</v>
      </c>
      <c r="K188" s="11" t="s">
        <v>621</v>
      </c>
      <c r="L188" s="73" t="s">
        <v>2605</v>
      </c>
      <c r="M188" s="73" t="s">
        <v>96</v>
      </c>
      <c r="N188" s="73" t="s">
        <v>1999</v>
      </c>
      <c r="O188" s="73" t="s">
        <v>2000</v>
      </c>
      <c r="P188" s="154" t="s">
        <v>1940</v>
      </c>
      <c r="Q188" s="73" t="s">
        <v>2103</v>
      </c>
      <c r="R188" s="282" t="s">
        <v>2606</v>
      </c>
      <c r="S188" s="202" t="s">
        <v>2013</v>
      </c>
      <c r="T188" s="85">
        <v>46101</v>
      </c>
      <c r="U188" s="75" t="s">
        <v>598</v>
      </c>
      <c r="V188" s="280">
        <v>46057</v>
      </c>
      <c r="W188" s="73" t="s">
        <v>2004</v>
      </c>
      <c r="X188" s="73" t="s">
        <v>612</v>
      </c>
      <c r="Y188" s="73" t="s">
        <v>1961</v>
      </c>
      <c r="Z188" s="153" t="s">
        <v>2016</v>
      </c>
      <c r="AA188" s="73"/>
      <c r="AB188" s="73">
        <v>106.7799</v>
      </c>
      <c r="AC188" s="73">
        <v>-6.2152000000000003</v>
      </c>
      <c r="AD188" s="73"/>
      <c r="AE188" s="73"/>
      <c r="AF188" s="73"/>
      <c r="AG188" s="73"/>
      <c r="AH188" s="73" t="s">
        <v>2005</v>
      </c>
      <c r="AI188" s="73" t="s">
        <v>2006</v>
      </c>
      <c r="AJ188" s="73" t="s">
        <v>2607</v>
      </c>
      <c r="AK188" s="219" t="s">
        <v>2016</v>
      </c>
      <c r="AL188" s="148"/>
      <c r="AM188" s="173"/>
      <c r="AN188" s="224" t="s">
        <v>2548</v>
      </c>
      <c r="AO188" s="224"/>
      <c r="AP188" s="224"/>
      <c r="AQ188" s="152">
        <v>1.5</v>
      </c>
      <c r="AR188" s="152">
        <v>1.5</v>
      </c>
      <c r="AS188" s="180">
        <v>3</v>
      </c>
      <c r="AT188" s="153" t="s">
        <v>2607</v>
      </c>
      <c r="AU188" s="153" t="s">
        <v>2607</v>
      </c>
    </row>
    <row r="189" spans="1:47" hidden="1">
      <c r="A189" s="9">
        <v>112</v>
      </c>
      <c r="B189" s="10" t="s">
        <v>212</v>
      </c>
      <c r="C189" s="11" t="s">
        <v>446</v>
      </c>
      <c r="D189" s="11" t="s">
        <v>216</v>
      </c>
      <c r="E189" s="11" t="s">
        <v>1997</v>
      </c>
      <c r="F189" s="9" t="s">
        <v>48</v>
      </c>
      <c r="G189" s="9" t="s">
        <v>48</v>
      </c>
      <c r="H189" s="9"/>
      <c r="I189" s="10" t="s">
        <v>1936</v>
      </c>
      <c r="J189" s="75" t="s">
        <v>447</v>
      </c>
      <c r="K189" s="11" t="s">
        <v>446</v>
      </c>
      <c r="L189" s="75" t="s">
        <v>2608</v>
      </c>
      <c r="M189" s="75" t="s">
        <v>1949</v>
      </c>
      <c r="N189" s="75" t="s">
        <v>2054</v>
      </c>
      <c r="O189" s="75" t="s">
        <v>2000</v>
      </c>
      <c r="P189" s="198" t="s">
        <v>1946</v>
      </c>
      <c r="Q189" s="74" t="s">
        <v>2103</v>
      </c>
      <c r="R189" s="108" t="s">
        <v>2077</v>
      </c>
      <c r="S189" s="198" t="s">
        <v>2013</v>
      </c>
      <c r="T189" s="77">
        <v>46066</v>
      </c>
      <c r="U189" s="75" t="s">
        <v>396</v>
      </c>
      <c r="V189" s="74"/>
      <c r="W189" s="74"/>
      <c r="X189" s="81" t="s">
        <v>448</v>
      </c>
      <c r="Y189" s="75" t="s">
        <v>1955</v>
      </c>
      <c r="Z189" s="75" t="s">
        <v>1163</v>
      </c>
      <c r="AA189" s="75"/>
      <c r="AB189" s="73">
        <v>106.783</v>
      </c>
      <c r="AC189" s="73">
        <v>-6.2621799999999999</v>
      </c>
      <c r="AD189" s="73"/>
      <c r="AE189" s="75"/>
      <c r="AF189" s="75"/>
      <c r="AG189" s="75"/>
      <c r="AH189" s="74" t="s">
        <v>2005</v>
      </c>
      <c r="AI189" s="74"/>
      <c r="AJ189" s="74"/>
      <c r="AK189" s="198" t="s">
        <v>2016</v>
      </c>
      <c r="AL189" s="148"/>
      <c r="AM189" s="173"/>
      <c r="AN189" s="145"/>
      <c r="AO189" s="145"/>
      <c r="AP189" s="145"/>
      <c r="AQ189" s="145"/>
      <c r="AR189" s="145"/>
      <c r="AS189" s="175"/>
      <c r="AT189" s="145"/>
      <c r="AU189" s="199" t="s">
        <v>2016</v>
      </c>
    </row>
    <row r="190" spans="1:47" hidden="1">
      <c r="A190" s="9">
        <v>118</v>
      </c>
      <c r="B190" s="10" t="s">
        <v>212</v>
      </c>
      <c r="C190" s="11" t="s">
        <v>467</v>
      </c>
      <c r="D190" s="11" t="s">
        <v>216</v>
      </c>
      <c r="E190" s="11" t="s">
        <v>1997</v>
      </c>
      <c r="F190" s="9" t="s">
        <v>48</v>
      </c>
      <c r="G190" s="9" t="s">
        <v>48</v>
      </c>
      <c r="H190" s="9"/>
      <c r="I190" s="10" t="s">
        <v>1936</v>
      </c>
      <c r="J190" s="75" t="s">
        <v>468</v>
      </c>
      <c r="K190" s="11" t="s">
        <v>467</v>
      </c>
      <c r="L190" s="75" t="s">
        <v>2609</v>
      </c>
      <c r="M190" s="75" t="s">
        <v>1949</v>
      </c>
      <c r="N190" s="75" t="s">
        <v>2054</v>
      </c>
      <c r="O190" s="75" t="s">
        <v>2000</v>
      </c>
      <c r="P190" s="198" t="s">
        <v>2079</v>
      </c>
      <c r="Q190" s="74" t="s">
        <v>1163</v>
      </c>
      <c r="R190" s="108" t="s">
        <v>2092</v>
      </c>
      <c r="S190" s="198" t="s">
        <v>2013</v>
      </c>
      <c r="T190" s="77">
        <v>46051</v>
      </c>
      <c r="U190" s="75" t="s">
        <v>2610</v>
      </c>
      <c r="V190" s="74" t="s">
        <v>2089</v>
      </c>
      <c r="W190" s="74" t="s">
        <v>2004</v>
      </c>
      <c r="X190" s="75" t="s">
        <v>448</v>
      </c>
      <c r="Y190" s="75" t="s">
        <v>1955</v>
      </c>
      <c r="Z190" s="75" t="s">
        <v>649</v>
      </c>
      <c r="AA190" s="75" t="s">
        <v>2016</v>
      </c>
      <c r="AB190" s="73">
        <v>106.78790100000001</v>
      </c>
      <c r="AC190" s="73">
        <v>-6.2657509999999998</v>
      </c>
      <c r="AD190" s="73"/>
      <c r="AE190" s="75"/>
      <c r="AF190" s="75"/>
      <c r="AG190" s="75"/>
      <c r="AH190" s="74" t="s">
        <v>2005</v>
      </c>
      <c r="AI190" s="74"/>
      <c r="AJ190" s="74"/>
      <c r="AK190" s="198" t="s">
        <v>2016</v>
      </c>
      <c r="AL190" s="148"/>
      <c r="AM190" s="173"/>
      <c r="AN190" s="145"/>
      <c r="AO190" s="145"/>
      <c r="AP190" s="145"/>
      <c r="AQ190" s="145"/>
      <c r="AR190" s="145"/>
      <c r="AS190" s="175"/>
      <c r="AT190" s="145" t="s">
        <v>2016</v>
      </c>
      <c r="AU190" s="199" t="s">
        <v>2016</v>
      </c>
    </row>
    <row r="191" spans="1:47" s="144" customFormat="1" hidden="1">
      <c r="A191" s="9">
        <v>188</v>
      </c>
      <c r="B191" s="10" t="s">
        <v>212</v>
      </c>
      <c r="C191" s="11" t="s">
        <v>668</v>
      </c>
      <c r="D191" s="11" t="s">
        <v>216</v>
      </c>
      <c r="E191" s="11" t="s">
        <v>1997</v>
      </c>
      <c r="F191" s="9" t="s">
        <v>16</v>
      </c>
      <c r="G191" s="10" t="s">
        <v>94</v>
      </c>
      <c r="H191" s="98">
        <v>45979</v>
      </c>
      <c r="I191" s="9" t="s">
        <v>1936</v>
      </c>
      <c r="J191" s="74" t="s">
        <v>670</v>
      </c>
      <c r="K191" s="11" t="s">
        <v>668</v>
      </c>
      <c r="L191" s="73" t="s">
        <v>2611</v>
      </c>
      <c r="M191" s="74" t="s">
        <v>96</v>
      </c>
      <c r="N191" s="74" t="s">
        <v>1999</v>
      </c>
      <c r="O191" s="74" t="s">
        <v>2000</v>
      </c>
      <c r="P191" s="154" t="s">
        <v>1940</v>
      </c>
      <c r="Q191" s="73" t="s">
        <v>2103</v>
      </c>
      <c r="R191" s="106" t="s">
        <v>2612</v>
      </c>
      <c r="S191" s="202" t="s">
        <v>2013</v>
      </c>
      <c r="T191" s="77">
        <v>46051</v>
      </c>
      <c r="U191" s="75" t="s">
        <v>672</v>
      </c>
      <c r="V191" s="159"/>
      <c r="W191" s="74" t="s">
        <v>2004</v>
      </c>
      <c r="X191" s="73" t="s">
        <v>671</v>
      </c>
      <c r="Y191" s="73" t="s">
        <v>1961</v>
      </c>
      <c r="Z191" s="74" t="s">
        <v>649</v>
      </c>
      <c r="AA191" s="74"/>
      <c r="AB191" s="73">
        <v>106.77112099999999</v>
      </c>
      <c r="AC191" s="73">
        <v>-6.275811</v>
      </c>
      <c r="AD191" s="73"/>
      <c r="AE191" s="73"/>
      <c r="AF191" s="73"/>
      <c r="AG191" s="74"/>
      <c r="AH191" s="74" t="s">
        <v>2005</v>
      </c>
      <c r="AI191" s="74" t="s">
        <v>2613</v>
      </c>
      <c r="AJ191" s="74" t="s">
        <v>2016</v>
      </c>
      <c r="AK191" s="202" t="s">
        <v>2016</v>
      </c>
      <c r="AL191" s="148"/>
      <c r="AM191" s="173"/>
      <c r="AN191" s="153" t="s">
        <v>2614</v>
      </c>
      <c r="AO191" s="153" t="s">
        <v>2009</v>
      </c>
      <c r="AP191" s="153" t="s">
        <v>2086</v>
      </c>
      <c r="AQ191" s="152">
        <v>1.5</v>
      </c>
      <c r="AR191" s="152">
        <v>1.5</v>
      </c>
      <c r="AS191" s="335">
        <v>3</v>
      </c>
      <c r="AT191" s="153" t="s">
        <v>2016</v>
      </c>
      <c r="AU191" s="219" t="s">
        <v>2016</v>
      </c>
    </row>
    <row r="192" spans="1:47" hidden="1">
      <c r="A192" s="9">
        <v>167</v>
      </c>
      <c r="B192" s="10" t="s">
        <v>212</v>
      </c>
      <c r="C192" s="11" t="s">
        <v>614</v>
      </c>
      <c r="D192" s="11" t="s">
        <v>216</v>
      </c>
      <c r="E192" s="11"/>
      <c r="F192" s="9" t="s">
        <v>48</v>
      </c>
      <c r="G192" s="9" t="s">
        <v>48</v>
      </c>
      <c r="H192" s="98">
        <v>0</v>
      </c>
      <c r="I192" s="10" t="s">
        <v>1936</v>
      </c>
      <c r="J192" s="75" t="s">
        <v>65</v>
      </c>
      <c r="K192" s="11" t="s">
        <v>614</v>
      </c>
      <c r="L192" s="75" t="s">
        <v>2615</v>
      </c>
      <c r="M192" s="75" t="s">
        <v>96</v>
      </c>
      <c r="N192" s="75" t="s">
        <v>2031</v>
      </c>
      <c r="O192" s="75"/>
      <c r="P192" s="198" t="s">
        <v>1946</v>
      </c>
      <c r="Q192" s="73" t="s">
        <v>2099</v>
      </c>
      <c r="R192" s="108" t="s">
        <v>1163</v>
      </c>
      <c r="S192" s="198" t="s">
        <v>2003</v>
      </c>
      <c r="T192" s="77" t="s">
        <v>317</v>
      </c>
      <c r="U192" s="75" t="s">
        <v>195</v>
      </c>
      <c r="V192" s="75"/>
      <c r="W192" s="75"/>
      <c r="X192" s="81" t="s">
        <v>65</v>
      </c>
      <c r="Y192" s="81" t="s">
        <v>65</v>
      </c>
      <c r="Z192" s="75" t="s">
        <v>1163</v>
      </c>
      <c r="AA192" s="75" t="s">
        <v>2148</v>
      </c>
      <c r="AB192" s="73">
        <v>106.77801100000001</v>
      </c>
      <c r="AC192" s="73">
        <v>-6.2430339999999998</v>
      </c>
      <c r="AD192" s="73"/>
      <c r="AE192" s="75"/>
      <c r="AF192" s="75"/>
      <c r="AG192" s="75"/>
      <c r="AH192" s="74" t="s">
        <v>2005</v>
      </c>
      <c r="AI192" s="74"/>
      <c r="AJ192" s="74"/>
      <c r="AK192" s="198" t="s">
        <v>101</v>
      </c>
      <c r="AL192" s="148"/>
      <c r="AM192" s="173"/>
      <c r="AN192" s="145"/>
      <c r="AO192" s="145"/>
      <c r="AP192" s="145"/>
      <c r="AQ192" s="145"/>
      <c r="AR192" s="145"/>
      <c r="AS192" s="175"/>
      <c r="AT192" s="145"/>
      <c r="AU192" s="199" t="s">
        <v>1163</v>
      </c>
    </row>
    <row r="193" spans="1:47" s="144" customFormat="1" ht="231" hidden="1">
      <c r="A193" s="9">
        <v>176</v>
      </c>
      <c r="B193" s="10" t="s">
        <v>212</v>
      </c>
      <c r="C193" s="11" t="s">
        <v>642</v>
      </c>
      <c r="D193" s="11" t="s">
        <v>216</v>
      </c>
      <c r="E193" s="11" t="s">
        <v>1997</v>
      </c>
      <c r="F193" s="9" t="s">
        <v>16</v>
      </c>
      <c r="G193" s="10" t="s">
        <v>94</v>
      </c>
      <c r="H193" s="98">
        <v>45979</v>
      </c>
      <c r="I193" s="9" t="s">
        <v>1936</v>
      </c>
      <c r="J193" s="74" t="s">
        <v>643</v>
      </c>
      <c r="K193" s="11" t="s">
        <v>642</v>
      </c>
      <c r="L193" s="73" t="s">
        <v>2616</v>
      </c>
      <c r="M193" s="74" t="s">
        <v>96</v>
      </c>
      <c r="N193" s="74" t="s">
        <v>1999</v>
      </c>
      <c r="O193" s="74" t="s">
        <v>2000</v>
      </c>
      <c r="P193" s="210" t="s">
        <v>1939</v>
      </c>
      <c r="Q193" s="73" t="s">
        <v>2001</v>
      </c>
      <c r="R193" s="108" t="s">
        <v>2617</v>
      </c>
      <c r="S193" s="202" t="s">
        <v>2013</v>
      </c>
      <c r="T193" s="77">
        <v>46051</v>
      </c>
      <c r="U193" s="75" t="s">
        <v>598</v>
      </c>
      <c r="V193" s="159"/>
      <c r="W193" s="74" t="s">
        <v>2004</v>
      </c>
      <c r="X193" s="73" t="s">
        <v>292</v>
      </c>
      <c r="Y193" s="73" t="s">
        <v>1961</v>
      </c>
      <c r="Z193" s="74" t="s">
        <v>649</v>
      </c>
      <c r="AA193" s="74" t="s">
        <v>270</v>
      </c>
      <c r="AB193" s="73">
        <v>106.78658</v>
      </c>
      <c r="AC193" s="73">
        <v>-6.3089899999999997</v>
      </c>
      <c r="AD193" s="73"/>
      <c r="AE193" s="74"/>
      <c r="AF193" s="74"/>
      <c r="AG193" s="74"/>
      <c r="AH193" s="74" t="s">
        <v>2005</v>
      </c>
      <c r="AI193" s="74" t="s">
        <v>2015</v>
      </c>
      <c r="AJ193" s="74"/>
      <c r="AK193" s="202" t="s">
        <v>2016</v>
      </c>
      <c r="AL193" s="148"/>
      <c r="AM193" s="173"/>
      <c r="AN193" s="153" t="s">
        <v>2192</v>
      </c>
      <c r="AO193" s="153" t="s">
        <v>2009</v>
      </c>
      <c r="AP193" s="153" t="s">
        <v>2086</v>
      </c>
      <c r="AQ193" s="151">
        <v>1.5</v>
      </c>
      <c r="AR193" s="151">
        <v>1.5</v>
      </c>
      <c r="AS193" s="336">
        <v>3</v>
      </c>
      <c r="AT193" s="153" t="s">
        <v>2016</v>
      </c>
      <c r="AU193" s="219" t="s">
        <v>2016</v>
      </c>
    </row>
    <row r="194" spans="1:47" ht="18.75" hidden="1" customHeight="1">
      <c r="A194" s="9">
        <v>86</v>
      </c>
      <c r="B194" s="10" t="s">
        <v>212</v>
      </c>
      <c r="C194" s="11" t="s">
        <v>359</v>
      </c>
      <c r="D194" s="11" t="s">
        <v>216</v>
      </c>
      <c r="E194" s="11"/>
      <c r="F194" s="9" t="s">
        <v>48</v>
      </c>
      <c r="G194" s="9" t="s">
        <v>48</v>
      </c>
      <c r="H194" s="98">
        <v>0</v>
      </c>
      <c r="I194" s="10" t="s">
        <v>1936</v>
      </c>
      <c r="J194" s="75" t="s">
        <v>65</v>
      </c>
      <c r="K194" s="11" t="s">
        <v>359</v>
      </c>
      <c r="L194" s="75" t="s">
        <v>2618</v>
      </c>
      <c r="M194" s="75" t="s">
        <v>96</v>
      </c>
      <c r="N194" s="75" t="s">
        <v>2031</v>
      </c>
      <c r="O194" s="75"/>
      <c r="P194" s="198" t="s">
        <v>1945</v>
      </c>
      <c r="Q194" s="73" t="s">
        <v>2099</v>
      </c>
      <c r="R194" s="108" t="s">
        <v>1163</v>
      </c>
      <c r="S194" s="198" t="s">
        <v>2003</v>
      </c>
      <c r="T194" s="77" t="s">
        <v>317</v>
      </c>
      <c r="U194" s="75" t="s">
        <v>195</v>
      </c>
      <c r="V194" s="75"/>
      <c r="W194" s="75"/>
      <c r="X194" s="81" t="s">
        <v>65</v>
      </c>
      <c r="Y194" s="81" t="s">
        <v>65</v>
      </c>
      <c r="Z194" s="75" t="s">
        <v>1163</v>
      </c>
      <c r="AA194" s="75"/>
      <c r="AB194" s="73">
        <v>106.75581</v>
      </c>
      <c r="AC194" s="73">
        <v>-6.2435499999999999</v>
      </c>
      <c r="AD194" s="73"/>
      <c r="AE194" s="75"/>
      <c r="AF194" s="75"/>
      <c r="AG194" s="75"/>
      <c r="AH194" s="74" t="s">
        <v>2005</v>
      </c>
      <c r="AI194" s="74"/>
      <c r="AJ194" s="74"/>
      <c r="AK194" s="198" t="s">
        <v>67</v>
      </c>
      <c r="AL194" s="148"/>
      <c r="AM194" s="173"/>
      <c r="AN194" s="145"/>
      <c r="AO194" s="145"/>
      <c r="AP194" s="145"/>
      <c r="AQ194" s="145"/>
      <c r="AR194" s="145"/>
      <c r="AS194" s="175"/>
      <c r="AT194" s="145"/>
      <c r="AU194" s="199" t="s">
        <v>1163</v>
      </c>
    </row>
    <row r="195" spans="1:47" s="144" customFormat="1" hidden="1">
      <c r="A195" s="9">
        <v>220</v>
      </c>
      <c r="B195" s="10" t="s">
        <v>212</v>
      </c>
      <c r="C195" s="11" t="s">
        <v>756</v>
      </c>
      <c r="D195" s="11" t="s">
        <v>216</v>
      </c>
      <c r="E195" s="11" t="s">
        <v>1997</v>
      </c>
      <c r="F195" s="9" t="s">
        <v>16</v>
      </c>
      <c r="G195" s="10" t="s">
        <v>94</v>
      </c>
      <c r="H195" s="98">
        <v>45979</v>
      </c>
      <c r="I195" s="9" t="s">
        <v>1936</v>
      </c>
      <c r="J195" s="74" t="s">
        <v>757</v>
      </c>
      <c r="K195" s="11" t="s">
        <v>756</v>
      </c>
      <c r="L195" s="73" t="s">
        <v>2619</v>
      </c>
      <c r="M195" s="74" t="s">
        <v>96</v>
      </c>
      <c r="N195" s="74" t="s">
        <v>1999</v>
      </c>
      <c r="O195" s="74" t="s">
        <v>2000</v>
      </c>
      <c r="P195" s="154" t="s">
        <v>1940</v>
      </c>
      <c r="Q195" s="73" t="s">
        <v>2103</v>
      </c>
      <c r="R195" s="108" t="s">
        <v>2620</v>
      </c>
      <c r="S195" s="202" t="s">
        <v>2013</v>
      </c>
      <c r="T195" s="77">
        <v>46101</v>
      </c>
      <c r="U195" s="75" t="s">
        <v>269</v>
      </c>
      <c r="V195" s="159" t="s">
        <v>2621</v>
      </c>
      <c r="W195" s="74" t="s">
        <v>2004</v>
      </c>
      <c r="X195" s="73" t="s">
        <v>280</v>
      </c>
      <c r="Y195" s="73" t="s">
        <v>1961</v>
      </c>
      <c r="Z195" s="74" t="s">
        <v>101</v>
      </c>
      <c r="AA195" s="74" t="s">
        <v>758</v>
      </c>
      <c r="AB195" s="73">
        <v>106.78926</v>
      </c>
      <c r="AC195" s="73">
        <v>-6.2862099999999996</v>
      </c>
      <c r="AD195" s="73"/>
      <c r="AE195" s="165">
        <v>106.78915000000001</v>
      </c>
      <c r="AF195" s="111" t="s">
        <v>2622</v>
      </c>
      <c r="AG195" s="73" t="s">
        <v>2623</v>
      </c>
      <c r="AH195" s="74" t="s">
        <v>2005</v>
      </c>
      <c r="AI195" s="74" t="s">
        <v>2006</v>
      </c>
      <c r="AJ195" s="74" t="s">
        <v>2170</v>
      </c>
      <c r="AK195" s="202" t="s">
        <v>101</v>
      </c>
      <c r="AL195" s="148" t="s">
        <v>2358</v>
      </c>
      <c r="AM195" s="173">
        <f>300000000/0.9</f>
        <v>333333333.33333331</v>
      </c>
      <c r="AN195" s="153" t="s">
        <v>2494</v>
      </c>
      <c r="AO195" s="153" t="s">
        <v>2495</v>
      </c>
      <c r="AP195" s="153" t="s">
        <v>2123</v>
      </c>
      <c r="AQ195" s="152">
        <v>1.5</v>
      </c>
      <c r="AR195" s="152">
        <v>1.5</v>
      </c>
      <c r="AS195" s="335">
        <v>3</v>
      </c>
      <c r="AT195" s="153"/>
      <c r="AU195" s="219" t="s">
        <v>101</v>
      </c>
    </row>
    <row r="196" spans="1:47" hidden="1">
      <c r="A196" s="9">
        <v>146</v>
      </c>
      <c r="B196" s="10" t="s">
        <v>212</v>
      </c>
      <c r="C196" s="11" t="s">
        <v>554</v>
      </c>
      <c r="D196" s="11" t="s">
        <v>216</v>
      </c>
      <c r="E196" s="11" t="s">
        <v>1997</v>
      </c>
      <c r="F196" s="9" t="s">
        <v>48</v>
      </c>
      <c r="G196" s="9" t="s">
        <v>48</v>
      </c>
      <c r="H196" s="9"/>
      <c r="I196" s="10" t="s">
        <v>1936</v>
      </c>
      <c r="J196" s="75" t="s">
        <v>555</v>
      </c>
      <c r="K196" s="11" t="s">
        <v>554</v>
      </c>
      <c r="L196" s="75" t="s">
        <v>2624</v>
      </c>
      <c r="M196" s="75" t="s">
        <v>1949</v>
      </c>
      <c r="N196" s="75" t="s">
        <v>2054</v>
      </c>
      <c r="O196" s="75" t="s">
        <v>2000</v>
      </c>
      <c r="P196" s="198" t="s">
        <v>2079</v>
      </c>
      <c r="Q196" s="74" t="s">
        <v>1163</v>
      </c>
      <c r="R196" s="108" t="s">
        <v>2092</v>
      </c>
      <c r="S196" s="198" t="s">
        <v>2013</v>
      </c>
      <c r="T196" s="77">
        <v>46101</v>
      </c>
      <c r="U196" s="75" t="s">
        <v>556</v>
      </c>
      <c r="V196" s="74" t="s">
        <v>2089</v>
      </c>
      <c r="W196" s="74"/>
      <c r="X196" s="75" t="s">
        <v>448</v>
      </c>
      <c r="Y196" s="75" t="s">
        <v>1955</v>
      </c>
      <c r="Z196" s="75" t="s">
        <v>101</v>
      </c>
      <c r="AA196" s="75"/>
      <c r="AB196" s="73">
        <v>106.77985099999999</v>
      </c>
      <c r="AC196" s="73">
        <v>-6.2626710000000001</v>
      </c>
      <c r="AD196" s="73"/>
      <c r="AE196" s="75"/>
      <c r="AF196" s="75"/>
      <c r="AG196" s="75"/>
      <c r="AH196" s="74" t="s">
        <v>2005</v>
      </c>
      <c r="AI196" s="74"/>
      <c r="AJ196" s="74"/>
      <c r="AK196" s="198" t="s">
        <v>270</v>
      </c>
      <c r="AL196" s="148"/>
      <c r="AM196" s="173"/>
      <c r="AN196" s="145"/>
      <c r="AO196" s="145"/>
      <c r="AP196" s="145"/>
      <c r="AQ196" s="145"/>
      <c r="AR196" s="145"/>
      <c r="AS196" s="175"/>
      <c r="AT196" s="145" t="s">
        <v>2060</v>
      </c>
      <c r="AU196" s="199" t="s">
        <v>270</v>
      </c>
    </row>
    <row r="197" spans="1:47" hidden="1">
      <c r="A197" s="9">
        <v>143</v>
      </c>
      <c r="B197" s="10" t="s">
        <v>212</v>
      </c>
      <c r="C197" s="11" t="s">
        <v>541</v>
      </c>
      <c r="D197" s="11" t="s">
        <v>216</v>
      </c>
      <c r="E197" s="11" t="s">
        <v>1997</v>
      </c>
      <c r="F197" s="9" t="s">
        <v>48</v>
      </c>
      <c r="G197" s="9" t="s">
        <v>48</v>
      </c>
      <c r="H197" s="9"/>
      <c r="I197" s="10" t="s">
        <v>1936</v>
      </c>
      <c r="J197" s="75" t="s">
        <v>543</v>
      </c>
      <c r="K197" s="11" t="s">
        <v>541</v>
      </c>
      <c r="L197" s="88" t="s">
        <v>2625</v>
      </c>
      <c r="M197" s="75" t="s">
        <v>1949</v>
      </c>
      <c r="N197" s="75" t="s">
        <v>2054</v>
      </c>
      <c r="O197" s="75" t="s">
        <v>2000</v>
      </c>
      <c r="P197" s="198" t="s">
        <v>2079</v>
      </c>
      <c r="Q197" s="74" t="s">
        <v>2020</v>
      </c>
      <c r="R197" s="108" t="s">
        <v>2626</v>
      </c>
      <c r="S197" s="198" t="s">
        <v>2013</v>
      </c>
      <c r="T197" s="77">
        <v>46051</v>
      </c>
      <c r="U197" s="75" t="s">
        <v>545</v>
      </c>
      <c r="V197" s="74" t="s">
        <v>2097</v>
      </c>
      <c r="W197" s="74" t="s">
        <v>2004</v>
      </c>
      <c r="X197" s="75" t="s">
        <v>425</v>
      </c>
      <c r="Y197" s="75" t="s">
        <v>1955</v>
      </c>
      <c r="Z197" s="75" t="s">
        <v>649</v>
      </c>
      <c r="AA197" s="75"/>
      <c r="AB197" s="73">
        <v>106.76527</v>
      </c>
      <c r="AC197" s="73">
        <v>-6.2678799999999999</v>
      </c>
      <c r="AD197" s="73"/>
      <c r="AE197" s="75"/>
      <c r="AF197" s="75"/>
      <c r="AG197" s="75"/>
      <c r="AH197" s="74" t="s">
        <v>2005</v>
      </c>
      <c r="AI197" s="74"/>
      <c r="AJ197" s="74"/>
      <c r="AK197" s="198" t="s">
        <v>2016</v>
      </c>
      <c r="AL197" s="148"/>
      <c r="AM197" s="173"/>
      <c r="AN197" s="145"/>
      <c r="AO197" s="145"/>
      <c r="AP197" s="145"/>
      <c r="AQ197" s="145"/>
      <c r="AR197" s="145"/>
      <c r="AS197" s="175"/>
      <c r="AT197" s="145" t="s">
        <v>2016</v>
      </c>
      <c r="AU197" s="199" t="s">
        <v>2016</v>
      </c>
    </row>
    <row r="198" spans="1:47" hidden="1">
      <c r="A198" s="9">
        <v>170</v>
      </c>
      <c r="B198" s="10" t="s">
        <v>212</v>
      </c>
      <c r="C198" s="11" t="s">
        <v>618</v>
      </c>
      <c r="D198" s="11" t="s">
        <v>216</v>
      </c>
      <c r="E198" s="11" t="s">
        <v>1997</v>
      </c>
      <c r="F198" s="9" t="s">
        <v>48</v>
      </c>
      <c r="G198" s="9" t="s">
        <v>48</v>
      </c>
      <c r="H198" s="98">
        <v>0</v>
      </c>
      <c r="I198" s="10" t="s">
        <v>1936</v>
      </c>
      <c r="J198" s="75" t="s">
        <v>619</v>
      </c>
      <c r="K198" s="11" t="s">
        <v>618</v>
      </c>
      <c r="L198" s="75" t="s">
        <v>2627</v>
      </c>
      <c r="M198" s="75" t="s">
        <v>96</v>
      </c>
      <c r="N198" s="75" t="s">
        <v>2054</v>
      </c>
      <c r="O198" s="75" t="s">
        <v>2000</v>
      </c>
      <c r="P198" s="198" t="s">
        <v>1945</v>
      </c>
      <c r="Q198" s="74" t="s">
        <v>2020</v>
      </c>
      <c r="R198" s="108" t="s">
        <v>2077</v>
      </c>
      <c r="S198" s="198" t="s">
        <v>2003</v>
      </c>
      <c r="T198" s="77">
        <v>46067</v>
      </c>
      <c r="U198" s="75" t="s">
        <v>620</v>
      </c>
      <c r="V198" s="75" t="s">
        <v>1485</v>
      </c>
      <c r="W198" s="75"/>
      <c r="X198" s="81" t="s">
        <v>292</v>
      </c>
      <c r="Y198" s="75" t="s">
        <v>1955</v>
      </c>
      <c r="Z198" s="75" t="s">
        <v>1163</v>
      </c>
      <c r="AA198" s="75"/>
      <c r="AB198" s="73">
        <v>106.75364999999999</v>
      </c>
      <c r="AC198" s="73">
        <v>-6.2686900000000003</v>
      </c>
      <c r="AD198" s="73"/>
      <c r="AE198" s="75"/>
      <c r="AF198" s="75"/>
      <c r="AG198" s="75"/>
      <c r="AH198" s="74" t="s">
        <v>2005</v>
      </c>
      <c r="AI198" s="74"/>
      <c r="AJ198" s="74"/>
      <c r="AK198" s="198" t="s">
        <v>67</v>
      </c>
      <c r="AL198" s="148"/>
      <c r="AM198" s="173"/>
      <c r="AN198" s="145"/>
      <c r="AO198" s="145"/>
      <c r="AP198" s="145"/>
      <c r="AQ198" s="145"/>
      <c r="AR198" s="145"/>
      <c r="AS198" s="175"/>
      <c r="AT198" s="145"/>
      <c r="AU198" s="199" t="s">
        <v>1163</v>
      </c>
    </row>
    <row r="199" spans="1:47" s="144" customFormat="1" ht="260.25" hidden="1">
      <c r="A199" s="9">
        <v>166</v>
      </c>
      <c r="B199" s="10" t="s">
        <v>212</v>
      </c>
      <c r="C199" s="11" t="s">
        <v>610</v>
      </c>
      <c r="D199" s="11" t="s">
        <v>216</v>
      </c>
      <c r="E199" s="11" t="s">
        <v>1997</v>
      </c>
      <c r="F199" s="9" t="s">
        <v>16</v>
      </c>
      <c r="G199" s="10" t="s">
        <v>94</v>
      </c>
      <c r="H199" s="98">
        <v>45979</v>
      </c>
      <c r="I199" s="9" t="s">
        <v>1936</v>
      </c>
      <c r="J199" s="74" t="s">
        <v>611</v>
      </c>
      <c r="K199" s="11" t="s">
        <v>610</v>
      </c>
      <c r="L199" s="186" t="s">
        <v>2628</v>
      </c>
      <c r="M199" s="73" t="s">
        <v>96</v>
      </c>
      <c r="N199" s="73" t="s">
        <v>1999</v>
      </c>
      <c r="O199" s="73" t="s">
        <v>2000</v>
      </c>
      <c r="P199" s="138" t="s">
        <v>1940</v>
      </c>
      <c r="Q199" s="73" t="s">
        <v>2629</v>
      </c>
      <c r="R199" s="283" t="s">
        <v>2630</v>
      </c>
      <c r="S199" s="202" t="s">
        <v>2013</v>
      </c>
      <c r="T199" s="77">
        <v>46101</v>
      </c>
      <c r="U199" s="89" t="s">
        <v>2001</v>
      </c>
      <c r="V199" s="159" t="s">
        <v>2631</v>
      </c>
      <c r="W199" s="74" t="s">
        <v>1485</v>
      </c>
      <c r="X199" s="73" t="s">
        <v>612</v>
      </c>
      <c r="Y199" s="73" t="s">
        <v>1961</v>
      </c>
      <c r="Z199" s="74" t="s">
        <v>101</v>
      </c>
      <c r="AA199" s="74" t="s">
        <v>613</v>
      </c>
      <c r="AB199" s="73">
        <v>106.75964</v>
      </c>
      <c r="AC199" s="73">
        <v>-6.2741899999999999</v>
      </c>
      <c r="AD199" s="73"/>
      <c r="AE199" s="23">
        <v>106.75963</v>
      </c>
      <c r="AF199" s="74">
        <v>-6.27393</v>
      </c>
      <c r="AG199" s="74" t="s">
        <v>2632</v>
      </c>
      <c r="AH199" s="74" t="s">
        <v>2005</v>
      </c>
      <c r="AI199" s="74" t="s">
        <v>2006</v>
      </c>
      <c r="AJ199" s="74"/>
      <c r="AK199" s="202" t="s">
        <v>101</v>
      </c>
      <c r="AL199" s="148"/>
      <c r="AM199" s="173"/>
      <c r="AN199" s="153" t="s">
        <v>2494</v>
      </c>
      <c r="AO199" s="153" t="s">
        <v>2009</v>
      </c>
      <c r="AP199" s="153" t="s">
        <v>2086</v>
      </c>
      <c r="AQ199" s="152">
        <v>1.5</v>
      </c>
      <c r="AR199" s="152">
        <v>1.5</v>
      </c>
      <c r="AS199" s="335">
        <v>3</v>
      </c>
      <c r="AT199" s="153"/>
      <c r="AU199" s="219" t="s">
        <v>101</v>
      </c>
    </row>
    <row r="200" spans="1:47" hidden="1">
      <c r="A200" s="9">
        <v>168</v>
      </c>
      <c r="B200" s="10" t="s">
        <v>212</v>
      </c>
      <c r="C200" s="11" t="s">
        <v>615</v>
      </c>
      <c r="D200" s="11" t="s">
        <v>216</v>
      </c>
      <c r="E200" s="11"/>
      <c r="F200" s="9" t="s">
        <v>48</v>
      </c>
      <c r="G200" s="9" t="s">
        <v>48</v>
      </c>
      <c r="H200" s="98">
        <v>0</v>
      </c>
      <c r="I200" s="10" t="s">
        <v>1936</v>
      </c>
      <c r="J200" s="75" t="s">
        <v>65</v>
      </c>
      <c r="K200" s="11" t="s">
        <v>615</v>
      </c>
      <c r="L200" s="75" t="s">
        <v>2633</v>
      </c>
      <c r="M200" s="75" t="s">
        <v>96</v>
      </c>
      <c r="N200" s="75" t="s">
        <v>2031</v>
      </c>
      <c r="O200" s="75"/>
      <c r="P200" s="198" t="s">
        <v>1945</v>
      </c>
      <c r="Q200" s="73" t="s">
        <v>2099</v>
      </c>
      <c r="R200" s="108" t="s">
        <v>1163</v>
      </c>
      <c r="S200" s="198" t="s">
        <v>2003</v>
      </c>
      <c r="T200" s="77" t="s">
        <v>317</v>
      </c>
      <c r="U200" s="75" t="s">
        <v>195</v>
      </c>
      <c r="V200" s="75"/>
      <c r="W200" s="75"/>
      <c r="X200" s="81" t="s">
        <v>65</v>
      </c>
      <c r="Y200" s="81" t="s">
        <v>65</v>
      </c>
      <c r="Z200" s="75" t="s">
        <v>1163</v>
      </c>
      <c r="AA200" s="75"/>
      <c r="AB200" s="73">
        <v>106.83548</v>
      </c>
      <c r="AC200" s="73">
        <v>-6.3313899999999999</v>
      </c>
      <c r="AD200" s="73"/>
      <c r="AE200" s="75"/>
      <c r="AF200" s="75"/>
      <c r="AG200" s="75"/>
      <c r="AH200" s="74" t="s">
        <v>2005</v>
      </c>
      <c r="AI200" s="74"/>
      <c r="AJ200" s="74"/>
      <c r="AK200" s="198" t="s">
        <v>67</v>
      </c>
      <c r="AL200" s="148"/>
      <c r="AM200" s="173"/>
      <c r="AN200" s="145"/>
      <c r="AO200" s="145"/>
      <c r="AP200" s="145"/>
      <c r="AQ200" s="145"/>
      <c r="AR200" s="145"/>
      <c r="AS200" s="175"/>
      <c r="AT200" s="145"/>
      <c r="AU200" s="199" t="s">
        <v>1163</v>
      </c>
    </row>
    <row r="201" spans="1:47" hidden="1">
      <c r="A201" s="9">
        <v>130</v>
      </c>
      <c r="B201" s="10" t="s">
        <v>212</v>
      </c>
      <c r="C201" s="11" t="s">
        <v>501</v>
      </c>
      <c r="D201" s="11" t="s">
        <v>216</v>
      </c>
      <c r="E201" s="11" t="s">
        <v>1997</v>
      </c>
      <c r="F201" s="9" t="s">
        <v>48</v>
      </c>
      <c r="G201" s="9" t="s">
        <v>48</v>
      </c>
      <c r="H201" s="9"/>
      <c r="I201" s="10" t="s">
        <v>1936</v>
      </c>
      <c r="J201" s="75" t="s">
        <v>502</v>
      </c>
      <c r="K201" s="11" t="s">
        <v>501</v>
      </c>
      <c r="L201" s="75" t="s">
        <v>2634</v>
      </c>
      <c r="M201" s="75" t="s">
        <v>1949</v>
      </c>
      <c r="N201" s="75" t="s">
        <v>2054</v>
      </c>
      <c r="O201" s="75" t="s">
        <v>2000</v>
      </c>
      <c r="P201" s="198" t="s">
        <v>1945</v>
      </c>
      <c r="Q201" s="74" t="s">
        <v>317</v>
      </c>
      <c r="R201" s="108" t="s">
        <v>2635</v>
      </c>
      <c r="S201" s="198" t="s">
        <v>2003</v>
      </c>
      <c r="T201" s="77" t="s">
        <v>317</v>
      </c>
      <c r="U201" s="75" t="s">
        <v>2032</v>
      </c>
      <c r="V201" s="74"/>
      <c r="W201" s="74" t="s">
        <v>1485</v>
      </c>
      <c r="X201" s="81" t="s">
        <v>448</v>
      </c>
      <c r="Y201" s="75" t="s">
        <v>1955</v>
      </c>
      <c r="Z201" s="75" t="s">
        <v>67</v>
      </c>
      <c r="AA201" s="75"/>
      <c r="AB201" s="73">
        <v>106.82292099999999</v>
      </c>
      <c r="AC201" s="73">
        <v>-6.2140110000000002</v>
      </c>
      <c r="AD201" s="73"/>
      <c r="AE201" s="75"/>
      <c r="AF201" s="75"/>
      <c r="AG201" s="75"/>
      <c r="AH201" s="74" t="s">
        <v>2005</v>
      </c>
      <c r="AI201" s="74"/>
      <c r="AJ201" s="74"/>
      <c r="AK201" s="198" t="s">
        <v>67</v>
      </c>
      <c r="AL201" s="148"/>
      <c r="AM201" s="173"/>
      <c r="AN201" s="145"/>
      <c r="AO201" s="145"/>
      <c r="AP201" s="145"/>
      <c r="AQ201" s="145"/>
      <c r="AR201" s="145"/>
      <c r="AS201" s="175"/>
      <c r="AT201" s="145"/>
      <c r="AU201" s="199" t="s">
        <v>67</v>
      </c>
    </row>
    <row r="202" spans="1:47" s="144" customFormat="1" hidden="1">
      <c r="A202" s="9">
        <v>419</v>
      </c>
      <c r="B202" s="10" t="s">
        <v>212</v>
      </c>
      <c r="C202" s="11" t="s">
        <v>1294</v>
      </c>
      <c r="D202" s="11" t="s">
        <v>216</v>
      </c>
      <c r="E202" s="11" t="s">
        <v>1997</v>
      </c>
      <c r="F202" s="9" t="s">
        <v>48</v>
      </c>
      <c r="G202" s="9" t="s">
        <v>48</v>
      </c>
      <c r="H202" s="9"/>
      <c r="I202" s="9" t="s">
        <v>1936</v>
      </c>
      <c r="J202" s="74" t="s">
        <v>2636</v>
      </c>
      <c r="K202" s="11" t="s">
        <v>1294</v>
      </c>
      <c r="L202" s="82" t="s">
        <v>2637</v>
      </c>
      <c r="M202" s="74" t="s">
        <v>1949</v>
      </c>
      <c r="N202" s="74" t="s">
        <v>2319</v>
      </c>
      <c r="O202" s="74" t="s">
        <v>2000</v>
      </c>
      <c r="P202" s="198" t="s">
        <v>1945</v>
      </c>
      <c r="Q202" s="73" t="s">
        <v>1163</v>
      </c>
      <c r="R202" s="110" t="s">
        <v>2077</v>
      </c>
      <c r="S202" s="202" t="s">
        <v>2003</v>
      </c>
      <c r="T202" s="77">
        <v>46032</v>
      </c>
      <c r="U202" s="75" t="s">
        <v>2032</v>
      </c>
      <c r="V202" s="159"/>
      <c r="W202" s="74"/>
      <c r="X202" s="73" t="s">
        <v>292</v>
      </c>
      <c r="Y202" s="73" t="s">
        <v>1961</v>
      </c>
      <c r="Z202" s="74" t="s">
        <v>67</v>
      </c>
      <c r="AA202" s="74"/>
      <c r="AB202" s="73">
        <v>106.83584</v>
      </c>
      <c r="AC202" s="73">
        <v>-6.2222299999999997</v>
      </c>
      <c r="AD202" s="73"/>
      <c r="AE202" s="74"/>
      <c r="AF202" s="74"/>
      <c r="AG202" s="74"/>
      <c r="AH202" s="74" t="s">
        <v>2005</v>
      </c>
      <c r="AI202" s="74"/>
      <c r="AJ202" s="74"/>
      <c r="AK202" s="202" t="s">
        <v>67</v>
      </c>
      <c r="AL202" s="148"/>
      <c r="AM202" s="173"/>
      <c r="AN202" s="224" t="s">
        <v>317</v>
      </c>
      <c r="AO202" s="153"/>
      <c r="AP202" s="153"/>
      <c r="AQ202" s="152">
        <v>1.5</v>
      </c>
      <c r="AR202" s="152">
        <v>1.5</v>
      </c>
      <c r="AS202" s="335">
        <v>3</v>
      </c>
      <c r="AT202" s="153" t="s">
        <v>67</v>
      </c>
      <c r="AU202" s="219" t="s">
        <v>67</v>
      </c>
    </row>
    <row r="203" spans="1:47" ht="29.25" hidden="1">
      <c r="A203" s="9">
        <v>113</v>
      </c>
      <c r="B203" s="10" t="s">
        <v>212</v>
      </c>
      <c r="C203" s="11" t="s">
        <v>450</v>
      </c>
      <c r="D203" s="11" t="s">
        <v>216</v>
      </c>
      <c r="E203" s="11" t="s">
        <v>1997</v>
      </c>
      <c r="F203" s="9" t="s">
        <v>48</v>
      </c>
      <c r="G203" s="9" t="s">
        <v>48</v>
      </c>
      <c r="H203" s="9"/>
      <c r="I203" s="10" t="s">
        <v>1936</v>
      </c>
      <c r="J203" s="75" t="s">
        <v>452</v>
      </c>
      <c r="K203" s="11" t="s">
        <v>450</v>
      </c>
      <c r="L203" s="75" t="s">
        <v>2638</v>
      </c>
      <c r="M203" s="75" t="s">
        <v>1949</v>
      </c>
      <c r="N203" s="75" t="s">
        <v>2054</v>
      </c>
      <c r="O203" s="75" t="s">
        <v>2000</v>
      </c>
      <c r="P203" s="154" t="s">
        <v>1940</v>
      </c>
      <c r="Q203" s="73" t="s">
        <v>2639</v>
      </c>
      <c r="R203" s="106" t="s">
        <v>2640</v>
      </c>
      <c r="S203" s="198" t="s">
        <v>2013</v>
      </c>
      <c r="T203" s="77">
        <v>46067</v>
      </c>
      <c r="U203" s="75" t="s">
        <v>2641</v>
      </c>
      <c r="V203" s="285">
        <v>46164</v>
      </c>
      <c r="W203" s="74" t="s">
        <v>2070</v>
      </c>
      <c r="X203" s="75" t="s">
        <v>448</v>
      </c>
      <c r="Y203" s="75" t="s">
        <v>1955</v>
      </c>
      <c r="Z203" s="75" t="s">
        <v>101</v>
      </c>
      <c r="AA203" s="75"/>
      <c r="AB203" s="73">
        <v>106.85231</v>
      </c>
      <c r="AC203" s="73">
        <v>-6.2152700000000003</v>
      </c>
      <c r="AD203" s="73"/>
      <c r="AE203" s="75"/>
      <c r="AF203" s="75"/>
      <c r="AG203" s="75"/>
      <c r="AH203" s="74" t="s">
        <v>2005</v>
      </c>
      <c r="AI203" s="74"/>
      <c r="AJ203" s="74"/>
      <c r="AK203" s="198" t="s">
        <v>101</v>
      </c>
      <c r="AL203" s="148"/>
      <c r="AM203" s="173"/>
      <c r="AN203" s="147"/>
      <c r="AO203" s="147"/>
      <c r="AP203" s="147"/>
      <c r="AQ203" s="147"/>
      <c r="AR203" s="147"/>
      <c r="AS203" s="177"/>
      <c r="AT203" s="145"/>
      <c r="AU203" s="199" t="s">
        <v>101</v>
      </c>
    </row>
    <row r="204" spans="1:47" hidden="1">
      <c r="A204" s="9">
        <v>125</v>
      </c>
      <c r="B204" s="10" t="s">
        <v>212</v>
      </c>
      <c r="C204" s="11" t="s">
        <v>485</v>
      </c>
      <c r="D204" s="11" t="s">
        <v>216</v>
      </c>
      <c r="E204" s="11" t="s">
        <v>1997</v>
      </c>
      <c r="F204" s="9" t="s">
        <v>48</v>
      </c>
      <c r="G204" s="9" t="s">
        <v>48</v>
      </c>
      <c r="H204" s="9"/>
      <c r="I204" s="10" t="s">
        <v>1936</v>
      </c>
      <c r="J204" s="75" t="s">
        <v>486</v>
      </c>
      <c r="K204" s="11" t="s">
        <v>485</v>
      </c>
      <c r="L204" s="75" t="s">
        <v>2642</v>
      </c>
      <c r="M204" s="75" t="s">
        <v>1949</v>
      </c>
      <c r="N204" s="75" t="s">
        <v>2054</v>
      </c>
      <c r="O204" s="75" t="s">
        <v>2000</v>
      </c>
      <c r="P204" s="198" t="s">
        <v>1946</v>
      </c>
      <c r="Q204" s="74" t="s">
        <v>1163</v>
      </c>
      <c r="R204" s="108" t="s">
        <v>2643</v>
      </c>
      <c r="S204" s="198" t="s">
        <v>2003</v>
      </c>
      <c r="T204" s="77">
        <v>46066</v>
      </c>
      <c r="U204" s="89" t="s">
        <v>396</v>
      </c>
      <c r="V204" s="74"/>
      <c r="W204" s="74"/>
      <c r="X204" s="81" t="s">
        <v>425</v>
      </c>
      <c r="Y204" s="75" t="s">
        <v>1955</v>
      </c>
      <c r="Z204" s="75" t="s">
        <v>1163</v>
      </c>
      <c r="AA204" s="75"/>
      <c r="AB204" s="73">
        <v>106.754</v>
      </c>
      <c r="AC204" s="73">
        <v>-6.2391500000000004</v>
      </c>
      <c r="AD204" s="73"/>
      <c r="AE204" s="75"/>
      <c r="AF204" s="75"/>
      <c r="AG204" s="75"/>
      <c r="AH204" s="74" t="s">
        <v>2005</v>
      </c>
      <c r="AI204" s="74"/>
      <c r="AJ204" s="74"/>
      <c r="AK204" s="198" t="s">
        <v>101</v>
      </c>
      <c r="AL204" s="148"/>
      <c r="AM204" s="173"/>
      <c r="AN204" s="145"/>
      <c r="AO204" s="145"/>
      <c r="AP204" s="145"/>
      <c r="AQ204" s="145"/>
      <c r="AR204" s="145"/>
      <c r="AS204" s="175"/>
      <c r="AT204" s="145"/>
      <c r="AU204" s="199" t="s">
        <v>1163</v>
      </c>
    </row>
    <row r="205" spans="1:47" s="144" customFormat="1" hidden="1">
      <c r="A205" s="9">
        <v>302</v>
      </c>
      <c r="B205" s="10" t="s">
        <v>212</v>
      </c>
      <c r="C205" s="11" t="s">
        <v>971</v>
      </c>
      <c r="D205" s="11" t="s">
        <v>216</v>
      </c>
      <c r="E205" s="11" t="s">
        <v>1997</v>
      </c>
      <c r="F205" s="9" t="s">
        <v>16</v>
      </c>
      <c r="G205" s="10" t="s">
        <v>94</v>
      </c>
      <c r="H205" s="98">
        <v>45979</v>
      </c>
      <c r="I205" s="9" t="s">
        <v>1936</v>
      </c>
      <c r="J205" s="74" t="s">
        <v>972</v>
      </c>
      <c r="K205" s="11" t="s">
        <v>971</v>
      </c>
      <c r="L205" s="73" t="s">
        <v>2644</v>
      </c>
      <c r="M205" s="73" t="s">
        <v>96</v>
      </c>
      <c r="N205" s="73" t="s">
        <v>1999</v>
      </c>
      <c r="O205" s="73" t="s">
        <v>2000</v>
      </c>
      <c r="P205" s="154" t="s">
        <v>1941</v>
      </c>
      <c r="Q205" s="73" t="s">
        <v>2111</v>
      </c>
      <c r="R205" s="108" t="s">
        <v>2645</v>
      </c>
      <c r="S205" s="202" t="s">
        <v>2013</v>
      </c>
      <c r="T205" s="77">
        <v>46051</v>
      </c>
      <c r="U205" s="75" t="s">
        <v>603</v>
      </c>
      <c r="V205" s="159"/>
      <c r="W205" s="74" t="s">
        <v>2004</v>
      </c>
      <c r="X205" s="73" t="s">
        <v>671</v>
      </c>
      <c r="Y205" s="73" t="s">
        <v>1961</v>
      </c>
      <c r="Z205" s="74" t="s">
        <v>649</v>
      </c>
      <c r="AA205" s="74" t="s">
        <v>270</v>
      </c>
      <c r="AB205" s="73">
        <v>106.83775</v>
      </c>
      <c r="AC205" s="73">
        <v>-6.3153100000000002</v>
      </c>
      <c r="AD205" s="73"/>
      <c r="AE205" s="74"/>
      <c r="AF205" s="74"/>
      <c r="AG205" s="74"/>
      <c r="AH205" s="74" t="s">
        <v>2005</v>
      </c>
      <c r="AI205" s="74" t="s">
        <v>2006</v>
      </c>
      <c r="AJ205" s="74" t="s">
        <v>2016</v>
      </c>
      <c r="AK205" s="202" t="s">
        <v>2016</v>
      </c>
      <c r="AL205" s="148"/>
      <c r="AM205" s="173"/>
      <c r="AN205" s="153" t="s">
        <v>2646</v>
      </c>
      <c r="AO205" s="153" t="s">
        <v>2009</v>
      </c>
      <c r="AP205" s="153" t="s">
        <v>2086</v>
      </c>
      <c r="AQ205" s="152">
        <v>1.5</v>
      </c>
      <c r="AR205" s="152">
        <v>1.5</v>
      </c>
      <c r="AS205" s="335">
        <v>3</v>
      </c>
      <c r="AT205" s="153" t="s">
        <v>2060</v>
      </c>
      <c r="AU205" s="202" t="s">
        <v>2114</v>
      </c>
    </row>
    <row r="206" spans="1:47" hidden="1">
      <c r="A206" s="9">
        <v>106</v>
      </c>
      <c r="B206" s="10" t="s">
        <v>212</v>
      </c>
      <c r="C206" s="11" t="s">
        <v>429</v>
      </c>
      <c r="D206" s="11" t="s">
        <v>216</v>
      </c>
      <c r="E206" s="11" t="s">
        <v>1997</v>
      </c>
      <c r="F206" s="9" t="s">
        <v>48</v>
      </c>
      <c r="G206" s="9" t="s">
        <v>48</v>
      </c>
      <c r="H206" s="98">
        <v>0</v>
      </c>
      <c r="I206" s="10" t="s">
        <v>1936</v>
      </c>
      <c r="J206" s="75" t="s">
        <v>430</v>
      </c>
      <c r="K206" s="11" t="s">
        <v>429</v>
      </c>
      <c r="L206" s="75" t="s">
        <v>2647</v>
      </c>
      <c r="M206" s="75" t="s">
        <v>96</v>
      </c>
      <c r="N206" s="75" t="s">
        <v>2054</v>
      </c>
      <c r="O206" s="75" t="s">
        <v>2000</v>
      </c>
      <c r="P206" s="198" t="s">
        <v>1946</v>
      </c>
      <c r="Q206" s="74" t="s">
        <v>2020</v>
      </c>
      <c r="R206" s="108" t="s">
        <v>2648</v>
      </c>
      <c r="S206" s="198" t="s">
        <v>2003</v>
      </c>
      <c r="T206" s="77" t="s">
        <v>317</v>
      </c>
      <c r="U206" s="75" t="s">
        <v>195</v>
      </c>
      <c r="V206" s="75" t="s">
        <v>1485</v>
      </c>
      <c r="W206" s="75"/>
      <c r="X206" s="81" t="s">
        <v>292</v>
      </c>
      <c r="Y206" s="75" t="s">
        <v>1955</v>
      </c>
      <c r="Z206" s="75" t="s">
        <v>1163</v>
      </c>
      <c r="AA206" s="75"/>
      <c r="AB206" s="73">
        <v>106.797741</v>
      </c>
      <c r="AC206" s="73">
        <v>-6.2482810000000004</v>
      </c>
      <c r="AD206" s="73"/>
      <c r="AE206" s="75"/>
      <c r="AF206" s="75"/>
      <c r="AG206" s="75"/>
      <c r="AH206" s="74" t="s">
        <v>2005</v>
      </c>
      <c r="AI206" s="74"/>
      <c r="AJ206" s="74"/>
      <c r="AK206" s="198" t="s">
        <v>101</v>
      </c>
      <c r="AL206" s="148"/>
      <c r="AM206" s="173"/>
      <c r="AN206" s="145"/>
      <c r="AO206" s="145"/>
      <c r="AP206" s="145"/>
      <c r="AQ206" s="145"/>
      <c r="AR206" s="145"/>
      <c r="AS206" s="175"/>
      <c r="AT206" s="145"/>
      <c r="AU206" s="199" t="s">
        <v>1163</v>
      </c>
    </row>
    <row r="207" spans="1:47" hidden="1">
      <c r="A207" s="9">
        <v>142</v>
      </c>
      <c r="B207" s="10" t="s">
        <v>212</v>
      </c>
      <c r="C207" s="11" t="s">
        <v>538</v>
      </c>
      <c r="D207" s="11" t="s">
        <v>216</v>
      </c>
      <c r="E207" s="11" t="s">
        <v>1997</v>
      </c>
      <c r="F207" s="9" t="s">
        <v>48</v>
      </c>
      <c r="G207" s="9" t="s">
        <v>48</v>
      </c>
      <c r="H207" s="9"/>
      <c r="I207" s="10" t="s">
        <v>1936</v>
      </c>
      <c r="J207" s="75" t="s">
        <v>539</v>
      </c>
      <c r="K207" s="11" t="s">
        <v>538</v>
      </c>
      <c r="L207" s="75" t="s">
        <v>2649</v>
      </c>
      <c r="M207" s="75" t="s">
        <v>1949</v>
      </c>
      <c r="N207" s="75" t="s">
        <v>2054</v>
      </c>
      <c r="O207" s="75" t="s">
        <v>2000</v>
      </c>
      <c r="P207" s="202" t="s">
        <v>1943</v>
      </c>
      <c r="Q207" s="73" t="s">
        <v>2650</v>
      </c>
      <c r="R207" s="108" t="s">
        <v>2103</v>
      </c>
      <c r="S207" s="198" t="s">
        <v>2013</v>
      </c>
      <c r="T207" s="77">
        <v>46081</v>
      </c>
      <c r="U207" s="75" t="s">
        <v>2651</v>
      </c>
      <c r="V207" s="74" t="s">
        <v>2344</v>
      </c>
      <c r="W207" s="74" t="s">
        <v>2070</v>
      </c>
      <c r="X207" s="75" t="s">
        <v>299</v>
      </c>
      <c r="Y207" s="75" t="s">
        <v>1955</v>
      </c>
      <c r="Z207" s="75" t="s">
        <v>101</v>
      </c>
      <c r="AA207" s="75"/>
      <c r="AB207" s="73">
        <v>106.93541999999999</v>
      </c>
      <c r="AC207" s="73">
        <v>-6.2028100000000004</v>
      </c>
      <c r="AD207" s="73"/>
      <c r="AE207" s="75"/>
      <c r="AF207" s="75"/>
      <c r="AG207" s="75"/>
      <c r="AH207" s="74" t="s">
        <v>2005</v>
      </c>
      <c r="AI207" s="74"/>
      <c r="AJ207" s="74"/>
      <c r="AK207" s="198" t="s">
        <v>101</v>
      </c>
      <c r="AL207" s="148"/>
      <c r="AM207" s="173"/>
      <c r="AN207" s="145"/>
      <c r="AO207" s="145"/>
      <c r="AP207" s="145"/>
      <c r="AQ207" s="145"/>
      <c r="AR207" s="145"/>
      <c r="AS207" s="175"/>
      <c r="AT207" s="145"/>
      <c r="AU207" s="199" t="s">
        <v>101</v>
      </c>
    </row>
    <row r="208" spans="1:47" s="239" customFormat="1" ht="87" hidden="1">
      <c r="A208" s="9">
        <v>87</v>
      </c>
      <c r="B208" s="10" t="s">
        <v>212</v>
      </c>
      <c r="C208" s="11" t="s">
        <v>360</v>
      </c>
      <c r="D208" s="11" t="s">
        <v>216</v>
      </c>
      <c r="E208" s="11" t="s">
        <v>1997</v>
      </c>
      <c r="F208" s="9" t="s">
        <v>16</v>
      </c>
      <c r="G208" s="10" t="s">
        <v>94</v>
      </c>
      <c r="H208" s="98">
        <v>45979</v>
      </c>
      <c r="I208" s="10" t="s">
        <v>1936</v>
      </c>
      <c r="J208" s="75" t="s">
        <v>362</v>
      </c>
      <c r="K208" s="11" t="s">
        <v>360</v>
      </c>
      <c r="L208" s="75" t="s">
        <v>2652</v>
      </c>
      <c r="M208" s="75" t="s">
        <v>96</v>
      </c>
      <c r="N208" s="75" t="s">
        <v>1999</v>
      </c>
      <c r="O208" s="75" t="s">
        <v>2000</v>
      </c>
      <c r="P208" s="202" t="s">
        <v>1940</v>
      </c>
      <c r="Q208" s="73" t="s">
        <v>331</v>
      </c>
      <c r="R208" s="208" t="s">
        <v>2653</v>
      </c>
      <c r="S208" s="198" t="s">
        <v>2013</v>
      </c>
      <c r="T208" s="77">
        <v>46101</v>
      </c>
      <c r="U208" s="75" t="s">
        <v>363</v>
      </c>
      <c r="V208" s="76">
        <v>46153</v>
      </c>
      <c r="W208" s="75" t="s">
        <v>2014</v>
      </c>
      <c r="X208" s="81" t="s">
        <v>535</v>
      </c>
      <c r="Y208" s="75" t="s">
        <v>1959</v>
      </c>
      <c r="Z208" s="75" t="s">
        <v>101</v>
      </c>
      <c r="AA208" s="75"/>
      <c r="AB208" s="73">
        <v>106.920041</v>
      </c>
      <c r="AC208" s="73">
        <v>-6.249701</v>
      </c>
      <c r="AD208" s="73"/>
      <c r="AE208" s="75"/>
      <c r="AF208" s="75"/>
      <c r="AG208" s="75"/>
      <c r="AH208" s="74" t="s">
        <v>2005</v>
      </c>
      <c r="AI208" s="74" t="s">
        <v>2006</v>
      </c>
      <c r="AJ208" s="74"/>
      <c r="AK208" s="198" t="s">
        <v>101</v>
      </c>
      <c r="AL208" s="148" t="s">
        <v>2654</v>
      </c>
      <c r="AM208" s="173" t="s">
        <v>2655</v>
      </c>
      <c r="AN208" s="145" t="s">
        <v>2341</v>
      </c>
      <c r="AO208" s="145" t="s">
        <v>2009</v>
      </c>
      <c r="AP208" s="150" t="s">
        <v>2018</v>
      </c>
      <c r="AQ208" s="150">
        <v>1.5</v>
      </c>
      <c r="AR208" s="150">
        <v>1.5</v>
      </c>
      <c r="AS208" s="176">
        <v>3</v>
      </c>
      <c r="AT208" s="145"/>
      <c r="AU208" s="199" t="s">
        <v>101</v>
      </c>
    </row>
    <row r="209" spans="1:47" hidden="1">
      <c r="A209" s="9">
        <v>68</v>
      </c>
      <c r="B209" s="10" t="s">
        <v>212</v>
      </c>
      <c r="C209" s="11" t="s">
        <v>297</v>
      </c>
      <c r="D209" s="11" t="s">
        <v>216</v>
      </c>
      <c r="E209" s="11" t="s">
        <v>1997</v>
      </c>
      <c r="F209" s="9" t="s">
        <v>48</v>
      </c>
      <c r="G209" s="9" t="s">
        <v>48</v>
      </c>
      <c r="H209" s="9"/>
      <c r="I209" s="10" t="s">
        <v>1936</v>
      </c>
      <c r="J209" s="75" t="s">
        <v>298</v>
      </c>
      <c r="K209" s="11" t="s">
        <v>297</v>
      </c>
      <c r="L209" s="75" t="s">
        <v>2656</v>
      </c>
      <c r="M209" s="75" t="s">
        <v>1949</v>
      </c>
      <c r="N209" s="75" t="s">
        <v>2054</v>
      </c>
      <c r="O209" s="75" t="s">
        <v>2000</v>
      </c>
      <c r="P209" s="202" t="s">
        <v>1943</v>
      </c>
      <c r="Q209" s="73" t="s">
        <v>26</v>
      </c>
      <c r="R209" s="108" t="s">
        <v>26</v>
      </c>
      <c r="S209" s="198" t="s">
        <v>2013</v>
      </c>
      <c r="T209" s="77" t="s">
        <v>2657</v>
      </c>
      <c r="U209" s="75">
        <v>0</v>
      </c>
      <c r="V209" s="73" t="s">
        <v>26</v>
      </c>
      <c r="W209" s="73" t="s">
        <v>2273</v>
      </c>
      <c r="X209" s="81" t="s">
        <v>299</v>
      </c>
      <c r="Y209" s="75" t="s">
        <v>1955</v>
      </c>
      <c r="Z209" s="75" t="s">
        <v>101</v>
      </c>
      <c r="AA209" s="75"/>
      <c r="AB209" s="73">
        <v>106.89970099999999</v>
      </c>
      <c r="AC209" s="73">
        <v>-6.3007710000000001</v>
      </c>
      <c r="AD209" s="73"/>
      <c r="AE209" s="75"/>
      <c r="AF209" s="75"/>
      <c r="AG209" s="75"/>
      <c r="AH209" s="74" t="s">
        <v>2005</v>
      </c>
      <c r="AI209" s="74"/>
      <c r="AJ209" s="74"/>
      <c r="AK209" s="198" t="s">
        <v>101</v>
      </c>
      <c r="AL209" s="148"/>
      <c r="AM209" s="173"/>
      <c r="AN209" s="145"/>
      <c r="AO209" s="145"/>
      <c r="AP209" s="145"/>
      <c r="AQ209" s="145"/>
      <c r="AR209" s="145"/>
      <c r="AS209" s="175"/>
      <c r="AT209" s="145"/>
      <c r="AU209" s="199" t="s">
        <v>101</v>
      </c>
    </row>
    <row r="210" spans="1:47" ht="17.25" hidden="1" customHeight="1">
      <c r="A210" s="9">
        <v>233</v>
      </c>
      <c r="B210" s="10" t="s">
        <v>212</v>
      </c>
      <c r="C210" s="11" t="s">
        <v>789</v>
      </c>
      <c r="D210" s="11" t="s">
        <v>216</v>
      </c>
      <c r="E210" s="11" t="s">
        <v>1997</v>
      </c>
      <c r="F210" s="9" t="s">
        <v>16</v>
      </c>
      <c r="G210" s="10" t="s">
        <v>94</v>
      </c>
      <c r="H210" s="98">
        <v>45979</v>
      </c>
      <c r="I210" s="10" t="s">
        <v>1936</v>
      </c>
      <c r="J210" s="75" t="s">
        <v>790</v>
      </c>
      <c r="K210" s="11" t="s">
        <v>789</v>
      </c>
      <c r="L210" s="75" t="s">
        <v>2658</v>
      </c>
      <c r="M210" s="75" t="s">
        <v>96</v>
      </c>
      <c r="N210" s="75" t="s">
        <v>1999</v>
      </c>
      <c r="O210" s="75" t="s">
        <v>2000</v>
      </c>
      <c r="P210" s="210" t="s">
        <v>1939</v>
      </c>
      <c r="Q210" s="73" t="s">
        <v>395</v>
      </c>
      <c r="R210" s="208" t="s">
        <v>2659</v>
      </c>
      <c r="S210" s="198" t="s">
        <v>2013</v>
      </c>
      <c r="T210" s="77">
        <v>46101</v>
      </c>
      <c r="U210" s="75" t="s">
        <v>281</v>
      </c>
      <c r="V210" s="76">
        <v>46167</v>
      </c>
      <c r="W210" s="75" t="s">
        <v>2014</v>
      </c>
      <c r="X210" s="81" t="s">
        <v>535</v>
      </c>
      <c r="Y210" s="75" t="s">
        <v>1959</v>
      </c>
      <c r="Z210" s="75" t="s">
        <v>101</v>
      </c>
      <c r="AA210" s="75" t="s">
        <v>791</v>
      </c>
      <c r="AB210" s="73">
        <v>106.93272</v>
      </c>
      <c r="AC210" s="73">
        <v>-6.2091900000000004</v>
      </c>
      <c r="AD210" s="73"/>
      <c r="AE210" s="105"/>
      <c r="AF210" s="75"/>
      <c r="AG210" s="75"/>
      <c r="AH210" s="74" t="s">
        <v>2005</v>
      </c>
      <c r="AI210" s="74" t="s">
        <v>2006</v>
      </c>
      <c r="AJ210" s="74"/>
      <c r="AK210" s="198" t="s">
        <v>101</v>
      </c>
      <c r="AL210" s="148" t="s">
        <v>2654</v>
      </c>
      <c r="AM210" s="173" t="s">
        <v>2655</v>
      </c>
      <c r="AN210" s="145" t="s">
        <v>2660</v>
      </c>
      <c r="AO210" s="145" t="s">
        <v>2009</v>
      </c>
      <c r="AP210" s="145" t="s">
        <v>2010</v>
      </c>
      <c r="AQ210" s="150">
        <v>1.5</v>
      </c>
      <c r="AR210" s="150">
        <v>1.5</v>
      </c>
      <c r="AS210" s="176">
        <v>3</v>
      </c>
      <c r="AT210" s="145"/>
      <c r="AU210" s="199" t="s">
        <v>101</v>
      </c>
    </row>
    <row r="211" spans="1:47" ht="18.75" hidden="1" customHeight="1">
      <c r="A211" s="9">
        <v>599</v>
      </c>
      <c r="B211" s="10" t="s">
        <v>212</v>
      </c>
      <c r="C211" s="11" t="s">
        <v>1860</v>
      </c>
      <c r="D211" s="11" t="s">
        <v>216</v>
      </c>
      <c r="E211" s="11" t="s">
        <v>1997</v>
      </c>
      <c r="F211" s="9" t="s">
        <v>16</v>
      </c>
      <c r="G211" s="10" t="s">
        <v>94</v>
      </c>
      <c r="H211" s="98">
        <v>45979</v>
      </c>
      <c r="I211" s="10" t="s">
        <v>1936</v>
      </c>
      <c r="J211" s="75" t="s">
        <v>1861</v>
      </c>
      <c r="K211" s="11" t="s">
        <v>1860</v>
      </c>
      <c r="L211" s="75" t="s">
        <v>2661</v>
      </c>
      <c r="M211" s="75" t="s">
        <v>96</v>
      </c>
      <c r="N211" s="75" t="s">
        <v>1999</v>
      </c>
      <c r="O211" s="75" t="s">
        <v>2000</v>
      </c>
      <c r="P211" s="154" t="s">
        <v>1940</v>
      </c>
      <c r="Q211" s="73" t="s">
        <v>2103</v>
      </c>
      <c r="R211" s="106" t="s">
        <v>2662</v>
      </c>
      <c r="S211" s="198" t="s">
        <v>2013</v>
      </c>
      <c r="T211" s="77">
        <v>46101</v>
      </c>
      <c r="U211" s="75" t="s">
        <v>358</v>
      </c>
      <c r="V211" s="76">
        <v>46153</v>
      </c>
      <c r="W211" s="75" t="s">
        <v>2014</v>
      </c>
      <c r="X211" s="81" t="s">
        <v>535</v>
      </c>
      <c r="Y211" s="75" t="s">
        <v>1959</v>
      </c>
      <c r="Z211" s="145" t="s">
        <v>101</v>
      </c>
      <c r="AA211" s="75" t="s">
        <v>101</v>
      </c>
      <c r="AB211" s="73">
        <v>106.90857</v>
      </c>
      <c r="AC211" s="73">
        <v>-6.2524100000000002</v>
      </c>
      <c r="AD211" s="73"/>
      <c r="AE211" s="75"/>
      <c r="AF211" s="75"/>
      <c r="AG211" s="75"/>
      <c r="AH211" s="74" t="s">
        <v>2005</v>
      </c>
      <c r="AI211" s="74" t="s">
        <v>2006</v>
      </c>
      <c r="AJ211" s="74"/>
      <c r="AK211" s="199" t="s">
        <v>101</v>
      </c>
      <c r="AL211" s="148" t="s">
        <v>2654</v>
      </c>
      <c r="AM211" s="173" t="s">
        <v>2655</v>
      </c>
      <c r="AN211" s="145" t="s">
        <v>2341</v>
      </c>
      <c r="AO211" s="145" t="s">
        <v>2009</v>
      </c>
      <c r="AP211" s="145" t="s">
        <v>2010</v>
      </c>
      <c r="AQ211" s="150">
        <v>1.5</v>
      </c>
      <c r="AR211" s="150">
        <v>1.5</v>
      </c>
      <c r="AS211" s="176">
        <v>3</v>
      </c>
      <c r="AT211" s="145"/>
      <c r="AU211" s="199" t="s">
        <v>101</v>
      </c>
    </row>
    <row r="212" spans="1:47" s="144" customFormat="1" ht="15.75" hidden="1" customHeight="1">
      <c r="A212" s="9">
        <v>573</v>
      </c>
      <c r="B212" s="10" t="s">
        <v>212</v>
      </c>
      <c r="C212" s="11" t="s">
        <v>1793</v>
      </c>
      <c r="D212" s="11" t="s">
        <v>216</v>
      </c>
      <c r="E212" s="11" t="s">
        <v>1997</v>
      </c>
      <c r="F212" s="9" t="s">
        <v>48</v>
      </c>
      <c r="G212" s="9" t="s">
        <v>48</v>
      </c>
      <c r="H212" s="9"/>
      <c r="I212" s="9" t="s">
        <v>1936</v>
      </c>
      <c r="J212" s="74" t="s">
        <v>2663</v>
      </c>
      <c r="K212" s="11" t="s">
        <v>1793</v>
      </c>
      <c r="L212" s="73" t="s">
        <v>2664</v>
      </c>
      <c r="M212" s="74" t="s">
        <v>1949</v>
      </c>
      <c r="N212" s="74" t="s">
        <v>2054</v>
      </c>
      <c r="O212" s="74" t="s">
        <v>2000</v>
      </c>
      <c r="P212" s="154" t="s">
        <v>1941</v>
      </c>
      <c r="Q212" s="141" t="s">
        <v>2665</v>
      </c>
      <c r="R212" s="282" t="s">
        <v>2666</v>
      </c>
      <c r="S212" s="202" t="s">
        <v>2013</v>
      </c>
      <c r="T212" s="77">
        <v>46081</v>
      </c>
      <c r="U212" s="75" t="s">
        <v>2667</v>
      </c>
      <c r="V212" s="284">
        <v>46167</v>
      </c>
      <c r="W212" s="74" t="s">
        <v>2004</v>
      </c>
      <c r="X212" s="73" t="s">
        <v>292</v>
      </c>
      <c r="Y212" s="73" t="s">
        <v>1961</v>
      </c>
      <c r="Z212" s="74" t="s">
        <v>101</v>
      </c>
      <c r="AA212" s="74"/>
      <c r="AB212" s="73">
        <v>106.91104</v>
      </c>
      <c r="AC212" s="73">
        <v>-6.2517300000000002</v>
      </c>
      <c r="AD212" s="73"/>
      <c r="AE212" s="73"/>
      <c r="AF212" s="73"/>
      <c r="AG212" s="74"/>
      <c r="AH212" s="74" t="s">
        <v>2005</v>
      </c>
      <c r="AI212" s="74"/>
      <c r="AJ212" s="74"/>
      <c r="AK212" s="202" t="s">
        <v>2016</v>
      </c>
      <c r="AL212" s="148"/>
      <c r="AM212" s="173"/>
      <c r="AN212" s="153" t="s">
        <v>2349</v>
      </c>
      <c r="AO212" s="153" t="s">
        <v>2009</v>
      </c>
      <c r="AP212" s="153" t="s">
        <v>2086</v>
      </c>
      <c r="AQ212" s="152">
        <v>1.5</v>
      </c>
      <c r="AR212" s="152">
        <v>1.5</v>
      </c>
      <c r="AS212" s="335">
        <v>3</v>
      </c>
      <c r="AT212" s="153" t="s">
        <v>2016</v>
      </c>
      <c r="AU212" s="219" t="s">
        <v>2016</v>
      </c>
    </row>
    <row r="213" spans="1:47" s="69" customFormat="1" hidden="1">
      <c r="A213" s="9">
        <v>121</v>
      </c>
      <c r="B213" s="10" t="s">
        <v>212</v>
      </c>
      <c r="C213" s="11" t="s">
        <v>474</v>
      </c>
      <c r="D213" s="11" t="s">
        <v>216</v>
      </c>
      <c r="E213" s="11" t="s">
        <v>1997</v>
      </c>
      <c r="F213" s="9" t="s">
        <v>48</v>
      </c>
      <c r="G213" s="9" t="s">
        <v>48</v>
      </c>
      <c r="H213" s="9"/>
      <c r="I213" s="10" t="s">
        <v>1936</v>
      </c>
      <c r="J213" s="75" t="s">
        <v>475</v>
      </c>
      <c r="K213" s="11" t="s">
        <v>474</v>
      </c>
      <c r="L213" s="75" t="s">
        <v>2668</v>
      </c>
      <c r="M213" s="75" t="s">
        <v>1949</v>
      </c>
      <c r="N213" s="75" t="s">
        <v>2054</v>
      </c>
      <c r="O213" s="75" t="s">
        <v>2000</v>
      </c>
      <c r="P213" s="202" t="s">
        <v>1943</v>
      </c>
      <c r="Q213" s="73" t="s">
        <v>26</v>
      </c>
      <c r="R213" s="108" t="s">
        <v>26</v>
      </c>
      <c r="S213" s="198" t="s">
        <v>2013</v>
      </c>
      <c r="T213" s="77" t="s">
        <v>2657</v>
      </c>
      <c r="U213" s="75">
        <v>0</v>
      </c>
      <c r="V213" s="73" t="s">
        <v>26</v>
      </c>
      <c r="W213" s="73" t="s">
        <v>2273</v>
      </c>
      <c r="X213" s="81" t="s">
        <v>299</v>
      </c>
      <c r="Y213" s="75" t="s">
        <v>1955</v>
      </c>
      <c r="Z213" s="75" t="s">
        <v>101</v>
      </c>
      <c r="AA213" s="75"/>
      <c r="AB213" s="73">
        <v>106.90588</v>
      </c>
      <c r="AC213" s="73">
        <v>-6.3007900000000001</v>
      </c>
      <c r="AD213" s="73"/>
      <c r="AE213" s="75"/>
      <c r="AF213" s="75"/>
      <c r="AG213" s="75"/>
      <c r="AH213" s="74" t="s">
        <v>2005</v>
      </c>
      <c r="AI213" s="74"/>
      <c r="AJ213" s="74"/>
      <c r="AK213" s="198" t="s">
        <v>101</v>
      </c>
      <c r="AL213" s="148"/>
      <c r="AM213" s="173"/>
      <c r="AN213" s="145"/>
      <c r="AO213" s="145"/>
      <c r="AP213" s="145"/>
      <c r="AQ213" s="145"/>
      <c r="AR213" s="145"/>
      <c r="AS213" s="175"/>
      <c r="AT213" s="147"/>
      <c r="AU213" s="199" t="s">
        <v>101</v>
      </c>
    </row>
    <row r="214" spans="1:47" s="63" customFormat="1" ht="18.75" hidden="1" customHeight="1">
      <c r="A214" s="9">
        <v>198</v>
      </c>
      <c r="B214" s="10" t="s">
        <v>212</v>
      </c>
      <c r="C214" s="11" t="s">
        <v>698</v>
      </c>
      <c r="D214" s="11" t="s">
        <v>216</v>
      </c>
      <c r="E214" s="11" t="s">
        <v>1997</v>
      </c>
      <c r="F214" s="9" t="s">
        <v>16</v>
      </c>
      <c r="G214" s="10" t="s">
        <v>94</v>
      </c>
      <c r="H214" s="98">
        <v>45979</v>
      </c>
      <c r="I214" s="10" t="s">
        <v>1936</v>
      </c>
      <c r="J214" s="75" t="s">
        <v>699</v>
      </c>
      <c r="K214" s="11" t="s">
        <v>698</v>
      </c>
      <c r="L214" s="75" t="s">
        <v>2669</v>
      </c>
      <c r="M214" s="75" t="s">
        <v>96</v>
      </c>
      <c r="N214" s="75" t="s">
        <v>1999</v>
      </c>
      <c r="O214" s="75" t="s">
        <v>2000</v>
      </c>
      <c r="P214" s="154" t="s">
        <v>1943</v>
      </c>
      <c r="Q214" s="73" t="s">
        <v>26</v>
      </c>
      <c r="R214" s="208" t="s">
        <v>2670</v>
      </c>
      <c r="S214" s="198" t="s">
        <v>2013</v>
      </c>
      <c r="T214" s="77">
        <v>46051</v>
      </c>
      <c r="U214" s="75" t="s">
        <v>675</v>
      </c>
      <c r="V214" s="75" t="s">
        <v>2070</v>
      </c>
      <c r="W214" s="75" t="s">
        <v>2070</v>
      </c>
      <c r="X214" s="81" t="s">
        <v>700</v>
      </c>
      <c r="Y214" s="75" t="s">
        <v>1959</v>
      </c>
      <c r="Z214" s="75" t="s">
        <v>649</v>
      </c>
      <c r="AA214" s="75" t="s">
        <v>270</v>
      </c>
      <c r="AB214" s="73">
        <v>106.914851</v>
      </c>
      <c r="AC214" s="73">
        <v>-6.2521310000000003</v>
      </c>
      <c r="AD214" s="73"/>
      <c r="AE214" s="75"/>
      <c r="AF214" s="75"/>
      <c r="AG214" s="75"/>
      <c r="AH214" s="74" t="s">
        <v>2005</v>
      </c>
      <c r="AI214" s="74" t="s">
        <v>2006</v>
      </c>
      <c r="AJ214" s="74"/>
      <c r="AK214" s="198" t="s">
        <v>270</v>
      </c>
      <c r="AL214" s="148" t="s">
        <v>2007</v>
      </c>
      <c r="AM214" s="173" t="s">
        <v>2008</v>
      </c>
      <c r="AN214" s="145" t="s">
        <v>2341</v>
      </c>
      <c r="AO214" s="145" t="s">
        <v>2009</v>
      </c>
      <c r="AP214" s="145" t="s">
        <v>2010</v>
      </c>
      <c r="AQ214" s="145"/>
      <c r="AR214" s="145"/>
      <c r="AS214" s="175"/>
      <c r="AT214" s="145" t="s">
        <v>2060</v>
      </c>
      <c r="AU214" s="199" t="s">
        <v>270</v>
      </c>
    </row>
    <row r="215" spans="1:47" ht="17.25" hidden="1" customHeight="1">
      <c r="A215" s="9">
        <v>452</v>
      </c>
      <c r="B215" s="10" t="s">
        <v>212</v>
      </c>
      <c r="C215" s="11" t="s">
        <v>1381</v>
      </c>
      <c r="D215" s="11" t="s">
        <v>216</v>
      </c>
      <c r="E215" s="11" t="s">
        <v>1997</v>
      </c>
      <c r="F215" s="9" t="s">
        <v>48</v>
      </c>
      <c r="G215" s="9" t="s">
        <v>48</v>
      </c>
      <c r="H215" s="98">
        <v>0</v>
      </c>
      <c r="I215" s="10" t="s">
        <v>1936</v>
      </c>
      <c r="J215" s="75" t="s">
        <v>2671</v>
      </c>
      <c r="K215" s="11" t="s">
        <v>1381</v>
      </c>
      <c r="L215" s="75" t="s">
        <v>2672</v>
      </c>
      <c r="M215" s="75" t="s">
        <v>96</v>
      </c>
      <c r="N215" s="75" t="s">
        <v>2054</v>
      </c>
      <c r="O215" s="75" t="s">
        <v>2000</v>
      </c>
      <c r="P215" s="198" t="s">
        <v>1946</v>
      </c>
      <c r="Q215" s="74" t="s">
        <v>2020</v>
      </c>
      <c r="R215" s="108" t="s">
        <v>2648</v>
      </c>
      <c r="S215" s="198" t="s">
        <v>2003</v>
      </c>
      <c r="T215" s="77">
        <v>46067</v>
      </c>
      <c r="U215" s="75" t="s">
        <v>195</v>
      </c>
      <c r="V215" s="75" t="s">
        <v>1485</v>
      </c>
      <c r="W215" s="75"/>
      <c r="X215" s="81" t="s">
        <v>292</v>
      </c>
      <c r="Y215" s="75" t="s">
        <v>1955</v>
      </c>
      <c r="Z215" s="75" t="s">
        <v>1163</v>
      </c>
      <c r="AA215" s="75"/>
      <c r="AB215" s="73">
        <v>106.891131</v>
      </c>
      <c r="AC215" s="73">
        <v>-6.184831</v>
      </c>
      <c r="AD215" s="73"/>
      <c r="AE215" s="75"/>
      <c r="AF215" s="75"/>
      <c r="AG215" s="75"/>
      <c r="AH215" s="74" t="s">
        <v>2005</v>
      </c>
      <c r="AI215" s="74"/>
      <c r="AJ215" s="74"/>
      <c r="AK215" s="198" t="s">
        <v>101</v>
      </c>
      <c r="AL215" s="148"/>
      <c r="AM215" s="173"/>
      <c r="AN215" s="145"/>
      <c r="AO215" s="145"/>
      <c r="AP215" s="145"/>
      <c r="AQ215" s="145"/>
      <c r="AR215" s="145"/>
      <c r="AS215" s="175"/>
      <c r="AT215" s="145"/>
      <c r="AU215" s="199" t="s">
        <v>1163</v>
      </c>
    </row>
    <row r="216" spans="1:47" ht="16.5" hidden="1" customHeight="1">
      <c r="A216" s="9">
        <v>300</v>
      </c>
      <c r="B216" s="10" t="s">
        <v>212</v>
      </c>
      <c r="C216" s="11" t="s">
        <v>967</v>
      </c>
      <c r="D216" s="11" t="s">
        <v>216</v>
      </c>
      <c r="E216" s="11"/>
      <c r="F216" s="9" t="s">
        <v>48</v>
      </c>
      <c r="G216" s="9" t="s">
        <v>48</v>
      </c>
      <c r="H216" s="98">
        <v>0</v>
      </c>
      <c r="I216" s="10" t="s">
        <v>1936</v>
      </c>
      <c r="J216" s="75" t="s">
        <v>65</v>
      </c>
      <c r="K216" s="11" t="s">
        <v>967</v>
      </c>
      <c r="L216" s="75" t="s">
        <v>2673</v>
      </c>
      <c r="M216" s="75" t="s">
        <v>96</v>
      </c>
      <c r="N216" s="75" t="s">
        <v>2031</v>
      </c>
      <c r="O216" s="75"/>
      <c r="P216" s="198" t="s">
        <v>1946</v>
      </c>
      <c r="Q216" s="73" t="s">
        <v>2099</v>
      </c>
      <c r="R216" s="162" t="s">
        <v>1163</v>
      </c>
      <c r="S216" s="198" t="s">
        <v>2003</v>
      </c>
      <c r="T216" s="77" t="s">
        <v>317</v>
      </c>
      <c r="U216" s="75" t="s">
        <v>195</v>
      </c>
      <c r="V216" s="75"/>
      <c r="W216" s="75"/>
      <c r="X216" s="81" t="s">
        <v>65</v>
      </c>
      <c r="Y216" s="81" t="s">
        <v>65</v>
      </c>
      <c r="Z216" s="75" t="s">
        <v>1163</v>
      </c>
      <c r="AA216" s="75" t="s">
        <v>2148</v>
      </c>
      <c r="AB216" s="73">
        <v>106.95232</v>
      </c>
      <c r="AC216" s="73">
        <v>-6.2004900000000003</v>
      </c>
      <c r="AD216" s="73"/>
      <c r="AE216" s="75"/>
      <c r="AF216" s="75"/>
      <c r="AG216" s="75"/>
      <c r="AH216" s="74" t="s">
        <v>2005</v>
      </c>
      <c r="AI216" s="74"/>
      <c r="AJ216" s="74"/>
      <c r="AK216" s="198" t="s">
        <v>101</v>
      </c>
      <c r="AL216" s="148"/>
      <c r="AM216" s="173"/>
      <c r="AN216" s="145"/>
      <c r="AO216" s="145"/>
      <c r="AP216" s="145"/>
      <c r="AQ216" s="145"/>
      <c r="AR216" s="145"/>
      <c r="AS216" s="175"/>
      <c r="AT216" s="145"/>
      <c r="AU216" s="199" t="s">
        <v>1163</v>
      </c>
    </row>
    <row r="217" spans="1:47" s="69" customFormat="1" ht="15.75" hidden="1" customHeight="1">
      <c r="A217" s="9">
        <v>205</v>
      </c>
      <c r="B217" s="10" t="s">
        <v>212</v>
      </c>
      <c r="C217" s="11" t="s">
        <v>718</v>
      </c>
      <c r="D217" s="11" t="s">
        <v>216</v>
      </c>
      <c r="E217" s="11" t="s">
        <v>1997</v>
      </c>
      <c r="F217" s="9" t="s">
        <v>16</v>
      </c>
      <c r="G217" s="10" t="s">
        <v>94</v>
      </c>
      <c r="H217" s="98">
        <v>45979</v>
      </c>
      <c r="I217" s="10" t="s">
        <v>1936</v>
      </c>
      <c r="J217" s="75" t="s">
        <v>719</v>
      </c>
      <c r="K217" s="11" t="s">
        <v>718</v>
      </c>
      <c r="L217" s="75" t="s">
        <v>2674</v>
      </c>
      <c r="M217" s="75" t="s">
        <v>96</v>
      </c>
      <c r="N217" s="75" t="s">
        <v>1999</v>
      </c>
      <c r="O217" s="75" t="s">
        <v>2000</v>
      </c>
      <c r="P217" s="154" t="s">
        <v>1943</v>
      </c>
      <c r="Q217" s="73" t="s">
        <v>26</v>
      </c>
      <c r="R217" s="322" t="s">
        <v>2675</v>
      </c>
      <c r="S217" s="198" t="s">
        <v>2013</v>
      </c>
      <c r="T217" s="77">
        <v>46051</v>
      </c>
      <c r="U217" s="75" t="s">
        <v>720</v>
      </c>
      <c r="V217" s="75" t="s">
        <v>2070</v>
      </c>
      <c r="W217" s="75" t="s">
        <v>2070</v>
      </c>
      <c r="X217" s="81" t="s">
        <v>700</v>
      </c>
      <c r="Y217" s="75" t="s">
        <v>1959</v>
      </c>
      <c r="Z217" s="75" t="s">
        <v>649</v>
      </c>
      <c r="AA217" s="75" t="s">
        <v>270</v>
      </c>
      <c r="AB217" s="73">
        <v>106.89342000000001</v>
      </c>
      <c r="AC217" s="73">
        <v>-6.2881600000000004</v>
      </c>
      <c r="AD217" s="73"/>
      <c r="AE217" s="105"/>
      <c r="AF217" s="75"/>
      <c r="AG217" s="75"/>
      <c r="AH217" s="74" t="s">
        <v>2005</v>
      </c>
      <c r="AI217" s="74" t="s">
        <v>2676</v>
      </c>
      <c r="AJ217" s="74"/>
      <c r="AK217" s="198" t="s">
        <v>270</v>
      </c>
      <c r="AL217" s="148" t="s">
        <v>2007</v>
      </c>
      <c r="AM217" s="173" t="s">
        <v>2008</v>
      </c>
      <c r="AN217" s="145"/>
      <c r="AO217" s="145"/>
      <c r="AP217" s="145"/>
      <c r="AQ217" s="145"/>
      <c r="AR217" s="145"/>
      <c r="AS217" s="175"/>
      <c r="AT217" s="145" t="s">
        <v>2060</v>
      </c>
      <c r="AU217" s="199" t="s">
        <v>270</v>
      </c>
    </row>
    <row r="218" spans="1:47" s="63" customFormat="1" ht="15.75" hidden="1" customHeight="1">
      <c r="A218" s="9">
        <v>209</v>
      </c>
      <c r="B218" s="10" t="s">
        <v>212</v>
      </c>
      <c r="C218" s="11" t="s">
        <v>728</v>
      </c>
      <c r="D218" s="11" t="s">
        <v>216</v>
      </c>
      <c r="E218" s="11" t="s">
        <v>1997</v>
      </c>
      <c r="F218" s="9" t="s">
        <v>16</v>
      </c>
      <c r="G218" s="10" t="s">
        <v>94</v>
      </c>
      <c r="H218" s="98">
        <v>45979</v>
      </c>
      <c r="I218" s="10" t="s">
        <v>1936</v>
      </c>
      <c r="J218" s="75" t="s">
        <v>730</v>
      </c>
      <c r="K218" s="11" t="s">
        <v>728</v>
      </c>
      <c r="L218" s="75" t="s">
        <v>2677</v>
      </c>
      <c r="M218" s="75" t="s">
        <v>96</v>
      </c>
      <c r="N218" s="75" t="s">
        <v>1999</v>
      </c>
      <c r="O218" s="75" t="s">
        <v>2000</v>
      </c>
      <c r="P218" s="202" t="s">
        <v>1940</v>
      </c>
      <c r="Q218" s="148" t="s">
        <v>306</v>
      </c>
      <c r="R218" s="317" t="s">
        <v>2678</v>
      </c>
      <c r="S218" s="198" t="s">
        <v>2013</v>
      </c>
      <c r="T218" s="77">
        <v>46051</v>
      </c>
      <c r="U218" s="75" t="s">
        <v>608</v>
      </c>
      <c r="V218" s="76">
        <v>46150</v>
      </c>
      <c r="W218" s="75" t="s">
        <v>2014</v>
      </c>
      <c r="X218" s="81" t="s">
        <v>700</v>
      </c>
      <c r="Y218" s="75" t="s">
        <v>1959</v>
      </c>
      <c r="Z218" s="75" t="s">
        <v>649</v>
      </c>
      <c r="AA218" s="75" t="s">
        <v>270</v>
      </c>
      <c r="AB218" s="73">
        <v>106.91025999999999</v>
      </c>
      <c r="AC218" s="73">
        <v>-6.2437300000000002</v>
      </c>
      <c r="AD218" s="148"/>
      <c r="AE218" s="145"/>
      <c r="AF218" s="169"/>
      <c r="AG218" s="75"/>
      <c r="AH218" s="74" t="s">
        <v>2005</v>
      </c>
      <c r="AI218" s="74" t="s">
        <v>2015</v>
      </c>
      <c r="AJ218" s="74"/>
      <c r="AK218" s="198" t="s">
        <v>270</v>
      </c>
      <c r="AL218" s="148" t="s">
        <v>2679</v>
      </c>
      <c r="AM218" s="173" t="s">
        <v>2680</v>
      </c>
      <c r="AN218" s="145"/>
      <c r="AO218" s="145"/>
      <c r="AP218" s="145"/>
      <c r="AQ218" s="145"/>
      <c r="AR218" s="145"/>
      <c r="AS218" s="175"/>
      <c r="AT218" s="147" t="s">
        <v>2060</v>
      </c>
      <c r="AU218" s="199" t="s">
        <v>270</v>
      </c>
    </row>
    <row r="219" spans="1:47" hidden="1">
      <c r="A219" s="9">
        <v>262</v>
      </c>
      <c r="B219" s="10" t="s">
        <v>212</v>
      </c>
      <c r="C219" s="11" t="s">
        <v>872</v>
      </c>
      <c r="D219" s="11" t="s">
        <v>216</v>
      </c>
      <c r="E219" s="11" t="s">
        <v>1997</v>
      </c>
      <c r="F219" s="9" t="s">
        <v>16</v>
      </c>
      <c r="G219" s="10" t="s">
        <v>94</v>
      </c>
      <c r="H219" s="98">
        <v>45979</v>
      </c>
      <c r="I219" s="10" t="s">
        <v>1936</v>
      </c>
      <c r="J219" s="75" t="s">
        <v>2440</v>
      </c>
      <c r="K219" s="11" t="s">
        <v>872</v>
      </c>
      <c r="L219" s="75" t="s">
        <v>2681</v>
      </c>
      <c r="M219" s="75" t="s">
        <v>96</v>
      </c>
      <c r="N219" s="75" t="s">
        <v>1999</v>
      </c>
      <c r="O219" s="75" t="s">
        <v>2000</v>
      </c>
      <c r="P219" s="210" t="s">
        <v>1939</v>
      </c>
      <c r="Q219" s="74" t="s">
        <v>2001</v>
      </c>
      <c r="R219" s="236" t="s">
        <v>395</v>
      </c>
      <c r="S219" s="198" t="s">
        <v>2013</v>
      </c>
      <c r="T219" s="77">
        <v>46051</v>
      </c>
      <c r="U219" s="75" t="s">
        <v>675</v>
      </c>
      <c r="V219" s="75"/>
      <c r="W219" s="75" t="s">
        <v>2004</v>
      </c>
      <c r="X219" s="81" t="s">
        <v>1965</v>
      </c>
      <c r="Y219" s="81" t="s">
        <v>1965</v>
      </c>
      <c r="Z219" s="75" t="s">
        <v>649</v>
      </c>
      <c r="AA219" s="75" t="s">
        <v>270</v>
      </c>
      <c r="AB219" s="73">
        <v>106.93309000000001</v>
      </c>
      <c r="AC219" s="73">
        <v>-6.2144399999999997</v>
      </c>
      <c r="AD219" s="73"/>
      <c r="AE219" s="105"/>
      <c r="AF219" s="75"/>
      <c r="AG219" s="75"/>
      <c r="AH219" s="74" t="s">
        <v>2288</v>
      </c>
      <c r="AI219" s="74" t="s">
        <v>2015</v>
      </c>
      <c r="AJ219" s="74"/>
      <c r="AK219" s="198" t="s">
        <v>270</v>
      </c>
      <c r="AL219" s="148"/>
      <c r="AM219" s="173"/>
      <c r="AN219" s="145"/>
      <c r="AO219" s="145"/>
      <c r="AP219" s="145"/>
      <c r="AQ219" s="145"/>
      <c r="AR219" s="145"/>
      <c r="AS219" s="175"/>
      <c r="AT219" s="145"/>
      <c r="AU219" s="199" t="s">
        <v>270</v>
      </c>
    </row>
    <row r="220" spans="1:47" ht="115.5" hidden="1">
      <c r="A220" s="9">
        <v>309</v>
      </c>
      <c r="B220" s="10" t="s">
        <v>212</v>
      </c>
      <c r="C220" s="11" t="s">
        <v>990</v>
      </c>
      <c r="D220" s="11" t="s">
        <v>216</v>
      </c>
      <c r="E220" s="11" t="s">
        <v>1997</v>
      </c>
      <c r="F220" s="9" t="s">
        <v>16</v>
      </c>
      <c r="G220" s="10" t="s">
        <v>94</v>
      </c>
      <c r="H220" s="98">
        <v>45979</v>
      </c>
      <c r="I220" s="10" t="s">
        <v>1936</v>
      </c>
      <c r="J220" s="75" t="s">
        <v>991</v>
      </c>
      <c r="K220" s="11" t="s">
        <v>990</v>
      </c>
      <c r="L220" s="75" t="s">
        <v>2682</v>
      </c>
      <c r="M220" s="75" t="s">
        <v>96</v>
      </c>
      <c r="N220" s="75" t="s">
        <v>1999</v>
      </c>
      <c r="O220" s="75" t="s">
        <v>2000</v>
      </c>
      <c r="P220" s="154" t="s">
        <v>1943</v>
      </c>
      <c r="Q220" s="138" t="s">
        <v>26</v>
      </c>
      <c r="R220" s="317" t="s">
        <v>2683</v>
      </c>
      <c r="S220" s="198" t="s">
        <v>2013</v>
      </c>
      <c r="T220" s="77">
        <v>46051</v>
      </c>
      <c r="U220" s="75" t="s">
        <v>358</v>
      </c>
      <c r="V220" s="75" t="s">
        <v>2070</v>
      </c>
      <c r="W220" s="75" t="s">
        <v>2070</v>
      </c>
      <c r="X220" s="81" t="s">
        <v>700</v>
      </c>
      <c r="Y220" s="75" t="s">
        <v>1959</v>
      </c>
      <c r="Z220" s="75" t="s">
        <v>649</v>
      </c>
      <c r="AA220" s="75" t="s">
        <v>270</v>
      </c>
      <c r="AB220" s="73">
        <v>106.87675</v>
      </c>
      <c r="AC220" s="73">
        <v>-6.3251099999999996</v>
      </c>
      <c r="AD220" s="73"/>
      <c r="AE220" s="75"/>
      <c r="AF220" s="75"/>
      <c r="AG220" s="75"/>
      <c r="AH220" s="74" t="s">
        <v>2005</v>
      </c>
      <c r="AI220" s="74" t="s">
        <v>2015</v>
      </c>
      <c r="AJ220" s="74"/>
      <c r="AK220" s="198" t="s">
        <v>270</v>
      </c>
      <c r="AL220" s="148" t="s">
        <v>2679</v>
      </c>
      <c r="AM220" s="173" t="s">
        <v>2680</v>
      </c>
      <c r="AN220" s="145"/>
      <c r="AO220" s="145"/>
      <c r="AP220" s="145"/>
      <c r="AQ220" s="145"/>
      <c r="AR220" s="145"/>
      <c r="AS220" s="175"/>
      <c r="AT220" s="145" t="s">
        <v>2060</v>
      </c>
      <c r="AU220" s="199" t="s">
        <v>270</v>
      </c>
    </row>
    <row r="221" spans="1:47" ht="72.75" hidden="1">
      <c r="A221" s="9">
        <v>203</v>
      </c>
      <c r="B221" s="10" t="s">
        <v>212</v>
      </c>
      <c r="C221" s="11" t="s">
        <v>711</v>
      </c>
      <c r="D221" s="11" t="s">
        <v>216</v>
      </c>
      <c r="E221" s="11" t="s">
        <v>1997</v>
      </c>
      <c r="F221" s="9" t="s">
        <v>16</v>
      </c>
      <c r="G221" s="10" t="s">
        <v>94</v>
      </c>
      <c r="H221" s="98">
        <v>45979</v>
      </c>
      <c r="I221" s="10" t="s">
        <v>1936</v>
      </c>
      <c r="J221" s="75" t="s">
        <v>713</v>
      </c>
      <c r="K221" s="11" t="s">
        <v>711</v>
      </c>
      <c r="L221" s="75" t="s">
        <v>2684</v>
      </c>
      <c r="M221" s="75" t="s">
        <v>96</v>
      </c>
      <c r="N221" s="75" t="s">
        <v>1999</v>
      </c>
      <c r="O221" s="75" t="s">
        <v>2000</v>
      </c>
      <c r="P221" s="202" t="s">
        <v>1942</v>
      </c>
      <c r="Q221" s="73" t="s">
        <v>2685</v>
      </c>
      <c r="R221" s="321" t="s">
        <v>2686</v>
      </c>
      <c r="S221" s="198" t="s">
        <v>2013</v>
      </c>
      <c r="T221" s="77">
        <v>46051</v>
      </c>
      <c r="U221" s="75" t="s">
        <v>714</v>
      </c>
      <c r="V221" s="76">
        <v>46142</v>
      </c>
      <c r="W221" s="75" t="s">
        <v>2004</v>
      </c>
      <c r="X221" s="81" t="s">
        <v>357</v>
      </c>
      <c r="Y221" s="75" t="s">
        <v>1959</v>
      </c>
      <c r="Z221" s="75" t="s">
        <v>649</v>
      </c>
      <c r="AA221" s="75" t="s">
        <v>609</v>
      </c>
      <c r="AB221" s="73">
        <v>106.89341</v>
      </c>
      <c r="AC221" s="73">
        <v>-6.2582599999999999</v>
      </c>
      <c r="AD221" s="73"/>
      <c r="AE221" s="75"/>
      <c r="AF221" s="75"/>
      <c r="AG221" s="75"/>
      <c r="AH221" s="74" t="s">
        <v>2005</v>
      </c>
      <c r="AI221" s="74" t="s">
        <v>2006</v>
      </c>
      <c r="AJ221" s="74"/>
      <c r="AK221" s="199" t="s">
        <v>270</v>
      </c>
      <c r="AL221" s="148" t="s">
        <v>2687</v>
      </c>
      <c r="AM221" s="173" t="s">
        <v>2688</v>
      </c>
      <c r="AN221" s="145"/>
      <c r="AO221" s="145"/>
      <c r="AP221" s="145"/>
      <c r="AQ221" s="145"/>
      <c r="AR221" s="145"/>
      <c r="AS221" s="175"/>
      <c r="AT221" s="145" t="s">
        <v>2060</v>
      </c>
      <c r="AU221" s="199" t="s">
        <v>270</v>
      </c>
    </row>
    <row r="222" spans="1:47" s="63" customFormat="1" ht="72.75" hidden="1">
      <c r="A222" s="9">
        <v>85</v>
      </c>
      <c r="B222" s="10" t="s">
        <v>212</v>
      </c>
      <c r="C222" s="11" t="s">
        <v>353</v>
      </c>
      <c r="D222" s="11" t="s">
        <v>216</v>
      </c>
      <c r="E222" s="11" t="s">
        <v>1997</v>
      </c>
      <c r="F222" s="9" t="s">
        <v>16</v>
      </c>
      <c r="G222" s="10" t="s">
        <v>94</v>
      </c>
      <c r="H222" s="98">
        <v>45979</v>
      </c>
      <c r="I222" s="10" t="s">
        <v>1936</v>
      </c>
      <c r="J222" s="75" t="s">
        <v>355</v>
      </c>
      <c r="K222" s="11" t="s">
        <v>353</v>
      </c>
      <c r="L222" s="75" t="s">
        <v>2689</v>
      </c>
      <c r="M222" s="75" t="s">
        <v>96</v>
      </c>
      <c r="N222" s="75" t="s">
        <v>1999</v>
      </c>
      <c r="O222" s="75" t="s">
        <v>2000</v>
      </c>
      <c r="P222" s="202" t="s">
        <v>1942</v>
      </c>
      <c r="Q222" s="73" t="s">
        <v>2036</v>
      </c>
      <c r="R222" s="319" t="s">
        <v>2690</v>
      </c>
      <c r="S222" s="198" t="s">
        <v>2013</v>
      </c>
      <c r="T222" s="77">
        <v>46101</v>
      </c>
      <c r="U222" s="75" t="s">
        <v>358</v>
      </c>
      <c r="V222" s="76">
        <v>46157</v>
      </c>
      <c r="W222" s="75" t="s">
        <v>2014</v>
      </c>
      <c r="X222" s="81" t="s">
        <v>357</v>
      </c>
      <c r="Y222" s="75" t="s">
        <v>1959</v>
      </c>
      <c r="Z222" s="75" t="s">
        <v>101</v>
      </c>
      <c r="AA222" s="75"/>
      <c r="AB222" s="73">
        <v>106.89023</v>
      </c>
      <c r="AC222" s="73">
        <v>-6.3006000000000002</v>
      </c>
      <c r="AD222" s="73"/>
      <c r="AE222" s="75"/>
      <c r="AF222" s="75"/>
      <c r="AG222" s="75"/>
      <c r="AH222" s="74" t="s">
        <v>2005</v>
      </c>
      <c r="AI222" s="74" t="s">
        <v>2038</v>
      </c>
      <c r="AJ222" s="74"/>
      <c r="AK222" s="198" t="s">
        <v>101</v>
      </c>
      <c r="AL222" s="148" t="s">
        <v>2687</v>
      </c>
      <c r="AM222" s="173" t="s">
        <v>2688</v>
      </c>
      <c r="AN222" s="145"/>
      <c r="AO222" s="145"/>
      <c r="AP222" s="145"/>
      <c r="AQ222" s="145"/>
      <c r="AR222" s="145"/>
      <c r="AS222" s="175"/>
      <c r="AT222" s="145"/>
      <c r="AU222" s="199" t="s">
        <v>101</v>
      </c>
    </row>
    <row r="223" spans="1:47" s="294" customFormat="1" ht="115.5" hidden="1">
      <c r="A223" s="287">
        <v>232</v>
      </c>
      <c r="B223" s="288" t="s">
        <v>212</v>
      </c>
      <c r="C223" s="100" t="s">
        <v>786</v>
      </c>
      <c r="D223" s="100" t="s">
        <v>216</v>
      </c>
      <c r="E223" s="100" t="s">
        <v>1997</v>
      </c>
      <c r="F223" s="287" t="s">
        <v>16</v>
      </c>
      <c r="G223" s="288" t="s">
        <v>94</v>
      </c>
      <c r="H223" s="289">
        <v>45979</v>
      </c>
      <c r="I223" s="288" t="s">
        <v>1936</v>
      </c>
      <c r="J223" s="99" t="s">
        <v>787</v>
      </c>
      <c r="K223" s="100" t="s">
        <v>786</v>
      </c>
      <c r="L223" s="99" t="s">
        <v>2691</v>
      </c>
      <c r="M223" s="99" t="s">
        <v>96</v>
      </c>
      <c r="N223" s="99" t="s">
        <v>1999</v>
      </c>
      <c r="O223" s="99" t="s">
        <v>2000</v>
      </c>
      <c r="P223" s="313" t="s">
        <v>1946</v>
      </c>
      <c r="Q223" s="291" t="s">
        <v>2099</v>
      </c>
      <c r="R223" s="292" t="s">
        <v>2692</v>
      </c>
      <c r="S223" s="293" t="s">
        <v>2003</v>
      </c>
      <c r="T223" s="102">
        <v>46101</v>
      </c>
      <c r="U223" s="75" t="s">
        <v>641</v>
      </c>
      <c r="V223" s="99"/>
      <c r="W223" s="99" t="s">
        <v>2004</v>
      </c>
      <c r="X223" s="103" t="s">
        <v>788</v>
      </c>
      <c r="Y223" s="99" t="s">
        <v>1959</v>
      </c>
      <c r="Z223" s="99" t="s">
        <v>101</v>
      </c>
      <c r="AA223" s="99" t="s">
        <v>371</v>
      </c>
      <c r="AB223" s="104" t="s">
        <v>2693</v>
      </c>
      <c r="AC223" s="104" t="s">
        <v>2694</v>
      </c>
      <c r="AD223" s="104"/>
      <c r="AE223" s="99"/>
      <c r="AF223" s="99"/>
      <c r="AG223" s="99"/>
      <c r="AH223" s="101" t="s">
        <v>2075</v>
      </c>
      <c r="AI223" s="101" t="s">
        <v>2038</v>
      </c>
      <c r="AJ223" s="101"/>
      <c r="AK223" s="293" t="s">
        <v>101</v>
      </c>
      <c r="AL223" s="149"/>
      <c r="AM223" s="172"/>
      <c r="AN223" s="295"/>
      <c r="AO223" s="295"/>
      <c r="AP223" s="295"/>
      <c r="AQ223" s="295"/>
      <c r="AR223" s="295"/>
      <c r="AS223" s="296"/>
      <c r="AT223" s="295"/>
      <c r="AU223" s="297" t="s">
        <v>101</v>
      </c>
    </row>
    <row r="224" spans="1:47" ht="16.5" hidden="1" customHeight="1">
      <c r="A224" s="9">
        <v>266</v>
      </c>
      <c r="B224" s="10" t="s">
        <v>212</v>
      </c>
      <c r="C224" s="11" t="s">
        <v>881</v>
      </c>
      <c r="D224" s="11" t="s">
        <v>216</v>
      </c>
      <c r="E224" s="11" t="s">
        <v>1997</v>
      </c>
      <c r="F224" s="9" t="s">
        <v>16</v>
      </c>
      <c r="G224" s="10" t="s">
        <v>94</v>
      </c>
      <c r="H224" s="98">
        <v>45979</v>
      </c>
      <c r="I224" s="10" t="s">
        <v>1936</v>
      </c>
      <c r="J224" s="75" t="s">
        <v>882</v>
      </c>
      <c r="K224" s="11" t="s">
        <v>881</v>
      </c>
      <c r="L224" s="75" t="s">
        <v>2695</v>
      </c>
      <c r="M224" s="75" t="s">
        <v>96</v>
      </c>
      <c r="N224" s="75" t="s">
        <v>1999</v>
      </c>
      <c r="O224" s="75" t="s">
        <v>2000</v>
      </c>
      <c r="P224" s="202" t="s">
        <v>1942</v>
      </c>
      <c r="Q224" s="73" t="s">
        <v>2036</v>
      </c>
      <c r="R224" s="322" t="s">
        <v>2696</v>
      </c>
      <c r="S224" s="198" t="s">
        <v>2013</v>
      </c>
      <c r="T224" s="77">
        <v>46101</v>
      </c>
      <c r="U224" s="75" t="s">
        <v>603</v>
      </c>
      <c r="V224" s="76">
        <v>46157</v>
      </c>
      <c r="W224" s="76" t="s">
        <v>2014</v>
      </c>
      <c r="X224" s="81" t="s">
        <v>788</v>
      </c>
      <c r="Y224" s="75" t="s">
        <v>1959</v>
      </c>
      <c r="Z224" s="75" t="s">
        <v>101</v>
      </c>
      <c r="AA224" s="75" t="s">
        <v>848</v>
      </c>
      <c r="AB224" s="73">
        <v>106.873831</v>
      </c>
      <c r="AC224" s="73">
        <v>-6.2787709999999999</v>
      </c>
      <c r="AD224" s="73"/>
      <c r="AE224" s="75"/>
      <c r="AF224" s="75"/>
      <c r="AG224" s="75"/>
      <c r="AH224" s="74" t="s">
        <v>2005</v>
      </c>
      <c r="AI224" s="74" t="s">
        <v>2006</v>
      </c>
      <c r="AJ224" s="74"/>
      <c r="AK224" s="198" t="s">
        <v>101</v>
      </c>
      <c r="AL224" s="148"/>
      <c r="AM224" s="173">
        <f>250000000/0.9</f>
        <v>277777777.77777779</v>
      </c>
      <c r="AN224" s="145"/>
      <c r="AO224" s="145"/>
      <c r="AP224" s="145"/>
      <c r="AQ224" s="145"/>
      <c r="AR224" s="145"/>
      <c r="AS224" s="175"/>
      <c r="AT224" s="145"/>
      <c r="AU224" s="199" t="s">
        <v>101</v>
      </c>
    </row>
    <row r="225" spans="1:47" s="69" customFormat="1" ht="15" hidden="1" customHeight="1">
      <c r="A225" s="9">
        <v>235</v>
      </c>
      <c r="B225" s="10" t="s">
        <v>212</v>
      </c>
      <c r="C225" s="11" t="s">
        <v>795</v>
      </c>
      <c r="D225" s="11" t="s">
        <v>216</v>
      </c>
      <c r="E225" s="11" t="s">
        <v>1997</v>
      </c>
      <c r="F225" s="9" t="s">
        <v>16</v>
      </c>
      <c r="G225" s="10" t="s">
        <v>94</v>
      </c>
      <c r="H225" s="98">
        <v>45979</v>
      </c>
      <c r="I225" s="10" t="s">
        <v>1936</v>
      </c>
      <c r="J225" s="75" t="s">
        <v>796</v>
      </c>
      <c r="K225" s="11" t="s">
        <v>795</v>
      </c>
      <c r="L225" s="75" t="s">
        <v>2697</v>
      </c>
      <c r="M225" s="75" t="s">
        <v>96</v>
      </c>
      <c r="N225" s="75" t="s">
        <v>1999</v>
      </c>
      <c r="O225" s="75" t="s">
        <v>2000</v>
      </c>
      <c r="P225" s="202" t="s">
        <v>1940</v>
      </c>
      <c r="Q225" s="73" t="s">
        <v>2103</v>
      </c>
      <c r="R225" s="106" t="s">
        <v>2698</v>
      </c>
      <c r="S225" s="198" t="s">
        <v>2013</v>
      </c>
      <c r="T225" s="77">
        <v>46101</v>
      </c>
      <c r="U225" s="75" t="s">
        <v>269</v>
      </c>
      <c r="V225" s="76">
        <v>46167</v>
      </c>
      <c r="W225" s="76" t="s">
        <v>2014</v>
      </c>
      <c r="X225" s="81" t="s">
        <v>788</v>
      </c>
      <c r="Y225" s="75" t="s">
        <v>1959</v>
      </c>
      <c r="Z225" s="75" t="s">
        <v>101</v>
      </c>
      <c r="AA225" s="75" t="s">
        <v>797</v>
      </c>
      <c r="AB225" s="73">
        <v>106.93337</v>
      </c>
      <c r="AC225" s="73">
        <v>-6.2178699999999996</v>
      </c>
      <c r="AD225" s="73"/>
      <c r="AE225" s="105"/>
      <c r="AF225" s="105"/>
      <c r="AG225" s="75"/>
      <c r="AH225" s="74" t="s">
        <v>2005</v>
      </c>
      <c r="AI225" s="74" t="s">
        <v>2006</v>
      </c>
      <c r="AJ225" s="74"/>
      <c r="AK225" s="198" t="s">
        <v>101</v>
      </c>
      <c r="AL225" s="148"/>
      <c r="AM225" s="173">
        <f>400000000/0.9</f>
        <v>444444444.44444442</v>
      </c>
      <c r="AN225" s="145"/>
      <c r="AO225" s="145"/>
      <c r="AP225" s="145"/>
      <c r="AQ225" s="145"/>
      <c r="AR225" s="145"/>
      <c r="AS225" s="175"/>
      <c r="AT225" s="145"/>
      <c r="AU225" s="199" t="s">
        <v>101</v>
      </c>
    </row>
    <row r="226" spans="1:47" s="63" customFormat="1" ht="15.75" hidden="1" customHeight="1">
      <c r="A226" s="255">
        <v>292</v>
      </c>
      <c r="B226" s="256" t="s">
        <v>212</v>
      </c>
      <c r="C226" s="257" t="s">
        <v>943</v>
      </c>
      <c r="D226" s="257" t="s">
        <v>216</v>
      </c>
      <c r="E226" s="257" t="s">
        <v>1997</v>
      </c>
      <c r="F226" s="255" t="s">
        <v>16</v>
      </c>
      <c r="G226" s="256" t="s">
        <v>94</v>
      </c>
      <c r="H226" s="258">
        <v>45979</v>
      </c>
      <c r="I226" s="256" t="s">
        <v>1936</v>
      </c>
      <c r="J226" s="88" t="s">
        <v>944</v>
      </c>
      <c r="K226" s="257" t="s">
        <v>943</v>
      </c>
      <c r="L226" s="88" t="s">
        <v>2699</v>
      </c>
      <c r="M226" s="88" t="s">
        <v>96</v>
      </c>
      <c r="N226" s="88" t="s">
        <v>1999</v>
      </c>
      <c r="O226" s="88" t="s">
        <v>2000</v>
      </c>
      <c r="P226" s="286" t="s">
        <v>1939</v>
      </c>
      <c r="Q226" s="264" t="s">
        <v>2001</v>
      </c>
      <c r="R226" s="275" t="s">
        <v>2700</v>
      </c>
      <c r="S226" s="261" t="s">
        <v>2003</v>
      </c>
      <c r="T226" s="262">
        <v>46101</v>
      </c>
      <c r="U226" s="75" t="s">
        <v>358</v>
      </c>
      <c r="V226" s="88"/>
      <c r="W226" s="88" t="s">
        <v>2014</v>
      </c>
      <c r="X226" s="263" t="s">
        <v>788</v>
      </c>
      <c r="Y226" s="88" t="s">
        <v>1959</v>
      </c>
      <c r="Z226" s="88" t="s">
        <v>101</v>
      </c>
      <c r="AA226" s="88" t="s">
        <v>945</v>
      </c>
      <c r="AB226" s="264">
        <v>106.93456</v>
      </c>
      <c r="AC226" s="264">
        <v>-6.2215499999999997</v>
      </c>
      <c r="AD226" s="264"/>
      <c r="AE226" s="88"/>
      <c r="AF226" s="88"/>
      <c r="AG226" s="88"/>
      <c r="AH226" s="265" t="s">
        <v>2005</v>
      </c>
      <c r="AI226" s="265" t="s">
        <v>2006</v>
      </c>
      <c r="AJ226" s="265"/>
      <c r="AK226" s="261" t="s">
        <v>101</v>
      </c>
      <c r="AL226" s="266"/>
      <c r="AM226" s="267"/>
      <c r="AN226" s="268"/>
      <c r="AO226" s="268"/>
      <c r="AP226" s="268"/>
      <c r="AQ226" s="268"/>
      <c r="AR226" s="268"/>
      <c r="AS226" s="274"/>
      <c r="AT226" s="268"/>
      <c r="AU226" s="271" t="s">
        <v>101</v>
      </c>
    </row>
    <row r="227" spans="1:47" ht="130.5" hidden="1">
      <c r="A227" s="9">
        <v>286</v>
      </c>
      <c r="B227" s="10" t="s">
        <v>212</v>
      </c>
      <c r="C227" s="11" t="s">
        <v>927</v>
      </c>
      <c r="D227" s="11" t="s">
        <v>216</v>
      </c>
      <c r="E227" s="11" t="s">
        <v>1997</v>
      </c>
      <c r="F227" s="9" t="s">
        <v>16</v>
      </c>
      <c r="G227" s="10" t="s">
        <v>94</v>
      </c>
      <c r="H227" s="98">
        <v>45979</v>
      </c>
      <c r="I227" s="10" t="s">
        <v>1936</v>
      </c>
      <c r="J227" s="75" t="s">
        <v>928</v>
      </c>
      <c r="K227" s="11" t="s">
        <v>927</v>
      </c>
      <c r="L227" s="75" t="s">
        <v>2701</v>
      </c>
      <c r="M227" s="75" t="s">
        <v>96</v>
      </c>
      <c r="N227" s="75" t="s">
        <v>1999</v>
      </c>
      <c r="O227" s="75" t="s">
        <v>2000</v>
      </c>
      <c r="P227" s="154" t="s">
        <v>1942</v>
      </c>
      <c r="Q227" s="138" t="s">
        <v>2036</v>
      </c>
      <c r="R227" s="208" t="s">
        <v>2702</v>
      </c>
      <c r="S227" s="198" t="s">
        <v>2013</v>
      </c>
      <c r="T227" s="77">
        <v>46101</v>
      </c>
      <c r="U227" s="89" t="s">
        <v>358</v>
      </c>
      <c r="V227" s="76">
        <v>46157</v>
      </c>
      <c r="W227" s="76" t="s">
        <v>2014</v>
      </c>
      <c r="X227" s="81" t="s">
        <v>788</v>
      </c>
      <c r="Y227" s="75" t="s">
        <v>1959</v>
      </c>
      <c r="Z227" s="75" t="s">
        <v>101</v>
      </c>
      <c r="AA227" s="75" t="s">
        <v>929</v>
      </c>
      <c r="AB227" s="73">
        <v>106.89837</v>
      </c>
      <c r="AC227" s="73">
        <v>-6.3090599999999997</v>
      </c>
      <c r="AD227" s="73"/>
      <c r="AE227" s="75"/>
      <c r="AF227" s="75"/>
      <c r="AG227" s="75"/>
      <c r="AH227" s="74" t="s">
        <v>2005</v>
      </c>
      <c r="AI227" s="74" t="s">
        <v>2006</v>
      </c>
      <c r="AJ227" s="74"/>
      <c r="AK227" s="198" t="s">
        <v>101</v>
      </c>
      <c r="AL227" s="148"/>
      <c r="AM227" s="173"/>
      <c r="AN227" s="145"/>
      <c r="AO227" s="145"/>
      <c r="AP227" s="145"/>
      <c r="AQ227" s="145"/>
      <c r="AR227" s="145"/>
      <c r="AS227" s="175"/>
      <c r="AT227" s="145"/>
      <c r="AU227" s="199" t="s">
        <v>101</v>
      </c>
    </row>
    <row r="228" spans="1:47" s="69" customFormat="1" ht="14.25" hidden="1" customHeight="1">
      <c r="A228" s="9">
        <v>388</v>
      </c>
      <c r="B228" s="10" t="s">
        <v>212</v>
      </c>
      <c r="C228" s="11" t="s">
        <v>1202</v>
      </c>
      <c r="D228" s="11" t="s">
        <v>387</v>
      </c>
      <c r="E228" s="11" t="s">
        <v>1997</v>
      </c>
      <c r="F228" s="9" t="s">
        <v>16</v>
      </c>
      <c r="G228" s="10" t="s">
        <v>94</v>
      </c>
      <c r="H228" s="98">
        <v>45979</v>
      </c>
      <c r="I228" s="10" t="s">
        <v>1936</v>
      </c>
      <c r="J228" s="75" t="s">
        <v>1203</v>
      </c>
      <c r="K228" s="11" t="s">
        <v>1202</v>
      </c>
      <c r="L228" s="86" t="s">
        <v>2703</v>
      </c>
      <c r="M228" s="86" t="s">
        <v>96</v>
      </c>
      <c r="N228" s="86" t="s">
        <v>2054</v>
      </c>
      <c r="O228" s="86" t="s">
        <v>2000</v>
      </c>
      <c r="P228" s="154" t="s">
        <v>1940</v>
      </c>
      <c r="Q228" s="186" t="s">
        <v>306</v>
      </c>
      <c r="R228" s="195" t="s">
        <v>2704</v>
      </c>
      <c r="S228" s="198" t="s">
        <v>2013</v>
      </c>
      <c r="T228" s="77">
        <v>46101</v>
      </c>
      <c r="U228" s="75" t="s">
        <v>1204</v>
      </c>
      <c r="V228" s="75"/>
      <c r="W228" s="75" t="s">
        <v>2004</v>
      </c>
      <c r="X228" s="81" t="s">
        <v>425</v>
      </c>
      <c r="Y228" s="75" t="s">
        <v>1959</v>
      </c>
      <c r="Z228" s="75" t="s">
        <v>101</v>
      </c>
      <c r="AA228" s="75"/>
      <c r="AB228" s="73">
        <v>106.97117</v>
      </c>
      <c r="AC228" s="73">
        <v>-6.1925800000000004</v>
      </c>
      <c r="AD228" s="73"/>
      <c r="AE228" s="75"/>
      <c r="AF228" s="75"/>
      <c r="AG228" s="75"/>
      <c r="AH228" s="74" t="s">
        <v>2005</v>
      </c>
      <c r="AI228" s="74"/>
      <c r="AJ228" s="74"/>
      <c r="AK228" s="198" t="s">
        <v>101</v>
      </c>
      <c r="AL228" s="148"/>
      <c r="AM228" s="173"/>
      <c r="AN228" s="145"/>
      <c r="AO228" s="145"/>
      <c r="AP228" s="145"/>
      <c r="AQ228" s="145"/>
      <c r="AR228" s="145"/>
      <c r="AS228" s="175"/>
      <c r="AT228" s="145" t="s">
        <v>2705</v>
      </c>
      <c r="AU228" s="199" t="s">
        <v>101</v>
      </c>
    </row>
    <row r="229" spans="1:47" ht="18" hidden="1" customHeight="1">
      <c r="A229" s="9">
        <v>389</v>
      </c>
      <c r="B229" s="10" t="s">
        <v>212</v>
      </c>
      <c r="C229" s="11" t="s">
        <v>1205</v>
      </c>
      <c r="D229" s="11" t="s">
        <v>387</v>
      </c>
      <c r="E229" s="11" t="s">
        <v>1997</v>
      </c>
      <c r="F229" s="9" t="s">
        <v>16</v>
      </c>
      <c r="G229" s="10" t="s">
        <v>94</v>
      </c>
      <c r="H229" s="98">
        <v>45979</v>
      </c>
      <c r="I229" s="10" t="s">
        <v>1936</v>
      </c>
      <c r="J229" s="75" t="s">
        <v>1206</v>
      </c>
      <c r="K229" s="11" t="s">
        <v>1205</v>
      </c>
      <c r="L229" s="75" t="s">
        <v>2706</v>
      </c>
      <c r="M229" s="75" t="s">
        <v>96</v>
      </c>
      <c r="N229" s="75" t="s">
        <v>2054</v>
      </c>
      <c r="O229" s="75" t="s">
        <v>2000</v>
      </c>
      <c r="P229" s="202" t="s">
        <v>1942</v>
      </c>
      <c r="Q229" s="73" t="s">
        <v>2707</v>
      </c>
      <c r="R229" s="106" t="s">
        <v>2708</v>
      </c>
      <c r="S229" s="198" t="s">
        <v>2013</v>
      </c>
      <c r="T229" s="77">
        <v>46101</v>
      </c>
      <c r="U229" s="75" t="s">
        <v>1180</v>
      </c>
      <c r="V229" s="76">
        <v>46098</v>
      </c>
      <c r="W229" s="76" t="s">
        <v>2004</v>
      </c>
      <c r="X229" s="81" t="s">
        <v>434</v>
      </c>
      <c r="Y229" s="75" t="s">
        <v>1959</v>
      </c>
      <c r="Z229" s="75" t="s">
        <v>101</v>
      </c>
      <c r="AA229" s="75"/>
      <c r="AB229" s="73">
        <v>106.84835</v>
      </c>
      <c r="AC229" s="73">
        <v>-6.3792400000000002</v>
      </c>
      <c r="AD229" s="73"/>
      <c r="AE229" s="75"/>
      <c r="AF229" s="75"/>
      <c r="AG229" s="75"/>
      <c r="AH229" s="74" t="s">
        <v>2005</v>
      </c>
      <c r="AI229" s="74"/>
      <c r="AJ229" s="74"/>
      <c r="AK229" s="198" t="s">
        <v>101</v>
      </c>
      <c r="AL229" s="148"/>
      <c r="AM229" s="173"/>
      <c r="AN229" s="145"/>
      <c r="AO229" s="145"/>
      <c r="AP229" s="145"/>
      <c r="AQ229" s="145"/>
      <c r="AR229" s="145"/>
      <c r="AS229" s="175"/>
      <c r="AT229" s="145"/>
      <c r="AU229" s="199" t="s">
        <v>101</v>
      </c>
    </row>
    <row r="230" spans="1:47" s="69" customFormat="1" ht="15.75" hidden="1" customHeight="1">
      <c r="A230" s="9">
        <v>351</v>
      </c>
      <c r="B230" s="10" t="s">
        <v>212</v>
      </c>
      <c r="C230" s="11" t="s">
        <v>1108</v>
      </c>
      <c r="D230" s="11" t="s">
        <v>216</v>
      </c>
      <c r="E230" s="11" t="s">
        <v>1997</v>
      </c>
      <c r="F230" s="9" t="s">
        <v>16</v>
      </c>
      <c r="G230" s="10" t="s">
        <v>94</v>
      </c>
      <c r="H230" s="98">
        <v>45979</v>
      </c>
      <c r="I230" s="10" t="s">
        <v>1936</v>
      </c>
      <c r="J230" s="75" t="s">
        <v>1110</v>
      </c>
      <c r="K230" s="11" t="s">
        <v>1108</v>
      </c>
      <c r="L230" s="75" t="s">
        <v>2709</v>
      </c>
      <c r="M230" s="75" t="s">
        <v>96</v>
      </c>
      <c r="N230" s="75" t="s">
        <v>1999</v>
      </c>
      <c r="O230" s="75" t="s">
        <v>2000</v>
      </c>
      <c r="P230" s="154" t="s">
        <v>1940</v>
      </c>
      <c r="Q230" s="73" t="s">
        <v>331</v>
      </c>
      <c r="R230" s="207" t="s">
        <v>2710</v>
      </c>
      <c r="S230" s="198" t="s">
        <v>2013</v>
      </c>
      <c r="T230" s="77">
        <v>46101</v>
      </c>
      <c r="U230" s="75" t="s">
        <v>363</v>
      </c>
      <c r="V230" s="76">
        <v>46140</v>
      </c>
      <c r="W230" s="75" t="s">
        <v>2004</v>
      </c>
      <c r="X230" s="81" t="s">
        <v>434</v>
      </c>
      <c r="Y230" s="75" t="s">
        <v>1959</v>
      </c>
      <c r="Z230" s="75" t="s">
        <v>101</v>
      </c>
      <c r="AA230" s="75"/>
      <c r="AB230" s="73">
        <v>106.92811</v>
      </c>
      <c r="AC230" s="73">
        <v>-6.1795099999999996</v>
      </c>
      <c r="AD230" s="73"/>
      <c r="AE230" s="105"/>
      <c r="AF230" s="105"/>
      <c r="AG230" s="75"/>
      <c r="AH230" s="74" t="s">
        <v>2005</v>
      </c>
      <c r="AI230" s="74" t="s">
        <v>2006</v>
      </c>
      <c r="AJ230" s="74"/>
      <c r="AK230" s="198" t="s">
        <v>101</v>
      </c>
      <c r="AL230" s="148" t="s">
        <v>2711</v>
      </c>
      <c r="AM230" s="173" t="s">
        <v>2712</v>
      </c>
      <c r="AN230" s="145"/>
      <c r="AO230" s="145"/>
      <c r="AP230" s="145"/>
      <c r="AQ230" s="145"/>
      <c r="AR230" s="145"/>
      <c r="AS230" s="175"/>
      <c r="AT230" s="145"/>
      <c r="AU230" s="199" t="s">
        <v>101</v>
      </c>
    </row>
    <row r="231" spans="1:47" s="63" customFormat="1" ht="15.75" hidden="1" customHeight="1">
      <c r="A231" s="255">
        <v>311</v>
      </c>
      <c r="B231" s="256" t="s">
        <v>212</v>
      </c>
      <c r="C231" s="257" t="s">
        <v>995</v>
      </c>
      <c r="D231" s="257" t="s">
        <v>216</v>
      </c>
      <c r="E231" s="257" t="s">
        <v>1997</v>
      </c>
      <c r="F231" s="255" t="s">
        <v>16</v>
      </c>
      <c r="G231" s="256" t="s">
        <v>94</v>
      </c>
      <c r="H231" s="258">
        <v>45979</v>
      </c>
      <c r="I231" s="256" t="s">
        <v>1936</v>
      </c>
      <c r="J231" s="88" t="s">
        <v>996</v>
      </c>
      <c r="K231" s="257" t="s">
        <v>995</v>
      </c>
      <c r="L231" s="88" t="s">
        <v>2713</v>
      </c>
      <c r="M231" s="88" t="s">
        <v>96</v>
      </c>
      <c r="N231" s="88" t="s">
        <v>1999</v>
      </c>
      <c r="O231" s="88" t="s">
        <v>2000</v>
      </c>
      <c r="P231" s="305" t="s">
        <v>1940</v>
      </c>
      <c r="Q231" s="264" t="s">
        <v>331</v>
      </c>
      <c r="R231" s="327" t="s">
        <v>2714</v>
      </c>
      <c r="S231" s="261" t="s">
        <v>2013</v>
      </c>
      <c r="T231" s="262">
        <v>46101</v>
      </c>
      <c r="U231" s="75" t="s">
        <v>603</v>
      </c>
      <c r="V231" s="306">
        <v>46160</v>
      </c>
      <c r="W231" s="88" t="s">
        <v>2014</v>
      </c>
      <c r="X231" s="263" t="s">
        <v>434</v>
      </c>
      <c r="Y231" s="88" t="s">
        <v>1959</v>
      </c>
      <c r="Z231" s="88" t="s">
        <v>101</v>
      </c>
      <c r="AA231" s="88" t="s">
        <v>2715</v>
      </c>
      <c r="AB231" s="264">
        <v>106.77794</v>
      </c>
      <c r="AC231" s="264">
        <v>-6.24038</v>
      </c>
      <c r="AD231" s="264"/>
      <c r="AE231" s="88"/>
      <c r="AF231" s="88"/>
      <c r="AG231" s="88"/>
      <c r="AH231" s="265" t="s">
        <v>2005</v>
      </c>
      <c r="AI231" s="265" t="s">
        <v>2006</v>
      </c>
      <c r="AJ231" s="265"/>
      <c r="AK231" s="261" t="s">
        <v>270</v>
      </c>
      <c r="AL231" s="266" t="s">
        <v>2711</v>
      </c>
      <c r="AM231" s="267" t="s">
        <v>2712</v>
      </c>
      <c r="AN231" s="268"/>
      <c r="AO231" s="268"/>
      <c r="AP231" s="268"/>
      <c r="AQ231" s="268"/>
      <c r="AR231" s="268"/>
      <c r="AS231" s="274"/>
      <c r="AT231" s="268" t="s">
        <v>2060</v>
      </c>
      <c r="AU231" s="271" t="s">
        <v>270</v>
      </c>
    </row>
    <row r="232" spans="1:47" s="63" customFormat="1" ht="17.25" hidden="1" customHeight="1">
      <c r="A232" s="255">
        <v>215</v>
      </c>
      <c r="B232" s="256" t="s">
        <v>212</v>
      </c>
      <c r="C232" s="257" t="s">
        <v>742</v>
      </c>
      <c r="D232" s="257" t="s">
        <v>216</v>
      </c>
      <c r="E232" s="257" t="s">
        <v>1997</v>
      </c>
      <c r="F232" s="255" t="s">
        <v>16</v>
      </c>
      <c r="G232" s="256" t="s">
        <v>94</v>
      </c>
      <c r="H232" s="258">
        <v>45979</v>
      </c>
      <c r="I232" s="256" t="s">
        <v>1936</v>
      </c>
      <c r="J232" s="88" t="s">
        <v>743</v>
      </c>
      <c r="K232" s="257" t="s">
        <v>742</v>
      </c>
      <c r="L232" s="88" t="s">
        <v>2716</v>
      </c>
      <c r="M232" s="88" t="s">
        <v>96</v>
      </c>
      <c r="N232" s="88" t="s">
        <v>1999</v>
      </c>
      <c r="O232" s="88" t="s">
        <v>2000</v>
      </c>
      <c r="P232" s="314" t="s">
        <v>1940</v>
      </c>
      <c r="Q232" s="264" t="s">
        <v>331</v>
      </c>
      <c r="R232" s="328" t="s">
        <v>2717</v>
      </c>
      <c r="S232" s="261" t="s">
        <v>2013</v>
      </c>
      <c r="T232" s="262">
        <v>46101</v>
      </c>
      <c r="U232" s="75" t="s">
        <v>725</v>
      </c>
      <c r="V232" s="329">
        <v>46164</v>
      </c>
      <c r="W232" s="88" t="s">
        <v>2014</v>
      </c>
      <c r="X232" s="263" t="s">
        <v>434</v>
      </c>
      <c r="Y232" s="88" t="s">
        <v>1959</v>
      </c>
      <c r="Z232" s="88" t="s">
        <v>101</v>
      </c>
      <c r="AA232" s="88" t="s">
        <v>744</v>
      </c>
      <c r="AB232" s="264">
        <v>106.869</v>
      </c>
      <c r="AC232" s="264">
        <v>-6.2017100000000003</v>
      </c>
      <c r="AD232" s="264"/>
      <c r="AE232" s="88"/>
      <c r="AF232" s="88"/>
      <c r="AG232" s="88"/>
      <c r="AH232" s="265" t="s">
        <v>2005</v>
      </c>
      <c r="AI232" s="265" t="s">
        <v>2006</v>
      </c>
      <c r="AJ232" s="265"/>
      <c r="AK232" s="261" t="s">
        <v>101</v>
      </c>
      <c r="AL232" s="266" t="s">
        <v>2711</v>
      </c>
      <c r="AM232" s="267" t="s">
        <v>2712</v>
      </c>
      <c r="AN232" s="268"/>
      <c r="AO232" s="268"/>
      <c r="AP232" s="268"/>
      <c r="AQ232" s="268"/>
      <c r="AR232" s="268"/>
      <c r="AS232" s="274"/>
      <c r="AT232" s="268" t="s">
        <v>2718</v>
      </c>
      <c r="AU232" s="271" t="s">
        <v>101</v>
      </c>
    </row>
    <row r="233" spans="1:47" s="194" customFormat="1" ht="43.5" hidden="1">
      <c r="A233" s="183">
        <v>195</v>
      </c>
      <c r="B233" s="184" t="s">
        <v>212</v>
      </c>
      <c r="C233" s="185" t="s">
        <v>688</v>
      </c>
      <c r="D233" s="185" t="s">
        <v>216</v>
      </c>
      <c r="E233" s="185" t="s">
        <v>1997</v>
      </c>
      <c r="F233" s="183" t="s">
        <v>16</v>
      </c>
      <c r="G233" s="184" t="s">
        <v>94</v>
      </c>
      <c r="H233" s="330">
        <v>45979</v>
      </c>
      <c r="I233" s="184" t="s">
        <v>1936</v>
      </c>
      <c r="J233" s="186" t="s">
        <v>689</v>
      </c>
      <c r="K233" s="185" t="s">
        <v>688</v>
      </c>
      <c r="L233" s="109" t="s">
        <v>2719</v>
      </c>
      <c r="M233" s="109" t="s">
        <v>96</v>
      </c>
      <c r="N233" s="109" t="s">
        <v>1999</v>
      </c>
      <c r="O233" s="109" t="s">
        <v>2000</v>
      </c>
      <c r="P233" s="138" t="s">
        <v>2720</v>
      </c>
      <c r="Q233" s="186" t="s">
        <v>2721</v>
      </c>
      <c r="R233" s="331" t="s">
        <v>2722</v>
      </c>
      <c r="S233" s="198" t="s">
        <v>2003</v>
      </c>
      <c r="T233" s="189">
        <v>46051</v>
      </c>
      <c r="U233" s="89" t="s">
        <v>690</v>
      </c>
      <c r="V233" s="192"/>
      <c r="W233" s="332"/>
      <c r="X233" s="333" t="s">
        <v>434</v>
      </c>
      <c r="Y233" s="109" t="s">
        <v>1959</v>
      </c>
      <c r="Z233" s="109" t="s">
        <v>1163</v>
      </c>
      <c r="AA233" s="109" t="s">
        <v>270</v>
      </c>
      <c r="AB233" s="186">
        <v>106.91288</v>
      </c>
      <c r="AC233" s="186">
        <v>-6.2161900000000001</v>
      </c>
      <c r="AD233" s="186"/>
      <c r="AE233" s="109"/>
      <c r="AF233" s="109"/>
      <c r="AG233" s="109"/>
      <c r="AH233" s="187" t="s">
        <v>2005</v>
      </c>
      <c r="AI233" s="187" t="s">
        <v>2015</v>
      </c>
      <c r="AJ233" s="187"/>
      <c r="AK233" s="198" t="s">
        <v>270</v>
      </c>
      <c r="AL233" s="190" t="s">
        <v>2723</v>
      </c>
      <c r="AM233" s="191" t="s">
        <v>2724</v>
      </c>
      <c r="AN233" s="192"/>
      <c r="AO233" s="192"/>
      <c r="AP233" s="192"/>
      <c r="AQ233" s="192"/>
      <c r="AR233" s="192"/>
      <c r="AS233" s="193"/>
      <c r="AT233" s="192"/>
      <c r="AU233" s="199" t="s">
        <v>1163</v>
      </c>
    </row>
    <row r="234" spans="1:47" s="63" customFormat="1" ht="15" hidden="1" customHeight="1">
      <c r="A234" s="9">
        <v>256</v>
      </c>
      <c r="B234" s="10" t="s">
        <v>212</v>
      </c>
      <c r="C234" s="11" t="s">
        <v>858</v>
      </c>
      <c r="D234" s="11" t="s">
        <v>216</v>
      </c>
      <c r="E234" s="11" t="s">
        <v>1997</v>
      </c>
      <c r="F234" s="9" t="s">
        <v>16</v>
      </c>
      <c r="G234" s="10" t="s">
        <v>94</v>
      </c>
      <c r="H234" s="98">
        <v>45979</v>
      </c>
      <c r="I234" s="10" t="s">
        <v>1936</v>
      </c>
      <c r="J234" s="75" t="s">
        <v>859</v>
      </c>
      <c r="K234" s="11" t="s">
        <v>858</v>
      </c>
      <c r="L234" s="109" t="s">
        <v>2725</v>
      </c>
      <c r="M234" s="75" t="s">
        <v>96</v>
      </c>
      <c r="N234" s="75" t="s">
        <v>1999</v>
      </c>
      <c r="O234" s="75" t="s">
        <v>2000</v>
      </c>
      <c r="P234" s="202" t="s">
        <v>1942</v>
      </c>
      <c r="Q234" s="73" t="s">
        <v>2036</v>
      </c>
      <c r="R234" s="208" t="s">
        <v>2726</v>
      </c>
      <c r="S234" s="198" t="s">
        <v>2013</v>
      </c>
      <c r="T234" s="77">
        <v>46101</v>
      </c>
      <c r="U234" s="75" t="s">
        <v>2001</v>
      </c>
      <c r="V234" s="324">
        <v>46142</v>
      </c>
      <c r="W234" s="75" t="s">
        <v>2004</v>
      </c>
      <c r="X234" s="81" t="s">
        <v>434</v>
      </c>
      <c r="Y234" s="75" t="s">
        <v>1959</v>
      </c>
      <c r="Z234" s="75" t="s">
        <v>101</v>
      </c>
      <c r="AA234" s="75" t="s">
        <v>860</v>
      </c>
      <c r="AB234" s="73">
        <v>106.90731</v>
      </c>
      <c r="AC234" s="73">
        <v>-6.2187799999999998</v>
      </c>
      <c r="AD234" s="73"/>
      <c r="AE234" s="75"/>
      <c r="AF234" s="75"/>
      <c r="AG234" s="75"/>
      <c r="AH234" s="74" t="s">
        <v>2005</v>
      </c>
      <c r="AI234" s="74" t="s">
        <v>2006</v>
      </c>
      <c r="AJ234" s="74"/>
      <c r="AK234" s="198" t="s">
        <v>101</v>
      </c>
      <c r="AL234" s="148" t="s">
        <v>2711</v>
      </c>
      <c r="AM234" s="173" t="s">
        <v>2712</v>
      </c>
      <c r="AN234" s="145"/>
      <c r="AO234" s="145"/>
      <c r="AP234" s="145"/>
      <c r="AQ234" s="145"/>
      <c r="AR234" s="145"/>
      <c r="AS234" s="175"/>
      <c r="AT234" s="147"/>
      <c r="AU234" s="199" t="s">
        <v>101</v>
      </c>
    </row>
    <row r="235" spans="1:47" ht="15.75" hidden="1" customHeight="1">
      <c r="A235" s="9">
        <v>263</v>
      </c>
      <c r="B235" s="10" t="s">
        <v>212</v>
      </c>
      <c r="C235" s="11" t="s">
        <v>873</v>
      </c>
      <c r="D235" s="11" t="s">
        <v>216</v>
      </c>
      <c r="E235" s="11" t="s">
        <v>1997</v>
      </c>
      <c r="F235" s="9" t="s">
        <v>16</v>
      </c>
      <c r="G235" s="10" t="s">
        <v>94</v>
      </c>
      <c r="H235" s="98">
        <v>45979</v>
      </c>
      <c r="I235" s="10" t="s">
        <v>1936</v>
      </c>
      <c r="J235" s="75" t="s">
        <v>874</v>
      </c>
      <c r="K235" s="11" t="s">
        <v>873</v>
      </c>
      <c r="L235" s="75" t="s">
        <v>2727</v>
      </c>
      <c r="M235" s="75" t="s">
        <v>96</v>
      </c>
      <c r="N235" s="75" t="s">
        <v>1999</v>
      </c>
      <c r="O235" s="75" t="s">
        <v>2000</v>
      </c>
      <c r="P235" s="138" t="s">
        <v>1939</v>
      </c>
      <c r="Q235" s="156" t="s">
        <v>1212</v>
      </c>
      <c r="R235" s="208" t="s">
        <v>2728</v>
      </c>
      <c r="S235" s="198" t="s">
        <v>2013</v>
      </c>
      <c r="T235" s="77">
        <v>46101</v>
      </c>
      <c r="U235" s="75" t="s">
        <v>358</v>
      </c>
      <c r="V235" s="76">
        <v>46167</v>
      </c>
      <c r="W235" s="75" t="s">
        <v>2014</v>
      </c>
      <c r="X235" s="81" t="s">
        <v>434</v>
      </c>
      <c r="Y235" s="75" t="s">
        <v>1959</v>
      </c>
      <c r="Z235" s="75" t="s">
        <v>101</v>
      </c>
      <c r="AA235" s="75" t="s">
        <v>848</v>
      </c>
      <c r="AB235" s="73">
        <v>106.84483</v>
      </c>
      <c r="AC235" s="73">
        <v>-6.32843</v>
      </c>
      <c r="AD235" s="73"/>
      <c r="AE235" s="75"/>
      <c r="AF235" s="75"/>
      <c r="AG235" s="75"/>
      <c r="AH235" s="74" t="s">
        <v>2005</v>
      </c>
      <c r="AI235" s="74" t="s">
        <v>2006</v>
      </c>
      <c r="AJ235" s="74"/>
      <c r="AK235" s="198" t="s">
        <v>101</v>
      </c>
      <c r="AL235" s="148" t="s">
        <v>2711</v>
      </c>
      <c r="AM235" s="173" t="s">
        <v>2712</v>
      </c>
      <c r="AN235" s="145"/>
      <c r="AO235" s="145"/>
      <c r="AP235" s="145"/>
      <c r="AQ235" s="145"/>
      <c r="AR235" s="145"/>
      <c r="AS235" s="175"/>
      <c r="AT235" s="145"/>
      <c r="AU235" s="199" t="s">
        <v>101</v>
      </c>
    </row>
    <row r="236" spans="1:47" s="144" customFormat="1" ht="0.75" hidden="1" customHeight="1">
      <c r="A236" s="9">
        <v>239</v>
      </c>
      <c r="B236" s="10" t="s">
        <v>212</v>
      </c>
      <c r="C236" s="11" t="s">
        <v>807</v>
      </c>
      <c r="D236" s="11" t="s">
        <v>216</v>
      </c>
      <c r="E236" s="11" t="s">
        <v>1997</v>
      </c>
      <c r="F236" s="9" t="s">
        <v>48</v>
      </c>
      <c r="G236" s="9" t="s">
        <v>48</v>
      </c>
      <c r="H236" s="98">
        <v>0</v>
      </c>
      <c r="I236" s="9" t="s">
        <v>1936</v>
      </c>
      <c r="J236" s="74" t="s">
        <v>808</v>
      </c>
      <c r="K236" s="11" t="s">
        <v>807</v>
      </c>
      <c r="L236" s="73" t="s">
        <v>2729</v>
      </c>
      <c r="M236" s="74" t="s">
        <v>96</v>
      </c>
      <c r="N236" s="74" t="s">
        <v>2054</v>
      </c>
      <c r="O236" s="74"/>
      <c r="P236" s="210" t="s">
        <v>2402</v>
      </c>
      <c r="Q236" s="73" t="s">
        <v>2116</v>
      </c>
      <c r="R236" s="110" t="s">
        <v>2730</v>
      </c>
      <c r="S236" s="202" t="s">
        <v>2013</v>
      </c>
      <c r="T236" s="77" t="s">
        <v>2731</v>
      </c>
      <c r="U236" s="75" t="s">
        <v>809</v>
      </c>
      <c r="V236" s="159" t="s">
        <v>26</v>
      </c>
      <c r="W236" s="74" t="s">
        <v>2273</v>
      </c>
      <c r="X236" s="73" t="s">
        <v>292</v>
      </c>
      <c r="Y236" s="73" t="s">
        <v>1961</v>
      </c>
      <c r="Z236" s="74" t="s">
        <v>101</v>
      </c>
      <c r="AA236" s="74" t="s">
        <v>2732</v>
      </c>
      <c r="AB236" s="73">
        <v>106.8595</v>
      </c>
      <c r="AC236" s="73">
        <v>-6.1955299999999998</v>
      </c>
      <c r="AD236" s="73"/>
      <c r="AE236" s="74"/>
      <c r="AF236" s="74"/>
      <c r="AG236" s="74"/>
      <c r="AH236" s="74" t="s">
        <v>2005</v>
      </c>
      <c r="AI236" s="74"/>
      <c r="AJ236" s="74"/>
      <c r="AK236" s="202" t="s">
        <v>101</v>
      </c>
      <c r="AL236" s="148"/>
      <c r="AM236" s="173"/>
      <c r="AN236" s="153"/>
      <c r="AO236" s="153"/>
      <c r="AP236" s="153"/>
      <c r="AQ236" s="152">
        <v>1.5</v>
      </c>
      <c r="AR236" s="152">
        <v>1.5</v>
      </c>
      <c r="AS236" s="335">
        <v>3</v>
      </c>
      <c r="AT236" s="153"/>
      <c r="AU236" s="219" t="s">
        <v>2016</v>
      </c>
    </row>
    <row r="237" spans="1:47" s="294" customFormat="1" hidden="1">
      <c r="A237" s="287">
        <v>317</v>
      </c>
      <c r="B237" s="288" t="s">
        <v>212</v>
      </c>
      <c r="C237" s="100" t="s">
        <v>1011</v>
      </c>
      <c r="D237" s="100" t="s">
        <v>216</v>
      </c>
      <c r="E237" s="100" t="s">
        <v>1997</v>
      </c>
      <c r="F237" s="287" t="s">
        <v>16</v>
      </c>
      <c r="G237" s="288" t="s">
        <v>94</v>
      </c>
      <c r="H237" s="289">
        <v>45979</v>
      </c>
      <c r="I237" s="288" t="s">
        <v>1936</v>
      </c>
      <c r="J237" s="99" t="s">
        <v>1012</v>
      </c>
      <c r="K237" s="100" t="s">
        <v>1011</v>
      </c>
      <c r="L237" s="99" t="s">
        <v>2733</v>
      </c>
      <c r="M237" s="99" t="s">
        <v>96</v>
      </c>
      <c r="N237" s="99" t="s">
        <v>1999</v>
      </c>
      <c r="O237" s="99" t="s">
        <v>2000</v>
      </c>
      <c r="P237" s="313" t="s">
        <v>1945</v>
      </c>
      <c r="Q237" s="298" t="s">
        <v>1485</v>
      </c>
      <c r="R237" s="107" t="s">
        <v>2734</v>
      </c>
      <c r="S237" s="293" t="s">
        <v>2003</v>
      </c>
      <c r="T237" s="102">
        <v>46075</v>
      </c>
      <c r="U237" s="75" t="s">
        <v>281</v>
      </c>
      <c r="V237" s="99"/>
      <c r="W237" s="99"/>
      <c r="X237" s="103" t="s">
        <v>434</v>
      </c>
      <c r="Y237" s="99" t="s">
        <v>1959</v>
      </c>
      <c r="Z237" s="99" t="s">
        <v>1163</v>
      </c>
      <c r="AA237" s="99" t="s">
        <v>1013</v>
      </c>
      <c r="AB237" s="104">
        <v>106.91929</v>
      </c>
      <c r="AC237" s="104">
        <v>-6.2414899999999998</v>
      </c>
      <c r="AD237" s="104"/>
      <c r="AE237" s="99"/>
      <c r="AF237" s="99"/>
      <c r="AG237" s="99"/>
      <c r="AH237" s="101" t="s">
        <v>2005</v>
      </c>
      <c r="AI237" s="101" t="s">
        <v>2006</v>
      </c>
      <c r="AJ237" s="101"/>
      <c r="AK237" s="293" t="s">
        <v>67</v>
      </c>
      <c r="AL237" s="149" t="s">
        <v>2723</v>
      </c>
      <c r="AM237" s="172" t="s">
        <v>2724</v>
      </c>
      <c r="AN237" s="295"/>
      <c r="AO237" s="295"/>
      <c r="AP237" s="295"/>
      <c r="AQ237" s="295"/>
      <c r="AR237" s="295"/>
      <c r="AS237" s="296"/>
      <c r="AT237" s="304"/>
      <c r="AU237" s="297" t="s">
        <v>1163</v>
      </c>
    </row>
    <row r="238" spans="1:47" s="63" customFormat="1" ht="14.25" hidden="1" customHeight="1">
      <c r="A238" s="9">
        <v>319</v>
      </c>
      <c r="B238" s="10" t="s">
        <v>212</v>
      </c>
      <c r="C238" s="11" t="s">
        <v>1017</v>
      </c>
      <c r="D238" s="11" t="s">
        <v>216</v>
      </c>
      <c r="E238" s="11" t="s">
        <v>1997</v>
      </c>
      <c r="F238" s="9" t="s">
        <v>16</v>
      </c>
      <c r="G238" s="10" t="s">
        <v>94</v>
      </c>
      <c r="H238" s="98">
        <v>45979</v>
      </c>
      <c r="I238" s="10" t="s">
        <v>1936</v>
      </c>
      <c r="J238" s="75" t="s">
        <v>1018</v>
      </c>
      <c r="K238" s="11" t="s">
        <v>1017</v>
      </c>
      <c r="L238" s="75" t="s">
        <v>2735</v>
      </c>
      <c r="M238" s="75" t="s">
        <v>96</v>
      </c>
      <c r="N238" s="75" t="s">
        <v>1999</v>
      </c>
      <c r="O238" s="75" t="s">
        <v>2000</v>
      </c>
      <c r="P238" s="154" t="s">
        <v>1940</v>
      </c>
      <c r="Q238" s="138" t="s">
        <v>2736</v>
      </c>
      <c r="R238" s="208" t="s">
        <v>2737</v>
      </c>
      <c r="S238" s="198" t="s">
        <v>2013</v>
      </c>
      <c r="T238" s="77">
        <v>46101</v>
      </c>
      <c r="U238" s="75" t="s">
        <v>281</v>
      </c>
      <c r="V238" s="76">
        <v>46155</v>
      </c>
      <c r="W238" s="75" t="s">
        <v>2014</v>
      </c>
      <c r="X238" s="81" t="s">
        <v>434</v>
      </c>
      <c r="Y238" s="75" t="s">
        <v>1959</v>
      </c>
      <c r="Z238" s="75" t="s">
        <v>101</v>
      </c>
      <c r="AA238" s="75" t="s">
        <v>1019</v>
      </c>
      <c r="AB238" s="73">
        <v>106.894154</v>
      </c>
      <c r="AC238" s="73">
        <v>-6.1971889999999998</v>
      </c>
      <c r="AD238" s="73"/>
      <c r="AE238" s="75"/>
      <c r="AF238" s="75"/>
      <c r="AG238" s="75"/>
      <c r="AH238" s="74" t="s">
        <v>2005</v>
      </c>
      <c r="AI238" s="74" t="s">
        <v>2006</v>
      </c>
      <c r="AJ238" s="74"/>
      <c r="AK238" s="198" t="s">
        <v>101</v>
      </c>
      <c r="AL238" s="148" t="s">
        <v>2711</v>
      </c>
      <c r="AM238" s="173" t="s">
        <v>2712</v>
      </c>
      <c r="AN238" s="145"/>
      <c r="AO238" s="145"/>
      <c r="AP238" s="145"/>
      <c r="AQ238" s="145"/>
      <c r="AR238" s="145"/>
      <c r="AS238" s="175"/>
      <c r="AT238" s="145"/>
      <c r="AU238" s="199" t="s">
        <v>101</v>
      </c>
    </row>
    <row r="239" spans="1:47" s="63" customFormat="1" ht="18" hidden="1" customHeight="1">
      <c r="A239" s="9">
        <v>212</v>
      </c>
      <c r="B239" s="10" t="s">
        <v>212</v>
      </c>
      <c r="C239" s="11" t="s">
        <v>735</v>
      </c>
      <c r="D239" s="11" t="s">
        <v>216</v>
      </c>
      <c r="E239" s="11" t="s">
        <v>1997</v>
      </c>
      <c r="F239" s="9" t="s">
        <v>16</v>
      </c>
      <c r="G239" s="10" t="s">
        <v>94</v>
      </c>
      <c r="H239" s="98">
        <v>45979</v>
      </c>
      <c r="I239" s="10" t="s">
        <v>1936</v>
      </c>
      <c r="J239" s="75" t="s">
        <v>736</v>
      </c>
      <c r="K239" s="11" t="s">
        <v>735</v>
      </c>
      <c r="L239" s="75" t="s">
        <v>2738</v>
      </c>
      <c r="M239" s="75" t="s">
        <v>96</v>
      </c>
      <c r="N239" s="75" t="s">
        <v>1999</v>
      </c>
      <c r="O239" s="75" t="s">
        <v>2000</v>
      </c>
      <c r="P239" s="202" t="s">
        <v>1941</v>
      </c>
      <c r="Q239" s="138" t="s">
        <v>416</v>
      </c>
      <c r="R239" s="106" t="s">
        <v>2739</v>
      </c>
      <c r="S239" s="198" t="s">
        <v>2013</v>
      </c>
      <c r="T239" s="77">
        <v>46101</v>
      </c>
      <c r="U239" s="75" t="s">
        <v>281</v>
      </c>
      <c r="V239" s="76">
        <v>46150</v>
      </c>
      <c r="W239" s="75" t="s">
        <v>2014</v>
      </c>
      <c r="X239" s="81" t="s">
        <v>434</v>
      </c>
      <c r="Y239" s="75" t="s">
        <v>1959</v>
      </c>
      <c r="Z239" s="75" t="s">
        <v>101</v>
      </c>
      <c r="AA239" s="75" t="s">
        <v>737</v>
      </c>
      <c r="AB239" s="73">
        <v>106.87904</v>
      </c>
      <c r="AC239" s="73">
        <v>-6.3312600000000003</v>
      </c>
      <c r="AD239" s="73"/>
      <c r="AE239" s="75"/>
      <c r="AF239" s="75"/>
      <c r="AG239" s="75"/>
      <c r="AH239" s="74" t="s">
        <v>2005</v>
      </c>
      <c r="AI239" s="74" t="s">
        <v>2006</v>
      </c>
      <c r="AJ239" s="74" t="s">
        <v>2740</v>
      </c>
      <c r="AK239" s="198" t="s">
        <v>101</v>
      </c>
      <c r="AL239" s="148" t="s">
        <v>2711</v>
      </c>
      <c r="AM239" s="173" t="s">
        <v>2712</v>
      </c>
      <c r="AN239" s="145"/>
      <c r="AO239" s="145"/>
      <c r="AP239" s="145"/>
      <c r="AQ239" s="145"/>
      <c r="AR239" s="145"/>
      <c r="AS239" s="175"/>
      <c r="AT239" s="145"/>
      <c r="AU239" s="199" t="s">
        <v>101</v>
      </c>
    </row>
    <row r="240" spans="1:47" hidden="1">
      <c r="A240" s="9">
        <v>278</v>
      </c>
      <c r="B240" s="10" t="s">
        <v>212</v>
      </c>
      <c r="C240" s="11" t="s">
        <v>904</v>
      </c>
      <c r="D240" s="11" t="s">
        <v>216</v>
      </c>
      <c r="E240" s="11"/>
      <c r="F240" s="9" t="s">
        <v>48</v>
      </c>
      <c r="G240" s="9" t="s">
        <v>48</v>
      </c>
      <c r="H240" s="98">
        <v>0</v>
      </c>
      <c r="I240" s="10" t="s">
        <v>900</v>
      </c>
      <c r="J240" s="75" t="s">
        <v>65</v>
      </c>
      <c r="K240" s="11" t="s">
        <v>904</v>
      </c>
      <c r="L240" s="75" t="s">
        <v>2741</v>
      </c>
      <c r="M240" s="75" t="s">
        <v>96</v>
      </c>
      <c r="N240" s="75" t="s">
        <v>2742</v>
      </c>
      <c r="O240" s="75"/>
      <c r="P240" s="198" t="s">
        <v>2743</v>
      </c>
      <c r="Q240" s="74"/>
      <c r="R240" s="108"/>
      <c r="S240" s="198" t="s">
        <v>2743</v>
      </c>
      <c r="T240" s="76"/>
      <c r="U240" s="75" t="s">
        <v>2744</v>
      </c>
      <c r="V240" s="75"/>
      <c r="W240" s="75"/>
      <c r="X240" s="75"/>
      <c r="Y240" s="75"/>
      <c r="Z240" s="75" t="s">
        <v>2742</v>
      </c>
      <c r="AA240" s="75"/>
      <c r="AB240" s="73">
        <v>106.91061000000001</v>
      </c>
      <c r="AC240" s="73">
        <v>-6.19001</v>
      </c>
      <c r="AD240" s="73"/>
      <c r="AE240" s="75"/>
      <c r="AF240" s="75"/>
      <c r="AG240" s="75"/>
      <c r="AH240" s="74" t="s">
        <v>2296</v>
      </c>
      <c r="AI240" s="74"/>
      <c r="AJ240" s="74"/>
      <c r="AK240" s="198" t="s">
        <v>2745</v>
      </c>
      <c r="AL240" s="148"/>
      <c r="AM240" s="173"/>
      <c r="AN240" s="145"/>
      <c r="AO240" s="145"/>
      <c r="AP240" s="145"/>
      <c r="AQ240" s="145"/>
      <c r="AR240" s="145"/>
      <c r="AS240" s="175"/>
      <c r="AT240" s="145"/>
      <c r="AU240" s="199" t="s">
        <v>2742</v>
      </c>
    </row>
    <row r="241" spans="1:47" hidden="1">
      <c r="A241" s="9">
        <v>277</v>
      </c>
      <c r="B241" s="10" t="s">
        <v>212</v>
      </c>
      <c r="C241" s="11" t="s">
        <v>903</v>
      </c>
      <c r="D241" s="11" t="s">
        <v>216</v>
      </c>
      <c r="E241" s="11"/>
      <c r="F241" s="9" t="s">
        <v>48</v>
      </c>
      <c r="G241" s="9" t="s">
        <v>48</v>
      </c>
      <c r="H241" s="98">
        <v>0</v>
      </c>
      <c r="I241" s="10" t="s">
        <v>900</v>
      </c>
      <c r="J241" s="75" t="s">
        <v>65</v>
      </c>
      <c r="K241" s="11" t="s">
        <v>903</v>
      </c>
      <c r="L241" s="75" t="s">
        <v>2746</v>
      </c>
      <c r="M241" s="75" t="s">
        <v>96</v>
      </c>
      <c r="N241" s="75" t="s">
        <v>2742</v>
      </c>
      <c r="O241" s="75"/>
      <c r="P241" s="198" t="s">
        <v>2743</v>
      </c>
      <c r="Q241" s="74"/>
      <c r="R241" s="108"/>
      <c r="S241" s="198" t="s">
        <v>2743</v>
      </c>
      <c r="T241" s="76"/>
      <c r="U241" s="75" t="s">
        <v>2744</v>
      </c>
      <c r="V241" s="75"/>
      <c r="W241" s="75"/>
      <c r="X241" s="75"/>
      <c r="Y241" s="75"/>
      <c r="Z241" s="75" t="s">
        <v>2742</v>
      </c>
      <c r="AA241" s="75"/>
      <c r="AB241" s="73">
        <v>106.91467</v>
      </c>
      <c r="AC241" s="73">
        <v>-6.2065799999999998</v>
      </c>
      <c r="AD241" s="73"/>
      <c r="AE241" s="75"/>
      <c r="AF241" s="75"/>
      <c r="AG241" s="75"/>
      <c r="AH241" s="74" t="s">
        <v>2296</v>
      </c>
      <c r="AI241" s="74"/>
      <c r="AJ241" s="74"/>
      <c r="AK241" s="198" t="s">
        <v>2745</v>
      </c>
      <c r="AL241" s="148"/>
      <c r="AM241" s="173"/>
      <c r="AN241" s="145"/>
      <c r="AO241" s="145"/>
      <c r="AP241" s="145"/>
      <c r="AQ241" s="145"/>
      <c r="AR241" s="145"/>
      <c r="AS241" s="175"/>
      <c r="AT241" s="145"/>
      <c r="AU241" s="199" t="s">
        <v>2742</v>
      </c>
    </row>
    <row r="242" spans="1:47" hidden="1">
      <c r="A242" s="9">
        <v>334</v>
      </c>
      <c r="B242" s="10" t="s">
        <v>212</v>
      </c>
      <c r="C242" s="17" t="s">
        <v>1059</v>
      </c>
      <c r="D242" s="11" t="s">
        <v>216</v>
      </c>
      <c r="E242" s="11"/>
      <c r="F242" s="9" t="s">
        <v>48</v>
      </c>
      <c r="G242" s="9" t="s">
        <v>48</v>
      </c>
      <c r="H242" s="98">
        <v>0</v>
      </c>
      <c r="I242" s="10" t="s">
        <v>900</v>
      </c>
      <c r="J242" s="75" t="s">
        <v>65</v>
      </c>
      <c r="K242" s="17" t="s">
        <v>1059</v>
      </c>
      <c r="L242" s="75" t="s">
        <v>2747</v>
      </c>
      <c r="M242" s="75" t="s">
        <v>96</v>
      </c>
      <c r="N242" s="75" t="s">
        <v>2742</v>
      </c>
      <c r="O242" s="75"/>
      <c r="P242" s="198" t="s">
        <v>2743</v>
      </c>
      <c r="Q242" s="74"/>
      <c r="R242" s="108"/>
      <c r="S242" s="198" t="s">
        <v>2743</v>
      </c>
      <c r="T242" s="76"/>
      <c r="U242" s="75" t="s">
        <v>2744</v>
      </c>
      <c r="V242" s="75"/>
      <c r="W242" s="75"/>
      <c r="X242" s="75"/>
      <c r="Y242" s="75"/>
      <c r="Z242" s="75" t="s">
        <v>2742</v>
      </c>
      <c r="AA242" s="75"/>
      <c r="AB242" s="73">
        <v>106.91509000000001</v>
      </c>
      <c r="AC242" s="73">
        <v>-6.1894099999999996</v>
      </c>
      <c r="AD242" s="73"/>
      <c r="AE242" s="75"/>
      <c r="AF242" s="75"/>
      <c r="AG242" s="75"/>
      <c r="AH242" s="74" t="s">
        <v>2296</v>
      </c>
      <c r="AI242" s="74"/>
      <c r="AJ242" s="74"/>
      <c r="AK242" s="198" t="s">
        <v>2745</v>
      </c>
      <c r="AL242" s="148"/>
      <c r="AM242" s="173"/>
      <c r="AN242" s="145"/>
      <c r="AO242" s="145"/>
      <c r="AP242" s="145"/>
      <c r="AQ242" s="145"/>
      <c r="AR242" s="145"/>
      <c r="AS242" s="175"/>
      <c r="AT242" s="145"/>
      <c r="AU242" s="199" t="s">
        <v>2742</v>
      </c>
    </row>
    <row r="243" spans="1:47" hidden="1">
      <c r="A243" s="9">
        <v>276</v>
      </c>
      <c r="B243" s="10" t="s">
        <v>212</v>
      </c>
      <c r="C243" s="11" t="s">
        <v>901</v>
      </c>
      <c r="D243" s="11" t="s">
        <v>216</v>
      </c>
      <c r="E243" s="11"/>
      <c r="F243" s="9" t="s">
        <v>48</v>
      </c>
      <c r="G243" s="9" t="s">
        <v>48</v>
      </c>
      <c r="H243" s="98">
        <v>0</v>
      </c>
      <c r="I243" s="10" t="s">
        <v>900</v>
      </c>
      <c r="J243" s="75" t="s">
        <v>902</v>
      </c>
      <c r="K243" s="11" t="s">
        <v>901</v>
      </c>
      <c r="L243" s="75" t="s">
        <v>2748</v>
      </c>
      <c r="M243" s="75" t="s">
        <v>96</v>
      </c>
      <c r="N243" s="75" t="s">
        <v>2742</v>
      </c>
      <c r="O243" s="75"/>
      <c r="P243" s="198" t="s">
        <v>2743</v>
      </c>
      <c r="Q243" s="74"/>
      <c r="R243" s="108"/>
      <c r="S243" s="198" t="s">
        <v>2743</v>
      </c>
      <c r="T243" s="76"/>
      <c r="U243" s="75" t="s">
        <v>2744</v>
      </c>
      <c r="V243" s="75"/>
      <c r="W243" s="75"/>
      <c r="X243" s="75"/>
      <c r="Y243" s="75"/>
      <c r="Z243" s="75" t="s">
        <v>2742</v>
      </c>
      <c r="AA243" s="75"/>
      <c r="AB243" s="73">
        <v>106.90915099999999</v>
      </c>
      <c r="AC243" s="73">
        <v>-6.1960709999999999</v>
      </c>
      <c r="AD243" s="73"/>
      <c r="AE243" s="75"/>
      <c r="AF243" s="75"/>
      <c r="AG243" s="75"/>
      <c r="AH243" s="74" t="s">
        <v>2296</v>
      </c>
      <c r="AI243" s="74"/>
      <c r="AJ243" s="74"/>
      <c r="AK243" s="198" t="s">
        <v>2745</v>
      </c>
      <c r="AL243" s="148"/>
      <c r="AM243" s="173"/>
      <c r="AN243" s="145"/>
      <c r="AO243" s="145"/>
      <c r="AP243" s="145"/>
      <c r="AQ243" s="145"/>
      <c r="AR243" s="145"/>
      <c r="AS243" s="175"/>
      <c r="AT243" s="145"/>
      <c r="AU243" s="199" t="s">
        <v>2742</v>
      </c>
    </row>
    <row r="244" spans="1:47" hidden="1">
      <c r="A244" s="9">
        <v>275</v>
      </c>
      <c r="B244" s="10" t="s">
        <v>212</v>
      </c>
      <c r="C244" s="11" t="s">
        <v>899</v>
      </c>
      <c r="D244" s="11" t="s">
        <v>216</v>
      </c>
      <c r="E244" s="11"/>
      <c r="F244" s="9" t="s">
        <v>48</v>
      </c>
      <c r="G244" s="9" t="s">
        <v>48</v>
      </c>
      <c r="H244" s="98">
        <v>0</v>
      </c>
      <c r="I244" s="10" t="s">
        <v>900</v>
      </c>
      <c r="J244" s="75" t="s">
        <v>65</v>
      </c>
      <c r="K244" s="11" t="s">
        <v>899</v>
      </c>
      <c r="L244" s="75" t="s">
        <v>2749</v>
      </c>
      <c r="M244" s="75" t="s">
        <v>96</v>
      </c>
      <c r="N244" s="75" t="s">
        <v>2742</v>
      </c>
      <c r="O244" s="75"/>
      <c r="P244" s="198" t="s">
        <v>2743</v>
      </c>
      <c r="Q244" s="74"/>
      <c r="R244" s="108"/>
      <c r="S244" s="198" t="s">
        <v>2743</v>
      </c>
      <c r="T244" s="76"/>
      <c r="U244" s="75" t="s">
        <v>2744</v>
      </c>
      <c r="V244" s="75"/>
      <c r="W244" s="75"/>
      <c r="X244" s="75"/>
      <c r="Y244" s="75"/>
      <c r="Z244" s="75" t="s">
        <v>2742</v>
      </c>
      <c r="AA244" s="75"/>
      <c r="AB244" s="73">
        <v>106.91136</v>
      </c>
      <c r="AC244" s="73">
        <v>-6.1998899999999999</v>
      </c>
      <c r="AD244" s="73"/>
      <c r="AE244" s="75"/>
      <c r="AF244" s="75"/>
      <c r="AG244" s="75"/>
      <c r="AH244" s="74" t="s">
        <v>2296</v>
      </c>
      <c r="AI244" s="74"/>
      <c r="AJ244" s="74"/>
      <c r="AK244" s="198" t="s">
        <v>2745</v>
      </c>
      <c r="AL244" s="148"/>
      <c r="AM244" s="173"/>
      <c r="AN244" s="145"/>
      <c r="AO244" s="145"/>
      <c r="AP244" s="145"/>
      <c r="AQ244" s="145"/>
      <c r="AR244" s="145"/>
      <c r="AS244" s="175"/>
      <c r="AT244" s="145"/>
      <c r="AU244" s="199" t="s">
        <v>2742</v>
      </c>
    </row>
    <row r="245" spans="1:47" s="63" customFormat="1" ht="15.75" hidden="1" customHeight="1">
      <c r="A245" s="255">
        <v>165</v>
      </c>
      <c r="B245" s="256" t="s">
        <v>212</v>
      </c>
      <c r="C245" s="257" t="s">
        <v>605</v>
      </c>
      <c r="D245" s="257" t="s">
        <v>216</v>
      </c>
      <c r="E245" s="257" t="s">
        <v>1997</v>
      </c>
      <c r="F245" s="255" t="s">
        <v>16</v>
      </c>
      <c r="G245" s="256" t="s">
        <v>94</v>
      </c>
      <c r="H245" s="258">
        <v>45979</v>
      </c>
      <c r="I245" s="256" t="s">
        <v>1936</v>
      </c>
      <c r="J245" s="88" t="s">
        <v>606</v>
      </c>
      <c r="K245" s="257" t="s">
        <v>605</v>
      </c>
      <c r="L245" s="88" t="s">
        <v>2750</v>
      </c>
      <c r="M245" s="88" t="s">
        <v>96</v>
      </c>
      <c r="N245" s="88" t="s">
        <v>1999</v>
      </c>
      <c r="O245" s="88" t="s">
        <v>2000</v>
      </c>
      <c r="P245" s="305" t="s">
        <v>1940</v>
      </c>
      <c r="Q245" s="264" t="s">
        <v>306</v>
      </c>
      <c r="R245" s="277" t="s">
        <v>2751</v>
      </c>
      <c r="S245" s="261" t="s">
        <v>2003</v>
      </c>
      <c r="T245" s="262">
        <v>46051</v>
      </c>
      <c r="U245" s="75" t="s">
        <v>608</v>
      </c>
      <c r="V245" s="88"/>
      <c r="W245" s="88" t="s">
        <v>2004</v>
      </c>
      <c r="X245" s="263" t="s">
        <v>370</v>
      </c>
      <c r="Y245" s="88" t="s">
        <v>1959</v>
      </c>
      <c r="Z245" s="88" t="s">
        <v>649</v>
      </c>
      <c r="AA245" s="88" t="s">
        <v>609</v>
      </c>
      <c r="AB245" s="264">
        <v>106.88611</v>
      </c>
      <c r="AC245" s="264">
        <v>-6.2755599999999996</v>
      </c>
      <c r="AD245" s="264"/>
      <c r="AE245" s="88"/>
      <c r="AF245" s="88"/>
      <c r="AG245" s="88"/>
      <c r="AH245" s="265" t="s">
        <v>2005</v>
      </c>
      <c r="AI245" s="265" t="s">
        <v>2006</v>
      </c>
      <c r="AJ245" s="265"/>
      <c r="AK245" s="261" t="s">
        <v>270</v>
      </c>
      <c r="AL245" s="266" t="s">
        <v>2711</v>
      </c>
      <c r="AM245" s="267" t="s">
        <v>2712</v>
      </c>
      <c r="AN245" s="268"/>
      <c r="AO245" s="268"/>
      <c r="AP245" s="268"/>
      <c r="AQ245" s="268"/>
      <c r="AR245" s="268"/>
      <c r="AS245" s="274"/>
      <c r="AT245" s="268" t="s">
        <v>2060</v>
      </c>
      <c r="AU245" s="271" t="s">
        <v>270</v>
      </c>
    </row>
    <row r="246" spans="1:47" s="63" customFormat="1" ht="15" hidden="1" customHeight="1">
      <c r="A246" s="255">
        <v>206</v>
      </c>
      <c r="B246" s="256" t="s">
        <v>212</v>
      </c>
      <c r="C246" s="257" t="s">
        <v>721</v>
      </c>
      <c r="D246" s="257" t="s">
        <v>216</v>
      </c>
      <c r="E246" s="257" t="s">
        <v>1997</v>
      </c>
      <c r="F246" s="255" t="s">
        <v>16</v>
      </c>
      <c r="G246" s="256" t="s">
        <v>94</v>
      </c>
      <c r="H246" s="258">
        <v>45979</v>
      </c>
      <c r="I246" s="256" t="s">
        <v>1936</v>
      </c>
      <c r="J246" s="88" t="s">
        <v>722</v>
      </c>
      <c r="K246" s="257" t="s">
        <v>721</v>
      </c>
      <c r="L246" s="88" t="s">
        <v>2752</v>
      </c>
      <c r="M246" s="88" t="s">
        <v>96</v>
      </c>
      <c r="N246" s="88" t="s">
        <v>1999</v>
      </c>
      <c r="O246" s="88" t="s">
        <v>2000</v>
      </c>
      <c r="P246" s="259" t="s">
        <v>1939</v>
      </c>
      <c r="Q246" s="264" t="s">
        <v>2001</v>
      </c>
      <c r="R246" s="318" t="s">
        <v>2753</v>
      </c>
      <c r="S246" s="261" t="s">
        <v>2003</v>
      </c>
      <c r="T246" s="262">
        <v>46101</v>
      </c>
      <c r="U246" s="75" t="s">
        <v>358</v>
      </c>
      <c r="V246" s="88"/>
      <c r="W246" s="88" t="s">
        <v>2004</v>
      </c>
      <c r="X246" s="263" t="s">
        <v>370</v>
      </c>
      <c r="Y246" s="88" t="s">
        <v>1959</v>
      </c>
      <c r="Z246" s="88" t="s">
        <v>101</v>
      </c>
      <c r="AA246" s="88"/>
      <c r="AB246" s="264">
        <v>106.948261</v>
      </c>
      <c r="AC246" s="264">
        <v>-6.2074910000000001</v>
      </c>
      <c r="AD246" s="264"/>
      <c r="AE246" s="88"/>
      <c r="AF246" s="88"/>
      <c r="AG246" s="88"/>
      <c r="AH246" s="265" t="s">
        <v>2005</v>
      </c>
      <c r="AI246" s="265" t="s">
        <v>2006</v>
      </c>
      <c r="AJ246" s="265"/>
      <c r="AK246" s="261" t="s">
        <v>2016</v>
      </c>
      <c r="AL246" s="266" t="s">
        <v>2711</v>
      </c>
      <c r="AM246" s="267" t="s">
        <v>2712</v>
      </c>
      <c r="AN246" s="268"/>
      <c r="AO246" s="268"/>
      <c r="AP246" s="268"/>
      <c r="AQ246" s="268"/>
      <c r="AR246" s="268"/>
      <c r="AS246" s="274"/>
      <c r="AT246" s="268" t="s">
        <v>2016</v>
      </c>
      <c r="AU246" s="271" t="s">
        <v>2016</v>
      </c>
    </row>
    <row r="247" spans="1:47" ht="13.5" hidden="1" customHeight="1">
      <c r="A247" s="9">
        <v>208</v>
      </c>
      <c r="B247" s="10" t="s">
        <v>212</v>
      </c>
      <c r="C247" s="11" t="s">
        <v>726</v>
      </c>
      <c r="D247" s="11" t="s">
        <v>216</v>
      </c>
      <c r="E247" s="11" t="s">
        <v>1997</v>
      </c>
      <c r="F247" s="9" t="s">
        <v>16</v>
      </c>
      <c r="G247" s="10" t="s">
        <v>94</v>
      </c>
      <c r="H247" s="98">
        <v>45979</v>
      </c>
      <c r="I247" s="10" t="s">
        <v>1936</v>
      </c>
      <c r="J247" s="75" t="s">
        <v>727</v>
      </c>
      <c r="K247" s="11" t="s">
        <v>726</v>
      </c>
      <c r="L247" s="75" t="s">
        <v>2754</v>
      </c>
      <c r="M247" s="75" t="s">
        <v>96</v>
      </c>
      <c r="N247" s="75" t="s">
        <v>1999</v>
      </c>
      <c r="O247" s="75" t="s">
        <v>2000</v>
      </c>
      <c r="P247" s="210" t="s">
        <v>1939</v>
      </c>
      <c r="Q247" s="73" t="s">
        <v>1212</v>
      </c>
      <c r="R247" s="254" t="s">
        <v>2755</v>
      </c>
      <c r="S247" s="198" t="s">
        <v>2013</v>
      </c>
      <c r="T247" s="77">
        <v>46051</v>
      </c>
      <c r="U247" s="75" t="s">
        <v>675</v>
      </c>
      <c r="V247" s="76">
        <v>46167</v>
      </c>
      <c r="W247" s="75" t="s">
        <v>2014</v>
      </c>
      <c r="X247" s="81" t="s">
        <v>370</v>
      </c>
      <c r="Y247" s="75" t="s">
        <v>1959</v>
      </c>
      <c r="Z247" s="75" t="s">
        <v>649</v>
      </c>
      <c r="AA247" s="75" t="s">
        <v>270</v>
      </c>
      <c r="AB247" s="73">
        <v>106.89847</v>
      </c>
      <c r="AC247" s="73">
        <v>-6.2087199999999996</v>
      </c>
      <c r="AD247" s="73"/>
      <c r="AE247" s="75"/>
      <c r="AF247" s="75"/>
      <c r="AG247" s="75"/>
      <c r="AH247" s="74" t="s">
        <v>2005</v>
      </c>
      <c r="AI247" s="74" t="s">
        <v>2015</v>
      </c>
      <c r="AJ247" s="74"/>
      <c r="AK247" s="198" t="s">
        <v>270</v>
      </c>
      <c r="AL247" s="148" t="s">
        <v>2711</v>
      </c>
      <c r="AM247" s="173" t="s">
        <v>2712</v>
      </c>
      <c r="AN247" s="145"/>
      <c r="AO247" s="145"/>
      <c r="AP247" s="145"/>
      <c r="AQ247" s="145"/>
      <c r="AR247" s="145"/>
      <c r="AS247" s="175"/>
      <c r="AT247" s="147" t="s">
        <v>2060</v>
      </c>
      <c r="AU247" s="199" t="s">
        <v>270</v>
      </c>
    </row>
    <row r="248" spans="1:47" s="63" customFormat="1" ht="17.25" hidden="1" customHeight="1">
      <c r="A248" s="255">
        <v>260</v>
      </c>
      <c r="B248" s="256" t="s">
        <v>212</v>
      </c>
      <c r="C248" s="257" t="s">
        <v>868</v>
      </c>
      <c r="D248" s="257" t="s">
        <v>216</v>
      </c>
      <c r="E248" s="257" t="s">
        <v>1997</v>
      </c>
      <c r="F248" s="255" t="s">
        <v>16</v>
      </c>
      <c r="G248" s="256" t="s">
        <v>94</v>
      </c>
      <c r="H248" s="258">
        <v>45979</v>
      </c>
      <c r="I248" s="256" t="s">
        <v>1936</v>
      </c>
      <c r="J248" s="88" t="s">
        <v>869</v>
      </c>
      <c r="K248" s="257" t="s">
        <v>868</v>
      </c>
      <c r="L248" s="88" t="s">
        <v>2756</v>
      </c>
      <c r="M248" s="88" t="s">
        <v>96</v>
      </c>
      <c r="N248" s="88" t="s">
        <v>1999</v>
      </c>
      <c r="O248" s="88" t="s">
        <v>2000</v>
      </c>
      <c r="P248" s="314" t="s">
        <v>1940</v>
      </c>
      <c r="Q248" s="264" t="s">
        <v>2103</v>
      </c>
      <c r="R248" s="277" t="s">
        <v>2757</v>
      </c>
      <c r="S248" s="261" t="s">
        <v>2013</v>
      </c>
      <c r="T248" s="262">
        <v>46051</v>
      </c>
      <c r="U248" s="75" t="s">
        <v>321</v>
      </c>
      <c r="V248" s="88"/>
      <c r="W248" s="88" t="s">
        <v>2004</v>
      </c>
      <c r="X248" s="263" t="s">
        <v>370</v>
      </c>
      <c r="Y248" s="88" t="s">
        <v>1959</v>
      </c>
      <c r="Z248" s="88" t="s">
        <v>649</v>
      </c>
      <c r="AA248" s="88" t="s">
        <v>270</v>
      </c>
      <c r="AB248" s="264">
        <v>106.85619</v>
      </c>
      <c r="AC248" s="264">
        <v>-6.2079399999999998</v>
      </c>
      <c r="AD248" s="264"/>
      <c r="AE248" s="88"/>
      <c r="AF248" s="88"/>
      <c r="AG248" s="88"/>
      <c r="AH248" s="265" t="s">
        <v>2005</v>
      </c>
      <c r="AI248" s="265" t="s">
        <v>2676</v>
      </c>
      <c r="AJ248" s="265"/>
      <c r="AK248" s="261" t="s">
        <v>270</v>
      </c>
      <c r="AL248" s="266" t="s">
        <v>2711</v>
      </c>
      <c r="AM248" s="267" t="s">
        <v>2712</v>
      </c>
      <c r="AN248" s="268"/>
      <c r="AO248" s="268"/>
      <c r="AP248" s="268"/>
      <c r="AQ248" s="268"/>
      <c r="AR248" s="268"/>
      <c r="AS248" s="274"/>
      <c r="AT248" s="268" t="s">
        <v>2060</v>
      </c>
      <c r="AU248" s="271" t="s">
        <v>270</v>
      </c>
    </row>
    <row r="249" spans="1:47" hidden="1">
      <c r="A249" s="9">
        <v>603</v>
      </c>
      <c r="B249" s="10" t="s">
        <v>212</v>
      </c>
      <c r="C249" s="11" t="s">
        <v>1868</v>
      </c>
      <c r="D249" s="11" t="s">
        <v>216</v>
      </c>
      <c r="E249" s="11"/>
      <c r="F249" s="9" t="s">
        <v>48</v>
      </c>
      <c r="G249" s="9" t="s">
        <v>48</v>
      </c>
      <c r="H249" s="98">
        <v>0</v>
      </c>
      <c r="I249" s="10" t="s">
        <v>1936</v>
      </c>
      <c r="J249" s="75" t="s">
        <v>65</v>
      </c>
      <c r="K249" s="11" t="s">
        <v>1868</v>
      </c>
      <c r="L249" s="75" t="s">
        <v>2758</v>
      </c>
      <c r="M249" s="75" t="s">
        <v>96</v>
      </c>
      <c r="N249" s="75" t="s">
        <v>2031</v>
      </c>
      <c r="O249" s="75"/>
      <c r="P249" s="198" t="s">
        <v>1946</v>
      </c>
      <c r="Q249" s="197" t="s">
        <v>2099</v>
      </c>
      <c r="R249" s="108" t="s">
        <v>1163</v>
      </c>
      <c r="S249" s="198" t="s">
        <v>2003</v>
      </c>
      <c r="T249" s="77" t="s">
        <v>317</v>
      </c>
      <c r="U249" s="75" t="s">
        <v>195</v>
      </c>
      <c r="V249" s="75"/>
      <c r="W249" s="75"/>
      <c r="X249" s="81" t="s">
        <v>65</v>
      </c>
      <c r="Y249" s="81" t="s">
        <v>65</v>
      </c>
      <c r="Z249" s="75" t="s">
        <v>1163</v>
      </c>
      <c r="AA249" s="75" t="s">
        <v>2148</v>
      </c>
      <c r="AB249" s="73">
        <v>106.86909</v>
      </c>
      <c r="AC249" s="73">
        <v>-6.3422400000000003</v>
      </c>
      <c r="AD249" s="73"/>
      <c r="AE249" s="75"/>
      <c r="AF249" s="75"/>
      <c r="AG249" s="75"/>
      <c r="AH249" s="74" t="s">
        <v>2005</v>
      </c>
      <c r="AI249" s="74"/>
      <c r="AJ249" s="74"/>
      <c r="AK249" s="198" t="s">
        <v>101</v>
      </c>
      <c r="AL249" s="148"/>
      <c r="AM249" s="173"/>
      <c r="AN249" s="145"/>
      <c r="AO249" s="145"/>
      <c r="AP249" s="145"/>
      <c r="AQ249" s="145"/>
      <c r="AR249" s="145"/>
      <c r="AS249" s="175"/>
      <c r="AT249" s="145"/>
      <c r="AU249" s="199" t="s">
        <v>1163</v>
      </c>
    </row>
    <row r="250" spans="1:47" ht="19.5" hidden="1" customHeight="1">
      <c r="A250" s="9">
        <v>234</v>
      </c>
      <c r="B250" s="10" t="s">
        <v>212</v>
      </c>
      <c r="C250" s="11" t="s">
        <v>792</v>
      </c>
      <c r="D250" s="11" t="s">
        <v>216</v>
      </c>
      <c r="E250" s="11" t="s">
        <v>1997</v>
      </c>
      <c r="F250" s="9" t="s">
        <v>16</v>
      </c>
      <c r="G250" s="10" t="s">
        <v>94</v>
      </c>
      <c r="H250" s="98">
        <v>45979</v>
      </c>
      <c r="I250" s="10" t="s">
        <v>1936</v>
      </c>
      <c r="J250" s="75" t="s">
        <v>793</v>
      </c>
      <c r="K250" s="11" t="s">
        <v>792</v>
      </c>
      <c r="L250" s="109" t="s">
        <v>2759</v>
      </c>
      <c r="M250" s="75" t="s">
        <v>96</v>
      </c>
      <c r="N250" s="75" t="s">
        <v>1999</v>
      </c>
      <c r="O250" s="75" t="s">
        <v>2000</v>
      </c>
      <c r="P250" s="202" t="s">
        <v>1940</v>
      </c>
      <c r="Q250" s="138" t="s">
        <v>306</v>
      </c>
      <c r="R250" s="106" t="s">
        <v>2760</v>
      </c>
      <c r="S250" s="198" t="s">
        <v>2013</v>
      </c>
      <c r="T250" s="77">
        <v>46101</v>
      </c>
      <c r="U250" s="75" t="s">
        <v>2001</v>
      </c>
      <c r="V250" s="76">
        <v>46167</v>
      </c>
      <c r="W250" s="75" t="s">
        <v>2014</v>
      </c>
      <c r="X250" s="81" t="s">
        <v>370</v>
      </c>
      <c r="Y250" s="75" t="s">
        <v>1959</v>
      </c>
      <c r="Z250" s="75" t="s">
        <v>101</v>
      </c>
      <c r="AA250" s="75" t="s">
        <v>794</v>
      </c>
      <c r="AB250" s="73">
        <v>106.89997</v>
      </c>
      <c r="AC250" s="73">
        <v>-6.3149300000000004</v>
      </c>
      <c r="AD250" s="73"/>
      <c r="AE250" s="75"/>
      <c r="AF250" s="75"/>
      <c r="AG250" s="75"/>
      <c r="AH250" s="74" t="s">
        <v>2005</v>
      </c>
      <c r="AI250" s="74" t="s">
        <v>2006</v>
      </c>
      <c r="AJ250" s="74"/>
      <c r="AK250" s="198" t="s">
        <v>101</v>
      </c>
      <c r="AL250" s="148" t="s">
        <v>2711</v>
      </c>
      <c r="AM250" s="173" t="s">
        <v>2712</v>
      </c>
      <c r="AN250" s="145"/>
      <c r="AO250" s="145"/>
      <c r="AP250" s="145"/>
      <c r="AQ250" s="145"/>
      <c r="AR250" s="145"/>
      <c r="AS250" s="175"/>
      <c r="AT250" s="145"/>
      <c r="AU250" s="199" t="s">
        <v>101</v>
      </c>
    </row>
    <row r="251" spans="1:47" s="63" customFormat="1" ht="18" hidden="1" customHeight="1">
      <c r="A251" s="255">
        <v>265</v>
      </c>
      <c r="B251" s="256" t="s">
        <v>212</v>
      </c>
      <c r="C251" s="257" t="s">
        <v>879</v>
      </c>
      <c r="D251" s="257" t="s">
        <v>216</v>
      </c>
      <c r="E251" s="257" t="s">
        <v>1997</v>
      </c>
      <c r="F251" s="255" t="s">
        <v>16</v>
      </c>
      <c r="G251" s="256" t="s">
        <v>94</v>
      </c>
      <c r="H251" s="258">
        <v>45979</v>
      </c>
      <c r="I251" s="256" t="s">
        <v>1936</v>
      </c>
      <c r="J251" s="88" t="s">
        <v>880</v>
      </c>
      <c r="K251" s="257" t="s">
        <v>879</v>
      </c>
      <c r="L251" s="88" t="s">
        <v>2761</v>
      </c>
      <c r="M251" s="88" t="s">
        <v>96</v>
      </c>
      <c r="N251" s="88" t="s">
        <v>1999</v>
      </c>
      <c r="O251" s="88" t="s">
        <v>2000</v>
      </c>
      <c r="P251" s="286" t="s">
        <v>1939</v>
      </c>
      <c r="Q251" s="259" t="s">
        <v>2001</v>
      </c>
      <c r="R251" s="277" t="s">
        <v>2762</v>
      </c>
      <c r="S251" s="261" t="s">
        <v>2013</v>
      </c>
      <c r="T251" s="262">
        <v>46101</v>
      </c>
      <c r="U251" s="75" t="s">
        <v>281</v>
      </c>
      <c r="V251" s="306">
        <v>46167</v>
      </c>
      <c r="W251" s="88" t="s">
        <v>2014</v>
      </c>
      <c r="X251" s="263" t="s">
        <v>370</v>
      </c>
      <c r="Y251" s="88" t="s">
        <v>1959</v>
      </c>
      <c r="Z251" s="88" t="s">
        <v>101</v>
      </c>
      <c r="AA251" s="88" t="s">
        <v>848</v>
      </c>
      <c r="AB251" s="264">
        <v>106.85983</v>
      </c>
      <c r="AC251" s="264">
        <v>-6.3352399999999998</v>
      </c>
      <c r="AD251" s="264"/>
      <c r="AE251" s="88"/>
      <c r="AF251" s="88"/>
      <c r="AG251" s="88"/>
      <c r="AH251" s="265" t="s">
        <v>2005</v>
      </c>
      <c r="AI251" s="265" t="s">
        <v>2006</v>
      </c>
      <c r="AJ251" s="265"/>
      <c r="AK251" s="261" t="s">
        <v>101</v>
      </c>
      <c r="AL251" s="266" t="s">
        <v>2711</v>
      </c>
      <c r="AM251" s="267" t="s">
        <v>2712</v>
      </c>
      <c r="AN251" s="268"/>
      <c r="AO251" s="268"/>
      <c r="AP251" s="268"/>
      <c r="AQ251" s="268"/>
      <c r="AR251" s="268"/>
      <c r="AS251" s="274"/>
      <c r="AT251" s="268"/>
      <c r="AU251" s="271" t="s">
        <v>101</v>
      </c>
    </row>
    <row r="252" spans="1:47" ht="18.75" hidden="1" customHeight="1">
      <c r="A252" s="9">
        <v>252</v>
      </c>
      <c r="B252" s="10" t="s">
        <v>212</v>
      </c>
      <c r="C252" s="11" t="s">
        <v>849</v>
      </c>
      <c r="D252" s="11" t="s">
        <v>216</v>
      </c>
      <c r="E252" s="11" t="s">
        <v>1997</v>
      </c>
      <c r="F252" s="9" t="s">
        <v>16</v>
      </c>
      <c r="G252" s="10" t="s">
        <v>94</v>
      </c>
      <c r="H252" s="98">
        <v>45979</v>
      </c>
      <c r="I252" s="10" t="s">
        <v>1936</v>
      </c>
      <c r="J252" s="75" t="s">
        <v>850</v>
      </c>
      <c r="K252" s="11" t="s">
        <v>849</v>
      </c>
      <c r="L252" s="75" t="s">
        <v>2763</v>
      </c>
      <c r="M252" s="75" t="s">
        <v>96</v>
      </c>
      <c r="N252" s="75" t="s">
        <v>1999</v>
      </c>
      <c r="O252" s="75" t="s">
        <v>2000</v>
      </c>
      <c r="P252" s="202" t="s">
        <v>1942</v>
      </c>
      <c r="Q252" s="138" t="s">
        <v>2036</v>
      </c>
      <c r="R252" s="254" t="s">
        <v>2764</v>
      </c>
      <c r="S252" s="198" t="s">
        <v>2013</v>
      </c>
      <c r="T252" s="77">
        <v>46101</v>
      </c>
      <c r="U252" s="75" t="s">
        <v>2167</v>
      </c>
      <c r="V252" s="76">
        <v>46157</v>
      </c>
      <c r="W252" s="75" t="s">
        <v>2014</v>
      </c>
      <c r="X252" s="81" t="s">
        <v>370</v>
      </c>
      <c r="Y252" s="75" t="s">
        <v>1959</v>
      </c>
      <c r="Z252" s="75" t="s">
        <v>101</v>
      </c>
      <c r="AA252" s="75" t="s">
        <v>851</v>
      </c>
      <c r="AB252" s="73">
        <v>106.89924000000001</v>
      </c>
      <c r="AC252" s="73">
        <v>-6.3119500000000004</v>
      </c>
      <c r="AD252" s="73"/>
      <c r="AE252" s="75"/>
      <c r="AF252" s="75"/>
      <c r="AG252" s="75"/>
      <c r="AH252" s="74" t="s">
        <v>2005</v>
      </c>
      <c r="AI252" s="74" t="s">
        <v>2006</v>
      </c>
      <c r="AJ252" s="74"/>
      <c r="AK252" s="198" t="s">
        <v>101</v>
      </c>
      <c r="AL252" s="148" t="s">
        <v>2711</v>
      </c>
      <c r="AM252" s="173" t="s">
        <v>2712</v>
      </c>
      <c r="AN252" s="145"/>
      <c r="AO252" s="145"/>
      <c r="AP252" s="145"/>
      <c r="AQ252" s="145"/>
      <c r="AR252" s="145"/>
      <c r="AS252" s="175"/>
      <c r="AT252" s="145"/>
      <c r="AU252" s="199" t="s">
        <v>101</v>
      </c>
    </row>
    <row r="253" spans="1:47" ht="115.5" hidden="1">
      <c r="A253" s="9">
        <v>284</v>
      </c>
      <c r="B253" s="10" t="s">
        <v>212</v>
      </c>
      <c r="C253" s="11" t="s">
        <v>921</v>
      </c>
      <c r="D253" s="11" t="s">
        <v>216</v>
      </c>
      <c r="E253" s="11" t="s">
        <v>1997</v>
      </c>
      <c r="F253" s="9" t="s">
        <v>16</v>
      </c>
      <c r="G253" s="10" t="s">
        <v>94</v>
      </c>
      <c r="H253" s="98">
        <v>45979</v>
      </c>
      <c r="I253" s="10" t="s">
        <v>1936</v>
      </c>
      <c r="J253" s="75" t="s">
        <v>922</v>
      </c>
      <c r="K253" s="11" t="s">
        <v>921</v>
      </c>
      <c r="L253" s="75" t="s">
        <v>2765</v>
      </c>
      <c r="M253" s="75" t="s">
        <v>96</v>
      </c>
      <c r="N253" s="75" t="s">
        <v>1999</v>
      </c>
      <c r="O253" s="75" t="s">
        <v>2000</v>
      </c>
      <c r="P253" s="154" t="s">
        <v>1942</v>
      </c>
      <c r="Q253" s="138" t="s">
        <v>2036</v>
      </c>
      <c r="R253" s="276" t="s">
        <v>2766</v>
      </c>
      <c r="S253" s="198" t="s">
        <v>2013</v>
      </c>
      <c r="T253" s="77">
        <v>46101</v>
      </c>
      <c r="U253" s="75" t="s">
        <v>603</v>
      </c>
      <c r="V253" s="76">
        <v>46157</v>
      </c>
      <c r="W253" s="75" t="s">
        <v>2014</v>
      </c>
      <c r="X253" s="81" t="s">
        <v>370</v>
      </c>
      <c r="Y253" s="75" t="s">
        <v>1959</v>
      </c>
      <c r="Z253" s="75" t="s">
        <v>101</v>
      </c>
      <c r="AA253" s="75" t="s">
        <v>923</v>
      </c>
      <c r="AB253" s="73">
        <v>106.86928</v>
      </c>
      <c r="AC253" s="73">
        <v>-6.2505499999999996</v>
      </c>
      <c r="AD253" s="73"/>
      <c r="AE253" s="75"/>
      <c r="AF253" s="75"/>
      <c r="AG253" s="75"/>
      <c r="AH253" s="74" t="s">
        <v>2005</v>
      </c>
      <c r="AI253" s="74" t="s">
        <v>2006</v>
      </c>
      <c r="AJ253" s="74"/>
      <c r="AK253" s="198" t="s">
        <v>101</v>
      </c>
      <c r="AL253" s="148" t="s">
        <v>2711</v>
      </c>
      <c r="AM253" s="173" t="s">
        <v>2712</v>
      </c>
      <c r="AN253" s="145"/>
      <c r="AO253" s="145"/>
      <c r="AP253" s="145"/>
      <c r="AQ253" s="145"/>
      <c r="AR253" s="145"/>
      <c r="AS253" s="175"/>
      <c r="AT253" s="145"/>
      <c r="AU253" s="199" t="s">
        <v>101</v>
      </c>
    </row>
    <row r="254" spans="1:47" hidden="1">
      <c r="A254" s="9">
        <v>230</v>
      </c>
      <c r="B254" s="10" t="s">
        <v>212</v>
      </c>
      <c r="C254" s="11" t="s">
        <v>781</v>
      </c>
      <c r="D254" s="11" t="s">
        <v>216</v>
      </c>
      <c r="E254" s="11" t="s">
        <v>1997</v>
      </c>
      <c r="F254" s="9" t="s">
        <v>16</v>
      </c>
      <c r="G254" s="10" t="s">
        <v>94</v>
      </c>
      <c r="H254" s="98">
        <v>45979</v>
      </c>
      <c r="I254" s="10" t="s">
        <v>1936</v>
      </c>
      <c r="J254" s="75" t="s">
        <v>2440</v>
      </c>
      <c r="K254" s="11" t="s">
        <v>781</v>
      </c>
      <c r="L254" s="75" t="s">
        <v>2767</v>
      </c>
      <c r="M254" s="75" t="s">
        <v>96</v>
      </c>
      <c r="N254" s="75" t="s">
        <v>1999</v>
      </c>
      <c r="O254" s="75" t="s">
        <v>2000</v>
      </c>
      <c r="P254" s="198" t="s">
        <v>1943</v>
      </c>
      <c r="Q254" s="197" t="s">
        <v>26</v>
      </c>
      <c r="R254" s="108" t="s">
        <v>395</v>
      </c>
      <c r="S254" s="198" t="s">
        <v>2013</v>
      </c>
      <c r="T254" s="77">
        <v>46101</v>
      </c>
      <c r="U254" s="75" t="s">
        <v>358</v>
      </c>
      <c r="V254" s="75"/>
      <c r="W254" s="75" t="s">
        <v>2273</v>
      </c>
      <c r="X254" s="81" t="s">
        <v>1965</v>
      </c>
      <c r="Y254" s="81" t="s">
        <v>1965</v>
      </c>
      <c r="Z254" s="75" t="s">
        <v>101</v>
      </c>
      <c r="AA254" s="75"/>
      <c r="AB254" s="73">
        <v>106.851831</v>
      </c>
      <c r="AC254" s="73">
        <v>-6.2863110000000004</v>
      </c>
      <c r="AD254" s="73"/>
      <c r="AE254" s="75"/>
      <c r="AF254" s="75"/>
      <c r="AG254" s="75"/>
      <c r="AH254" s="74" t="s">
        <v>2005</v>
      </c>
      <c r="AI254" s="74" t="s">
        <v>2006</v>
      </c>
      <c r="AJ254" s="74" t="s">
        <v>2768</v>
      </c>
      <c r="AK254" s="198" t="s">
        <v>2422</v>
      </c>
      <c r="AL254" s="148"/>
      <c r="AM254" s="173"/>
      <c r="AN254" s="145"/>
      <c r="AO254" s="145"/>
      <c r="AP254" s="145"/>
      <c r="AQ254" s="145"/>
      <c r="AR254" s="145"/>
      <c r="AS254" s="175"/>
      <c r="AT254" s="145" t="s">
        <v>2769</v>
      </c>
      <c r="AU254" s="199" t="s">
        <v>378</v>
      </c>
    </row>
    <row r="255" spans="1:47" s="144" customFormat="1" hidden="1">
      <c r="A255" s="9">
        <v>590</v>
      </c>
      <c r="B255" s="10" t="s">
        <v>212</v>
      </c>
      <c r="C255" s="11" t="s">
        <v>1843</v>
      </c>
      <c r="D255" s="11" t="s">
        <v>216</v>
      </c>
      <c r="E255" s="11" t="s">
        <v>1997</v>
      </c>
      <c r="F255" s="9" t="s">
        <v>16</v>
      </c>
      <c r="G255" s="10" t="s">
        <v>94</v>
      </c>
      <c r="H255" s="98">
        <v>45979</v>
      </c>
      <c r="I255" s="9" t="s">
        <v>1936</v>
      </c>
      <c r="J255" s="74" t="s">
        <v>2770</v>
      </c>
      <c r="K255" s="11" t="s">
        <v>1843</v>
      </c>
      <c r="L255" s="73" t="s">
        <v>2771</v>
      </c>
      <c r="M255" s="73" t="s">
        <v>96</v>
      </c>
      <c r="N255" s="73" t="s">
        <v>1999</v>
      </c>
      <c r="O255" s="73" t="s">
        <v>2000</v>
      </c>
      <c r="P255" s="210" t="s">
        <v>2402</v>
      </c>
      <c r="Q255" s="138" t="s">
        <v>2474</v>
      </c>
      <c r="R255" s="110" t="s">
        <v>2772</v>
      </c>
      <c r="S255" s="210" t="s">
        <v>2013</v>
      </c>
      <c r="T255" s="77">
        <v>46019</v>
      </c>
      <c r="U255" s="75" t="s">
        <v>603</v>
      </c>
      <c r="V255" s="159" t="s">
        <v>2474</v>
      </c>
      <c r="W255" s="74" t="s">
        <v>2273</v>
      </c>
      <c r="X255" s="73" t="s">
        <v>320</v>
      </c>
      <c r="Y255" s="73" t="s">
        <v>1961</v>
      </c>
      <c r="Z255" s="74" t="s">
        <v>378</v>
      </c>
      <c r="AA255" s="74" t="s">
        <v>1844</v>
      </c>
      <c r="AB255" s="73">
        <v>106.936741</v>
      </c>
      <c r="AC255" s="73" t="s">
        <v>2773</v>
      </c>
      <c r="AD255" s="73"/>
      <c r="AE255" s="73"/>
      <c r="AF255" s="73"/>
      <c r="AG255" s="74"/>
      <c r="AH255" s="74" t="s">
        <v>2005</v>
      </c>
      <c r="AI255" s="74" t="s">
        <v>2015</v>
      </c>
      <c r="AJ255" s="74" t="s">
        <v>2774</v>
      </c>
      <c r="AK255" s="202" t="s">
        <v>2422</v>
      </c>
      <c r="AL255" s="148"/>
      <c r="AM255" s="173"/>
      <c r="AN255" s="153" t="s">
        <v>2775</v>
      </c>
      <c r="AO255" s="153" t="s">
        <v>2776</v>
      </c>
      <c r="AP255" s="153"/>
      <c r="AQ255" s="153"/>
      <c r="AR255" s="153"/>
      <c r="AS255" s="182"/>
      <c r="AT255" s="153"/>
      <c r="AU255" s="219" t="s">
        <v>378</v>
      </c>
    </row>
    <row r="256" spans="1:47" hidden="1">
      <c r="A256" s="9">
        <v>610</v>
      </c>
      <c r="B256" s="10" t="s">
        <v>212</v>
      </c>
      <c r="C256" s="11" t="s">
        <v>1882</v>
      </c>
      <c r="D256" s="11" t="s">
        <v>216</v>
      </c>
      <c r="E256" s="11"/>
      <c r="F256" s="9" t="s">
        <v>48</v>
      </c>
      <c r="G256" s="9" t="s">
        <v>48</v>
      </c>
      <c r="H256" s="98">
        <v>0</v>
      </c>
      <c r="I256" s="10" t="s">
        <v>1936</v>
      </c>
      <c r="J256" s="75" t="s">
        <v>65</v>
      </c>
      <c r="K256" s="11" t="s">
        <v>1882</v>
      </c>
      <c r="L256" s="75" t="s">
        <v>2777</v>
      </c>
      <c r="M256" s="75" t="s">
        <v>96</v>
      </c>
      <c r="N256" s="75" t="s">
        <v>2031</v>
      </c>
      <c r="O256" s="75"/>
      <c r="P256" s="198" t="s">
        <v>1945</v>
      </c>
      <c r="Q256" s="197" t="s">
        <v>2099</v>
      </c>
      <c r="R256" s="108" t="s">
        <v>1163</v>
      </c>
      <c r="S256" s="198" t="s">
        <v>2003</v>
      </c>
      <c r="T256" s="77" t="s">
        <v>317</v>
      </c>
      <c r="U256" s="75" t="s">
        <v>195</v>
      </c>
      <c r="V256" s="75"/>
      <c r="W256" s="75"/>
      <c r="X256" s="81" t="s">
        <v>65</v>
      </c>
      <c r="Y256" s="81" t="s">
        <v>65</v>
      </c>
      <c r="Z256" s="75" t="s">
        <v>1163</v>
      </c>
      <c r="AA256" s="75" t="s">
        <v>2148</v>
      </c>
      <c r="AB256" s="73">
        <v>106.89908</v>
      </c>
      <c r="AC256" s="73">
        <v>-6.3455500000000002</v>
      </c>
      <c r="AD256" s="73"/>
      <c r="AE256" s="75"/>
      <c r="AF256" s="75"/>
      <c r="AG256" s="75"/>
      <c r="AH256" s="74" t="s">
        <v>2005</v>
      </c>
      <c r="AI256" s="74"/>
      <c r="AJ256" s="74"/>
      <c r="AK256" s="198" t="s">
        <v>67</v>
      </c>
      <c r="AL256" s="148"/>
      <c r="AM256" s="173"/>
      <c r="AN256" s="145"/>
      <c r="AO256" s="145"/>
      <c r="AP256" s="145"/>
      <c r="AQ256" s="145"/>
      <c r="AR256" s="145"/>
      <c r="AS256" s="175"/>
      <c r="AT256" s="145"/>
      <c r="AU256" s="199" t="s">
        <v>1163</v>
      </c>
    </row>
    <row r="257" spans="1:47" hidden="1">
      <c r="A257" s="9">
        <v>612</v>
      </c>
      <c r="B257" s="10" t="s">
        <v>212</v>
      </c>
      <c r="C257" s="11" t="s">
        <v>1885</v>
      </c>
      <c r="D257" s="11" t="s">
        <v>216</v>
      </c>
      <c r="E257" s="11"/>
      <c r="F257" s="9" t="s">
        <v>48</v>
      </c>
      <c r="G257" s="9" t="s">
        <v>48</v>
      </c>
      <c r="H257" s="98">
        <v>0</v>
      </c>
      <c r="I257" s="10" t="s">
        <v>1936</v>
      </c>
      <c r="J257" s="75" t="s">
        <v>65</v>
      </c>
      <c r="K257" s="11" t="s">
        <v>1885</v>
      </c>
      <c r="L257" s="75" t="s">
        <v>2778</v>
      </c>
      <c r="M257" s="75" t="s">
        <v>96</v>
      </c>
      <c r="N257" s="75" t="s">
        <v>2031</v>
      </c>
      <c r="O257" s="75"/>
      <c r="P257" s="198" t="s">
        <v>1945</v>
      </c>
      <c r="Q257" s="197" t="s">
        <v>2099</v>
      </c>
      <c r="R257" s="108" t="s">
        <v>1163</v>
      </c>
      <c r="S257" s="198" t="s">
        <v>2003</v>
      </c>
      <c r="T257" s="77" t="s">
        <v>317</v>
      </c>
      <c r="U257" s="75" t="s">
        <v>195</v>
      </c>
      <c r="V257" s="75"/>
      <c r="W257" s="75"/>
      <c r="X257" s="81" t="s">
        <v>65</v>
      </c>
      <c r="Y257" s="81" t="s">
        <v>65</v>
      </c>
      <c r="Z257" s="75" t="s">
        <v>1163</v>
      </c>
      <c r="AA257" s="75" t="s">
        <v>2148</v>
      </c>
      <c r="AB257" s="73">
        <v>106.85702999999999</v>
      </c>
      <c r="AC257" s="73">
        <v>-6.3216700000000001</v>
      </c>
      <c r="AD257" s="73"/>
      <c r="AE257" s="75"/>
      <c r="AF257" s="75"/>
      <c r="AG257" s="75"/>
      <c r="AH257" s="74" t="s">
        <v>2005</v>
      </c>
      <c r="AI257" s="74"/>
      <c r="AJ257" s="74"/>
      <c r="AK257" s="198" t="s">
        <v>67</v>
      </c>
      <c r="AL257" s="148"/>
      <c r="AM257" s="173"/>
      <c r="AN257" s="145"/>
      <c r="AO257" s="145"/>
      <c r="AP257" s="145"/>
      <c r="AQ257" s="145"/>
      <c r="AR257" s="145"/>
      <c r="AS257" s="175"/>
      <c r="AT257" s="145"/>
      <c r="AU257" s="199" t="s">
        <v>1163</v>
      </c>
    </row>
    <row r="258" spans="1:47" s="25" customFormat="1" hidden="1">
      <c r="A258" s="9">
        <v>306</v>
      </c>
      <c r="B258" s="9" t="s">
        <v>212</v>
      </c>
      <c r="C258" s="11" t="s">
        <v>982</v>
      </c>
      <c r="D258" s="11" t="s">
        <v>216</v>
      </c>
      <c r="E258" s="11" t="s">
        <v>1997</v>
      </c>
      <c r="F258" s="9" t="s">
        <v>16</v>
      </c>
      <c r="G258" s="9" t="s">
        <v>94</v>
      </c>
      <c r="H258" s="98">
        <v>45979</v>
      </c>
      <c r="I258" s="9" t="s">
        <v>1936</v>
      </c>
      <c r="J258" s="73" t="s">
        <v>983</v>
      </c>
      <c r="K258" s="11" t="s">
        <v>982</v>
      </c>
      <c r="L258" s="73" t="s">
        <v>2779</v>
      </c>
      <c r="M258" s="73" t="s">
        <v>96</v>
      </c>
      <c r="N258" s="73" t="s">
        <v>2054</v>
      </c>
      <c r="O258" s="73" t="s">
        <v>2000</v>
      </c>
      <c r="P258" s="210" t="s">
        <v>1942</v>
      </c>
      <c r="Q258" s="138" t="s">
        <v>2780</v>
      </c>
      <c r="R258" s="108" t="s">
        <v>2781</v>
      </c>
      <c r="S258" s="210" t="s">
        <v>2013</v>
      </c>
      <c r="T258" s="85">
        <v>46101</v>
      </c>
      <c r="U258" s="75" t="s">
        <v>281</v>
      </c>
      <c r="V258" s="370">
        <v>46167</v>
      </c>
      <c r="W258" s="73" t="s">
        <v>2070</v>
      </c>
      <c r="X258" s="73" t="s">
        <v>292</v>
      </c>
      <c r="Y258" s="73" t="s">
        <v>1961</v>
      </c>
      <c r="Z258" s="73" t="s">
        <v>101</v>
      </c>
      <c r="AA258" s="73"/>
      <c r="AB258" s="73">
        <v>106.91553</v>
      </c>
      <c r="AC258" s="73">
        <v>-6.3032899999999996</v>
      </c>
      <c r="AD258" s="73"/>
      <c r="AE258" s="73"/>
      <c r="AF258" s="73"/>
      <c r="AG258" s="73"/>
      <c r="AH258" s="73" t="s">
        <v>2005</v>
      </c>
      <c r="AI258" s="73"/>
      <c r="AJ258" s="73" t="s">
        <v>2258</v>
      </c>
      <c r="AK258" s="210" t="s">
        <v>101</v>
      </c>
      <c r="AL258" s="148" t="s">
        <v>2782</v>
      </c>
      <c r="AM258" s="173">
        <f>325000000/0.9</f>
        <v>361111111.1111111</v>
      </c>
      <c r="AN258" s="173"/>
      <c r="AO258" s="173"/>
      <c r="AP258" s="173"/>
      <c r="AQ258" s="231">
        <v>1.5</v>
      </c>
      <c r="AR258" s="231">
        <v>1.5</v>
      </c>
      <c r="AS258" s="368">
        <v>3</v>
      </c>
      <c r="AT258" s="173" t="s">
        <v>2258</v>
      </c>
      <c r="AU258" s="233" t="s">
        <v>2016</v>
      </c>
    </row>
    <row r="259" spans="1:47" ht="101.25" hidden="1">
      <c r="A259" s="9">
        <v>283</v>
      </c>
      <c r="B259" s="10" t="s">
        <v>212</v>
      </c>
      <c r="C259" s="11" t="s">
        <v>918</v>
      </c>
      <c r="D259" s="11" t="s">
        <v>216</v>
      </c>
      <c r="E259" s="11" t="s">
        <v>1997</v>
      </c>
      <c r="F259" s="9" t="s">
        <v>16</v>
      </c>
      <c r="G259" s="10" t="s">
        <v>94</v>
      </c>
      <c r="H259" s="98">
        <v>45979</v>
      </c>
      <c r="I259" s="10" t="s">
        <v>1936</v>
      </c>
      <c r="J259" s="75" t="s">
        <v>919</v>
      </c>
      <c r="K259" s="11" t="s">
        <v>918</v>
      </c>
      <c r="L259" s="75" t="s">
        <v>2783</v>
      </c>
      <c r="M259" s="75" t="s">
        <v>96</v>
      </c>
      <c r="N259" s="75" t="s">
        <v>1999</v>
      </c>
      <c r="O259" s="75" t="s">
        <v>2000</v>
      </c>
      <c r="P259" s="138" t="s">
        <v>1939</v>
      </c>
      <c r="Q259" s="138" t="s">
        <v>2001</v>
      </c>
      <c r="R259" s="208" t="s">
        <v>2784</v>
      </c>
      <c r="S259" s="198" t="s">
        <v>2013</v>
      </c>
      <c r="T259" s="77">
        <v>46101</v>
      </c>
      <c r="U259" s="75" t="s">
        <v>281</v>
      </c>
      <c r="V259" s="76">
        <v>46167</v>
      </c>
      <c r="W259" s="75" t="s">
        <v>2014</v>
      </c>
      <c r="X259" s="81" t="s">
        <v>370</v>
      </c>
      <c r="Y259" s="75" t="s">
        <v>1959</v>
      </c>
      <c r="Z259" s="75" t="s">
        <v>101</v>
      </c>
      <c r="AA259" s="75" t="s">
        <v>920</v>
      </c>
      <c r="AB259" s="73">
        <v>106.87488999999999</v>
      </c>
      <c r="AC259" s="73">
        <v>-6.3404600000000002</v>
      </c>
      <c r="AD259" s="73"/>
      <c r="AE259" s="75"/>
      <c r="AF259" s="75"/>
      <c r="AG259" s="75"/>
      <c r="AH259" s="74" t="s">
        <v>2005</v>
      </c>
      <c r="AI259" s="74" t="s">
        <v>2006</v>
      </c>
      <c r="AJ259" s="74"/>
      <c r="AK259" s="198" t="s">
        <v>101</v>
      </c>
      <c r="AL259" s="148" t="s">
        <v>2711</v>
      </c>
      <c r="AM259" s="173" t="s">
        <v>2712</v>
      </c>
      <c r="AN259" s="145"/>
      <c r="AO259" s="145"/>
      <c r="AP259" s="145"/>
      <c r="AQ259" s="145"/>
      <c r="AR259" s="145"/>
      <c r="AS259" s="175"/>
      <c r="AT259" s="145"/>
      <c r="AU259" s="199" t="s">
        <v>101</v>
      </c>
    </row>
    <row r="260" spans="1:47" s="63" customFormat="1" ht="21" hidden="1" customHeight="1">
      <c r="A260" s="9">
        <v>89</v>
      </c>
      <c r="B260" s="10" t="s">
        <v>212</v>
      </c>
      <c r="C260" s="11" t="s">
        <v>367</v>
      </c>
      <c r="D260" s="11" t="s">
        <v>216</v>
      </c>
      <c r="E260" s="11" t="s">
        <v>1997</v>
      </c>
      <c r="F260" s="9" t="s">
        <v>16</v>
      </c>
      <c r="G260" s="10" t="s">
        <v>94</v>
      </c>
      <c r="H260" s="98">
        <v>45979</v>
      </c>
      <c r="I260" s="10" t="s">
        <v>1936</v>
      </c>
      <c r="J260" s="75" t="s">
        <v>368</v>
      </c>
      <c r="K260" s="11" t="s">
        <v>367</v>
      </c>
      <c r="L260" s="75" t="s">
        <v>2785</v>
      </c>
      <c r="M260" s="75" t="s">
        <v>96</v>
      </c>
      <c r="N260" s="75" t="s">
        <v>1999</v>
      </c>
      <c r="O260" s="75" t="s">
        <v>2000</v>
      </c>
      <c r="P260" s="202" t="s">
        <v>1940</v>
      </c>
      <c r="Q260" s="138" t="s">
        <v>306</v>
      </c>
      <c r="R260" s="209" t="s">
        <v>2786</v>
      </c>
      <c r="S260" s="198" t="s">
        <v>2013</v>
      </c>
      <c r="T260" s="77">
        <v>46101</v>
      </c>
      <c r="U260" s="75" t="s">
        <v>358</v>
      </c>
      <c r="V260" s="76">
        <v>46157</v>
      </c>
      <c r="W260" s="75" t="s">
        <v>2014</v>
      </c>
      <c r="X260" s="81" t="s">
        <v>370</v>
      </c>
      <c r="Y260" s="75" t="s">
        <v>1959</v>
      </c>
      <c r="Z260" s="75" t="s">
        <v>101</v>
      </c>
      <c r="AA260" s="75" t="s">
        <v>371</v>
      </c>
      <c r="AB260" s="73">
        <v>106.902</v>
      </c>
      <c r="AC260" s="73">
        <v>-6.3032000000000004</v>
      </c>
      <c r="AD260" s="73"/>
      <c r="AE260" s="75"/>
      <c r="AF260" s="75"/>
      <c r="AG260" s="75"/>
      <c r="AH260" s="74" t="s">
        <v>2005</v>
      </c>
      <c r="AI260" s="74" t="s">
        <v>2006</v>
      </c>
      <c r="AJ260" s="74"/>
      <c r="AK260" s="198" t="s">
        <v>101</v>
      </c>
      <c r="AL260" s="148" t="s">
        <v>2711</v>
      </c>
      <c r="AM260" s="173" t="s">
        <v>2712</v>
      </c>
      <c r="AN260" s="145"/>
      <c r="AO260" s="145"/>
      <c r="AP260" s="145"/>
      <c r="AQ260" s="145"/>
      <c r="AR260" s="145"/>
      <c r="AS260" s="175"/>
      <c r="AT260" s="145"/>
      <c r="AU260" s="199" t="s">
        <v>101</v>
      </c>
    </row>
    <row r="261" spans="1:47" hidden="1">
      <c r="A261" s="183">
        <v>380</v>
      </c>
      <c r="B261" s="184" t="s">
        <v>212</v>
      </c>
      <c r="C261" s="185" t="s">
        <v>1181</v>
      </c>
      <c r="D261" s="185" t="s">
        <v>387</v>
      </c>
      <c r="E261" s="185" t="s">
        <v>1997</v>
      </c>
      <c r="F261" s="183" t="s">
        <v>48</v>
      </c>
      <c r="G261" s="183" t="s">
        <v>48</v>
      </c>
      <c r="H261" s="183"/>
      <c r="I261" s="184" t="s">
        <v>1936</v>
      </c>
      <c r="J261" s="109" t="s">
        <v>2787</v>
      </c>
      <c r="K261" s="185" t="s">
        <v>1181</v>
      </c>
      <c r="L261" s="109" t="s">
        <v>2788</v>
      </c>
      <c r="M261" s="109" t="s">
        <v>1949</v>
      </c>
      <c r="N261" s="109" t="s">
        <v>2054</v>
      </c>
      <c r="O261" s="109" t="s">
        <v>2000</v>
      </c>
      <c r="P261" s="202" t="s">
        <v>1940</v>
      </c>
      <c r="Q261" s="186" t="s">
        <v>331</v>
      </c>
      <c r="R261" s="188" t="s">
        <v>2789</v>
      </c>
      <c r="S261" s="198" t="s">
        <v>2013</v>
      </c>
      <c r="T261" s="189">
        <v>46101</v>
      </c>
      <c r="U261" s="109" t="s">
        <v>2790</v>
      </c>
      <c r="V261" s="189">
        <v>46167</v>
      </c>
      <c r="W261" s="187" t="s">
        <v>2014</v>
      </c>
      <c r="X261" s="109" t="s">
        <v>448</v>
      </c>
      <c r="Y261" s="109" t="s">
        <v>1959</v>
      </c>
      <c r="Z261" s="109" t="s">
        <v>101</v>
      </c>
      <c r="AA261" s="109"/>
      <c r="AB261" s="186">
        <v>106.98087</v>
      </c>
      <c r="AC261" s="186">
        <v>-6.2652299999999999</v>
      </c>
      <c r="AD261" s="186"/>
      <c r="AE261" s="109"/>
      <c r="AF261" s="109"/>
      <c r="AG261" s="109"/>
      <c r="AH261" s="187" t="s">
        <v>2075</v>
      </c>
      <c r="AI261" s="187"/>
      <c r="AJ261" s="187"/>
      <c r="AK261" s="198" t="s">
        <v>101</v>
      </c>
      <c r="AL261" s="190"/>
      <c r="AM261" s="191"/>
      <c r="AN261" s="192"/>
      <c r="AO261" s="192"/>
      <c r="AP261" s="192"/>
      <c r="AQ261" s="192"/>
      <c r="AR261" s="192"/>
      <c r="AS261" s="193"/>
      <c r="AT261" s="192"/>
      <c r="AU261" s="199" t="s">
        <v>101</v>
      </c>
    </row>
    <row r="262" spans="1:47" s="69" customFormat="1" ht="17.25" hidden="1" customHeight="1">
      <c r="A262" s="9">
        <v>378</v>
      </c>
      <c r="B262" s="10" t="s">
        <v>212</v>
      </c>
      <c r="C262" s="11" t="s">
        <v>1175</v>
      </c>
      <c r="D262" s="11" t="s">
        <v>387</v>
      </c>
      <c r="E262" s="11" t="s">
        <v>1997</v>
      </c>
      <c r="F262" s="9" t="s">
        <v>48</v>
      </c>
      <c r="G262" s="9" t="s">
        <v>48</v>
      </c>
      <c r="H262" s="9"/>
      <c r="I262" s="10" t="s">
        <v>1936</v>
      </c>
      <c r="J262" s="75" t="s">
        <v>1176</v>
      </c>
      <c r="K262" s="11" t="s">
        <v>1175</v>
      </c>
      <c r="L262" s="75" t="s">
        <v>2791</v>
      </c>
      <c r="M262" s="75" t="s">
        <v>1949</v>
      </c>
      <c r="N262" s="75" t="s">
        <v>2054</v>
      </c>
      <c r="O262" s="75" t="s">
        <v>2000</v>
      </c>
      <c r="P262" s="202" t="s">
        <v>1940</v>
      </c>
      <c r="Q262" s="73" t="s">
        <v>331</v>
      </c>
      <c r="R262" s="106" t="s">
        <v>2792</v>
      </c>
      <c r="S262" s="198" t="s">
        <v>2013</v>
      </c>
      <c r="T262" s="77">
        <v>46118</v>
      </c>
      <c r="U262" s="75" t="s">
        <v>2793</v>
      </c>
      <c r="V262" s="77">
        <v>46150</v>
      </c>
      <c r="W262" s="74" t="s">
        <v>2014</v>
      </c>
      <c r="X262" s="75" t="s">
        <v>448</v>
      </c>
      <c r="Y262" s="75" t="s">
        <v>1959</v>
      </c>
      <c r="Z262" s="75" t="s">
        <v>101</v>
      </c>
      <c r="AA262" s="75"/>
      <c r="AB262" s="73">
        <v>106.970651</v>
      </c>
      <c r="AC262" s="73">
        <v>-6.2914209999999997</v>
      </c>
      <c r="AD262" s="73"/>
      <c r="AE262" s="105"/>
      <c r="AF262" s="75"/>
      <c r="AG262" s="75"/>
      <c r="AH262" s="74" t="s">
        <v>2005</v>
      </c>
      <c r="AI262" s="74"/>
      <c r="AJ262" s="74"/>
      <c r="AK262" s="198" t="s">
        <v>101</v>
      </c>
      <c r="AL262" s="148"/>
      <c r="AM262" s="173"/>
      <c r="AN262" s="145"/>
      <c r="AO262" s="145"/>
      <c r="AP262" s="145"/>
      <c r="AQ262" s="145"/>
      <c r="AR262" s="145"/>
      <c r="AS262" s="175"/>
      <c r="AT262" s="145"/>
      <c r="AU262" s="199" t="s">
        <v>101</v>
      </c>
    </row>
    <row r="263" spans="1:47" s="144" customFormat="1" hidden="1">
      <c r="A263" s="9">
        <v>108</v>
      </c>
      <c r="B263" s="10" t="s">
        <v>212</v>
      </c>
      <c r="C263" s="11" t="s">
        <v>433</v>
      </c>
      <c r="D263" s="11" t="s">
        <v>216</v>
      </c>
      <c r="E263" s="11" t="s">
        <v>1997</v>
      </c>
      <c r="F263" s="9" t="s">
        <v>16</v>
      </c>
      <c r="G263" s="10" t="s">
        <v>94</v>
      </c>
      <c r="H263" s="98">
        <v>45979</v>
      </c>
      <c r="I263" s="9" t="s">
        <v>1936</v>
      </c>
      <c r="J263" s="234" t="s">
        <v>2794</v>
      </c>
      <c r="K263" s="11" t="s">
        <v>433</v>
      </c>
      <c r="L263" s="73" t="s">
        <v>2795</v>
      </c>
      <c r="M263" s="73" t="s">
        <v>96</v>
      </c>
      <c r="N263" s="73" t="s">
        <v>1999</v>
      </c>
      <c r="O263" s="73" t="s">
        <v>2000</v>
      </c>
      <c r="P263" s="210" t="s">
        <v>1945</v>
      </c>
      <c r="Q263" s="138" t="s">
        <v>306</v>
      </c>
      <c r="R263" s="108" t="s">
        <v>2796</v>
      </c>
      <c r="S263" s="202" t="s">
        <v>2003</v>
      </c>
      <c r="T263" s="77">
        <v>46101</v>
      </c>
      <c r="U263" s="75" t="s">
        <v>281</v>
      </c>
      <c r="V263" s="159" t="s">
        <v>2797</v>
      </c>
      <c r="W263" s="74" t="s">
        <v>2004</v>
      </c>
      <c r="X263" s="73" t="s">
        <v>434</v>
      </c>
      <c r="Y263" s="73" t="s">
        <v>1961</v>
      </c>
      <c r="Z263" s="74" t="s">
        <v>101</v>
      </c>
      <c r="AA263" s="74" t="s">
        <v>435</v>
      </c>
      <c r="AB263" s="73">
        <v>106.88216</v>
      </c>
      <c r="AC263" s="73">
        <v>-6.2573100000000004</v>
      </c>
      <c r="AD263" s="73"/>
      <c r="AE263" s="74"/>
      <c r="AF263" s="74"/>
      <c r="AG263" s="74"/>
      <c r="AH263" s="74" t="s">
        <v>2005</v>
      </c>
      <c r="AI263" s="74" t="s">
        <v>2006</v>
      </c>
      <c r="AJ263" s="74" t="s">
        <v>2798</v>
      </c>
      <c r="AK263" s="202" t="s">
        <v>67</v>
      </c>
      <c r="AL263" s="148"/>
      <c r="AM263" s="173"/>
      <c r="AN263" s="153" t="s">
        <v>2198</v>
      </c>
      <c r="AO263" s="153" t="s">
        <v>2009</v>
      </c>
      <c r="AP263" s="153" t="s">
        <v>2086</v>
      </c>
      <c r="AQ263" s="152">
        <v>1.5</v>
      </c>
      <c r="AR263" s="152">
        <v>1.5</v>
      </c>
      <c r="AS263" s="335">
        <v>3</v>
      </c>
      <c r="AT263" s="153" t="s">
        <v>2799</v>
      </c>
      <c r="AU263" s="219" t="s">
        <v>2022</v>
      </c>
    </row>
    <row r="264" spans="1:47" ht="87" hidden="1">
      <c r="A264" s="9">
        <v>368</v>
      </c>
      <c r="B264" s="10" t="s">
        <v>212</v>
      </c>
      <c r="C264" s="11" t="s">
        <v>1156</v>
      </c>
      <c r="D264" s="11" t="s">
        <v>387</v>
      </c>
      <c r="E264" s="11" t="s">
        <v>1997</v>
      </c>
      <c r="F264" s="9" t="s">
        <v>48</v>
      </c>
      <c r="G264" s="9" t="s">
        <v>48</v>
      </c>
      <c r="H264" s="9"/>
      <c r="I264" s="10" t="s">
        <v>1936</v>
      </c>
      <c r="J264" s="75" t="s">
        <v>1157</v>
      </c>
      <c r="K264" s="11" t="s">
        <v>1156</v>
      </c>
      <c r="L264" s="75" t="s">
        <v>2800</v>
      </c>
      <c r="M264" s="75" t="s">
        <v>1949</v>
      </c>
      <c r="N264" s="75" t="s">
        <v>2054</v>
      </c>
      <c r="O264" s="75" t="s">
        <v>2000</v>
      </c>
      <c r="P264" s="154" t="s">
        <v>1943</v>
      </c>
      <c r="Q264" s="73" t="s">
        <v>26</v>
      </c>
      <c r="R264" s="106" t="s">
        <v>2801</v>
      </c>
      <c r="S264" s="198" t="s">
        <v>2013</v>
      </c>
      <c r="T264" s="77">
        <v>46093</v>
      </c>
      <c r="U264" s="75" t="s">
        <v>2802</v>
      </c>
      <c r="V264" s="74"/>
      <c r="W264" s="74" t="s">
        <v>2070</v>
      </c>
      <c r="X264" s="75" t="s">
        <v>448</v>
      </c>
      <c r="Y264" s="75" t="s">
        <v>1959</v>
      </c>
      <c r="Z264" s="75" t="s">
        <v>101</v>
      </c>
      <c r="AA264" s="75"/>
      <c r="AB264" s="73">
        <v>106.95689</v>
      </c>
      <c r="AC264" s="73">
        <v>-6.2300199999999997</v>
      </c>
      <c r="AD264" s="73"/>
      <c r="AE264" s="75"/>
      <c r="AF264" s="75"/>
      <c r="AG264" s="75"/>
      <c r="AH264" s="74" t="s">
        <v>2005</v>
      </c>
      <c r="AI264" s="74"/>
      <c r="AJ264" s="74"/>
      <c r="AK264" s="198" t="s">
        <v>101</v>
      </c>
      <c r="AL264" s="148"/>
      <c r="AM264" s="173"/>
      <c r="AN264" s="145"/>
      <c r="AO264" s="145"/>
      <c r="AP264" s="145"/>
      <c r="AQ264" s="145"/>
      <c r="AR264" s="145"/>
      <c r="AS264" s="175"/>
      <c r="AT264" s="145"/>
      <c r="AU264" s="199" t="s">
        <v>101</v>
      </c>
    </row>
    <row r="265" spans="1:47" ht="72.75" hidden="1">
      <c r="A265" s="9">
        <v>379</v>
      </c>
      <c r="B265" s="10" t="s">
        <v>212</v>
      </c>
      <c r="C265" s="11" t="s">
        <v>1178</v>
      </c>
      <c r="D265" s="11" t="s">
        <v>387</v>
      </c>
      <c r="E265" s="11" t="s">
        <v>1997</v>
      </c>
      <c r="F265" s="9" t="s">
        <v>16</v>
      </c>
      <c r="G265" s="10" t="s">
        <v>94</v>
      </c>
      <c r="H265" s="98">
        <v>45979</v>
      </c>
      <c r="I265" s="10" t="s">
        <v>1936</v>
      </c>
      <c r="J265" s="75" t="s">
        <v>1179</v>
      </c>
      <c r="K265" s="11" t="s">
        <v>1178</v>
      </c>
      <c r="L265" s="75" t="s">
        <v>2803</v>
      </c>
      <c r="M265" s="75" t="s">
        <v>96</v>
      </c>
      <c r="N265" s="75" t="s">
        <v>2054</v>
      </c>
      <c r="O265" s="75" t="s">
        <v>2000</v>
      </c>
      <c r="P265" s="202" t="s">
        <v>1941</v>
      </c>
      <c r="Q265" s="73" t="s">
        <v>416</v>
      </c>
      <c r="R265" s="106" t="s">
        <v>2804</v>
      </c>
      <c r="S265" s="198" t="s">
        <v>2013</v>
      </c>
      <c r="T265" s="77">
        <v>46118</v>
      </c>
      <c r="U265" s="75" t="s">
        <v>1180</v>
      </c>
      <c r="V265" s="85">
        <v>46157</v>
      </c>
      <c r="W265" s="73" t="s">
        <v>2014</v>
      </c>
      <c r="X265" s="81" t="s">
        <v>448</v>
      </c>
      <c r="Y265" s="75" t="s">
        <v>1959</v>
      </c>
      <c r="Z265" s="75" t="s">
        <v>101</v>
      </c>
      <c r="AA265" s="75"/>
      <c r="AB265" s="73">
        <v>106.923</v>
      </c>
      <c r="AC265" s="73">
        <v>-6.2621200000000004</v>
      </c>
      <c r="AD265" s="73"/>
      <c r="AE265" s="75"/>
      <c r="AF265" s="75"/>
      <c r="AG265" s="75"/>
      <c r="AH265" s="74" t="s">
        <v>2075</v>
      </c>
      <c r="AI265" s="74"/>
      <c r="AJ265" s="74"/>
      <c r="AK265" s="198" t="s">
        <v>101</v>
      </c>
      <c r="AL265" s="148"/>
      <c r="AM265" s="173"/>
      <c r="AN265" s="145"/>
      <c r="AO265" s="145"/>
      <c r="AP265" s="145"/>
      <c r="AQ265" s="145"/>
      <c r="AR265" s="145"/>
      <c r="AS265" s="175"/>
      <c r="AT265" s="145"/>
      <c r="AU265" s="199" t="s">
        <v>101</v>
      </c>
    </row>
    <row r="266" spans="1:47" ht="17.25" hidden="1" customHeight="1">
      <c r="A266" s="9">
        <v>228</v>
      </c>
      <c r="B266" s="10" t="s">
        <v>212</v>
      </c>
      <c r="C266" s="11" t="s">
        <v>778</v>
      </c>
      <c r="D266" s="11" t="s">
        <v>216</v>
      </c>
      <c r="E266" s="11"/>
      <c r="F266" s="9" t="s">
        <v>48</v>
      </c>
      <c r="G266" s="9" t="s">
        <v>48</v>
      </c>
      <c r="H266" s="98">
        <v>0</v>
      </c>
      <c r="I266" s="10" t="s">
        <v>1936</v>
      </c>
      <c r="J266" s="75" t="s">
        <v>65</v>
      </c>
      <c r="K266" s="11" t="s">
        <v>778</v>
      </c>
      <c r="L266" s="75" t="s">
        <v>2805</v>
      </c>
      <c r="M266" s="75" t="s">
        <v>96</v>
      </c>
      <c r="N266" s="75" t="s">
        <v>2031</v>
      </c>
      <c r="O266" s="75"/>
      <c r="P266" s="198" t="s">
        <v>1945</v>
      </c>
      <c r="Q266" s="197" t="s">
        <v>2099</v>
      </c>
      <c r="R266" s="108" t="s">
        <v>1163</v>
      </c>
      <c r="S266" s="198" t="s">
        <v>2003</v>
      </c>
      <c r="T266" s="77" t="s">
        <v>317</v>
      </c>
      <c r="U266" s="75" t="s">
        <v>195</v>
      </c>
      <c r="V266" s="75"/>
      <c r="W266" s="75"/>
      <c r="X266" s="81" t="s">
        <v>65</v>
      </c>
      <c r="Y266" s="81" t="s">
        <v>65</v>
      </c>
      <c r="Z266" s="75" t="s">
        <v>1163</v>
      </c>
      <c r="AA266" s="75" t="s">
        <v>2148</v>
      </c>
      <c r="AB266" s="73">
        <v>106.85802</v>
      </c>
      <c r="AC266" s="73">
        <v>-6.2935100000000004</v>
      </c>
      <c r="AD266" s="73"/>
      <c r="AE266" s="105"/>
      <c r="AF266" s="105"/>
      <c r="AG266" s="75"/>
      <c r="AH266" s="74" t="s">
        <v>2005</v>
      </c>
      <c r="AI266" s="74"/>
      <c r="AJ266" s="74"/>
      <c r="AK266" s="198" t="s">
        <v>67</v>
      </c>
      <c r="AL266" s="148"/>
      <c r="AM266" s="173"/>
      <c r="AN266" s="145"/>
      <c r="AO266" s="145"/>
      <c r="AP266" s="145"/>
      <c r="AQ266" s="145"/>
      <c r="AR266" s="145"/>
      <c r="AS266" s="175"/>
      <c r="AT266" s="145"/>
      <c r="AU266" s="199" t="s">
        <v>1163</v>
      </c>
    </row>
    <row r="267" spans="1:47" hidden="1">
      <c r="A267" s="9">
        <v>160</v>
      </c>
      <c r="B267" s="10" t="s">
        <v>212</v>
      </c>
      <c r="C267" s="11" t="s">
        <v>588</v>
      </c>
      <c r="D267" s="11" t="s">
        <v>216</v>
      </c>
      <c r="E267" s="11" t="s">
        <v>1997</v>
      </c>
      <c r="F267" s="9" t="s">
        <v>48</v>
      </c>
      <c r="G267" s="9" t="s">
        <v>48</v>
      </c>
      <c r="H267" s="9"/>
      <c r="I267" s="10" t="s">
        <v>1936</v>
      </c>
      <c r="J267" s="75" t="s">
        <v>589</v>
      </c>
      <c r="K267" s="11" t="s">
        <v>588</v>
      </c>
      <c r="L267" s="75" t="s">
        <v>2806</v>
      </c>
      <c r="M267" s="75" t="s">
        <v>1949</v>
      </c>
      <c r="N267" s="75" t="s">
        <v>2054</v>
      </c>
      <c r="O267" s="75" t="s">
        <v>2000</v>
      </c>
      <c r="P267" s="198" t="s">
        <v>1945</v>
      </c>
      <c r="Q267" s="197" t="s">
        <v>2020</v>
      </c>
      <c r="R267" s="108" t="s">
        <v>2077</v>
      </c>
      <c r="S267" s="198" t="s">
        <v>2003</v>
      </c>
      <c r="T267" s="77">
        <v>46067</v>
      </c>
      <c r="U267" s="75" t="s">
        <v>2032</v>
      </c>
      <c r="V267" s="74"/>
      <c r="W267" s="74" t="s">
        <v>1485</v>
      </c>
      <c r="X267" s="81" t="s">
        <v>440</v>
      </c>
      <c r="Y267" s="75" t="s">
        <v>1957</v>
      </c>
      <c r="Z267" s="75" t="s">
        <v>67</v>
      </c>
      <c r="AA267" s="75"/>
      <c r="AB267" s="73">
        <v>106.79631999999999</v>
      </c>
      <c r="AC267" s="73">
        <v>-6.1088800000000001</v>
      </c>
      <c r="AD267" s="73"/>
      <c r="AE267" s="75"/>
      <c r="AF267" s="75"/>
      <c r="AG267" s="75"/>
      <c r="AH267" s="74" t="s">
        <v>2345</v>
      </c>
      <c r="AI267" s="74"/>
      <c r="AJ267" s="74"/>
      <c r="AK267" s="198" t="s">
        <v>67</v>
      </c>
      <c r="AL267" s="148"/>
      <c r="AM267" s="173"/>
      <c r="AN267" s="145"/>
      <c r="AO267" s="145"/>
      <c r="AP267" s="145"/>
      <c r="AQ267" s="145"/>
      <c r="AR267" s="145"/>
      <c r="AS267" s="175"/>
      <c r="AT267" s="145" t="s">
        <v>67</v>
      </c>
      <c r="AU267" s="199" t="s">
        <v>67</v>
      </c>
    </row>
    <row r="268" spans="1:47" s="144" customFormat="1" hidden="1">
      <c r="A268" s="9">
        <v>301</v>
      </c>
      <c r="B268" s="10" t="s">
        <v>212</v>
      </c>
      <c r="C268" s="11" t="s">
        <v>968</v>
      </c>
      <c r="D268" s="11" t="s">
        <v>216</v>
      </c>
      <c r="E268" s="11" t="s">
        <v>1997</v>
      </c>
      <c r="F268" s="9" t="s">
        <v>16</v>
      </c>
      <c r="G268" s="10" t="s">
        <v>94</v>
      </c>
      <c r="H268" s="98">
        <v>45979</v>
      </c>
      <c r="I268" s="9" t="s">
        <v>1936</v>
      </c>
      <c r="J268" s="74" t="s">
        <v>969</v>
      </c>
      <c r="K268" s="11" t="s">
        <v>968</v>
      </c>
      <c r="L268" s="73" t="s">
        <v>2807</v>
      </c>
      <c r="M268" s="74" t="s">
        <v>96</v>
      </c>
      <c r="N268" s="74" t="s">
        <v>1999</v>
      </c>
      <c r="O268" s="74" t="s">
        <v>2000</v>
      </c>
      <c r="P268" s="154" t="s">
        <v>1940</v>
      </c>
      <c r="Q268" s="138" t="s">
        <v>2808</v>
      </c>
      <c r="R268" s="108" t="s">
        <v>2809</v>
      </c>
      <c r="S268" s="202" t="s">
        <v>2013</v>
      </c>
      <c r="T268" s="77">
        <v>46101</v>
      </c>
      <c r="U268" s="75" t="s">
        <v>363</v>
      </c>
      <c r="V268" s="159" t="s">
        <v>2810</v>
      </c>
      <c r="W268" s="74" t="s">
        <v>2070</v>
      </c>
      <c r="X268" s="73" t="s">
        <v>886</v>
      </c>
      <c r="Y268" s="73" t="s">
        <v>1961</v>
      </c>
      <c r="Z268" s="74" t="s">
        <v>101</v>
      </c>
      <c r="AA268" s="74" t="s">
        <v>970</v>
      </c>
      <c r="AB268" s="73">
        <v>106.88423</v>
      </c>
      <c r="AC268" s="73">
        <v>-6.12012</v>
      </c>
      <c r="AD268" s="73"/>
      <c r="AE268" s="73">
        <v>106.88435</v>
      </c>
      <c r="AF268" s="73">
        <v>-6.1194199999999999</v>
      </c>
      <c r="AG268" s="74" t="s">
        <v>2811</v>
      </c>
      <c r="AH268" s="74" t="s">
        <v>2005</v>
      </c>
      <c r="AI268" s="74"/>
      <c r="AJ268" s="74" t="s">
        <v>2258</v>
      </c>
      <c r="AK268" s="202" t="s">
        <v>101</v>
      </c>
      <c r="AL268" s="148" t="s">
        <v>2358</v>
      </c>
      <c r="AM268" s="173">
        <f>430000000/0.9</f>
        <v>477777777.77777779</v>
      </c>
      <c r="AN268" s="173" t="s">
        <v>2812</v>
      </c>
      <c r="AO268" s="173" t="s">
        <v>2009</v>
      </c>
      <c r="AP268" s="173" t="s">
        <v>2086</v>
      </c>
      <c r="AQ268" s="152">
        <v>1.5</v>
      </c>
      <c r="AR268" s="152">
        <v>1.5</v>
      </c>
      <c r="AS268" s="335">
        <v>3</v>
      </c>
      <c r="AT268" s="153" t="s">
        <v>2538</v>
      </c>
      <c r="AU268" s="219" t="s">
        <v>101</v>
      </c>
    </row>
    <row r="269" spans="1:47" hidden="1">
      <c r="A269" s="9">
        <v>268</v>
      </c>
      <c r="B269" s="10" t="s">
        <v>212</v>
      </c>
      <c r="C269" s="11" t="s">
        <v>885</v>
      </c>
      <c r="D269" s="11" t="s">
        <v>216</v>
      </c>
      <c r="E269" s="11" t="s">
        <v>1997</v>
      </c>
      <c r="F269" s="9" t="s">
        <v>16</v>
      </c>
      <c r="G269" s="10" t="s">
        <v>94</v>
      </c>
      <c r="H269" s="98">
        <v>45979</v>
      </c>
      <c r="I269" s="10" t="s">
        <v>1936</v>
      </c>
      <c r="J269" s="75" t="s">
        <v>2440</v>
      </c>
      <c r="K269" s="11" t="s">
        <v>885</v>
      </c>
      <c r="L269" s="75" t="s">
        <v>2813</v>
      </c>
      <c r="M269" s="75" t="s">
        <v>96</v>
      </c>
      <c r="N269" s="75" t="s">
        <v>1999</v>
      </c>
      <c r="O269" s="75" t="s">
        <v>2000</v>
      </c>
      <c r="P269" s="210" t="s">
        <v>305</v>
      </c>
      <c r="Q269" s="203" t="s">
        <v>2016</v>
      </c>
      <c r="R269" s="108" t="s">
        <v>2016</v>
      </c>
      <c r="S269" s="198" t="s">
        <v>2013</v>
      </c>
      <c r="T269" s="77">
        <v>46101</v>
      </c>
      <c r="U269" s="75" t="s">
        <v>603</v>
      </c>
      <c r="V269" s="75"/>
      <c r="W269" s="75" t="s">
        <v>2004</v>
      </c>
      <c r="X269" s="81" t="s">
        <v>1965</v>
      </c>
      <c r="Y269" s="81" t="s">
        <v>1965</v>
      </c>
      <c r="Z269" s="75" t="s">
        <v>101</v>
      </c>
      <c r="AA269" s="75" t="s">
        <v>887</v>
      </c>
      <c r="AB269" s="73">
        <v>106.771362</v>
      </c>
      <c r="AC269" s="73">
        <v>-6.1061459999999999</v>
      </c>
      <c r="AD269" s="73"/>
      <c r="AE269" s="75"/>
      <c r="AF269" s="75"/>
      <c r="AG269" s="75"/>
      <c r="AH269" s="74" t="s">
        <v>2005</v>
      </c>
      <c r="AI269" s="74" t="s">
        <v>2006</v>
      </c>
      <c r="AJ269" s="74"/>
      <c r="AK269" s="198" t="s">
        <v>2016</v>
      </c>
      <c r="AL269" s="148" t="s">
        <v>2324</v>
      </c>
      <c r="AM269" s="173"/>
      <c r="AN269" s="145"/>
      <c r="AO269" s="145"/>
      <c r="AP269" s="145"/>
      <c r="AQ269" s="145"/>
      <c r="AR269" s="145"/>
      <c r="AS269" s="175"/>
      <c r="AT269" s="145" t="s">
        <v>2016</v>
      </c>
      <c r="AU269" s="199" t="s">
        <v>2016</v>
      </c>
    </row>
    <row r="270" spans="1:47" s="69" customFormat="1" ht="15.75" hidden="1" customHeight="1">
      <c r="A270" s="9">
        <v>285</v>
      </c>
      <c r="B270" s="10" t="s">
        <v>212</v>
      </c>
      <c r="C270" s="11" t="s">
        <v>924</v>
      </c>
      <c r="D270" s="11" t="s">
        <v>216</v>
      </c>
      <c r="E270" s="11" t="s">
        <v>1997</v>
      </c>
      <c r="F270" s="9" t="s">
        <v>16</v>
      </c>
      <c r="G270" s="10" t="s">
        <v>94</v>
      </c>
      <c r="H270" s="98">
        <v>45979</v>
      </c>
      <c r="I270" s="9" t="s">
        <v>1936</v>
      </c>
      <c r="J270" s="73" t="s">
        <v>925</v>
      </c>
      <c r="K270" s="11" t="s">
        <v>924</v>
      </c>
      <c r="L270" s="73" t="s">
        <v>2814</v>
      </c>
      <c r="M270" s="73" t="s">
        <v>96</v>
      </c>
      <c r="N270" s="73" t="s">
        <v>1999</v>
      </c>
      <c r="O270" s="73" t="s">
        <v>2000</v>
      </c>
      <c r="P270" s="210" t="s">
        <v>2734</v>
      </c>
      <c r="Q270" s="138" t="s">
        <v>2020</v>
      </c>
      <c r="R270" s="108" t="s">
        <v>2815</v>
      </c>
      <c r="S270" s="202" t="s">
        <v>2003</v>
      </c>
      <c r="T270" s="85">
        <v>46101</v>
      </c>
      <c r="U270" s="75" t="s">
        <v>358</v>
      </c>
      <c r="V270" s="159"/>
      <c r="W270" s="74" t="s">
        <v>2004</v>
      </c>
      <c r="X270" s="73" t="s">
        <v>412</v>
      </c>
      <c r="Y270" s="73" t="s">
        <v>1961</v>
      </c>
      <c r="Z270" s="74" t="s">
        <v>101</v>
      </c>
      <c r="AA270" s="74" t="s">
        <v>926</v>
      </c>
      <c r="AB270" s="73">
        <v>106.91039000000001</v>
      </c>
      <c r="AC270" s="73">
        <v>-6.1269200000000001</v>
      </c>
      <c r="AD270" s="73"/>
      <c r="AE270" s="74">
        <v>106.91191000000001</v>
      </c>
      <c r="AF270" s="74">
        <v>-6.1276200000000003</v>
      </c>
      <c r="AG270" s="74"/>
      <c r="AH270" s="74" t="s">
        <v>2005</v>
      </c>
      <c r="AI270" s="74" t="s">
        <v>2006</v>
      </c>
      <c r="AJ270" s="74"/>
      <c r="AK270" s="202" t="s">
        <v>101</v>
      </c>
      <c r="AL270" s="148"/>
      <c r="AM270" s="173"/>
      <c r="AN270" s="153" t="s">
        <v>2406</v>
      </c>
      <c r="AO270" s="153" t="s">
        <v>2009</v>
      </c>
      <c r="AP270" s="153" t="s">
        <v>2086</v>
      </c>
      <c r="AQ270" s="153" t="s">
        <v>2816</v>
      </c>
      <c r="AR270" s="153" t="s">
        <v>2816</v>
      </c>
      <c r="AS270" s="182">
        <v>3</v>
      </c>
      <c r="AT270" s="173"/>
      <c r="AU270" s="219" t="s">
        <v>101</v>
      </c>
    </row>
    <row r="271" spans="1:47" ht="57.75" hidden="1">
      <c r="A271" s="9">
        <v>140</v>
      </c>
      <c r="B271" s="10" t="s">
        <v>212</v>
      </c>
      <c r="C271" s="11" t="s">
        <v>529</v>
      </c>
      <c r="D271" s="11" t="s">
        <v>216</v>
      </c>
      <c r="E271" s="11" t="s">
        <v>1997</v>
      </c>
      <c r="F271" s="9" t="s">
        <v>48</v>
      </c>
      <c r="G271" s="9" t="s">
        <v>48</v>
      </c>
      <c r="H271" s="9"/>
      <c r="I271" s="10" t="s">
        <v>1936</v>
      </c>
      <c r="J271" s="75" t="s">
        <v>530</v>
      </c>
      <c r="K271" s="11" t="s">
        <v>529</v>
      </c>
      <c r="L271" s="75" t="s">
        <v>2817</v>
      </c>
      <c r="M271" s="75" t="s">
        <v>1949</v>
      </c>
      <c r="N271" s="75" t="s">
        <v>2054</v>
      </c>
      <c r="O271" s="75" t="s">
        <v>2000</v>
      </c>
      <c r="P271" s="154" t="s">
        <v>1940</v>
      </c>
      <c r="Q271" s="197" t="s">
        <v>2818</v>
      </c>
      <c r="R271" s="106" t="s">
        <v>2819</v>
      </c>
      <c r="S271" s="198" t="s">
        <v>2013</v>
      </c>
      <c r="T271" s="77">
        <v>46067</v>
      </c>
      <c r="U271" s="75" t="s">
        <v>2820</v>
      </c>
      <c r="V271" s="74" t="s">
        <v>2097</v>
      </c>
      <c r="W271" s="74" t="s">
        <v>2070</v>
      </c>
      <c r="X271" s="75" t="s">
        <v>440</v>
      </c>
      <c r="Y271" s="75" t="s">
        <v>1957</v>
      </c>
      <c r="Z271" s="75" t="s">
        <v>101</v>
      </c>
      <c r="AA271" s="75"/>
      <c r="AB271" s="73">
        <v>106.88773</v>
      </c>
      <c r="AC271" s="73">
        <v>-6.1188200000000004</v>
      </c>
      <c r="AD271" s="73"/>
      <c r="AE271" s="75"/>
      <c r="AF271" s="75"/>
      <c r="AG271" s="75"/>
      <c r="AH271" s="74" t="s">
        <v>2005</v>
      </c>
      <c r="AI271" s="74"/>
      <c r="AJ271" s="74"/>
      <c r="AK271" s="198" t="s">
        <v>101</v>
      </c>
      <c r="AL271" s="148"/>
      <c r="AM271" s="173"/>
      <c r="AN271" s="147"/>
      <c r="AO271" s="147"/>
      <c r="AP271" s="147"/>
      <c r="AQ271" s="147"/>
      <c r="AR271" s="147"/>
      <c r="AS271" s="177"/>
      <c r="AT271" s="145"/>
      <c r="AU271" s="199" t="s">
        <v>101</v>
      </c>
    </row>
    <row r="272" spans="1:47" s="144" customFormat="1" hidden="1">
      <c r="A272" s="9">
        <v>229</v>
      </c>
      <c r="B272" s="10" t="s">
        <v>212</v>
      </c>
      <c r="C272" s="11" t="s">
        <v>779</v>
      </c>
      <c r="D272" s="11" t="s">
        <v>216</v>
      </c>
      <c r="E272" s="11" t="s">
        <v>1997</v>
      </c>
      <c r="F272" s="9" t="s">
        <v>16</v>
      </c>
      <c r="G272" s="10" t="s">
        <v>94</v>
      </c>
      <c r="H272" s="98">
        <v>45979</v>
      </c>
      <c r="I272" s="9" t="s">
        <v>1936</v>
      </c>
      <c r="J272" s="73" t="s">
        <v>780</v>
      </c>
      <c r="K272" s="11" t="s">
        <v>779</v>
      </c>
      <c r="L272" s="73" t="s">
        <v>2821</v>
      </c>
      <c r="M272" s="73" t="s">
        <v>96</v>
      </c>
      <c r="N272" s="73" t="s">
        <v>1999</v>
      </c>
      <c r="O272" s="73" t="s">
        <v>2000</v>
      </c>
      <c r="P272" s="210" t="s">
        <v>2734</v>
      </c>
      <c r="Q272" s="138" t="s">
        <v>2103</v>
      </c>
      <c r="R272" s="110" t="s">
        <v>2822</v>
      </c>
      <c r="S272" s="202" t="s">
        <v>2013</v>
      </c>
      <c r="T272" s="85">
        <v>46051</v>
      </c>
      <c r="U272" s="75" t="s">
        <v>675</v>
      </c>
      <c r="V272" s="159" t="s">
        <v>2823</v>
      </c>
      <c r="W272" s="73"/>
      <c r="X272" s="73" t="s">
        <v>448</v>
      </c>
      <c r="Y272" s="73" t="s">
        <v>1961</v>
      </c>
      <c r="Z272" s="74" t="s">
        <v>649</v>
      </c>
      <c r="AA272" s="74" t="s">
        <v>609</v>
      </c>
      <c r="AB272" s="73">
        <v>106.87980504799999</v>
      </c>
      <c r="AC272" s="73">
        <v>-6.1206573110000004</v>
      </c>
      <c r="AD272" s="73"/>
      <c r="AE272" s="73">
        <v>106.87872</v>
      </c>
      <c r="AF272" s="73">
        <v>-6.1206500000000004</v>
      </c>
      <c r="AG272" s="74"/>
      <c r="AH272" s="74" t="s">
        <v>2824</v>
      </c>
      <c r="AI272" s="74" t="s">
        <v>2006</v>
      </c>
      <c r="AJ272" s="74" t="s">
        <v>2114</v>
      </c>
      <c r="AK272" s="202" t="s">
        <v>270</v>
      </c>
      <c r="AL272" s="148"/>
      <c r="AM272" s="173"/>
      <c r="AN272" s="153" t="s">
        <v>2237</v>
      </c>
      <c r="AO272" s="153" t="s">
        <v>2238</v>
      </c>
      <c r="AP272" s="153" t="s">
        <v>2238</v>
      </c>
      <c r="AQ272" s="153">
        <v>3</v>
      </c>
      <c r="AR272" s="153">
        <v>5</v>
      </c>
      <c r="AS272" s="182">
        <v>8</v>
      </c>
      <c r="AT272" s="153" t="s">
        <v>2060</v>
      </c>
      <c r="AU272" s="219" t="s">
        <v>270</v>
      </c>
    </row>
    <row r="273" spans="1:47" s="144" customFormat="1" hidden="1">
      <c r="A273" s="9">
        <v>218</v>
      </c>
      <c r="B273" s="10" t="s">
        <v>212</v>
      </c>
      <c r="C273" s="11" t="s">
        <v>750</v>
      </c>
      <c r="D273" s="11" t="s">
        <v>216</v>
      </c>
      <c r="E273" s="11" t="s">
        <v>1997</v>
      </c>
      <c r="F273" s="9" t="s">
        <v>16</v>
      </c>
      <c r="G273" s="10" t="s">
        <v>94</v>
      </c>
      <c r="H273" s="98">
        <v>45979</v>
      </c>
      <c r="I273" s="9" t="s">
        <v>1936</v>
      </c>
      <c r="J273" s="73" t="s">
        <v>751</v>
      </c>
      <c r="K273" s="11" t="s">
        <v>750</v>
      </c>
      <c r="L273" s="73" t="s">
        <v>2825</v>
      </c>
      <c r="M273" s="73" t="s">
        <v>96</v>
      </c>
      <c r="N273" s="73" t="s">
        <v>1999</v>
      </c>
      <c r="O273" s="73" t="s">
        <v>2000</v>
      </c>
      <c r="P273" s="154" t="s">
        <v>1940</v>
      </c>
      <c r="Q273" s="138" t="s">
        <v>2103</v>
      </c>
      <c r="R273" s="108" t="s">
        <v>2826</v>
      </c>
      <c r="S273" s="202" t="s">
        <v>2013</v>
      </c>
      <c r="T273" s="85">
        <v>46051</v>
      </c>
      <c r="U273" s="75" t="s">
        <v>321</v>
      </c>
      <c r="V273" s="159" t="s">
        <v>2827</v>
      </c>
      <c r="W273" s="73" t="s">
        <v>2004</v>
      </c>
      <c r="X273" s="73" t="s">
        <v>448</v>
      </c>
      <c r="Y273" s="73" t="s">
        <v>1961</v>
      </c>
      <c r="Z273" s="74" t="s">
        <v>649</v>
      </c>
      <c r="AA273" s="74" t="s">
        <v>270</v>
      </c>
      <c r="AB273" s="73">
        <v>106.92263</v>
      </c>
      <c r="AC273" s="73">
        <v>-6.13225</v>
      </c>
      <c r="AD273" s="73"/>
      <c r="AE273" s="74"/>
      <c r="AF273" s="74"/>
      <c r="AG273" s="74"/>
      <c r="AH273" s="74" t="s">
        <v>2005</v>
      </c>
      <c r="AI273" s="74" t="s">
        <v>2006</v>
      </c>
      <c r="AJ273" s="74" t="s">
        <v>2114</v>
      </c>
      <c r="AK273" s="202" t="s">
        <v>270</v>
      </c>
      <c r="AL273" s="148"/>
      <c r="AM273" s="173"/>
      <c r="AN273" s="153" t="s">
        <v>2406</v>
      </c>
      <c r="AO273" s="153" t="s">
        <v>2009</v>
      </c>
      <c r="AP273" s="153" t="s">
        <v>2086</v>
      </c>
      <c r="AQ273" s="153" t="s">
        <v>2816</v>
      </c>
      <c r="AR273" s="153" t="s">
        <v>2816</v>
      </c>
      <c r="AS273" s="182">
        <v>3</v>
      </c>
      <c r="AT273" s="153" t="s">
        <v>2828</v>
      </c>
      <c r="AU273" s="219" t="s">
        <v>2829</v>
      </c>
    </row>
    <row r="274" spans="1:47" s="144" customFormat="1" hidden="1">
      <c r="A274" s="9">
        <v>174</v>
      </c>
      <c r="B274" s="10" t="s">
        <v>212</v>
      </c>
      <c r="C274" s="11" t="s">
        <v>636</v>
      </c>
      <c r="D274" s="11" t="s">
        <v>216</v>
      </c>
      <c r="E274" s="11" t="s">
        <v>1997</v>
      </c>
      <c r="F274" s="9" t="s">
        <v>16</v>
      </c>
      <c r="G274" s="10" t="s">
        <v>94</v>
      </c>
      <c r="H274" s="98">
        <v>45979</v>
      </c>
      <c r="I274" s="9" t="s">
        <v>1936</v>
      </c>
      <c r="J274" s="96" t="s">
        <v>637</v>
      </c>
      <c r="K274" s="11" t="s">
        <v>636</v>
      </c>
      <c r="L274" s="73" t="s">
        <v>2830</v>
      </c>
      <c r="M274" s="73" t="s">
        <v>96</v>
      </c>
      <c r="N274" s="73" t="s">
        <v>1999</v>
      </c>
      <c r="O274" s="73" t="s">
        <v>2000</v>
      </c>
      <c r="P274" s="154" t="s">
        <v>1940</v>
      </c>
      <c r="Q274" s="138" t="s">
        <v>306</v>
      </c>
      <c r="R274" s="110" t="s">
        <v>2831</v>
      </c>
      <c r="S274" s="202" t="s">
        <v>2013</v>
      </c>
      <c r="T274" s="77">
        <v>46101</v>
      </c>
      <c r="U274" s="75" t="s">
        <v>358</v>
      </c>
      <c r="V274" s="159"/>
      <c r="W274" s="74" t="s">
        <v>1485</v>
      </c>
      <c r="X274" s="73" t="s">
        <v>303</v>
      </c>
      <c r="Y274" s="73" t="s">
        <v>1961</v>
      </c>
      <c r="Z274" s="74" t="s">
        <v>101</v>
      </c>
      <c r="AA274" s="74" t="s">
        <v>638</v>
      </c>
      <c r="AB274" s="73">
        <v>106.86839999999999</v>
      </c>
      <c r="AC274" s="73">
        <v>-6.1400499999999996</v>
      </c>
      <c r="AD274" s="73"/>
      <c r="AE274" s="74"/>
      <c r="AF274" s="74"/>
      <c r="AG274" s="74"/>
      <c r="AH274" s="74" t="s">
        <v>2005</v>
      </c>
      <c r="AI274" s="74" t="s">
        <v>2006</v>
      </c>
      <c r="AJ274" s="74"/>
      <c r="AK274" s="202" t="s">
        <v>101</v>
      </c>
      <c r="AL274" s="148"/>
      <c r="AM274" s="173"/>
      <c r="AN274" s="230" t="s">
        <v>2812</v>
      </c>
      <c r="AO274" s="173" t="s">
        <v>2009</v>
      </c>
      <c r="AP274" s="173" t="s">
        <v>2086</v>
      </c>
      <c r="AQ274" s="152">
        <v>1.5</v>
      </c>
      <c r="AR274" s="152">
        <v>1.5</v>
      </c>
      <c r="AS274" s="335">
        <v>3</v>
      </c>
      <c r="AT274" s="153" t="s">
        <v>2016</v>
      </c>
      <c r="AU274" s="219" t="s">
        <v>101</v>
      </c>
    </row>
    <row r="275" spans="1:47" s="144" customFormat="1" hidden="1">
      <c r="A275" s="9">
        <v>201</v>
      </c>
      <c r="B275" s="10" t="s">
        <v>212</v>
      </c>
      <c r="C275" s="11" t="s">
        <v>704</v>
      </c>
      <c r="D275" s="11" t="s">
        <v>216</v>
      </c>
      <c r="E275" s="11" t="s">
        <v>1997</v>
      </c>
      <c r="F275" s="9" t="s">
        <v>16</v>
      </c>
      <c r="G275" s="10" t="s">
        <v>94</v>
      </c>
      <c r="H275" s="98">
        <v>45979</v>
      </c>
      <c r="I275" s="9" t="s">
        <v>1936</v>
      </c>
      <c r="J275" s="74" t="s">
        <v>706</v>
      </c>
      <c r="K275" s="11" t="s">
        <v>704</v>
      </c>
      <c r="L275" s="73" t="s">
        <v>2832</v>
      </c>
      <c r="M275" s="73" t="s">
        <v>96</v>
      </c>
      <c r="N275" s="73" t="s">
        <v>1999</v>
      </c>
      <c r="O275" s="73" t="s">
        <v>2000</v>
      </c>
      <c r="P275" s="154" t="s">
        <v>1940</v>
      </c>
      <c r="Q275" s="138" t="s">
        <v>2639</v>
      </c>
      <c r="R275" s="110" t="s">
        <v>2833</v>
      </c>
      <c r="S275" s="210" t="s">
        <v>2013</v>
      </c>
      <c r="T275" s="85">
        <v>46101</v>
      </c>
      <c r="U275" s="75" t="s">
        <v>269</v>
      </c>
      <c r="V275" s="159" t="s">
        <v>2249</v>
      </c>
      <c r="W275" s="74" t="s">
        <v>2070</v>
      </c>
      <c r="X275" s="73" t="s">
        <v>303</v>
      </c>
      <c r="Y275" s="73" t="s">
        <v>1961</v>
      </c>
      <c r="Z275" s="74" t="s">
        <v>101</v>
      </c>
      <c r="AA275" s="74" t="s">
        <v>707</v>
      </c>
      <c r="AB275" s="73">
        <v>106.884955279</v>
      </c>
      <c r="AC275" s="73">
        <v>-6.1242128090000003</v>
      </c>
      <c r="AD275" s="73"/>
      <c r="AE275" s="166">
        <v>106.88473999999999</v>
      </c>
      <c r="AF275" s="73">
        <v>-6.1234599999999997</v>
      </c>
      <c r="AG275" s="73" t="s">
        <v>2834</v>
      </c>
      <c r="AH275" s="74" t="s">
        <v>2005</v>
      </c>
      <c r="AI275" s="74" t="s">
        <v>2006</v>
      </c>
      <c r="AJ275" s="74"/>
      <c r="AK275" s="202" t="s">
        <v>101</v>
      </c>
      <c r="AL275" s="148"/>
      <c r="AM275" s="173"/>
      <c r="AN275" s="173" t="s">
        <v>2835</v>
      </c>
      <c r="AO275" s="173" t="s">
        <v>2009</v>
      </c>
      <c r="AP275" s="173" t="s">
        <v>2836</v>
      </c>
      <c r="AQ275" s="152">
        <v>1.5</v>
      </c>
      <c r="AR275" s="152">
        <v>1.5</v>
      </c>
      <c r="AS275" s="335">
        <v>3</v>
      </c>
      <c r="AT275" s="153"/>
      <c r="AU275" s="219" t="s">
        <v>101</v>
      </c>
    </row>
    <row r="276" spans="1:47" s="144" customFormat="1" hidden="1">
      <c r="A276" s="9">
        <v>216</v>
      </c>
      <c r="B276" s="10" t="s">
        <v>212</v>
      </c>
      <c r="C276" s="11" t="s">
        <v>745</v>
      </c>
      <c r="D276" s="11" t="s">
        <v>216</v>
      </c>
      <c r="E276" s="11" t="s">
        <v>1997</v>
      </c>
      <c r="F276" s="9" t="s">
        <v>16</v>
      </c>
      <c r="G276" s="10" t="s">
        <v>94</v>
      </c>
      <c r="H276" s="98">
        <v>45979</v>
      </c>
      <c r="I276" s="9" t="s">
        <v>1936</v>
      </c>
      <c r="J276" s="74" t="s">
        <v>746</v>
      </c>
      <c r="K276" s="11" t="s">
        <v>745</v>
      </c>
      <c r="L276" s="73" t="s">
        <v>2837</v>
      </c>
      <c r="M276" s="73" t="s">
        <v>96</v>
      </c>
      <c r="N276" s="73" t="s">
        <v>1999</v>
      </c>
      <c r="O276" s="73" t="s">
        <v>2000</v>
      </c>
      <c r="P276" s="154" t="s">
        <v>1940</v>
      </c>
      <c r="Q276" s="138" t="s">
        <v>2639</v>
      </c>
      <c r="R276" s="110" t="s">
        <v>2838</v>
      </c>
      <c r="S276" s="202" t="s">
        <v>2013</v>
      </c>
      <c r="T276" s="77">
        <v>46101</v>
      </c>
      <c r="U276" s="75" t="s">
        <v>269</v>
      </c>
      <c r="V276" s="159"/>
      <c r="W276" s="74" t="s">
        <v>2070</v>
      </c>
      <c r="X276" s="73" t="s">
        <v>303</v>
      </c>
      <c r="Y276" s="73" t="s">
        <v>1961</v>
      </c>
      <c r="Z276" s="74" t="s">
        <v>101</v>
      </c>
      <c r="AA276" s="74" t="s">
        <v>2839</v>
      </c>
      <c r="AB276" s="73">
        <v>106.901157685</v>
      </c>
      <c r="AC276" s="73">
        <v>-6.1341612640000003</v>
      </c>
      <c r="AD276" s="73"/>
      <c r="AE276" s="164">
        <v>106.90112999999999</v>
      </c>
      <c r="AF276" s="168" t="s">
        <v>2840</v>
      </c>
      <c r="AG276" s="74" t="s">
        <v>2841</v>
      </c>
      <c r="AH276" s="74" t="s">
        <v>2005</v>
      </c>
      <c r="AI276" s="74" t="s">
        <v>2006</v>
      </c>
      <c r="AJ276" s="74"/>
      <c r="AK276" s="202" t="s">
        <v>101</v>
      </c>
      <c r="AL276" s="148"/>
      <c r="AM276" s="173"/>
      <c r="AN276" s="230" t="s">
        <v>2842</v>
      </c>
      <c r="AO276" s="173" t="s">
        <v>2009</v>
      </c>
      <c r="AP276" s="173" t="s">
        <v>2086</v>
      </c>
      <c r="AQ276" s="152">
        <v>1.5</v>
      </c>
      <c r="AR276" s="152">
        <v>1.5</v>
      </c>
      <c r="AS276" s="335">
        <v>3</v>
      </c>
      <c r="AT276" s="153"/>
      <c r="AU276" s="219" t="s">
        <v>101</v>
      </c>
    </row>
    <row r="277" spans="1:47" s="144" customFormat="1" hidden="1">
      <c r="A277" s="9">
        <v>194</v>
      </c>
      <c r="B277" s="10" t="s">
        <v>212</v>
      </c>
      <c r="C277" s="11" t="s">
        <v>684</v>
      </c>
      <c r="D277" s="11" t="s">
        <v>216</v>
      </c>
      <c r="E277" s="11" t="s">
        <v>1997</v>
      </c>
      <c r="F277" s="9" t="s">
        <v>16</v>
      </c>
      <c r="G277" s="10" t="s">
        <v>94</v>
      </c>
      <c r="H277" s="98">
        <v>45979</v>
      </c>
      <c r="I277" s="9" t="s">
        <v>1936</v>
      </c>
      <c r="J277" s="74" t="s">
        <v>686</v>
      </c>
      <c r="K277" s="11" t="s">
        <v>684</v>
      </c>
      <c r="L277" s="73" t="s">
        <v>2843</v>
      </c>
      <c r="M277" s="73" t="s">
        <v>96</v>
      </c>
      <c r="N277" s="73" t="s">
        <v>1999</v>
      </c>
      <c r="O277" s="73" t="s">
        <v>2000</v>
      </c>
      <c r="P277" s="210" t="s">
        <v>2734</v>
      </c>
      <c r="Q277" s="138" t="s">
        <v>2597</v>
      </c>
      <c r="R277" s="110" t="s">
        <v>2844</v>
      </c>
      <c r="S277" s="202" t="s">
        <v>2013</v>
      </c>
      <c r="T277" s="77">
        <v>46101</v>
      </c>
      <c r="U277" s="75" t="s">
        <v>358</v>
      </c>
      <c r="V277" s="159"/>
      <c r="W277" s="74" t="s">
        <v>1485</v>
      </c>
      <c r="X277" s="73" t="s">
        <v>303</v>
      </c>
      <c r="Y277" s="73" t="s">
        <v>1961</v>
      </c>
      <c r="Z277" s="74" t="s">
        <v>101</v>
      </c>
      <c r="AA277" s="74" t="s">
        <v>687</v>
      </c>
      <c r="AB277" s="73">
        <v>106.91061999999999</v>
      </c>
      <c r="AC277" s="73">
        <v>-6.1692600000000004</v>
      </c>
      <c r="AD277" s="73"/>
      <c r="AE277" s="74"/>
      <c r="AF277" s="74"/>
      <c r="AG277" s="74"/>
      <c r="AH277" s="74" t="s">
        <v>2005</v>
      </c>
      <c r="AI277" s="74" t="s">
        <v>2006</v>
      </c>
      <c r="AJ277" s="74"/>
      <c r="AK277" s="202" t="s">
        <v>101</v>
      </c>
      <c r="AL277" s="148"/>
      <c r="AM277" s="173"/>
      <c r="AN277" s="173" t="s">
        <v>2349</v>
      </c>
      <c r="AO277" s="173" t="s">
        <v>2009</v>
      </c>
      <c r="AP277" s="173" t="s">
        <v>2836</v>
      </c>
      <c r="AQ277" s="152">
        <v>1.5</v>
      </c>
      <c r="AR277" s="152">
        <v>1.5</v>
      </c>
      <c r="AS277" s="335">
        <v>3</v>
      </c>
      <c r="AT277" s="153" t="s">
        <v>2016</v>
      </c>
      <c r="AU277" s="219" t="s">
        <v>101</v>
      </c>
    </row>
    <row r="278" spans="1:47" hidden="1">
      <c r="A278" s="9">
        <v>141</v>
      </c>
      <c r="B278" s="10" t="s">
        <v>212</v>
      </c>
      <c r="C278" s="11" t="s">
        <v>533</v>
      </c>
      <c r="D278" s="11" t="s">
        <v>216</v>
      </c>
      <c r="E278" s="11" t="s">
        <v>1997</v>
      </c>
      <c r="F278" s="9" t="s">
        <v>48</v>
      </c>
      <c r="G278" s="9" t="s">
        <v>48</v>
      </c>
      <c r="H278" s="9"/>
      <c r="I278" s="10" t="s">
        <v>1936</v>
      </c>
      <c r="J278" s="95" t="s">
        <v>534</v>
      </c>
      <c r="K278" s="11" t="s">
        <v>533</v>
      </c>
      <c r="L278" s="95" t="s">
        <v>2845</v>
      </c>
      <c r="M278" s="95" t="s">
        <v>1949</v>
      </c>
      <c r="N278" s="95" t="s">
        <v>2054</v>
      </c>
      <c r="O278" s="95" t="s">
        <v>2000</v>
      </c>
      <c r="P278" s="202" t="s">
        <v>1943</v>
      </c>
      <c r="Q278" s="197" t="s">
        <v>26</v>
      </c>
      <c r="R278" s="108" t="s">
        <v>2846</v>
      </c>
      <c r="S278" s="198" t="s">
        <v>2013</v>
      </c>
      <c r="T278" s="77" t="s">
        <v>2279</v>
      </c>
      <c r="U278" s="75" t="s">
        <v>2847</v>
      </c>
      <c r="V278" s="74" t="s">
        <v>2280</v>
      </c>
      <c r="W278" s="74" t="s">
        <v>2273</v>
      </c>
      <c r="X278" s="81" t="s">
        <v>535</v>
      </c>
      <c r="Y278" s="95" t="s">
        <v>1957</v>
      </c>
      <c r="Z278" s="95" t="s">
        <v>101</v>
      </c>
      <c r="AA278" s="95"/>
      <c r="AB278" s="73">
        <v>106.860911</v>
      </c>
      <c r="AC278" s="73">
        <v>-6.1417210000000004</v>
      </c>
      <c r="AD278" s="73"/>
      <c r="AE278" s="95"/>
      <c r="AF278" s="95"/>
      <c r="AG278" s="95"/>
      <c r="AH278" s="74" t="s">
        <v>2005</v>
      </c>
      <c r="AI278" s="74"/>
      <c r="AJ278" s="74"/>
      <c r="AK278" s="198" t="s">
        <v>101</v>
      </c>
      <c r="AL278" s="148"/>
      <c r="AM278" s="173"/>
      <c r="AN278" s="174"/>
      <c r="AO278" s="174"/>
      <c r="AP278" s="174"/>
      <c r="AQ278" s="174"/>
      <c r="AR278" s="174"/>
      <c r="AS278" s="179"/>
      <c r="AT278" s="145"/>
      <c r="AU278" s="199" t="s">
        <v>101</v>
      </c>
    </row>
    <row r="279" spans="1:47" s="144" customFormat="1" hidden="1">
      <c r="A279" s="9">
        <v>293</v>
      </c>
      <c r="B279" s="10" t="s">
        <v>212</v>
      </c>
      <c r="C279" s="11" t="s">
        <v>946</v>
      </c>
      <c r="D279" s="11" t="s">
        <v>216</v>
      </c>
      <c r="E279" s="11" t="s">
        <v>1997</v>
      </c>
      <c r="F279" s="9" t="s">
        <v>16</v>
      </c>
      <c r="G279" s="10" t="s">
        <v>94</v>
      </c>
      <c r="H279" s="98">
        <v>45979</v>
      </c>
      <c r="I279" s="9" t="s">
        <v>1936</v>
      </c>
      <c r="J279" s="73" t="s">
        <v>947</v>
      </c>
      <c r="K279" s="11" t="s">
        <v>946</v>
      </c>
      <c r="L279" s="73" t="s">
        <v>2848</v>
      </c>
      <c r="M279" s="73" t="s">
        <v>96</v>
      </c>
      <c r="N279" s="73" t="s">
        <v>1999</v>
      </c>
      <c r="O279" s="73" t="s">
        <v>2000</v>
      </c>
      <c r="P279" s="210" t="s">
        <v>2734</v>
      </c>
      <c r="Q279" s="138" t="s">
        <v>2001</v>
      </c>
      <c r="R279" s="238" t="s">
        <v>2849</v>
      </c>
      <c r="S279" s="202" t="s">
        <v>2003</v>
      </c>
      <c r="T279" s="85">
        <v>46101</v>
      </c>
      <c r="U279" s="75" t="s">
        <v>358</v>
      </c>
      <c r="V279" s="159"/>
      <c r="W279" s="74" t="s">
        <v>2004</v>
      </c>
      <c r="X279" s="73" t="s">
        <v>412</v>
      </c>
      <c r="Y279" s="73" t="s">
        <v>1961</v>
      </c>
      <c r="Z279" s="74" t="s">
        <v>101</v>
      </c>
      <c r="AA279" s="74" t="s">
        <v>948</v>
      </c>
      <c r="AB279" s="73">
        <v>106.92224</v>
      </c>
      <c r="AC279" s="73">
        <v>-6.1603199999999996</v>
      </c>
      <c r="AD279" s="73"/>
      <c r="AE279" s="74">
        <v>106.92157</v>
      </c>
      <c r="AF279" s="74">
        <v>-6.1597400000000002</v>
      </c>
      <c r="AG279" s="74"/>
      <c r="AH279" s="74" t="s">
        <v>2005</v>
      </c>
      <c r="AI279" s="74" t="s">
        <v>2006</v>
      </c>
      <c r="AJ279" s="74"/>
      <c r="AK279" s="202" t="s">
        <v>101</v>
      </c>
      <c r="AL279" s="148"/>
      <c r="AM279" s="173"/>
      <c r="AN279" s="224" t="s">
        <v>2548</v>
      </c>
      <c r="AO279" s="224"/>
      <c r="AP279" s="224"/>
      <c r="AQ279" s="153">
        <v>2</v>
      </c>
      <c r="AR279" s="153">
        <v>2</v>
      </c>
      <c r="AS279" s="182">
        <v>4</v>
      </c>
      <c r="AT279" s="153"/>
      <c r="AU279" s="219" t="s">
        <v>101</v>
      </c>
    </row>
    <row r="280" spans="1:47" s="144" customFormat="1" hidden="1">
      <c r="A280" s="9">
        <v>447</v>
      </c>
      <c r="B280" s="10" t="s">
        <v>212</v>
      </c>
      <c r="C280" s="11" t="s">
        <v>1370</v>
      </c>
      <c r="D280" s="11" t="s">
        <v>216</v>
      </c>
      <c r="E280" s="11" t="s">
        <v>1997</v>
      </c>
      <c r="F280" s="9" t="s">
        <v>16</v>
      </c>
      <c r="G280" s="10" t="s">
        <v>94</v>
      </c>
      <c r="H280" s="98">
        <v>45979</v>
      </c>
      <c r="I280" s="9" t="s">
        <v>1936</v>
      </c>
      <c r="J280" s="73" t="s">
        <v>1371</v>
      </c>
      <c r="K280" s="11" t="s">
        <v>1370</v>
      </c>
      <c r="L280" s="73" t="s">
        <v>2850</v>
      </c>
      <c r="M280" s="73" t="s">
        <v>96</v>
      </c>
      <c r="N280" s="73" t="s">
        <v>1999</v>
      </c>
      <c r="O280" s="73" t="s">
        <v>2000</v>
      </c>
      <c r="P280" s="210" t="s">
        <v>1942</v>
      </c>
      <c r="Q280" s="138" t="s">
        <v>2067</v>
      </c>
      <c r="R280" s="108" t="s">
        <v>2851</v>
      </c>
      <c r="S280" s="202" t="s">
        <v>2013</v>
      </c>
      <c r="T280" s="85">
        <v>46051</v>
      </c>
      <c r="U280" s="75" t="s">
        <v>281</v>
      </c>
      <c r="V280" s="279" t="s">
        <v>2852</v>
      </c>
      <c r="W280" s="73" t="s">
        <v>2070</v>
      </c>
      <c r="X280" s="73" t="s">
        <v>448</v>
      </c>
      <c r="Y280" s="73" t="s">
        <v>1961</v>
      </c>
      <c r="Z280" s="74" t="s">
        <v>649</v>
      </c>
      <c r="AA280" s="74" t="s">
        <v>270</v>
      </c>
      <c r="AB280" s="73">
        <v>106.90546999999999</v>
      </c>
      <c r="AC280" s="73">
        <v>-6.1084300000000002</v>
      </c>
      <c r="AD280" s="73"/>
      <c r="AE280" s="74"/>
      <c r="AF280" s="74"/>
      <c r="AG280" s="74"/>
      <c r="AH280" s="74" t="s">
        <v>2005</v>
      </c>
      <c r="AI280" s="74" t="s">
        <v>2006</v>
      </c>
      <c r="AJ280" s="74"/>
      <c r="AK280" s="202" t="s">
        <v>270</v>
      </c>
      <c r="AL280" s="148"/>
      <c r="AM280" s="173"/>
      <c r="AN280" s="153" t="s">
        <v>2406</v>
      </c>
      <c r="AO280" s="153" t="s">
        <v>2009</v>
      </c>
      <c r="AP280" s="153" t="s">
        <v>2086</v>
      </c>
      <c r="AQ280" s="153" t="s">
        <v>2816</v>
      </c>
      <c r="AR280" s="153" t="s">
        <v>2816</v>
      </c>
      <c r="AS280" s="182">
        <v>3</v>
      </c>
      <c r="AT280" s="153" t="s">
        <v>2060</v>
      </c>
      <c r="AU280" s="219" t="s">
        <v>270</v>
      </c>
    </row>
    <row r="281" spans="1:47" s="144" customFormat="1" hidden="1">
      <c r="A281" s="9">
        <v>448</v>
      </c>
      <c r="B281" s="10" t="s">
        <v>212</v>
      </c>
      <c r="C281" s="11" t="s">
        <v>1372</v>
      </c>
      <c r="D281" s="11" t="s">
        <v>216</v>
      </c>
      <c r="E281" s="11" t="s">
        <v>1997</v>
      </c>
      <c r="F281" s="9" t="s">
        <v>16</v>
      </c>
      <c r="G281" s="10" t="s">
        <v>94</v>
      </c>
      <c r="H281" s="98">
        <v>45979</v>
      </c>
      <c r="I281" s="9" t="s">
        <v>1936</v>
      </c>
      <c r="J281" s="74" t="s">
        <v>1373</v>
      </c>
      <c r="K281" s="11" t="s">
        <v>1372</v>
      </c>
      <c r="L281" s="73" t="s">
        <v>2853</v>
      </c>
      <c r="M281" s="73" t="s">
        <v>96</v>
      </c>
      <c r="N281" s="73" t="s">
        <v>1999</v>
      </c>
      <c r="O281" s="73" t="s">
        <v>2000</v>
      </c>
      <c r="P281" s="154" t="s">
        <v>1940</v>
      </c>
      <c r="Q281" s="138" t="s">
        <v>2854</v>
      </c>
      <c r="R281" s="110" t="s">
        <v>2855</v>
      </c>
      <c r="S281" s="202" t="s">
        <v>2013</v>
      </c>
      <c r="T281" s="77">
        <v>46101</v>
      </c>
      <c r="U281" s="75" t="s">
        <v>281</v>
      </c>
      <c r="V281" s="159" t="s">
        <v>2856</v>
      </c>
      <c r="W281" s="74" t="s">
        <v>2070</v>
      </c>
      <c r="X281" s="73" t="s">
        <v>886</v>
      </c>
      <c r="Y281" s="73" t="s">
        <v>1961</v>
      </c>
      <c r="Z281" s="74" t="s">
        <v>101</v>
      </c>
      <c r="AA281" s="74" t="s">
        <v>1374</v>
      </c>
      <c r="AB281" s="73">
        <v>106.9265</v>
      </c>
      <c r="AC281" s="73">
        <v>-6.1228800000000003</v>
      </c>
      <c r="AD281" s="73"/>
      <c r="AE281" s="73">
        <v>106.92559</v>
      </c>
      <c r="AF281" s="73">
        <v>-6.1233300000000002</v>
      </c>
      <c r="AG281" s="74" t="s">
        <v>2857</v>
      </c>
      <c r="AH281" s="74" t="s">
        <v>2005</v>
      </c>
      <c r="AI281" s="74"/>
      <c r="AJ281" s="74" t="s">
        <v>2258</v>
      </c>
      <c r="AK281" s="202" t="s">
        <v>101</v>
      </c>
      <c r="AL281" s="148" t="s">
        <v>2358</v>
      </c>
      <c r="AM281" s="173">
        <f>440000000/0.9</f>
        <v>488888888.8888889</v>
      </c>
      <c r="AN281" s="173" t="s">
        <v>2406</v>
      </c>
      <c r="AO281" s="173" t="s">
        <v>2009</v>
      </c>
      <c r="AP281" s="173" t="s">
        <v>2086</v>
      </c>
      <c r="AQ281" s="152">
        <v>1.5</v>
      </c>
      <c r="AR281" s="152">
        <v>1.5</v>
      </c>
      <c r="AS281" s="335">
        <v>3</v>
      </c>
      <c r="AT281" s="153" t="s">
        <v>2258</v>
      </c>
      <c r="AU281" s="219" t="s">
        <v>101</v>
      </c>
    </row>
    <row r="282" spans="1:47" hidden="1">
      <c r="A282" s="9">
        <v>274</v>
      </c>
      <c r="B282" s="10" t="s">
        <v>212</v>
      </c>
      <c r="C282" s="11" t="s">
        <v>898</v>
      </c>
      <c r="D282" s="11" t="s">
        <v>216</v>
      </c>
      <c r="E282" s="11"/>
      <c r="F282" s="9" t="s">
        <v>48</v>
      </c>
      <c r="G282" s="9" t="s">
        <v>48</v>
      </c>
      <c r="H282" s="98">
        <v>0</v>
      </c>
      <c r="I282" s="10" t="s">
        <v>1936</v>
      </c>
      <c r="J282" s="75" t="s">
        <v>65</v>
      </c>
      <c r="K282" s="11" t="s">
        <v>898</v>
      </c>
      <c r="L282" s="75" t="s">
        <v>2858</v>
      </c>
      <c r="M282" s="75" t="s">
        <v>96</v>
      </c>
      <c r="N282" s="75" t="s">
        <v>2031</v>
      </c>
      <c r="O282" s="75"/>
      <c r="P282" s="198" t="s">
        <v>1946</v>
      </c>
      <c r="Q282" s="197" t="s">
        <v>2099</v>
      </c>
      <c r="R282" s="108" t="s">
        <v>1163</v>
      </c>
      <c r="S282" s="198" t="s">
        <v>2003</v>
      </c>
      <c r="T282" s="77" t="s">
        <v>317</v>
      </c>
      <c r="U282" s="75" t="s">
        <v>195</v>
      </c>
      <c r="V282" s="75"/>
      <c r="W282" s="75"/>
      <c r="X282" s="81" t="s">
        <v>65</v>
      </c>
      <c r="Y282" s="81" t="s">
        <v>65</v>
      </c>
      <c r="Z282" s="75" t="s">
        <v>1163</v>
      </c>
      <c r="AA282" s="75" t="s">
        <v>2148</v>
      </c>
      <c r="AB282" s="73">
        <v>106.91116</v>
      </c>
      <c r="AC282" s="73">
        <v>-6.1128900000000002</v>
      </c>
      <c r="AD282" s="73"/>
      <c r="AE282" s="75"/>
      <c r="AF282" s="75"/>
      <c r="AG282" s="75"/>
      <c r="AH282" s="74" t="s">
        <v>2005</v>
      </c>
      <c r="AI282" s="74"/>
      <c r="AJ282" s="74"/>
      <c r="AK282" s="198" t="s">
        <v>101</v>
      </c>
      <c r="AL282" s="148"/>
      <c r="AM282" s="173"/>
      <c r="AN282" s="145"/>
      <c r="AO282" s="145"/>
      <c r="AP282" s="145"/>
      <c r="AQ282" s="145"/>
      <c r="AR282" s="145"/>
      <c r="AS282" s="175"/>
      <c r="AT282" s="145"/>
      <c r="AU282" s="199" t="s">
        <v>1163</v>
      </c>
    </row>
    <row r="283" spans="1:47" s="144" customFormat="1" hidden="1">
      <c r="A283" s="9">
        <v>273</v>
      </c>
      <c r="B283" s="10" t="s">
        <v>212</v>
      </c>
      <c r="C283" s="11" t="s">
        <v>895</v>
      </c>
      <c r="D283" s="11" t="s">
        <v>216</v>
      </c>
      <c r="E283" s="11" t="s">
        <v>1997</v>
      </c>
      <c r="F283" s="9" t="s">
        <v>16</v>
      </c>
      <c r="G283" s="10" t="s">
        <v>94</v>
      </c>
      <c r="H283" s="98">
        <v>45979</v>
      </c>
      <c r="I283" s="9" t="s">
        <v>1936</v>
      </c>
      <c r="J283" s="96" t="s">
        <v>896</v>
      </c>
      <c r="K283" s="11" t="s">
        <v>895</v>
      </c>
      <c r="L283" s="73" t="s">
        <v>2859</v>
      </c>
      <c r="M283" s="74" t="s">
        <v>96</v>
      </c>
      <c r="N283" s="74" t="s">
        <v>1999</v>
      </c>
      <c r="O283" s="74" t="s">
        <v>2000</v>
      </c>
      <c r="P283" s="154" t="s">
        <v>1940</v>
      </c>
      <c r="Q283" s="138" t="s">
        <v>2860</v>
      </c>
      <c r="R283" s="108" t="s">
        <v>2861</v>
      </c>
      <c r="S283" s="202" t="s">
        <v>2013</v>
      </c>
      <c r="T283" s="77">
        <v>46101</v>
      </c>
      <c r="U283" s="75" t="s">
        <v>281</v>
      </c>
      <c r="V283" s="280" t="s">
        <v>2862</v>
      </c>
      <c r="W283" s="74" t="s">
        <v>2004</v>
      </c>
      <c r="X283" s="73" t="s">
        <v>886</v>
      </c>
      <c r="Y283" s="73" t="s">
        <v>1961</v>
      </c>
      <c r="Z283" s="74" t="s">
        <v>101</v>
      </c>
      <c r="AA283" s="74" t="s">
        <v>897</v>
      </c>
      <c r="AB283" s="73">
        <v>106.91656</v>
      </c>
      <c r="AC283" s="73">
        <v>-6.1335499999999996</v>
      </c>
      <c r="AD283" s="73"/>
      <c r="AE283" s="74">
        <v>106.9170453</v>
      </c>
      <c r="AF283" s="74">
        <v>-6.1332990000000001</v>
      </c>
      <c r="AG283" s="74" t="s">
        <v>2863</v>
      </c>
      <c r="AH283" s="74" t="s">
        <v>2005</v>
      </c>
      <c r="AI283" s="74"/>
      <c r="AJ283" s="74" t="s">
        <v>2864</v>
      </c>
      <c r="AK283" s="202" t="s">
        <v>101</v>
      </c>
      <c r="AL283" s="148"/>
      <c r="AM283" s="173">
        <f>600000000/0.9</f>
        <v>666666666.66666663</v>
      </c>
      <c r="AN283" s="173" t="s">
        <v>2349</v>
      </c>
      <c r="AO283" s="173" t="s">
        <v>2009</v>
      </c>
      <c r="AP283" s="173" t="s">
        <v>2086</v>
      </c>
      <c r="AQ283" s="152">
        <v>1.5</v>
      </c>
      <c r="AR283" s="152">
        <v>1.5</v>
      </c>
      <c r="AS283" s="335">
        <v>3</v>
      </c>
      <c r="AT283" s="153" t="s">
        <v>2865</v>
      </c>
      <c r="AU283" s="219" t="s">
        <v>101</v>
      </c>
    </row>
    <row r="284" spans="1:47" s="144" customFormat="1" hidden="1">
      <c r="A284" s="9">
        <v>305</v>
      </c>
      <c r="B284" s="10" t="s">
        <v>212</v>
      </c>
      <c r="C284" s="11" t="s">
        <v>979</v>
      </c>
      <c r="D284" s="11" t="s">
        <v>216</v>
      </c>
      <c r="E284" s="11" t="s">
        <v>1997</v>
      </c>
      <c r="F284" s="9" t="s">
        <v>16</v>
      </c>
      <c r="G284" s="10" t="s">
        <v>94</v>
      </c>
      <c r="H284" s="98">
        <v>45979</v>
      </c>
      <c r="I284" s="9" t="s">
        <v>1936</v>
      </c>
      <c r="J284" s="74" t="s">
        <v>980</v>
      </c>
      <c r="K284" s="11" t="s">
        <v>979</v>
      </c>
      <c r="L284" s="73" t="s">
        <v>2866</v>
      </c>
      <c r="M284" s="74" t="s">
        <v>96</v>
      </c>
      <c r="N284" s="74" t="s">
        <v>1999</v>
      </c>
      <c r="O284" s="74" t="s">
        <v>2000</v>
      </c>
      <c r="P284" s="154" t="s">
        <v>1940</v>
      </c>
      <c r="Q284" s="138" t="s">
        <v>306</v>
      </c>
      <c r="R284" s="108" t="s">
        <v>2867</v>
      </c>
      <c r="S284" s="202" t="s">
        <v>2013</v>
      </c>
      <c r="T284" s="77">
        <v>46101</v>
      </c>
      <c r="U284" s="75" t="s">
        <v>358</v>
      </c>
      <c r="V284" s="159"/>
      <c r="W284" s="74" t="s">
        <v>2004</v>
      </c>
      <c r="X284" s="73" t="s">
        <v>303</v>
      </c>
      <c r="Y284" s="73" t="s">
        <v>1961</v>
      </c>
      <c r="Z284" s="74" t="s">
        <v>101</v>
      </c>
      <c r="AA284" s="74" t="s">
        <v>981</v>
      </c>
      <c r="AB284" s="73">
        <v>106.93449</v>
      </c>
      <c r="AC284" s="73">
        <v>-6.0995499999999998</v>
      </c>
      <c r="AD284" s="73"/>
      <c r="AE284" s="222">
        <v>106.93463</v>
      </c>
      <c r="AF284" s="73">
        <v>-6.0995900000000001</v>
      </c>
      <c r="AG284" s="74" t="s">
        <v>2868</v>
      </c>
      <c r="AH284" s="74" t="s">
        <v>2005</v>
      </c>
      <c r="AI284" s="74" t="s">
        <v>2006</v>
      </c>
      <c r="AJ284" s="74"/>
      <c r="AK284" s="202" t="s">
        <v>101</v>
      </c>
      <c r="AL284" s="148"/>
      <c r="AM284" s="173"/>
      <c r="AN284" s="173" t="s">
        <v>2812</v>
      </c>
      <c r="AO284" s="173" t="s">
        <v>2009</v>
      </c>
      <c r="AP284" s="173" t="s">
        <v>2086</v>
      </c>
      <c r="AQ284" s="152">
        <v>1.5</v>
      </c>
      <c r="AR284" s="152">
        <v>1.5</v>
      </c>
      <c r="AS284" s="335">
        <v>3</v>
      </c>
      <c r="AT284" s="153"/>
      <c r="AU284" s="219" t="s">
        <v>101</v>
      </c>
    </row>
    <row r="285" spans="1:47" s="144" customFormat="1" hidden="1">
      <c r="A285" s="9">
        <v>321</v>
      </c>
      <c r="B285" s="10" t="s">
        <v>212</v>
      </c>
      <c r="C285" s="11" t="s">
        <v>1023</v>
      </c>
      <c r="D285" s="11" t="s">
        <v>216</v>
      </c>
      <c r="E285" s="11" t="s">
        <v>1997</v>
      </c>
      <c r="F285" s="9" t="s">
        <v>16</v>
      </c>
      <c r="G285" s="10" t="s">
        <v>94</v>
      </c>
      <c r="H285" s="98">
        <v>45979</v>
      </c>
      <c r="I285" s="9" t="s">
        <v>1936</v>
      </c>
      <c r="J285" s="73" t="s">
        <v>1024</v>
      </c>
      <c r="K285" s="11" t="s">
        <v>1023</v>
      </c>
      <c r="L285" s="73" t="s">
        <v>2869</v>
      </c>
      <c r="M285" s="73" t="s">
        <v>96</v>
      </c>
      <c r="N285" s="73" t="s">
        <v>1999</v>
      </c>
      <c r="O285" s="73" t="s">
        <v>2000</v>
      </c>
      <c r="P285" s="154" t="s">
        <v>1940</v>
      </c>
      <c r="Q285" s="138" t="s">
        <v>2055</v>
      </c>
      <c r="R285" s="235" t="s">
        <v>2870</v>
      </c>
      <c r="S285" s="202" t="s">
        <v>2013</v>
      </c>
      <c r="T285" s="85">
        <v>46051</v>
      </c>
      <c r="U285" s="75" t="s">
        <v>603</v>
      </c>
      <c r="V285" s="159"/>
      <c r="W285" s="73" t="s">
        <v>2004</v>
      </c>
      <c r="X285" s="73" t="s">
        <v>448</v>
      </c>
      <c r="Y285" s="73" t="s">
        <v>1961</v>
      </c>
      <c r="Z285" s="74" t="s">
        <v>649</v>
      </c>
      <c r="AA285" s="74" t="s">
        <v>1025</v>
      </c>
      <c r="AB285" s="73">
        <v>106.88166</v>
      </c>
      <c r="AC285" s="73">
        <v>-6.1247100000000003</v>
      </c>
      <c r="AD285" s="73"/>
      <c r="AE285" s="73">
        <v>106.88244</v>
      </c>
      <c r="AF285" s="73">
        <v>-6.12453</v>
      </c>
      <c r="AG285" s="74" t="s">
        <v>2871</v>
      </c>
      <c r="AH285" s="74" t="s">
        <v>2005</v>
      </c>
      <c r="AI285" s="74" t="s">
        <v>2006</v>
      </c>
      <c r="AJ285" s="74"/>
      <c r="AK285" s="202" t="s">
        <v>2016</v>
      </c>
      <c r="AL285" s="148" t="s">
        <v>2108</v>
      </c>
      <c r="AM285" s="173"/>
      <c r="AN285" s="173" t="s">
        <v>2349</v>
      </c>
      <c r="AO285" s="173" t="s">
        <v>2009</v>
      </c>
      <c r="AP285" s="173" t="s">
        <v>2086</v>
      </c>
      <c r="AQ285" s="152">
        <v>1.5</v>
      </c>
      <c r="AR285" s="152">
        <v>1.5</v>
      </c>
      <c r="AS285" s="335">
        <v>3</v>
      </c>
      <c r="AT285" s="153" t="s">
        <v>2016</v>
      </c>
      <c r="AU285" s="219" t="s">
        <v>2016</v>
      </c>
    </row>
    <row r="286" spans="1:47" hidden="1">
      <c r="A286" s="9">
        <v>324</v>
      </c>
      <c r="B286" s="10" t="s">
        <v>212</v>
      </c>
      <c r="C286" s="11" t="s">
        <v>1032</v>
      </c>
      <c r="D286" s="11" t="s">
        <v>216</v>
      </c>
      <c r="E286" s="11" t="s">
        <v>1997</v>
      </c>
      <c r="F286" s="9" t="s">
        <v>48</v>
      </c>
      <c r="G286" s="9" t="s">
        <v>48</v>
      </c>
      <c r="H286" s="98">
        <v>0</v>
      </c>
      <c r="I286" s="10" t="s">
        <v>1936</v>
      </c>
      <c r="J286" s="75" t="s">
        <v>2872</v>
      </c>
      <c r="K286" s="11" t="s">
        <v>1032</v>
      </c>
      <c r="L286" s="75" t="s">
        <v>2873</v>
      </c>
      <c r="M286" s="75" t="s">
        <v>96</v>
      </c>
      <c r="N286" s="75" t="s">
        <v>2054</v>
      </c>
      <c r="O286" s="75" t="s">
        <v>2000</v>
      </c>
      <c r="P286" s="198" t="s">
        <v>1943</v>
      </c>
      <c r="Q286" s="197" t="s">
        <v>26</v>
      </c>
      <c r="R286" s="108" t="s">
        <v>26</v>
      </c>
      <c r="S286" s="198" t="s">
        <v>2013</v>
      </c>
      <c r="T286" s="77" t="s">
        <v>2874</v>
      </c>
      <c r="U286" s="75" t="s">
        <v>195</v>
      </c>
      <c r="V286" s="74" t="s">
        <v>26</v>
      </c>
      <c r="W286" s="74" t="s">
        <v>2273</v>
      </c>
      <c r="X286" s="81" t="s">
        <v>292</v>
      </c>
      <c r="Y286" s="75" t="s">
        <v>1963</v>
      </c>
      <c r="Z286" s="75" t="s">
        <v>101</v>
      </c>
      <c r="AA286" s="75"/>
      <c r="AB286" s="73">
        <v>106.80495999999999</v>
      </c>
      <c r="AC286" s="73">
        <v>-6.1041499999999997</v>
      </c>
      <c r="AD286" s="73"/>
      <c r="AE286" s="75"/>
      <c r="AF286" s="75"/>
      <c r="AG286" s="75"/>
      <c r="AH286" s="74" t="s">
        <v>2005</v>
      </c>
      <c r="AI286" s="74"/>
      <c r="AJ286" s="74"/>
      <c r="AK286" s="198" t="s">
        <v>101</v>
      </c>
      <c r="AL286" s="148"/>
      <c r="AM286" s="173"/>
      <c r="AN286" s="145"/>
      <c r="AO286" s="145"/>
      <c r="AP286" s="145"/>
      <c r="AQ286" s="145"/>
      <c r="AR286" s="145"/>
      <c r="AS286" s="175"/>
      <c r="AT286" s="145"/>
      <c r="AU286" s="199" t="s">
        <v>101</v>
      </c>
    </row>
    <row r="287" spans="1:47" s="144" customFormat="1" hidden="1">
      <c r="A287" s="9">
        <v>320</v>
      </c>
      <c r="B287" s="10" t="s">
        <v>212</v>
      </c>
      <c r="C287" s="11" t="s">
        <v>1020</v>
      </c>
      <c r="D287" s="11" t="s">
        <v>216</v>
      </c>
      <c r="E287" s="11" t="s">
        <v>1997</v>
      </c>
      <c r="F287" s="9" t="s">
        <v>16</v>
      </c>
      <c r="G287" s="10" t="s">
        <v>94</v>
      </c>
      <c r="H287" s="98">
        <v>45979</v>
      </c>
      <c r="I287" s="9" t="s">
        <v>1936</v>
      </c>
      <c r="J287" s="74" t="s">
        <v>1021</v>
      </c>
      <c r="K287" s="11" t="s">
        <v>1020</v>
      </c>
      <c r="L287" s="73" t="s">
        <v>2875</v>
      </c>
      <c r="M287" s="74" t="s">
        <v>96</v>
      </c>
      <c r="N287" s="74" t="s">
        <v>1999</v>
      </c>
      <c r="O287" s="74" t="s">
        <v>2000</v>
      </c>
      <c r="P287" s="154" t="s">
        <v>1941</v>
      </c>
      <c r="Q287" s="138" t="s">
        <v>2111</v>
      </c>
      <c r="R287" s="106" t="s">
        <v>2876</v>
      </c>
      <c r="S287" s="202" t="s">
        <v>2013</v>
      </c>
      <c r="T287" s="77">
        <v>46101</v>
      </c>
      <c r="U287" s="75" t="s">
        <v>363</v>
      </c>
      <c r="V287" s="159" t="s">
        <v>2877</v>
      </c>
      <c r="W287" s="74" t="s">
        <v>2070</v>
      </c>
      <c r="X287" s="73" t="s">
        <v>886</v>
      </c>
      <c r="Y287" s="73" t="s">
        <v>1961</v>
      </c>
      <c r="Z287" s="74" t="s">
        <v>101</v>
      </c>
      <c r="AA287" s="74" t="s">
        <v>1022</v>
      </c>
      <c r="AB287" s="73">
        <v>106.935</v>
      </c>
      <c r="AC287" s="73">
        <v>-6.1174799999999996</v>
      </c>
      <c r="AD287" s="73"/>
      <c r="AE287" s="73">
        <v>106.93577999999999</v>
      </c>
      <c r="AF287" s="73">
        <v>-6.1169200000000004</v>
      </c>
      <c r="AG287" s="74" t="s">
        <v>2878</v>
      </c>
      <c r="AH287" s="74" t="s">
        <v>2005</v>
      </c>
      <c r="AI287" s="74"/>
      <c r="AJ287" s="74" t="s">
        <v>2879</v>
      </c>
      <c r="AK287" s="202" t="s">
        <v>101</v>
      </c>
      <c r="AL287" s="148" t="s">
        <v>2880</v>
      </c>
      <c r="AM287" s="173"/>
      <c r="AN287" s="173" t="s">
        <v>2349</v>
      </c>
      <c r="AO287" s="173" t="s">
        <v>2009</v>
      </c>
      <c r="AP287" s="173" t="s">
        <v>2086</v>
      </c>
      <c r="AQ287" s="152">
        <v>1.5</v>
      </c>
      <c r="AR287" s="152">
        <v>1.5</v>
      </c>
      <c r="AS287" s="335">
        <v>3</v>
      </c>
      <c r="AT287" s="153" t="s">
        <v>2881</v>
      </c>
      <c r="AU287" s="219" t="s">
        <v>101</v>
      </c>
    </row>
    <row r="288" spans="1:47" s="144" customFormat="1" hidden="1">
      <c r="A288" s="9">
        <v>326</v>
      </c>
      <c r="B288" s="10" t="s">
        <v>212</v>
      </c>
      <c r="C288" s="11" t="s">
        <v>1037</v>
      </c>
      <c r="D288" s="11" t="s">
        <v>216</v>
      </c>
      <c r="E288" s="11" t="s">
        <v>1997</v>
      </c>
      <c r="F288" s="9" t="s">
        <v>16</v>
      </c>
      <c r="G288" s="10" t="s">
        <v>94</v>
      </c>
      <c r="H288" s="98">
        <v>45979</v>
      </c>
      <c r="I288" s="9" t="s">
        <v>1936</v>
      </c>
      <c r="J288" s="223" t="s">
        <v>2882</v>
      </c>
      <c r="K288" s="11" t="s">
        <v>1037</v>
      </c>
      <c r="L288" s="73" t="s">
        <v>2883</v>
      </c>
      <c r="M288" s="73" t="s">
        <v>96</v>
      </c>
      <c r="N288" s="73" t="s">
        <v>1999</v>
      </c>
      <c r="O288" s="73" t="s">
        <v>2000</v>
      </c>
      <c r="P288" s="210" t="s">
        <v>2734</v>
      </c>
      <c r="Q288" s="138" t="s">
        <v>2020</v>
      </c>
      <c r="R288" s="238" t="s">
        <v>2884</v>
      </c>
      <c r="S288" s="202" t="s">
        <v>2003</v>
      </c>
      <c r="T288" s="85">
        <v>46101</v>
      </c>
      <c r="U288" s="75" t="s">
        <v>603</v>
      </c>
      <c r="V288" s="159"/>
      <c r="W288" s="74" t="s">
        <v>2004</v>
      </c>
      <c r="X288" s="73" t="s">
        <v>412</v>
      </c>
      <c r="Y288" s="73" t="s">
        <v>1961</v>
      </c>
      <c r="Z288" s="74" t="s">
        <v>101</v>
      </c>
      <c r="AA288" s="74" t="s">
        <v>2885</v>
      </c>
      <c r="AB288" s="73">
        <v>106.89028999999999</v>
      </c>
      <c r="AC288" s="73">
        <v>-6.1271100000000001</v>
      </c>
      <c r="AD288" s="73"/>
      <c r="AE288" s="228">
        <v>106.89006000000001</v>
      </c>
      <c r="AF288" s="170" t="s">
        <v>2886</v>
      </c>
      <c r="AG288" s="74"/>
      <c r="AH288" s="74" t="s">
        <v>2005</v>
      </c>
      <c r="AI288" s="74" t="s">
        <v>2006</v>
      </c>
      <c r="AJ288" s="74"/>
      <c r="AK288" s="202" t="s">
        <v>101</v>
      </c>
      <c r="AL288" s="148"/>
      <c r="AM288" s="173"/>
      <c r="AN288" s="173" t="s">
        <v>2887</v>
      </c>
      <c r="AO288" s="173" t="s">
        <v>2009</v>
      </c>
      <c r="AP288" s="173" t="s">
        <v>2086</v>
      </c>
      <c r="AQ288" s="152">
        <v>1.5</v>
      </c>
      <c r="AR288" s="152">
        <v>1.5</v>
      </c>
      <c r="AS288" s="335">
        <v>3</v>
      </c>
      <c r="AT288" s="153" t="s">
        <v>2888</v>
      </c>
      <c r="AU288" s="219" t="s">
        <v>101</v>
      </c>
    </row>
    <row r="289" spans="1:47" hidden="1">
      <c r="A289" s="9">
        <v>375</v>
      </c>
      <c r="B289" s="10" t="s">
        <v>212</v>
      </c>
      <c r="C289" s="11" t="s">
        <v>1170</v>
      </c>
      <c r="D289" s="11" t="s">
        <v>387</v>
      </c>
      <c r="E289" s="11"/>
      <c r="F289" s="9" t="s">
        <v>48</v>
      </c>
      <c r="G289" s="9" t="s">
        <v>48</v>
      </c>
      <c r="H289" s="9"/>
      <c r="I289" s="10" t="s">
        <v>1936</v>
      </c>
      <c r="J289" s="75" t="s">
        <v>65</v>
      </c>
      <c r="K289" s="11" t="s">
        <v>1170</v>
      </c>
      <c r="L289" s="75" t="s">
        <v>2889</v>
      </c>
      <c r="M289" s="75" t="s">
        <v>1949</v>
      </c>
      <c r="N289" s="75" t="s">
        <v>2031</v>
      </c>
      <c r="O289" s="75"/>
      <c r="P289" s="198" t="s">
        <v>1942</v>
      </c>
      <c r="Q289" s="197" t="s">
        <v>2067</v>
      </c>
      <c r="R289" s="108" t="s">
        <v>2890</v>
      </c>
      <c r="S289" s="198" t="s">
        <v>2013</v>
      </c>
      <c r="T289" s="77" t="s">
        <v>317</v>
      </c>
      <c r="U289" s="75" t="s">
        <v>2891</v>
      </c>
      <c r="V289" s="74"/>
      <c r="W289" s="74"/>
      <c r="X289" s="81" t="s">
        <v>65</v>
      </c>
      <c r="Y289" s="81" t="s">
        <v>65</v>
      </c>
      <c r="Z289" s="75" t="s">
        <v>1163</v>
      </c>
      <c r="AA289" s="75"/>
      <c r="AB289" s="73">
        <v>107.310446</v>
      </c>
      <c r="AC289" s="73">
        <v>-6.3819109999999997</v>
      </c>
      <c r="AD289" s="73"/>
      <c r="AE289" s="75"/>
      <c r="AF289" s="75"/>
      <c r="AG289" s="75"/>
      <c r="AH289" s="74" t="s">
        <v>2005</v>
      </c>
      <c r="AI289" s="74"/>
      <c r="AJ289" s="74"/>
      <c r="AK289" s="199" t="s">
        <v>2065</v>
      </c>
      <c r="AL289" s="148"/>
      <c r="AM289" s="173"/>
      <c r="AN289" s="145"/>
      <c r="AO289" s="145"/>
      <c r="AP289" s="145"/>
      <c r="AQ289" s="145"/>
      <c r="AR289" s="145"/>
      <c r="AS289" s="175"/>
      <c r="AT289" s="145"/>
      <c r="AU289" s="199" t="s">
        <v>2890</v>
      </c>
    </row>
    <row r="290" spans="1:47" s="144" customFormat="1" hidden="1">
      <c r="A290" s="9">
        <v>630</v>
      </c>
      <c r="B290" s="10" t="s">
        <v>212</v>
      </c>
      <c r="C290" s="11" t="s">
        <v>1920</v>
      </c>
      <c r="D290" s="11" t="s">
        <v>387</v>
      </c>
      <c r="E290" s="11" t="s">
        <v>1997</v>
      </c>
      <c r="F290" s="9" t="s">
        <v>16</v>
      </c>
      <c r="G290" s="10" t="s">
        <v>94</v>
      </c>
      <c r="H290" s="98">
        <v>45979</v>
      </c>
      <c r="I290" s="9" t="s">
        <v>1936</v>
      </c>
      <c r="J290" s="73" t="s">
        <v>1921</v>
      </c>
      <c r="K290" s="11" t="s">
        <v>1920</v>
      </c>
      <c r="L290" s="73" t="s">
        <v>2892</v>
      </c>
      <c r="M290" s="74" t="s">
        <v>96</v>
      </c>
      <c r="N290" s="74" t="s">
        <v>2054</v>
      </c>
      <c r="O290" s="74" t="s">
        <v>2000</v>
      </c>
      <c r="P290" s="154" t="s">
        <v>1940</v>
      </c>
      <c r="Q290" s="138" t="s">
        <v>2298</v>
      </c>
      <c r="R290" s="110" t="s">
        <v>2893</v>
      </c>
      <c r="S290" s="210" t="s">
        <v>2013</v>
      </c>
      <c r="T290" s="85">
        <v>46101</v>
      </c>
      <c r="U290" s="75" t="s">
        <v>390</v>
      </c>
      <c r="V290" s="159"/>
      <c r="W290" s="73" t="s">
        <v>2070</v>
      </c>
      <c r="X290" s="73" t="s">
        <v>388</v>
      </c>
      <c r="Y290" s="73" t="s">
        <v>1961</v>
      </c>
      <c r="Z290" s="74" t="s">
        <v>101</v>
      </c>
      <c r="AA290" s="74"/>
      <c r="AB290" s="73">
        <v>107.332781</v>
      </c>
      <c r="AC290" s="73">
        <v>-6.4067109999999996</v>
      </c>
      <c r="AD290" s="73"/>
      <c r="AE290" s="73"/>
      <c r="AF290" s="73"/>
      <c r="AG290" s="74"/>
      <c r="AH290" s="74" t="s">
        <v>2005</v>
      </c>
      <c r="AI290" s="74" t="s">
        <v>2894</v>
      </c>
      <c r="AJ290" s="74" t="s">
        <v>2895</v>
      </c>
      <c r="AK290" s="210" t="s">
        <v>101</v>
      </c>
      <c r="AL290" s="148"/>
      <c r="AM290" s="173"/>
      <c r="AN290" s="153"/>
      <c r="AO290" s="153"/>
      <c r="AP290" s="153"/>
      <c r="AQ290" s="153"/>
      <c r="AR290" s="153"/>
      <c r="AS290" s="182"/>
      <c r="AT290" s="153"/>
      <c r="AU290" s="219" t="s">
        <v>101</v>
      </c>
    </row>
    <row r="291" spans="1:47" hidden="1">
      <c r="A291" s="9">
        <v>362</v>
      </c>
      <c r="B291" s="10" t="s">
        <v>212</v>
      </c>
      <c r="C291" s="11" t="s">
        <v>1142</v>
      </c>
      <c r="D291" s="11" t="s">
        <v>387</v>
      </c>
      <c r="E291" s="11" t="s">
        <v>1997</v>
      </c>
      <c r="F291" s="9" t="s">
        <v>48</v>
      </c>
      <c r="G291" s="9" t="s">
        <v>48</v>
      </c>
      <c r="H291" s="9"/>
      <c r="I291" s="10" t="s">
        <v>1936</v>
      </c>
      <c r="J291" s="75" t="s">
        <v>1143</v>
      </c>
      <c r="K291" s="11" t="s">
        <v>1142</v>
      </c>
      <c r="L291" s="75" t="s">
        <v>2896</v>
      </c>
      <c r="M291" s="75" t="s">
        <v>1949</v>
      </c>
      <c r="N291" s="75" t="s">
        <v>2054</v>
      </c>
      <c r="O291" s="75" t="s">
        <v>2000</v>
      </c>
      <c r="P291" s="202" t="s">
        <v>1943</v>
      </c>
      <c r="Q291" s="197" t="s">
        <v>26</v>
      </c>
      <c r="R291" s="108" t="s">
        <v>26</v>
      </c>
      <c r="S291" s="198" t="s">
        <v>2013</v>
      </c>
      <c r="T291" s="77" t="s">
        <v>2897</v>
      </c>
      <c r="U291" s="75">
        <v>0</v>
      </c>
      <c r="V291" s="73" t="s">
        <v>26</v>
      </c>
      <c r="W291" s="73" t="s">
        <v>2273</v>
      </c>
      <c r="X291" s="81" t="s">
        <v>388</v>
      </c>
      <c r="Y291" s="75" t="s">
        <v>1955</v>
      </c>
      <c r="Z291" s="75" t="s">
        <v>101</v>
      </c>
      <c r="AA291" s="75"/>
      <c r="AB291" s="73">
        <v>107.27272000000001</v>
      </c>
      <c r="AC291" s="73">
        <v>-6.3652600000000001</v>
      </c>
      <c r="AD291" s="73"/>
      <c r="AE291" s="75"/>
      <c r="AF291" s="75"/>
      <c r="AG291" s="75"/>
      <c r="AH291" s="74" t="s">
        <v>2005</v>
      </c>
      <c r="AI291" s="74"/>
      <c r="AJ291" s="74"/>
      <c r="AK291" s="198" t="s">
        <v>101</v>
      </c>
      <c r="AL291" s="148"/>
      <c r="AM291" s="173"/>
      <c r="AN291" s="145"/>
      <c r="AO291" s="145"/>
      <c r="AP291" s="145"/>
      <c r="AQ291" s="145"/>
      <c r="AR291" s="145"/>
      <c r="AS291" s="175"/>
      <c r="AT291" s="145"/>
      <c r="AU291" s="199" t="s">
        <v>101</v>
      </c>
    </row>
    <row r="292" spans="1:47" hidden="1">
      <c r="A292" s="9">
        <v>363</v>
      </c>
      <c r="B292" s="10" t="s">
        <v>212</v>
      </c>
      <c r="C292" s="11" t="s">
        <v>1144</v>
      </c>
      <c r="D292" s="11" t="s">
        <v>387</v>
      </c>
      <c r="E292" s="11" t="s">
        <v>1997</v>
      </c>
      <c r="F292" s="9" t="s">
        <v>48</v>
      </c>
      <c r="G292" s="9" t="s">
        <v>48</v>
      </c>
      <c r="H292" s="9"/>
      <c r="I292" s="10" t="s">
        <v>1936</v>
      </c>
      <c r="J292" s="75" t="s">
        <v>1145</v>
      </c>
      <c r="K292" s="11" t="s">
        <v>1144</v>
      </c>
      <c r="L292" s="75" t="s">
        <v>2898</v>
      </c>
      <c r="M292" s="75" t="s">
        <v>1949</v>
      </c>
      <c r="N292" s="75" t="s">
        <v>2054</v>
      </c>
      <c r="O292" s="75" t="s">
        <v>2000</v>
      </c>
      <c r="P292" s="202" t="s">
        <v>1943</v>
      </c>
      <c r="Q292" s="197" t="s">
        <v>26</v>
      </c>
      <c r="R292" s="108" t="s">
        <v>2899</v>
      </c>
      <c r="S292" s="198" t="s">
        <v>2013</v>
      </c>
      <c r="T292" s="77">
        <v>46067</v>
      </c>
      <c r="U292" s="75" t="s">
        <v>2900</v>
      </c>
      <c r="V292" s="74" t="s">
        <v>2901</v>
      </c>
      <c r="W292" s="74" t="s">
        <v>2273</v>
      </c>
      <c r="X292" s="75" t="s">
        <v>388</v>
      </c>
      <c r="Y292" s="75" t="s">
        <v>1955</v>
      </c>
      <c r="Z292" s="75" t="s">
        <v>101</v>
      </c>
      <c r="AA292" s="75"/>
      <c r="AB292" s="73">
        <v>107.29541</v>
      </c>
      <c r="AC292" s="73">
        <v>-6.3590499999999999</v>
      </c>
      <c r="AD292" s="73"/>
      <c r="AE292" s="75"/>
      <c r="AF292" s="75"/>
      <c r="AG292" s="75"/>
      <c r="AH292" s="74" t="s">
        <v>2005</v>
      </c>
      <c r="AI292" s="74"/>
      <c r="AJ292" s="74"/>
      <c r="AK292" s="198" t="s">
        <v>101</v>
      </c>
      <c r="AL292" s="148"/>
      <c r="AM292" s="173"/>
      <c r="AN292" s="145"/>
      <c r="AO292" s="145"/>
      <c r="AP292" s="145"/>
      <c r="AQ292" s="145"/>
      <c r="AR292" s="145"/>
      <c r="AS292" s="175"/>
      <c r="AT292" s="145"/>
      <c r="AU292" s="199" t="s">
        <v>101</v>
      </c>
    </row>
    <row r="293" spans="1:47" hidden="1">
      <c r="A293" s="9">
        <v>361</v>
      </c>
      <c r="B293" s="10" t="s">
        <v>212</v>
      </c>
      <c r="C293" s="11" t="s">
        <v>1140</v>
      </c>
      <c r="D293" s="11" t="s">
        <v>387</v>
      </c>
      <c r="E293" s="11" t="s">
        <v>1997</v>
      </c>
      <c r="F293" s="9" t="s">
        <v>48</v>
      </c>
      <c r="G293" s="9" t="s">
        <v>48</v>
      </c>
      <c r="H293" s="9"/>
      <c r="I293" s="10" t="s">
        <v>1936</v>
      </c>
      <c r="J293" s="75" t="s">
        <v>1141</v>
      </c>
      <c r="K293" s="11" t="s">
        <v>1140</v>
      </c>
      <c r="L293" s="75" t="s">
        <v>2902</v>
      </c>
      <c r="M293" s="75" t="s">
        <v>1949</v>
      </c>
      <c r="N293" s="75" t="s">
        <v>2054</v>
      </c>
      <c r="O293" s="75" t="s">
        <v>2000</v>
      </c>
      <c r="P293" s="202" t="s">
        <v>1943</v>
      </c>
      <c r="Q293" s="197" t="s">
        <v>26</v>
      </c>
      <c r="R293" s="108" t="s">
        <v>26</v>
      </c>
      <c r="S293" s="198" t="s">
        <v>2013</v>
      </c>
      <c r="T293" s="77" t="s">
        <v>2903</v>
      </c>
      <c r="U293" s="75">
        <v>0</v>
      </c>
      <c r="V293" s="73" t="s">
        <v>26</v>
      </c>
      <c r="W293" s="73" t="s">
        <v>2273</v>
      </c>
      <c r="X293" s="81" t="s">
        <v>388</v>
      </c>
      <c r="Y293" s="75" t="s">
        <v>1955</v>
      </c>
      <c r="Z293" s="75" t="s">
        <v>101</v>
      </c>
      <c r="AA293" s="75"/>
      <c r="AB293" s="73">
        <v>107.29451</v>
      </c>
      <c r="AC293" s="73">
        <v>-6.37209</v>
      </c>
      <c r="AD293" s="73"/>
      <c r="AE293" s="75"/>
      <c r="AF293" s="75"/>
      <c r="AG293" s="75"/>
      <c r="AH293" s="74" t="s">
        <v>2005</v>
      </c>
      <c r="AI293" s="74"/>
      <c r="AJ293" s="74"/>
      <c r="AK293" s="198" t="s">
        <v>101</v>
      </c>
      <c r="AL293" s="148"/>
      <c r="AM293" s="173"/>
      <c r="AN293" s="145"/>
      <c r="AO293" s="145"/>
      <c r="AP293" s="145"/>
      <c r="AQ293" s="145"/>
      <c r="AR293" s="145"/>
      <c r="AS293" s="175"/>
      <c r="AT293" s="145"/>
      <c r="AU293" s="199" t="s">
        <v>101</v>
      </c>
    </row>
    <row r="294" spans="1:47" hidden="1">
      <c r="A294" s="9">
        <v>377</v>
      </c>
      <c r="B294" s="10" t="s">
        <v>212</v>
      </c>
      <c r="C294" s="11" t="s">
        <v>1174</v>
      </c>
      <c r="D294" s="11" t="s">
        <v>387</v>
      </c>
      <c r="E294" s="11"/>
      <c r="F294" s="9" t="s">
        <v>48</v>
      </c>
      <c r="G294" s="9" t="s">
        <v>48</v>
      </c>
      <c r="H294" s="9"/>
      <c r="I294" s="10" t="s">
        <v>1936</v>
      </c>
      <c r="J294" s="75" t="s">
        <v>65</v>
      </c>
      <c r="K294" s="11" t="s">
        <v>1174</v>
      </c>
      <c r="L294" s="75" t="s">
        <v>2904</v>
      </c>
      <c r="M294" s="75" t="s">
        <v>1949</v>
      </c>
      <c r="N294" s="75" t="s">
        <v>2031</v>
      </c>
      <c r="O294" s="75"/>
      <c r="P294" s="198" t="s">
        <v>1946</v>
      </c>
      <c r="Q294" s="197" t="s">
        <v>2099</v>
      </c>
      <c r="R294" s="108" t="s">
        <v>1163</v>
      </c>
      <c r="S294" s="198" t="s">
        <v>2003</v>
      </c>
      <c r="T294" s="77" t="s">
        <v>317</v>
      </c>
      <c r="U294" s="75" t="s">
        <v>1163</v>
      </c>
      <c r="V294" s="74"/>
      <c r="W294" s="74"/>
      <c r="X294" s="81" t="s">
        <v>65</v>
      </c>
      <c r="Y294" s="81" t="s">
        <v>65</v>
      </c>
      <c r="Z294" s="75" t="s">
        <v>1163</v>
      </c>
      <c r="AA294" s="75"/>
      <c r="AB294" s="73">
        <v>107.27426</v>
      </c>
      <c r="AC294" s="73">
        <v>-6.3603399999999999</v>
      </c>
      <c r="AD294" s="73"/>
      <c r="AE294" s="75"/>
      <c r="AF294" s="75"/>
      <c r="AG294" s="75"/>
      <c r="AH294" s="74" t="s">
        <v>2005</v>
      </c>
      <c r="AI294" s="74"/>
      <c r="AJ294" s="74"/>
      <c r="AK294" s="198" t="s">
        <v>101</v>
      </c>
      <c r="AL294" s="148"/>
      <c r="AM294" s="173"/>
      <c r="AN294" s="145"/>
      <c r="AO294" s="145"/>
      <c r="AP294" s="145"/>
      <c r="AQ294" s="145"/>
      <c r="AR294" s="145"/>
      <c r="AS294" s="175"/>
      <c r="AT294" s="145"/>
      <c r="AU294" s="199" t="s">
        <v>1163</v>
      </c>
    </row>
    <row r="295" spans="1:47" hidden="1">
      <c r="A295" s="9">
        <v>373</v>
      </c>
      <c r="B295" s="10" t="s">
        <v>212</v>
      </c>
      <c r="C295" s="11" t="s">
        <v>1168</v>
      </c>
      <c r="D295" s="11" t="s">
        <v>387</v>
      </c>
      <c r="E295" s="11"/>
      <c r="F295" s="9" t="s">
        <v>48</v>
      </c>
      <c r="G295" s="9" t="s">
        <v>48</v>
      </c>
      <c r="H295" s="9"/>
      <c r="I295" s="10" t="s">
        <v>1936</v>
      </c>
      <c r="J295" s="75" t="s">
        <v>65</v>
      </c>
      <c r="K295" s="11" t="s">
        <v>1168</v>
      </c>
      <c r="L295" s="75" t="s">
        <v>2905</v>
      </c>
      <c r="M295" s="75" t="s">
        <v>1949</v>
      </c>
      <c r="N295" s="75" t="s">
        <v>2031</v>
      </c>
      <c r="O295" s="75"/>
      <c r="P295" s="198" t="s">
        <v>1946</v>
      </c>
      <c r="Q295" s="197" t="s">
        <v>2099</v>
      </c>
      <c r="R295" s="108" t="s">
        <v>1163</v>
      </c>
      <c r="S295" s="198" t="s">
        <v>2003</v>
      </c>
      <c r="T295" s="77" t="s">
        <v>317</v>
      </c>
      <c r="U295" s="75" t="s">
        <v>1163</v>
      </c>
      <c r="V295" s="74"/>
      <c r="W295" s="74"/>
      <c r="X295" s="81" t="s">
        <v>65</v>
      </c>
      <c r="Y295" s="81" t="s">
        <v>65</v>
      </c>
      <c r="Z295" s="75" t="s">
        <v>1163</v>
      </c>
      <c r="AA295" s="75"/>
      <c r="AB295" s="73">
        <v>107.27775</v>
      </c>
      <c r="AC295" s="73">
        <v>-6.3560499999999998</v>
      </c>
      <c r="AD295" s="73"/>
      <c r="AE295" s="75"/>
      <c r="AF295" s="75"/>
      <c r="AG295" s="75"/>
      <c r="AH295" s="74" t="s">
        <v>2005</v>
      </c>
      <c r="AI295" s="74"/>
      <c r="AJ295" s="74"/>
      <c r="AK295" s="198" t="s">
        <v>101</v>
      </c>
      <c r="AL295" s="148"/>
      <c r="AM295" s="173"/>
      <c r="AN295" s="145"/>
      <c r="AO295" s="145"/>
      <c r="AP295" s="145"/>
      <c r="AQ295" s="145"/>
      <c r="AR295" s="145"/>
      <c r="AS295" s="175"/>
      <c r="AT295" s="145"/>
      <c r="AU295" s="199" t="s">
        <v>1163</v>
      </c>
    </row>
    <row r="296" spans="1:47" hidden="1">
      <c r="A296" s="9">
        <v>382</v>
      </c>
      <c r="B296" s="10" t="s">
        <v>212</v>
      </c>
      <c r="C296" s="11" t="s">
        <v>1188</v>
      </c>
      <c r="D296" s="11" t="s">
        <v>387</v>
      </c>
      <c r="E296" s="11" t="s">
        <v>1997</v>
      </c>
      <c r="F296" s="9" t="s">
        <v>16</v>
      </c>
      <c r="G296" s="10" t="s">
        <v>94</v>
      </c>
      <c r="H296" s="98">
        <v>45979</v>
      </c>
      <c r="I296" s="10" t="s">
        <v>1936</v>
      </c>
      <c r="J296" s="75" t="s">
        <v>1189</v>
      </c>
      <c r="K296" s="11" t="s">
        <v>1188</v>
      </c>
      <c r="L296" s="75" t="s">
        <v>2906</v>
      </c>
      <c r="M296" s="75" t="s">
        <v>96</v>
      </c>
      <c r="N296" s="75" t="s">
        <v>2054</v>
      </c>
      <c r="O296" s="75" t="s">
        <v>2000</v>
      </c>
      <c r="P296" s="198" t="s">
        <v>1943</v>
      </c>
      <c r="Q296" s="197" t="s">
        <v>26</v>
      </c>
      <c r="R296" s="158" t="s">
        <v>26</v>
      </c>
      <c r="S296" s="198" t="s">
        <v>2013</v>
      </c>
      <c r="T296" s="77" t="s">
        <v>2903</v>
      </c>
      <c r="U296" s="75" t="s">
        <v>390</v>
      </c>
      <c r="V296" s="73" t="s">
        <v>26</v>
      </c>
      <c r="W296" s="73" t="s">
        <v>2273</v>
      </c>
      <c r="X296" s="81" t="s">
        <v>388</v>
      </c>
      <c r="Y296" s="75" t="s">
        <v>1955</v>
      </c>
      <c r="Z296" s="75" t="s">
        <v>101</v>
      </c>
      <c r="AA296" s="75"/>
      <c r="AB296" s="73">
        <v>107.26469</v>
      </c>
      <c r="AC296" s="73">
        <v>-6.3764399999999997</v>
      </c>
      <c r="AD296" s="73"/>
      <c r="AE296" s="75"/>
      <c r="AF296" s="75"/>
      <c r="AG296" s="75"/>
      <c r="AH296" s="74" t="s">
        <v>2005</v>
      </c>
      <c r="AI296" s="74"/>
      <c r="AJ296" s="74"/>
      <c r="AK296" s="198" t="s">
        <v>101</v>
      </c>
      <c r="AL296" s="148"/>
      <c r="AM296" s="173"/>
      <c r="AN296" s="145"/>
      <c r="AO296" s="145"/>
      <c r="AP296" s="145"/>
      <c r="AQ296" s="145"/>
      <c r="AR296" s="145"/>
      <c r="AS296" s="175"/>
      <c r="AT296" s="145"/>
      <c r="AU296" s="199" t="s">
        <v>101</v>
      </c>
    </row>
    <row r="297" spans="1:47" hidden="1">
      <c r="A297" s="9">
        <v>606</v>
      </c>
      <c r="B297" s="10" t="s">
        <v>212</v>
      </c>
      <c r="C297" s="11" t="s">
        <v>1873</v>
      </c>
      <c r="D297" s="11" t="s">
        <v>387</v>
      </c>
      <c r="E297" s="11"/>
      <c r="F297" s="9" t="s">
        <v>48</v>
      </c>
      <c r="G297" s="9" t="s">
        <v>48</v>
      </c>
      <c r="H297" s="9"/>
      <c r="I297" s="10" t="s">
        <v>1936</v>
      </c>
      <c r="J297" s="75" t="s">
        <v>65</v>
      </c>
      <c r="K297" s="11" t="s">
        <v>1873</v>
      </c>
      <c r="L297" s="75" t="s">
        <v>2907</v>
      </c>
      <c r="M297" s="75" t="s">
        <v>1949</v>
      </c>
      <c r="N297" s="75" t="s">
        <v>2031</v>
      </c>
      <c r="O297" s="75"/>
      <c r="P297" s="198" t="s">
        <v>1946</v>
      </c>
      <c r="Q297" s="197" t="s">
        <v>2099</v>
      </c>
      <c r="R297" s="108" t="s">
        <v>1163</v>
      </c>
      <c r="S297" s="198" t="s">
        <v>2003</v>
      </c>
      <c r="T297" s="77" t="s">
        <v>317</v>
      </c>
      <c r="U297" s="75" t="s">
        <v>1163</v>
      </c>
      <c r="V297" s="74"/>
      <c r="W297" s="74"/>
      <c r="X297" s="81" t="s">
        <v>65</v>
      </c>
      <c r="Y297" s="81" t="s">
        <v>65</v>
      </c>
      <c r="Z297" s="75" t="s">
        <v>1163</v>
      </c>
      <c r="AA297" s="75"/>
      <c r="AB297" s="73">
        <v>107.29421000000001</v>
      </c>
      <c r="AC297" s="73">
        <v>-6.3793600000000001</v>
      </c>
      <c r="AD297" s="73"/>
      <c r="AE297" s="75"/>
      <c r="AF297" s="75"/>
      <c r="AG297" s="75"/>
      <c r="AH297" s="74" t="s">
        <v>2005</v>
      </c>
      <c r="AI297" s="74"/>
      <c r="AJ297" s="74"/>
      <c r="AK297" s="198" t="s">
        <v>101</v>
      </c>
      <c r="AL297" s="148"/>
      <c r="AM297" s="173"/>
      <c r="AN297" s="145"/>
      <c r="AO297" s="145"/>
      <c r="AP297" s="145"/>
      <c r="AQ297" s="145"/>
      <c r="AR297" s="145"/>
      <c r="AS297" s="175"/>
      <c r="AT297" s="145"/>
      <c r="AU297" s="199" t="s">
        <v>1163</v>
      </c>
    </row>
    <row r="298" spans="1:47" hidden="1">
      <c r="A298" s="9">
        <v>385</v>
      </c>
      <c r="B298" s="10" t="s">
        <v>212</v>
      </c>
      <c r="C298" s="11" t="s">
        <v>1194</v>
      </c>
      <c r="D298" s="11" t="s">
        <v>387</v>
      </c>
      <c r="E298" s="11" t="s">
        <v>1997</v>
      </c>
      <c r="F298" s="9" t="s">
        <v>16</v>
      </c>
      <c r="G298" s="10" t="s">
        <v>94</v>
      </c>
      <c r="H298" s="98">
        <v>45979</v>
      </c>
      <c r="I298" s="10" t="s">
        <v>1936</v>
      </c>
      <c r="J298" s="75" t="s">
        <v>1195</v>
      </c>
      <c r="K298" s="11" t="s">
        <v>1194</v>
      </c>
      <c r="L298" s="75" t="s">
        <v>2908</v>
      </c>
      <c r="M298" s="75" t="s">
        <v>96</v>
      </c>
      <c r="N298" s="75" t="s">
        <v>2054</v>
      </c>
      <c r="O298" s="75" t="s">
        <v>2000</v>
      </c>
      <c r="P298" s="210" t="s">
        <v>1939</v>
      </c>
      <c r="Q298" s="197" t="s">
        <v>2001</v>
      </c>
      <c r="R298" s="108" t="s">
        <v>2909</v>
      </c>
      <c r="S298" s="198" t="s">
        <v>2013</v>
      </c>
      <c r="T298" s="77">
        <v>46101</v>
      </c>
      <c r="U298" s="75" t="s">
        <v>1196</v>
      </c>
      <c r="V298" s="75"/>
      <c r="W298" s="75" t="s">
        <v>2004</v>
      </c>
      <c r="X298" s="81" t="s">
        <v>370</v>
      </c>
      <c r="Y298" s="75" t="s">
        <v>1955</v>
      </c>
      <c r="Z298" s="75" t="s">
        <v>101</v>
      </c>
      <c r="AA298" s="75"/>
      <c r="AB298" s="73">
        <v>107.308531</v>
      </c>
      <c r="AC298" s="73">
        <v>-6.3765210000000003</v>
      </c>
      <c r="AD298" s="73"/>
      <c r="AE298" s="75"/>
      <c r="AF298" s="75"/>
      <c r="AG298" s="75"/>
      <c r="AH298" s="74" t="s">
        <v>2005</v>
      </c>
      <c r="AI298" s="74"/>
      <c r="AJ298" s="74"/>
      <c r="AK298" s="198" t="s">
        <v>101</v>
      </c>
      <c r="AL298" s="148"/>
      <c r="AM298" s="173"/>
      <c r="AN298" s="145"/>
      <c r="AO298" s="145"/>
      <c r="AP298" s="145"/>
      <c r="AQ298" s="145"/>
      <c r="AR298" s="145"/>
      <c r="AS298" s="175"/>
      <c r="AT298" s="145"/>
      <c r="AU298" s="199" t="s">
        <v>101</v>
      </c>
    </row>
    <row r="299" spans="1:47" hidden="1">
      <c r="A299" s="9">
        <v>359</v>
      </c>
      <c r="B299" s="10" t="s">
        <v>212</v>
      </c>
      <c r="C299" s="11" t="s">
        <v>1134</v>
      </c>
      <c r="D299" s="11" t="s">
        <v>387</v>
      </c>
      <c r="E299" s="11" t="s">
        <v>1997</v>
      </c>
      <c r="F299" s="9" t="s">
        <v>48</v>
      </c>
      <c r="G299" s="9" t="s">
        <v>48</v>
      </c>
      <c r="H299" s="9"/>
      <c r="I299" s="10" t="s">
        <v>1936</v>
      </c>
      <c r="J299" s="75" t="s">
        <v>1135</v>
      </c>
      <c r="K299" s="11" t="s">
        <v>1134</v>
      </c>
      <c r="L299" s="75" t="s">
        <v>2910</v>
      </c>
      <c r="M299" s="75" t="s">
        <v>1949</v>
      </c>
      <c r="N299" s="75" t="s">
        <v>2054</v>
      </c>
      <c r="O299" s="75" t="s">
        <v>2000</v>
      </c>
      <c r="P299" s="198" t="s">
        <v>1942</v>
      </c>
      <c r="Q299" s="197" t="s">
        <v>2067</v>
      </c>
      <c r="R299" s="108" t="s">
        <v>2890</v>
      </c>
      <c r="S299" s="198" t="s">
        <v>2013</v>
      </c>
      <c r="T299" s="77">
        <v>46101</v>
      </c>
      <c r="U299" s="75" t="s">
        <v>2911</v>
      </c>
      <c r="V299" s="74" t="s">
        <v>2912</v>
      </c>
      <c r="W299" s="74" t="s">
        <v>2004</v>
      </c>
      <c r="X299" s="75" t="s">
        <v>370</v>
      </c>
      <c r="Y299" s="75" t="s">
        <v>1955</v>
      </c>
      <c r="Z299" s="75" t="s">
        <v>101</v>
      </c>
      <c r="AA299" s="75"/>
      <c r="AB299" s="73">
        <v>107.315331</v>
      </c>
      <c r="AC299" s="73">
        <v>-6.3723710000000002</v>
      </c>
      <c r="AD299" s="73"/>
      <c r="AE299" s="75"/>
      <c r="AF299" s="75"/>
      <c r="AG299" s="75"/>
      <c r="AH299" s="74" t="s">
        <v>2005</v>
      </c>
      <c r="AI299" s="74"/>
      <c r="AJ299" s="74"/>
      <c r="AK299" s="199" t="s">
        <v>2065</v>
      </c>
      <c r="AL299" s="148"/>
      <c r="AM299" s="173"/>
      <c r="AN299" s="145"/>
      <c r="AO299" s="145"/>
      <c r="AP299" s="145"/>
      <c r="AQ299" s="145"/>
      <c r="AR299" s="145"/>
      <c r="AS299" s="175"/>
      <c r="AT299" s="145"/>
      <c r="AU299" s="199" t="s">
        <v>2890</v>
      </c>
    </row>
    <row r="300" spans="1:47" s="144" customFormat="1" hidden="1">
      <c r="A300" s="9">
        <v>629</v>
      </c>
      <c r="B300" s="10" t="s">
        <v>212</v>
      </c>
      <c r="C300" s="11" t="s">
        <v>1917</v>
      </c>
      <c r="D300" s="11" t="s">
        <v>387</v>
      </c>
      <c r="E300" s="11" t="s">
        <v>1997</v>
      </c>
      <c r="F300" s="9" t="s">
        <v>48</v>
      </c>
      <c r="G300" s="9" t="s">
        <v>48</v>
      </c>
      <c r="H300" s="9"/>
      <c r="I300" s="9" t="s">
        <v>1936</v>
      </c>
      <c r="J300" s="74" t="s">
        <v>1918</v>
      </c>
      <c r="K300" s="11" t="s">
        <v>1917</v>
      </c>
      <c r="L300" s="73" t="s">
        <v>2913</v>
      </c>
      <c r="M300" s="74" t="s">
        <v>1949</v>
      </c>
      <c r="N300" s="74" t="s">
        <v>2054</v>
      </c>
      <c r="O300" s="74" t="s">
        <v>2000</v>
      </c>
      <c r="P300" s="198" t="s">
        <v>1946</v>
      </c>
      <c r="Q300" s="138" t="s">
        <v>2067</v>
      </c>
      <c r="R300" s="108" t="s">
        <v>2914</v>
      </c>
      <c r="S300" s="202" t="s">
        <v>2013</v>
      </c>
      <c r="T300" s="77">
        <v>46101</v>
      </c>
      <c r="U300" s="75" t="s">
        <v>2915</v>
      </c>
      <c r="V300" s="159" t="s">
        <v>2912</v>
      </c>
      <c r="W300" s="74" t="s">
        <v>2004</v>
      </c>
      <c r="X300" s="73" t="s">
        <v>370</v>
      </c>
      <c r="Y300" s="73" t="s">
        <v>1961</v>
      </c>
      <c r="Z300" s="74" t="s">
        <v>101</v>
      </c>
      <c r="AA300" s="74"/>
      <c r="AB300" s="73">
        <v>107.30831000000001</v>
      </c>
      <c r="AC300" s="73">
        <v>-6.3859300000000001</v>
      </c>
      <c r="AD300" s="73"/>
      <c r="AE300" s="74"/>
      <c r="AF300" s="74"/>
      <c r="AG300" s="74"/>
      <c r="AH300" s="74" t="s">
        <v>2005</v>
      </c>
      <c r="AI300" s="74"/>
      <c r="AJ300" s="74"/>
      <c r="AK300" s="219" t="s">
        <v>2065</v>
      </c>
      <c r="AL300" s="148"/>
      <c r="AM300" s="173"/>
      <c r="AN300" s="153"/>
      <c r="AO300" s="153"/>
      <c r="AP300" s="153"/>
      <c r="AQ300" s="153"/>
      <c r="AR300" s="153"/>
      <c r="AS300" s="182"/>
      <c r="AT300" s="153"/>
      <c r="AU300" s="219" t="s">
        <v>2916</v>
      </c>
    </row>
    <row r="301" spans="1:47" s="144" customFormat="1" hidden="1">
      <c r="A301" s="9">
        <v>365</v>
      </c>
      <c r="B301" s="10" t="s">
        <v>212</v>
      </c>
      <c r="C301" s="11" t="s">
        <v>1149</v>
      </c>
      <c r="D301" s="11" t="s">
        <v>387</v>
      </c>
      <c r="E301" s="11" t="s">
        <v>1997</v>
      </c>
      <c r="F301" s="9" t="s">
        <v>48</v>
      </c>
      <c r="G301" s="9" t="s">
        <v>48</v>
      </c>
      <c r="H301" s="9"/>
      <c r="I301" s="9" t="s">
        <v>1936</v>
      </c>
      <c r="J301" s="74" t="s">
        <v>1150</v>
      </c>
      <c r="K301" s="11" t="s">
        <v>1149</v>
      </c>
      <c r="L301" s="73" t="s">
        <v>2917</v>
      </c>
      <c r="M301" s="74" t="s">
        <v>1949</v>
      </c>
      <c r="N301" s="74" t="s">
        <v>2054</v>
      </c>
      <c r="O301" s="74" t="s">
        <v>2000</v>
      </c>
      <c r="P301" s="154" t="s">
        <v>1940</v>
      </c>
      <c r="Q301" s="138" t="s">
        <v>2001</v>
      </c>
      <c r="R301" s="108" t="s">
        <v>2918</v>
      </c>
      <c r="S301" s="202" t="s">
        <v>2013</v>
      </c>
      <c r="T301" s="77">
        <v>46101</v>
      </c>
      <c r="U301" s="75" t="s">
        <v>2919</v>
      </c>
      <c r="V301" s="159" t="s">
        <v>2912</v>
      </c>
      <c r="W301" s="74" t="s">
        <v>2004</v>
      </c>
      <c r="X301" s="73" t="s">
        <v>370</v>
      </c>
      <c r="Y301" s="73" t="s">
        <v>1961</v>
      </c>
      <c r="Z301" s="74" t="s">
        <v>101</v>
      </c>
      <c r="AA301" s="74"/>
      <c r="AB301" s="73">
        <v>107.30308100000001</v>
      </c>
      <c r="AC301" s="73">
        <v>-6.3828610000000001</v>
      </c>
      <c r="AD301" s="73"/>
      <c r="AE301" s="74"/>
      <c r="AF301" s="74"/>
      <c r="AG301" s="74"/>
      <c r="AH301" s="74" t="s">
        <v>2005</v>
      </c>
      <c r="AI301" s="74"/>
      <c r="AJ301" s="74"/>
      <c r="AK301" s="202" t="s">
        <v>101</v>
      </c>
      <c r="AL301" s="148"/>
      <c r="AM301" s="173"/>
      <c r="AN301" s="153"/>
      <c r="AO301" s="153"/>
      <c r="AP301" s="153"/>
      <c r="AQ301" s="153"/>
      <c r="AR301" s="153"/>
      <c r="AS301" s="182"/>
      <c r="AT301" s="153"/>
      <c r="AU301" s="219" t="s">
        <v>101</v>
      </c>
    </row>
    <row r="302" spans="1:47" hidden="1">
      <c r="A302" s="9">
        <v>374</v>
      </c>
      <c r="B302" s="10" t="s">
        <v>212</v>
      </c>
      <c r="C302" s="11" t="s">
        <v>1169</v>
      </c>
      <c r="D302" s="11" t="s">
        <v>387</v>
      </c>
      <c r="E302" s="11"/>
      <c r="F302" s="9" t="s">
        <v>48</v>
      </c>
      <c r="G302" s="9" t="s">
        <v>48</v>
      </c>
      <c r="H302" s="9"/>
      <c r="I302" s="10" t="s">
        <v>1936</v>
      </c>
      <c r="J302" s="75" t="s">
        <v>65</v>
      </c>
      <c r="K302" s="11" t="s">
        <v>1169</v>
      </c>
      <c r="L302" s="75" t="s">
        <v>2920</v>
      </c>
      <c r="M302" s="75" t="s">
        <v>1949</v>
      </c>
      <c r="N302" s="75" t="s">
        <v>2031</v>
      </c>
      <c r="O302" s="75"/>
      <c r="P302" s="198" t="s">
        <v>1946</v>
      </c>
      <c r="Q302" s="197" t="s">
        <v>2099</v>
      </c>
      <c r="R302" s="108" t="s">
        <v>1163</v>
      </c>
      <c r="S302" s="198" t="s">
        <v>2003</v>
      </c>
      <c r="T302" s="77" t="s">
        <v>317</v>
      </c>
      <c r="U302" s="75" t="s">
        <v>1163</v>
      </c>
      <c r="V302" s="74"/>
      <c r="W302" s="74"/>
      <c r="X302" s="81" t="s">
        <v>65</v>
      </c>
      <c r="Y302" s="81" t="s">
        <v>65</v>
      </c>
      <c r="Z302" s="75" t="s">
        <v>1163</v>
      </c>
      <c r="AA302" s="75"/>
      <c r="AB302" s="73">
        <v>107.336671</v>
      </c>
      <c r="AC302" s="73">
        <v>-6.3939009999999996</v>
      </c>
      <c r="AD302" s="73"/>
      <c r="AE302" s="75"/>
      <c r="AF302" s="75"/>
      <c r="AG302" s="75"/>
      <c r="AH302" s="74" t="s">
        <v>2005</v>
      </c>
      <c r="AI302" s="74"/>
      <c r="AJ302" s="74"/>
      <c r="AK302" s="198" t="s">
        <v>101</v>
      </c>
      <c r="AL302" s="148"/>
      <c r="AM302" s="173"/>
      <c r="AN302" s="145"/>
      <c r="AO302" s="145"/>
      <c r="AP302" s="145"/>
      <c r="AQ302" s="145"/>
      <c r="AR302" s="145"/>
      <c r="AS302" s="175"/>
      <c r="AT302" s="145"/>
      <c r="AU302" s="199" t="s">
        <v>1163</v>
      </c>
    </row>
    <row r="303" spans="1:47" s="144" customFormat="1" hidden="1">
      <c r="A303" s="9">
        <v>381</v>
      </c>
      <c r="B303" s="10" t="s">
        <v>212</v>
      </c>
      <c r="C303" s="11" t="s">
        <v>1184</v>
      </c>
      <c r="D303" s="11" t="s">
        <v>387</v>
      </c>
      <c r="E303" s="11" t="s">
        <v>1997</v>
      </c>
      <c r="F303" s="9" t="s">
        <v>16</v>
      </c>
      <c r="G303" s="10" t="s">
        <v>94</v>
      </c>
      <c r="H303" s="98">
        <v>45979</v>
      </c>
      <c r="I303" s="9" t="s">
        <v>1936</v>
      </c>
      <c r="J303" s="73" t="s">
        <v>1186</v>
      </c>
      <c r="K303" s="11" t="s">
        <v>1184</v>
      </c>
      <c r="L303" s="73" t="s">
        <v>2921</v>
      </c>
      <c r="M303" s="74" t="s">
        <v>96</v>
      </c>
      <c r="N303" s="74" t="s">
        <v>1999</v>
      </c>
      <c r="O303" s="74" t="s">
        <v>2000</v>
      </c>
      <c r="P303" s="154" t="s">
        <v>1940</v>
      </c>
      <c r="Q303" s="211" t="s">
        <v>2922</v>
      </c>
      <c r="R303" s="110" t="s">
        <v>2923</v>
      </c>
      <c r="S303" s="210" t="s">
        <v>2013</v>
      </c>
      <c r="T303" s="85">
        <v>46101</v>
      </c>
      <c r="U303" s="75" t="s">
        <v>1187</v>
      </c>
      <c r="V303" s="159"/>
      <c r="W303" s="73" t="s">
        <v>2070</v>
      </c>
      <c r="X303" s="73" t="s">
        <v>388</v>
      </c>
      <c r="Y303" s="73" t="s">
        <v>1961</v>
      </c>
      <c r="Z303" s="74" t="s">
        <v>101</v>
      </c>
      <c r="AA303" s="74"/>
      <c r="AB303" s="73">
        <v>107.34034</v>
      </c>
      <c r="AC303" s="73">
        <v>-6.4116299999999997</v>
      </c>
      <c r="AD303" s="73"/>
      <c r="AE303" s="73"/>
      <c r="AF303" s="73"/>
      <c r="AG303" s="74"/>
      <c r="AH303" s="74" t="s">
        <v>2005</v>
      </c>
      <c r="AI303" s="74" t="s">
        <v>2006</v>
      </c>
      <c r="AJ303" s="74" t="s">
        <v>2895</v>
      </c>
      <c r="AK303" s="210" t="s">
        <v>101</v>
      </c>
      <c r="AL303" s="148"/>
      <c r="AM303" s="173"/>
      <c r="AN303" s="153"/>
      <c r="AO303" s="153"/>
      <c r="AP303" s="153"/>
      <c r="AQ303" s="153"/>
      <c r="AR303" s="153"/>
      <c r="AS303" s="182"/>
      <c r="AT303" s="153"/>
      <c r="AU303" s="219" t="s">
        <v>101</v>
      </c>
    </row>
    <row r="304" spans="1:47" s="144" customFormat="1" hidden="1">
      <c r="A304" s="9">
        <v>95</v>
      </c>
      <c r="B304" s="10" t="s">
        <v>212</v>
      </c>
      <c r="C304" s="11" t="s">
        <v>385</v>
      </c>
      <c r="D304" s="11" t="s">
        <v>387</v>
      </c>
      <c r="E304" s="11" t="s">
        <v>1997</v>
      </c>
      <c r="F304" s="9" t="s">
        <v>16</v>
      </c>
      <c r="G304" s="10" t="s">
        <v>94</v>
      </c>
      <c r="H304" s="98">
        <v>45979</v>
      </c>
      <c r="I304" s="9" t="s">
        <v>1936</v>
      </c>
      <c r="J304" s="73" t="s">
        <v>386</v>
      </c>
      <c r="K304" s="11" t="s">
        <v>385</v>
      </c>
      <c r="L304" s="73" t="s">
        <v>2924</v>
      </c>
      <c r="M304" s="74" t="s">
        <v>96</v>
      </c>
      <c r="N304" s="74" t="s">
        <v>2054</v>
      </c>
      <c r="O304" s="74" t="s">
        <v>2000</v>
      </c>
      <c r="P304" s="154" t="s">
        <v>1940</v>
      </c>
      <c r="Q304" s="211" t="s">
        <v>2922</v>
      </c>
      <c r="R304" s="110" t="s">
        <v>2925</v>
      </c>
      <c r="S304" s="210" t="s">
        <v>2013</v>
      </c>
      <c r="T304" s="85">
        <v>46101</v>
      </c>
      <c r="U304" s="75" t="s">
        <v>390</v>
      </c>
      <c r="V304" s="159"/>
      <c r="W304" s="73" t="s">
        <v>2070</v>
      </c>
      <c r="X304" s="73" t="s">
        <v>388</v>
      </c>
      <c r="Y304" s="73" t="s">
        <v>1961</v>
      </c>
      <c r="Z304" s="74" t="s">
        <v>101</v>
      </c>
      <c r="AA304" s="74"/>
      <c r="AB304" s="73">
        <v>107.32316</v>
      </c>
      <c r="AC304" s="73">
        <v>-6.38734</v>
      </c>
      <c r="AD304" s="73"/>
      <c r="AE304" s="73"/>
      <c r="AF304" s="73"/>
      <c r="AG304" s="74"/>
      <c r="AH304" s="74" t="s">
        <v>2005</v>
      </c>
      <c r="AI304" s="74" t="s">
        <v>2894</v>
      </c>
      <c r="AJ304" s="74" t="s">
        <v>2895</v>
      </c>
      <c r="AK304" s="210" t="s">
        <v>101</v>
      </c>
      <c r="AL304" s="148"/>
      <c r="AM304" s="173"/>
      <c r="AN304" s="153"/>
      <c r="AO304" s="153"/>
      <c r="AP304" s="153"/>
      <c r="AQ304" s="153"/>
      <c r="AR304" s="153"/>
      <c r="AS304" s="182"/>
      <c r="AT304" s="153"/>
      <c r="AU304" s="219" t="s">
        <v>101</v>
      </c>
    </row>
    <row r="305" spans="1:47" hidden="1">
      <c r="A305" s="9">
        <v>383</v>
      </c>
      <c r="B305" s="10" t="s">
        <v>212</v>
      </c>
      <c r="C305" s="11" t="s">
        <v>1190</v>
      </c>
      <c r="D305" s="11" t="s">
        <v>387</v>
      </c>
      <c r="E305" s="11"/>
      <c r="F305" s="9" t="s">
        <v>48</v>
      </c>
      <c r="G305" s="9" t="s">
        <v>48</v>
      </c>
      <c r="H305" s="98">
        <v>0</v>
      </c>
      <c r="I305" s="10" t="s">
        <v>1936</v>
      </c>
      <c r="J305" s="75" t="s">
        <v>65</v>
      </c>
      <c r="K305" s="11" t="s">
        <v>1190</v>
      </c>
      <c r="L305" s="75" t="s">
        <v>2926</v>
      </c>
      <c r="M305" s="75" t="s">
        <v>96</v>
      </c>
      <c r="N305" s="75" t="s">
        <v>2031</v>
      </c>
      <c r="O305" s="75"/>
      <c r="P305" s="198" t="s">
        <v>1946</v>
      </c>
      <c r="Q305" s="197" t="s">
        <v>2099</v>
      </c>
      <c r="R305" s="108" t="s">
        <v>1163</v>
      </c>
      <c r="S305" s="198" t="s">
        <v>2003</v>
      </c>
      <c r="T305" s="77" t="s">
        <v>317</v>
      </c>
      <c r="U305" s="75" t="s">
        <v>195</v>
      </c>
      <c r="V305" s="75"/>
      <c r="W305" s="75"/>
      <c r="X305" s="81" t="s">
        <v>65</v>
      </c>
      <c r="Y305" s="81" t="s">
        <v>65</v>
      </c>
      <c r="Z305" s="75" t="s">
        <v>1163</v>
      </c>
      <c r="AA305" s="75"/>
      <c r="AB305" s="73">
        <v>107.33488</v>
      </c>
      <c r="AC305" s="73">
        <v>-6.3861100000000004</v>
      </c>
      <c r="AD305" s="73"/>
      <c r="AE305" s="75"/>
      <c r="AF305" s="75"/>
      <c r="AG305" s="75"/>
      <c r="AH305" s="74" t="s">
        <v>2005</v>
      </c>
      <c r="AI305" s="74"/>
      <c r="AJ305" s="74"/>
      <c r="AK305" s="198" t="s">
        <v>101</v>
      </c>
      <c r="AL305" s="148"/>
      <c r="AM305" s="173"/>
      <c r="AN305" s="145"/>
      <c r="AO305" s="145"/>
      <c r="AP305" s="145"/>
      <c r="AQ305" s="145"/>
      <c r="AR305" s="145"/>
      <c r="AS305" s="175"/>
      <c r="AT305" s="145"/>
      <c r="AU305" s="199" t="s">
        <v>1163</v>
      </c>
    </row>
    <row r="306" spans="1:47" hidden="1">
      <c r="A306" s="9">
        <v>372</v>
      </c>
      <c r="B306" s="10" t="s">
        <v>212</v>
      </c>
      <c r="C306" s="11" t="s">
        <v>1167</v>
      </c>
      <c r="D306" s="11" t="s">
        <v>387</v>
      </c>
      <c r="E306" s="11"/>
      <c r="F306" s="9" t="s">
        <v>48</v>
      </c>
      <c r="G306" s="9" t="s">
        <v>48</v>
      </c>
      <c r="H306" s="9"/>
      <c r="I306" s="10" t="s">
        <v>1936</v>
      </c>
      <c r="J306" s="75" t="s">
        <v>65</v>
      </c>
      <c r="K306" s="11" t="s">
        <v>1167</v>
      </c>
      <c r="L306" s="75" t="s">
        <v>2927</v>
      </c>
      <c r="M306" s="75" t="s">
        <v>1949</v>
      </c>
      <c r="N306" s="75" t="s">
        <v>2031</v>
      </c>
      <c r="O306" s="75"/>
      <c r="P306" s="198" t="s">
        <v>1946</v>
      </c>
      <c r="Q306" s="197" t="s">
        <v>2099</v>
      </c>
      <c r="R306" s="108" t="s">
        <v>1163</v>
      </c>
      <c r="S306" s="198" t="s">
        <v>2003</v>
      </c>
      <c r="T306" s="77" t="s">
        <v>317</v>
      </c>
      <c r="U306" s="75" t="s">
        <v>1163</v>
      </c>
      <c r="V306" s="74"/>
      <c r="W306" s="74"/>
      <c r="X306" s="81" t="s">
        <v>65</v>
      </c>
      <c r="Y306" s="81" t="s">
        <v>65</v>
      </c>
      <c r="Z306" s="75" t="s">
        <v>1163</v>
      </c>
      <c r="AA306" s="75"/>
      <c r="AB306" s="73">
        <v>107.333181</v>
      </c>
      <c r="AC306" s="73">
        <v>-6.4015110000000002</v>
      </c>
      <c r="AD306" s="73"/>
      <c r="AE306" s="75"/>
      <c r="AF306" s="75"/>
      <c r="AG306" s="75"/>
      <c r="AH306" s="74" t="s">
        <v>2005</v>
      </c>
      <c r="AI306" s="74"/>
      <c r="AJ306" s="74"/>
      <c r="AK306" s="198" t="s">
        <v>101</v>
      </c>
      <c r="AL306" s="148"/>
      <c r="AM306" s="173"/>
      <c r="AN306" s="145"/>
      <c r="AO306" s="145"/>
      <c r="AP306" s="145"/>
      <c r="AQ306" s="145"/>
      <c r="AR306" s="145"/>
      <c r="AS306" s="175"/>
      <c r="AT306" s="145"/>
      <c r="AU306" s="199" t="s">
        <v>1163</v>
      </c>
    </row>
    <row r="307" spans="1:47" s="144" customFormat="1" hidden="1">
      <c r="A307" s="9">
        <v>370</v>
      </c>
      <c r="B307" s="10" t="s">
        <v>212</v>
      </c>
      <c r="C307" s="11" t="s">
        <v>1162</v>
      </c>
      <c r="D307" s="11" t="s">
        <v>387</v>
      </c>
      <c r="E307" s="11"/>
      <c r="F307" s="9" t="s">
        <v>48</v>
      </c>
      <c r="G307" s="9" t="s">
        <v>48</v>
      </c>
      <c r="H307" s="9"/>
      <c r="I307" s="10" t="s">
        <v>1936</v>
      </c>
      <c r="J307" s="95" t="s">
        <v>65</v>
      </c>
      <c r="K307" s="11" t="s">
        <v>1162</v>
      </c>
      <c r="L307" s="95" t="s">
        <v>2928</v>
      </c>
      <c r="M307" s="95" t="s">
        <v>1949</v>
      </c>
      <c r="N307" s="95" t="s">
        <v>2031</v>
      </c>
      <c r="O307" s="95"/>
      <c r="P307" s="154" t="s">
        <v>1940</v>
      </c>
      <c r="Q307" s="362" t="s">
        <v>331</v>
      </c>
      <c r="R307" s="108" t="s">
        <v>1163</v>
      </c>
      <c r="S307" s="198" t="s">
        <v>2003</v>
      </c>
      <c r="T307" s="77" t="s">
        <v>317</v>
      </c>
      <c r="U307" s="75" t="s">
        <v>1163</v>
      </c>
      <c r="V307" s="74"/>
      <c r="W307" s="74"/>
      <c r="X307" s="81" t="s">
        <v>65</v>
      </c>
      <c r="Y307" s="81" t="s">
        <v>1961</v>
      </c>
      <c r="Z307" s="95" t="s">
        <v>1163</v>
      </c>
      <c r="AA307" s="95"/>
      <c r="AB307" s="73">
        <v>107.32738999999999</v>
      </c>
      <c r="AC307" s="73">
        <v>-6.3734000000000002</v>
      </c>
      <c r="AD307" s="73"/>
      <c r="AE307" s="95"/>
      <c r="AF307" s="95"/>
      <c r="AG307" s="95"/>
      <c r="AH307" s="74" t="s">
        <v>2005</v>
      </c>
      <c r="AI307" s="74"/>
      <c r="AJ307" s="74"/>
      <c r="AK307" s="198" t="s">
        <v>101</v>
      </c>
      <c r="AL307" s="148"/>
      <c r="AM307" s="173"/>
      <c r="AN307" s="174"/>
      <c r="AO307" s="174"/>
      <c r="AP307" s="174"/>
      <c r="AQ307" s="174"/>
      <c r="AR307" s="174"/>
      <c r="AS307" s="179"/>
      <c r="AT307" s="174"/>
      <c r="AU307" s="199" t="s">
        <v>1163</v>
      </c>
    </row>
    <row r="308" spans="1:47" s="144" customFormat="1" hidden="1">
      <c r="A308" s="9">
        <v>532</v>
      </c>
      <c r="B308" s="10" t="s">
        <v>212</v>
      </c>
      <c r="C308" s="11" t="s">
        <v>1664</v>
      </c>
      <c r="D308" s="11" t="s">
        <v>387</v>
      </c>
      <c r="E308" s="11" t="s">
        <v>1997</v>
      </c>
      <c r="F308" s="9" t="s">
        <v>16</v>
      </c>
      <c r="G308" s="10" t="s">
        <v>94</v>
      </c>
      <c r="H308" s="98">
        <v>45979</v>
      </c>
      <c r="I308" s="9" t="s">
        <v>1936</v>
      </c>
      <c r="J308" s="73" t="s">
        <v>1665</v>
      </c>
      <c r="K308" s="11" t="s">
        <v>1664</v>
      </c>
      <c r="L308" s="73" t="s">
        <v>2929</v>
      </c>
      <c r="M308" s="74" t="s">
        <v>96</v>
      </c>
      <c r="N308" s="74" t="s">
        <v>2054</v>
      </c>
      <c r="O308" s="74" t="s">
        <v>2000</v>
      </c>
      <c r="P308" s="154" t="s">
        <v>1940</v>
      </c>
      <c r="Q308" s="211" t="s">
        <v>2922</v>
      </c>
      <c r="R308" s="110" t="s">
        <v>2930</v>
      </c>
      <c r="S308" s="210" t="s">
        <v>2013</v>
      </c>
      <c r="T308" s="85">
        <v>46101</v>
      </c>
      <c r="U308" s="75" t="s">
        <v>390</v>
      </c>
      <c r="V308" s="159"/>
      <c r="W308" s="73" t="s">
        <v>2070</v>
      </c>
      <c r="X308" s="73" t="s">
        <v>388</v>
      </c>
      <c r="Y308" s="73" t="s">
        <v>1961</v>
      </c>
      <c r="Z308" s="74" t="s">
        <v>101</v>
      </c>
      <c r="AA308" s="74"/>
      <c r="AB308" s="73">
        <v>107.33253000000001</v>
      </c>
      <c r="AC308" s="73">
        <v>-6.3906999999999998</v>
      </c>
      <c r="AD308" s="73"/>
      <c r="AE308" s="73"/>
      <c r="AF308" s="73"/>
      <c r="AG308" s="74"/>
      <c r="AH308" s="74" t="s">
        <v>2005</v>
      </c>
      <c r="AI308" s="74" t="s">
        <v>2894</v>
      </c>
      <c r="AJ308" s="74" t="s">
        <v>2895</v>
      </c>
      <c r="AK308" s="210" t="s">
        <v>101</v>
      </c>
      <c r="AL308" s="148"/>
      <c r="AM308" s="173"/>
      <c r="AN308" s="153"/>
      <c r="AO308" s="153"/>
      <c r="AP308" s="153"/>
      <c r="AQ308" s="153"/>
      <c r="AR308" s="153"/>
      <c r="AS308" s="182"/>
      <c r="AT308" s="153"/>
      <c r="AU308" s="219" t="s">
        <v>101</v>
      </c>
    </row>
    <row r="309" spans="1:47" s="144" customFormat="1" hidden="1">
      <c r="A309" s="9">
        <v>387</v>
      </c>
      <c r="B309" s="10" t="s">
        <v>212</v>
      </c>
      <c r="C309" s="11" t="s">
        <v>1199</v>
      </c>
      <c r="D309" s="11" t="s">
        <v>387</v>
      </c>
      <c r="E309" s="11" t="s">
        <v>1997</v>
      </c>
      <c r="F309" s="9" t="s">
        <v>16</v>
      </c>
      <c r="G309" s="10" t="s">
        <v>94</v>
      </c>
      <c r="H309" s="98">
        <v>45979</v>
      </c>
      <c r="I309" s="9" t="s">
        <v>1936</v>
      </c>
      <c r="J309" s="73" t="s">
        <v>1200</v>
      </c>
      <c r="K309" s="11" t="s">
        <v>1199</v>
      </c>
      <c r="L309" s="73" t="s">
        <v>2931</v>
      </c>
      <c r="M309" s="73" t="s">
        <v>96</v>
      </c>
      <c r="N309" s="73" t="s">
        <v>2054</v>
      </c>
      <c r="O309" s="73" t="s">
        <v>2000</v>
      </c>
      <c r="P309" s="210" t="s">
        <v>1942</v>
      </c>
      <c r="Q309" s="138" t="s">
        <v>2067</v>
      </c>
      <c r="R309" s="108" t="s">
        <v>2914</v>
      </c>
      <c r="S309" s="202" t="s">
        <v>2013</v>
      </c>
      <c r="T309" s="85">
        <v>46101</v>
      </c>
      <c r="U309" s="75" t="s">
        <v>1201</v>
      </c>
      <c r="V309" s="159"/>
      <c r="W309" s="73" t="s">
        <v>2004</v>
      </c>
      <c r="X309" s="73" t="s">
        <v>370</v>
      </c>
      <c r="Y309" s="73" t="s">
        <v>1961</v>
      </c>
      <c r="Z309" s="73" t="s">
        <v>101</v>
      </c>
      <c r="AA309" s="73"/>
      <c r="AB309" s="73">
        <v>107.313581</v>
      </c>
      <c r="AC309" s="73">
        <v>-6.3761010000000002</v>
      </c>
      <c r="AD309" s="73"/>
      <c r="AE309" s="73"/>
      <c r="AF309" s="73"/>
      <c r="AG309" s="73"/>
      <c r="AH309" s="73" t="s">
        <v>2005</v>
      </c>
      <c r="AI309" s="73"/>
      <c r="AJ309" s="73"/>
      <c r="AK309" s="219" t="s">
        <v>2065</v>
      </c>
      <c r="AL309" s="148"/>
      <c r="AM309" s="173"/>
      <c r="AN309" s="173"/>
      <c r="AO309" s="173"/>
      <c r="AP309" s="173"/>
      <c r="AQ309" s="173"/>
      <c r="AR309" s="173"/>
      <c r="AS309" s="227"/>
      <c r="AT309" s="153"/>
      <c r="AU309" s="219" t="s">
        <v>2890</v>
      </c>
    </row>
    <row r="310" spans="1:47" hidden="1">
      <c r="A310" s="9">
        <v>401</v>
      </c>
      <c r="B310" s="10" t="s">
        <v>212</v>
      </c>
      <c r="C310" s="11" t="s">
        <v>1246</v>
      </c>
      <c r="D310" s="11" t="s">
        <v>387</v>
      </c>
      <c r="E310" s="11"/>
      <c r="F310" s="9" t="s">
        <v>48</v>
      </c>
      <c r="G310" s="9" t="s">
        <v>48</v>
      </c>
      <c r="H310" s="98">
        <v>0</v>
      </c>
      <c r="I310" s="10" t="s">
        <v>1936</v>
      </c>
      <c r="J310" s="75" t="s">
        <v>65</v>
      </c>
      <c r="K310" s="11" t="s">
        <v>1246</v>
      </c>
      <c r="L310" s="75" t="s">
        <v>2932</v>
      </c>
      <c r="M310" s="75" t="s">
        <v>96</v>
      </c>
      <c r="N310" s="75" t="s">
        <v>2031</v>
      </c>
      <c r="O310" s="75"/>
      <c r="P310" s="198" t="s">
        <v>1946</v>
      </c>
      <c r="Q310" s="197" t="s">
        <v>2099</v>
      </c>
      <c r="R310" s="108" t="s">
        <v>1163</v>
      </c>
      <c r="S310" s="198" t="s">
        <v>2003</v>
      </c>
      <c r="T310" s="77" t="s">
        <v>317</v>
      </c>
      <c r="U310" s="75" t="s">
        <v>195</v>
      </c>
      <c r="V310" s="75"/>
      <c r="W310" s="75"/>
      <c r="X310" s="81" t="s">
        <v>65</v>
      </c>
      <c r="Y310" s="81" t="s">
        <v>65</v>
      </c>
      <c r="Z310" s="75" t="s">
        <v>1163</v>
      </c>
      <c r="AA310" s="75"/>
      <c r="AB310" s="73">
        <v>107.29507099999999</v>
      </c>
      <c r="AC310" s="73">
        <v>-6.3655809999999997</v>
      </c>
      <c r="AD310" s="73"/>
      <c r="AE310" s="75"/>
      <c r="AF310" s="75"/>
      <c r="AG310" s="75"/>
      <c r="AH310" s="74" t="s">
        <v>2005</v>
      </c>
      <c r="AI310" s="74"/>
      <c r="AJ310" s="74"/>
      <c r="AK310" s="198" t="s">
        <v>101</v>
      </c>
      <c r="AL310" s="148"/>
      <c r="AM310" s="173"/>
      <c r="AN310" s="145"/>
      <c r="AO310" s="145"/>
      <c r="AP310" s="145"/>
      <c r="AQ310" s="145"/>
      <c r="AR310" s="145"/>
      <c r="AS310" s="175"/>
      <c r="AT310" s="145"/>
      <c r="AU310" s="199" t="s">
        <v>1163</v>
      </c>
    </row>
    <row r="311" spans="1:47" hidden="1">
      <c r="A311" s="9">
        <v>400</v>
      </c>
      <c r="B311" s="10" t="s">
        <v>212</v>
      </c>
      <c r="C311" s="11" t="s">
        <v>1245</v>
      </c>
      <c r="D311" s="11" t="s">
        <v>387</v>
      </c>
      <c r="E311" s="11"/>
      <c r="F311" s="9" t="s">
        <v>48</v>
      </c>
      <c r="G311" s="9" t="s">
        <v>48</v>
      </c>
      <c r="H311" s="98">
        <v>0</v>
      </c>
      <c r="I311" s="245" t="s">
        <v>1936</v>
      </c>
      <c r="J311" s="246" t="s">
        <v>65</v>
      </c>
      <c r="K311" s="247" t="s">
        <v>1245</v>
      </c>
      <c r="L311" s="246" t="s">
        <v>2933</v>
      </c>
      <c r="M311" s="246" t="s">
        <v>96</v>
      </c>
      <c r="N311" s="246" t="s">
        <v>2031</v>
      </c>
      <c r="O311" s="246"/>
      <c r="P311" s="198" t="s">
        <v>1946</v>
      </c>
      <c r="Q311" s="249" t="s">
        <v>2099</v>
      </c>
      <c r="R311" s="161" t="s">
        <v>1163</v>
      </c>
      <c r="S311" s="248" t="s">
        <v>2003</v>
      </c>
      <c r="T311" s="250" t="s">
        <v>317</v>
      </c>
      <c r="U311" s="75" t="s">
        <v>195</v>
      </c>
      <c r="V311" s="246"/>
      <c r="W311" s="246"/>
      <c r="X311" s="251" t="s">
        <v>65</v>
      </c>
      <c r="Y311" s="81" t="s">
        <v>65</v>
      </c>
      <c r="Z311" s="75" t="s">
        <v>1163</v>
      </c>
      <c r="AA311" s="75"/>
      <c r="AB311" s="73">
        <v>107.28862100000001</v>
      </c>
      <c r="AC311" s="73">
        <v>-6.3593609999999998</v>
      </c>
      <c r="AD311" s="73"/>
      <c r="AE311" s="75"/>
      <c r="AF311" s="75"/>
      <c r="AG311" s="75"/>
      <c r="AH311" s="74" t="s">
        <v>2005</v>
      </c>
      <c r="AI311" s="74"/>
      <c r="AJ311" s="74"/>
      <c r="AK311" s="198" t="s">
        <v>101</v>
      </c>
      <c r="AL311" s="148"/>
      <c r="AM311" s="173"/>
      <c r="AN311" s="145"/>
      <c r="AO311" s="145"/>
      <c r="AP311" s="145"/>
      <c r="AQ311" s="145"/>
      <c r="AR311" s="145"/>
      <c r="AS311" s="175"/>
      <c r="AT311" s="145"/>
      <c r="AU311" s="199" t="s">
        <v>1163</v>
      </c>
    </row>
    <row r="312" spans="1:47" hidden="1">
      <c r="A312" s="112"/>
      <c r="B312" s="113"/>
      <c r="C312" s="114"/>
      <c r="D312" s="114"/>
      <c r="E312" s="114"/>
      <c r="F312" s="112"/>
      <c r="G312" s="112"/>
      <c r="H312" s="115"/>
      <c r="I312" s="240" t="s">
        <v>1936</v>
      </c>
      <c r="J312" s="173" t="s">
        <v>2934</v>
      </c>
      <c r="K312" s="241" t="s">
        <v>653</v>
      </c>
      <c r="L312" s="252" t="s">
        <v>2441</v>
      </c>
      <c r="M312" s="145" t="s">
        <v>96</v>
      </c>
      <c r="N312" s="145" t="s">
        <v>2054</v>
      </c>
      <c r="O312" s="145" t="s">
        <v>2000</v>
      </c>
      <c r="P312" s="210" t="s">
        <v>1939</v>
      </c>
      <c r="Q312" s="173" t="s">
        <v>395</v>
      </c>
      <c r="R312" s="242" t="s">
        <v>2935</v>
      </c>
      <c r="S312" s="173" t="s">
        <v>2013</v>
      </c>
      <c r="T312" s="243"/>
      <c r="U312" s="105"/>
      <c r="V312" s="243">
        <v>46178</v>
      </c>
      <c r="W312" s="173" t="s">
        <v>2014</v>
      </c>
      <c r="X312" s="244" t="s">
        <v>448</v>
      </c>
      <c r="Y312" s="169" t="s">
        <v>1959</v>
      </c>
      <c r="Z312" s="75" t="s">
        <v>101</v>
      </c>
      <c r="AA312" s="96"/>
      <c r="AB312" s="116"/>
      <c r="AC312" s="116"/>
      <c r="AD312" s="116"/>
      <c r="AE312" s="116"/>
      <c r="AF312" s="116"/>
      <c r="AG312" s="96"/>
      <c r="AH312" s="96"/>
      <c r="AI312" s="96"/>
      <c r="AJ312" s="96"/>
      <c r="AK312" s="116"/>
      <c r="AL312" s="116"/>
    </row>
    <row r="313" spans="1:47" ht="15" hidden="1" customHeight="1">
      <c r="V313" s="25"/>
      <c r="AQ313" s="23" t="s">
        <v>2936</v>
      </c>
    </row>
    <row r="314" spans="1:47" ht="15" customHeight="1">
      <c r="N314" s="25" t="s">
        <v>2936</v>
      </c>
      <c r="R314" s="278"/>
    </row>
    <row r="315" spans="1:47" ht="15" customHeight="1">
      <c r="O315" s="25" t="s">
        <v>2936</v>
      </c>
    </row>
    <row r="316" spans="1:47" ht="15" customHeight="1">
      <c r="R316" s="237" t="s">
        <v>2937</v>
      </c>
    </row>
    <row r="405" spans="18:18" ht="15" customHeight="1">
      <c r="R405" s="278"/>
    </row>
    <row r="451" spans="18:18" ht="15" customHeight="1">
      <c r="R451" s="282" t="s">
        <v>2938</v>
      </c>
    </row>
  </sheetData>
  <autoFilter ref="A2:AU313" xr:uid="{A01BF6AD-4B97-4C1F-823A-940EB7531932}">
    <filterColumn colId="23">
      <filters>
        <filter val="PT VALUE TELECOMMUNICATION"/>
      </filters>
    </filterColumn>
    <filterColumn colId="24">
      <filters>
        <filter val="PT TRITECH CONSULT"/>
      </filters>
    </filterColumn>
  </autoFilter>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7E17-DE10-4FC6-94E6-DB23747AFB88}">
  <sheetPr filterMode="1"/>
  <dimension ref="A1:Y18"/>
  <sheetViews>
    <sheetView workbookViewId="0">
      <selection activeCell="D22" sqref="D22"/>
    </sheetView>
  </sheetViews>
  <sheetFormatPr defaultRowHeight="15"/>
  <cols>
    <col min="1" max="1" width="12.7109375" bestFit="1" customWidth="1"/>
    <col min="2" max="2" width="9" customWidth="1"/>
    <col min="3" max="3" width="26.85546875" bestFit="1" customWidth="1"/>
    <col min="4" max="4" width="15.42578125" bestFit="1" customWidth="1"/>
    <col min="5" max="5" width="16.28515625" bestFit="1" customWidth="1"/>
    <col min="6" max="6" width="22.85546875" bestFit="1" customWidth="1"/>
    <col min="7" max="7" width="15.28515625" customWidth="1"/>
    <col min="8" max="8" width="34.85546875" style="135" bestFit="1" customWidth="1"/>
    <col min="9" max="9" width="70.140625" style="132" customWidth="1"/>
    <col min="10" max="10" width="18.28515625" bestFit="1" customWidth="1"/>
    <col min="11" max="11" width="19.5703125" customWidth="1"/>
    <col min="12" max="12" width="14" bestFit="1" customWidth="1"/>
    <col min="13" max="13" width="15.7109375" bestFit="1" customWidth="1"/>
    <col min="14" max="14" width="33.42578125" bestFit="1" customWidth="1"/>
    <col min="15" max="15" width="18.28515625" bestFit="1" customWidth="1"/>
    <col min="16" max="16" width="23.42578125" bestFit="1" customWidth="1"/>
    <col min="17" max="17" width="16.5703125" customWidth="1"/>
    <col min="18" max="18" width="13.85546875" customWidth="1"/>
    <col min="19" max="19" width="12.7109375" customWidth="1"/>
    <col min="20" max="20" width="17.5703125" customWidth="1"/>
    <col min="21" max="21" width="17.42578125" customWidth="1"/>
    <col min="22" max="22" width="14.42578125" customWidth="1"/>
    <col min="23" max="23" width="18.28515625" customWidth="1"/>
    <col min="24" max="24" width="13.140625" customWidth="1"/>
    <col min="25" max="25" width="15.5703125" customWidth="1"/>
  </cols>
  <sheetData>
    <row r="1" spans="1:25" s="23" customFormat="1">
      <c r="A1" s="121" t="s">
        <v>6</v>
      </c>
      <c r="B1" s="122" t="s">
        <v>5</v>
      </c>
      <c r="C1" s="122" t="s">
        <v>1970</v>
      </c>
      <c r="D1" s="123" t="s">
        <v>1934</v>
      </c>
      <c r="E1" s="123" t="s">
        <v>1950</v>
      </c>
      <c r="F1" s="124" t="s">
        <v>1971</v>
      </c>
      <c r="G1" s="125" t="s">
        <v>1952</v>
      </c>
      <c r="H1" s="133" t="s">
        <v>33</v>
      </c>
      <c r="I1" s="129" t="s">
        <v>1972</v>
      </c>
      <c r="J1" s="126" t="s">
        <v>1973</v>
      </c>
      <c r="K1" s="127" t="s">
        <v>2939</v>
      </c>
      <c r="L1" s="127" t="s">
        <v>33</v>
      </c>
      <c r="M1" s="128" t="s">
        <v>2940</v>
      </c>
      <c r="N1" s="127" t="s">
        <v>1954</v>
      </c>
      <c r="O1" s="127" t="s">
        <v>1953</v>
      </c>
      <c r="P1" s="128" t="s">
        <v>1976</v>
      </c>
      <c r="Q1" s="127" t="s">
        <v>1977</v>
      </c>
      <c r="R1" s="127" t="s">
        <v>2941</v>
      </c>
      <c r="S1" s="127" t="s">
        <v>2942</v>
      </c>
      <c r="T1" s="127" t="s">
        <v>1984</v>
      </c>
      <c r="U1" s="127" t="s">
        <v>1985</v>
      </c>
      <c r="V1" s="127" t="s">
        <v>2943</v>
      </c>
      <c r="W1" s="127" t="s">
        <v>2944</v>
      </c>
      <c r="X1" s="127" t="s">
        <v>2945</v>
      </c>
      <c r="Y1" s="127" t="s">
        <v>2946</v>
      </c>
    </row>
    <row r="2" spans="1:25" hidden="1">
      <c r="A2" s="117" t="s">
        <v>2947</v>
      </c>
      <c r="B2" s="118" t="s">
        <v>2948</v>
      </c>
      <c r="C2" s="119" t="s">
        <v>2949</v>
      </c>
      <c r="D2" s="119" t="s">
        <v>2950</v>
      </c>
      <c r="E2" s="119" t="s">
        <v>2951</v>
      </c>
      <c r="F2" s="119" t="s">
        <v>2000</v>
      </c>
      <c r="G2" s="119" t="s">
        <v>1940</v>
      </c>
      <c r="H2" s="134" t="s">
        <v>2952</v>
      </c>
      <c r="I2" s="130" t="s">
        <v>2953</v>
      </c>
      <c r="J2" s="120" t="s">
        <v>2013</v>
      </c>
      <c r="K2" s="119" t="s">
        <v>2953</v>
      </c>
      <c r="L2" s="119" t="s">
        <v>2953</v>
      </c>
      <c r="M2" s="119" t="s">
        <v>2953</v>
      </c>
      <c r="N2" s="119" t="s">
        <v>448</v>
      </c>
      <c r="O2" s="119" t="s">
        <v>2953</v>
      </c>
      <c r="P2" s="119" t="s">
        <v>2953</v>
      </c>
      <c r="Q2" s="119" t="s">
        <v>2953</v>
      </c>
      <c r="R2" s="119" t="s">
        <v>2953</v>
      </c>
      <c r="S2" s="119" t="s">
        <v>2953</v>
      </c>
      <c r="T2" s="119" t="s">
        <v>2953</v>
      </c>
      <c r="U2" s="119" t="s">
        <v>2953</v>
      </c>
      <c r="V2" s="119" t="s">
        <v>2953</v>
      </c>
      <c r="W2" s="119" t="s">
        <v>2953</v>
      </c>
      <c r="X2" s="119" t="s">
        <v>2953</v>
      </c>
      <c r="Y2" s="119" t="s">
        <v>2953</v>
      </c>
    </row>
    <row r="3" spans="1:25" hidden="1">
      <c r="A3" s="117" t="s">
        <v>2954</v>
      </c>
      <c r="B3" s="119" t="s">
        <v>2955</v>
      </c>
      <c r="C3" s="119" t="s">
        <v>2956</v>
      </c>
      <c r="D3" s="119" t="s">
        <v>2957</v>
      </c>
      <c r="E3" s="119" t="s">
        <v>2951</v>
      </c>
      <c r="F3" s="119" t="s">
        <v>2000</v>
      </c>
      <c r="G3" s="119" t="s">
        <v>1944</v>
      </c>
      <c r="H3" s="134" t="s">
        <v>2734</v>
      </c>
      <c r="I3" s="130" t="s">
        <v>2953</v>
      </c>
      <c r="J3" s="119" t="s">
        <v>2953</v>
      </c>
      <c r="K3" s="119" t="s">
        <v>2953</v>
      </c>
      <c r="L3" s="119" t="s">
        <v>2953</v>
      </c>
      <c r="M3" s="119" t="s">
        <v>2953</v>
      </c>
      <c r="N3" s="119" t="s">
        <v>280</v>
      </c>
      <c r="O3" s="119" t="s">
        <v>2953</v>
      </c>
      <c r="P3" s="119" t="s">
        <v>2953</v>
      </c>
      <c r="Q3" s="119" t="s">
        <v>2953</v>
      </c>
      <c r="R3" s="119" t="s">
        <v>2953</v>
      </c>
      <c r="S3" s="119" t="s">
        <v>2953</v>
      </c>
      <c r="T3" s="119" t="s">
        <v>2953</v>
      </c>
      <c r="U3" s="119" t="s">
        <v>2953</v>
      </c>
      <c r="V3" s="119" t="s">
        <v>2953</v>
      </c>
      <c r="W3" s="119" t="s">
        <v>2953</v>
      </c>
      <c r="X3" s="119" t="s">
        <v>2953</v>
      </c>
      <c r="Y3" s="119" t="s">
        <v>2953</v>
      </c>
    </row>
    <row r="4" spans="1:25" hidden="1">
      <c r="A4" s="117" t="s">
        <v>2958</v>
      </c>
      <c r="B4" s="119" t="s">
        <v>2959</v>
      </c>
      <c r="C4" s="119" t="s">
        <v>2960</v>
      </c>
      <c r="D4" s="119" t="s">
        <v>2957</v>
      </c>
      <c r="E4" s="119" t="s">
        <v>2951</v>
      </c>
      <c r="F4" s="119" t="s">
        <v>2000</v>
      </c>
      <c r="G4" s="119" t="s">
        <v>1943</v>
      </c>
      <c r="H4" s="134" t="s">
        <v>26</v>
      </c>
      <c r="I4" s="130" t="s">
        <v>2953</v>
      </c>
      <c r="J4" s="120" t="s">
        <v>2013</v>
      </c>
      <c r="K4" s="119" t="s">
        <v>2953</v>
      </c>
      <c r="L4" s="119" t="s">
        <v>2953</v>
      </c>
      <c r="M4" s="119" t="s">
        <v>2953</v>
      </c>
      <c r="N4" s="119" t="s">
        <v>280</v>
      </c>
      <c r="O4" s="119" t="s">
        <v>2953</v>
      </c>
      <c r="P4" s="119" t="s">
        <v>2953</v>
      </c>
      <c r="Q4" s="119" t="s">
        <v>2953</v>
      </c>
      <c r="R4" s="119" t="s">
        <v>2953</v>
      </c>
      <c r="S4" s="119" t="s">
        <v>2953</v>
      </c>
      <c r="T4" s="119" t="s">
        <v>2953</v>
      </c>
      <c r="U4" s="119" t="s">
        <v>2953</v>
      </c>
      <c r="V4" s="119" t="s">
        <v>2953</v>
      </c>
      <c r="W4" s="119" t="s">
        <v>2953</v>
      </c>
      <c r="X4" s="119" t="s">
        <v>2953</v>
      </c>
      <c r="Y4" s="119" t="s">
        <v>2953</v>
      </c>
    </row>
    <row r="5" spans="1:25" hidden="1">
      <c r="A5" s="117" t="s">
        <v>2961</v>
      </c>
      <c r="B5" s="119" t="s">
        <v>2962</v>
      </c>
      <c r="C5" s="119" t="s">
        <v>2963</v>
      </c>
      <c r="D5" s="119" t="s">
        <v>2950</v>
      </c>
      <c r="E5" s="119" t="s">
        <v>2951</v>
      </c>
      <c r="F5" s="119" t="s">
        <v>2000</v>
      </c>
      <c r="G5" s="119" t="s">
        <v>1944</v>
      </c>
      <c r="H5" s="134" t="s">
        <v>2734</v>
      </c>
      <c r="I5" s="130" t="s">
        <v>2953</v>
      </c>
      <c r="J5" s="119" t="s">
        <v>2953</v>
      </c>
      <c r="K5" s="119" t="s">
        <v>2953</v>
      </c>
      <c r="L5" s="119" t="s">
        <v>2953</v>
      </c>
      <c r="M5" s="119" t="s">
        <v>2953</v>
      </c>
      <c r="N5" s="119" t="s">
        <v>280</v>
      </c>
      <c r="O5" s="119" t="s">
        <v>2953</v>
      </c>
      <c r="P5" s="119" t="s">
        <v>2953</v>
      </c>
      <c r="Q5" s="119" t="s">
        <v>2953</v>
      </c>
      <c r="R5" s="119" t="s">
        <v>2953</v>
      </c>
      <c r="S5" s="119" t="s">
        <v>2953</v>
      </c>
      <c r="T5" s="119" t="s">
        <v>2953</v>
      </c>
      <c r="U5" s="119" t="s">
        <v>2953</v>
      </c>
      <c r="V5" s="119" t="s">
        <v>2953</v>
      </c>
      <c r="W5" s="119" t="s">
        <v>2953</v>
      </c>
      <c r="X5" s="119" t="s">
        <v>2953</v>
      </c>
      <c r="Y5" s="119" t="s">
        <v>2953</v>
      </c>
    </row>
    <row r="6" spans="1:25" hidden="1">
      <c r="A6" s="117" t="s">
        <v>2964</v>
      </c>
      <c r="B6" s="119" t="s">
        <v>2965</v>
      </c>
      <c r="C6" s="119" t="s">
        <v>2966</v>
      </c>
      <c r="D6" s="119" t="s">
        <v>2950</v>
      </c>
      <c r="E6" s="119" t="s">
        <v>2951</v>
      </c>
      <c r="F6" s="119" t="s">
        <v>2000</v>
      </c>
      <c r="G6" s="119" t="s">
        <v>1944</v>
      </c>
      <c r="H6" s="134" t="s">
        <v>2734</v>
      </c>
      <c r="I6" s="130" t="s">
        <v>2953</v>
      </c>
      <c r="J6" s="119" t="s">
        <v>2953</v>
      </c>
      <c r="K6" s="119" t="s">
        <v>2953</v>
      </c>
      <c r="L6" s="119" t="s">
        <v>2953</v>
      </c>
      <c r="M6" s="119" t="s">
        <v>2953</v>
      </c>
      <c r="N6" s="119" t="s">
        <v>280</v>
      </c>
      <c r="O6" s="119" t="s">
        <v>2953</v>
      </c>
      <c r="P6" s="119" t="s">
        <v>2953</v>
      </c>
      <c r="Q6" s="119" t="s">
        <v>2953</v>
      </c>
      <c r="R6" s="119" t="s">
        <v>2953</v>
      </c>
      <c r="S6" s="119" t="s">
        <v>2953</v>
      </c>
      <c r="T6" s="119" t="s">
        <v>2953</v>
      </c>
      <c r="U6" s="119" t="s">
        <v>2953</v>
      </c>
      <c r="V6" s="119" t="s">
        <v>2953</v>
      </c>
      <c r="W6" s="119" t="s">
        <v>2953</v>
      </c>
      <c r="X6" s="119" t="s">
        <v>2953</v>
      </c>
      <c r="Y6" s="119" t="s">
        <v>2953</v>
      </c>
    </row>
    <row r="7" spans="1:25" hidden="1">
      <c r="A7" s="117" t="s">
        <v>2967</v>
      </c>
      <c r="B7" s="119" t="s">
        <v>2968</v>
      </c>
      <c r="C7" s="119" t="s">
        <v>2969</v>
      </c>
      <c r="D7" s="119" t="s">
        <v>2950</v>
      </c>
      <c r="E7" s="119" t="s">
        <v>2951</v>
      </c>
      <c r="F7" s="119" t="s">
        <v>2000</v>
      </c>
      <c r="G7" s="119" t="s">
        <v>1943</v>
      </c>
      <c r="H7" s="134" t="s">
        <v>26</v>
      </c>
      <c r="I7" s="130" t="s">
        <v>2953</v>
      </c>
      <c r="J7" s="120" t="s">
        <v>2013</v>
      </c>
      <c r="K7" s="119" t="s">
        <v>2953</v>
      </c>
      <c r="L7" s="119" t="s">
        <v>2953</v>
      </c>
      <c r="M7" s="119" t="s">
        <v>2953</v>
      </c>
      <c r="N7" s="119" t="s">
        <v>535</v>
      </c>
      <c r="O7" s="119" t="s">
        <v>2970</v>
      </c>
      <c r="P7" s="119" t="s">
        <v>2953</v>
      </c>
      <c r="Q7" s="119" t="s">
        <v>2953</v>
      </c>
      <c r="R7" s="119" t="s">
        <v>2953</v>
      </c>
      <c r="S7" s="119" t="s">
        <v>2953</v>
      </c>
      <c r="T7" s="119" t="s">
        <v>2953</v>
      </c>
      <c r="U7" s="119" t="s">
        <v>2953</v>
      </c>
      <c r="V7" s="119" t="s">
        <v>2953</v>
      </c>
      <c r="W7" s="119" t="s">
        <v>2953</v>
      </c>
      <c r="X7" s="119" t="s">
        <v>2953</v>
      </c>
      <c r="Y7" s="119" t="s">
        <v>2953</v>
      </c>
    </row>
    <row r="8" spans="1:25" hidden="1">
      <c r="A8" s="117" t="s">
        <v>2971</v>
      </c>
      <c r="B8" s="119" t="s">
        <v>2972</v>
      </c>
      <c r="C8" s="119" t="s">
        <v>2973</v>
      </c>
      <c r="D8" s="119" t="s">
        <v>2950</v>
      </c>
      <c r="E8" s="119" t="s">
        <v>2951</v>
      </c>
      <c r="F8" s="119" t="s">
        <v>2000</v>
      </c>
      <c r="G8" s="119" t="s">
        <v>1944</v>
      </c>
      <c r="H8" s="134" t="s">
        <v>1485</v>
      </c>
      <c r="I8" s="130" t="s">
        <v>2953</v>
      </c>
      <c r="J8" s="119" t="s">
        <v>2953</v>
      </c>
      <c r="K8" s="119" t="s">
        <v>2953</v>
      </c>
      <c r="L8" s="119" t="s">
        <v>2953</v>
      </c>
      <c r="M8" s="119" t="s">
        <v>2953</v>
      </c>
      <c r="N8" s="119" t="s">
        <v>292</v>
      </c>
      <c r="O8" s="119" t="s">
        <v>2953</v>
      </c>
      <c r="P8" s="119" t="s">
        <v>2953</v>
      </c>
      <c r="Q8" s="119" t="s">
        <v>2953</v>
      </c>
      <c r="R8" s="119" t="s">
        <v>2953</v>
      </c>
      <c r="S8" s="119" t="s">
        <v>2953</v>
      </c>
      <c r="T8" s="119" t="s">
        <v>2953</v>
      </c>
      <c r="U8" s="119" t="s">
        <v>2953</v>
      </c>
      <c r="V8" s="119" t="s">
        <v>2953</v>
      </c>
      <c r="W8" s="119" t="s">
        <v>2953</v>
      </c>
      <c r="X8" s="119" t="s">
        <v>2953</v>
      </c>
      <c r="Y8" s="119" t="s">
        <v>2953</v>
      </c>
    </row>
    <row r="9" spans="1:25" hidden="1">
      <c r="A9" s="117" t="s">
        <v>2974</v>
      </c>
      <c r="B9" s="119" t="s">
        <v>2975</v>
      </c>
      <c r="C9" s="119" t="s">
        <v>2976</v>
      </c>
      <c r="D9" s="119" t="s">
        <v>2957</v>
      </c>
      <c r="E9" s="119" t="s">
        <v>2951</v>
      </c>
      <c r="F9" s="119" t="s">
        <v>2000</v>
      </c>
      <c r="G9" s="119" t="s">
        <v>1940</v>
      </c>
      <c r="H9" s="134" t="s">
        <v>2977</v>
      </c>
      <c r="I9" s="130" t="s">
        <v>2953</v>
      </c>
      <c r="J9" s="119" t="s">
        <v>2953</v>
      </c>
      <c r="K9" s="119" t="s">
        <v>2953</v>
      </c>
      <c r="L9" s="119" t="s">
        <v>2953</v>
      </c>
      <c r="M9" s="119" t="s">
        <v>2953</v>
      </c>
      <c r="N9" s="119" t="s">
        <v>425</v>
      </c>
      <c r="O9" s="119" t="s">
        <v>2953</v>
      </c>
      <c r="P9" s="119" t="s">
        <v>2953</v>
      </c>
      <c r="Q9" s="119" t="s">
        <v>2953</v>
      </c>
      <c r="R9" s="119" t="s">
        <v>2953</v>
      </c>
      <c r="S9" s="119" t="s">
        <v>2953</v>
      </c>
      <c r="T9" s="119" t="s">
        <v>2953</v>
      </c>
      <c r="U9" s="119" t="s">
        <v>2953</v>
      </c>
      <c r="V9" s="119" t="s">
        <v>2953</v>
      </c>
      <c r="W9" s="119" t="s">
        <v>2953</v>
      </c>
      <c r="X9" s="119" t="s">
        <v>2953</v>
      </c>
      <c r="Y9" s="119" t="s">
        <v>2953</v>
      </c>
    </row>
    <row r="10" spans="1:25" hidden="1">
      <c r="A10" s="117" t="s">
        <v>2978</v>
      </c>
      <c r="B10" s="119" t="s">
        <v>2979</v>
      </c>
      <c r="C10" s="119" t="s">
        <v>2980</v>
      </c>
      <c r="D10" s="119" t="s">
        <v>2950</v>
      </c>
      <c r="E10" s="119" t="s">
        <v>2951</v>
      </c>
      <c r="F10" s="119" t="s">
        <v>2000</v>
      </c>
      <c r="G10" s="119" t="s">
        <v>1944</v>
      </c>
      <c r="H10" s="134" t="s">
        <v>2734</v>
      </c>
      <c r="I10" s="130" t="s">
        <v>2953</v>
      </c>
      <c r="J10" s="119" t="s">
        <v>2953</v>
      </c>
      <c r="K10" s="119" t="s">
        <v>2953</v>
      </c>
      <c r="L10" s="119" t="s">
        <v>2953</v>
      </c>
      <c r="M10" s="119" t="s">
        <v>2953</v>
      </c>
      <c r="N10" s="119" t="s">
        <v>448</v>
      </c>
      <c r="O10" s="119" t="s">
        <v>2953</v>
      </c>
      <c r="P10" s="119" t="s">
        <v>2953</v>
      </c>
      <c r="Q10" s="119" t="s">
        <v>2953</v>
      </c>
      <c r="R10" s="119" t="s">
        <v>2953</v>
      </c>
      <c r="S10" s="119" t="s">
        <v>2953</v>
      </c>
      <c r="T10" s="119" t="s">
        <v>2953</v>
      </c>
      <c r="U10" s="119" t="s">
        <v>2953</v>
      </c>
      <c r="V10" s="119" t="s">
        <v>2953</v>
      </c>
      <c r="W10" s="119" t="s">
        <v>2953</v>
      </c>
      <c r="X10" s="119" t="s">
        <v>2953</v>
      </c>
      <c r="Y10" s="119" t="s">
        <v>2953</v>
      </c>
    </row>
    <row r="11" spans="1:25" hidden="1">
      <c r="A11" s="117" t="s">
        <v>2981</v>
      </c>
      <c r="B11" s="119" t="s">
        <v>2982</v>
      </c>
      <c r="C11" s="119" t="s">
        <v>2983</v>
      </c>
      <c r="D11" s="119" t="s">
        <v>2957</v>
      </c>
      <c r="E11" s="119" t="s">
        <v>2951</v>
      </c>
      <c r="F11" s="119" t="s">
        <v>2000</v>
      </c>
      <c r="G11" s="119" t="s">
        <v>1943</v>
      </c>
      <c r="H11" s="134" t="s">
        <v>26</v>
      </c>
      <c r="I11" s="130" t="s">
        <v>2953</v>
      </c>
      <c r="J11" s="120" t="s">
        <v>2013</v>
      </c>
      <c r="K11" s="119" t="s">
        <v>2953</v>
      </c>
      <c r="L11" s="119" t="s">
        <v>2953</v>
      </c>
      <c r="M11" s="119" t="s">
        <v>2953</v>
      </c>
      <c r="N11" s="119" t="s">
        <v>299</v>
      </c>
      <c r="O11" s="119" t="s">
        <v>2953</v>
      </c>
      <c r="P11" s="119" t="s">
        <v>2953</v>
      </c>
      <c r="Q11" s="119" t="s">
        <v>2953</v>
      </c>
      <c r="R11" s="119" t="s">
        <v>2953</v>
      </c>
      <c r="S11" s="119" t="s">
        <v>2953</v>
      </c>
      <c r="T11" s="119" t="s">
        <v>2953</v>
      </c>
      <c r="U11" s="119" t="s">
        <v>2953</v>
      </c>
      <c r="V11" s="119" t="s">
        <v>2953</v>
      </c>
      <c r="W11" s="119" t="s">
        <v>2953</v>
      </c>
      <c r="X11" s="119" t="s">
        <v>2953</v>
      </c>
      <c r="Y11" s="119" t="s">
        <v>2953</v>
      </c>
    </row>
    <row r="12" spans="1:25" hidden="1">
      <c r="A12" s="117" t="s">
        <v>2984</v>
      </c>
      <c r="B12" s="119" t="s">
        <v>2985</v>
      </c>
      <c r="C12" s="119" t="s">
        <v>2986</v>
      </c>
      <c r="D12" s="119" t="s">
        <v>2950</v>
      </c>
      <c r="E12" s="119" t="s">
        <v>2951</v>
      </c>
      <c r="F12" s="119" t="s">
        <v>2000</v>
      </c>
      <c r="G12" s="119" t="s">
        <v>1943</v>
      </c>
      <c r="H12" s="134" t="s">
        <v>26</v>
      </c>
      <c r="I12" s="130" t="s">
        <v>2953</v>
      </c>
      <c r="J12" s="120" t="s">
        <v>2013</v>
      </c>
      <c r="K12" s="119" t="s">
        <v>2953</v>
      </c>
      <c r="L12" s="119" t="s">
        <v>2953</v>
      </c>
      <c r="M12" s="119" t="s">
        <v>2953</v>
      </c>
      <c r="N12" s="119" t="s">
        <v>2987</v>
      </c>
      <c r="O12" s="119" t="s">
        <v>2953</v>
      </c>
      <c r="P12" s="119" t="s">
        <v>2953</v>
      </c>
      <c r="Q12" s="119" t="s">
        <v>2953</v>
      </c>
      <c r="R12" s="119" t="s">
        <v>2953</v>
      </c>
      <c r="S12" s="119" t="s">
        <v>2953</v>
      </c>
      <c r="T12" s="119" t="s">
        <v>2953</v>
      </c>
      <c r="U12" s="119" t="s">
        <v>2953</v>
      </c>
      <c r="V12" s="119" t="s">
        <v>2953</v>
      </c>
      <c r="W12" s="119" t="s">
        <v>2953</v>
      </c>
      <c r="X12" s="119" t="s">
        <v>2953</v>
      </c>
      <c r="Y12" s="119" t="s">
        <v>2953</v>
      </c>
    </row>
    <row r="13" spans="1:25" ht="19.5" customHeight="1">
      <c r="A13" s="117" t="s">
        <v>2988</v>
      </c>
      <c r="B13" s="119" t="s">
        <v>2989</v>
      </c>
      <c r="C13" s="119" t="s">
        <v>2990</v>
      </c>
      <c r="D13" s="119" t="s">
        <v>2991</v>
      </c>
      <c r="E13" s="119" t="s">
        <v>2992</v>
      </c>
      <c r="F13" s="119" t="s">
        <v>2000</v>
      </c>
      <c r="G13" s="119" t="s">
        <v>2126</v>
      </c>
      <c r="H13" s="119" t="s">
        <v>2126</v>
      </c>
      <c r="I13" s="131" t="s">
        <v>2993</v>
      </c>
      <c r="J13" s="308" t="s">
        <v>2013</v>
      </c>
      <c r="K13" s="119" t="s">
        <v>2994</v>
      </c>
      <c r="L13" s="119" t="s">
        <v>2953</v>
      </c>
      <c r="M13" s="119" t="s">
        <v>2953</v>
      </c>
      <c r="N13" s="119" t="s">
        <v>287</v>
      </c>
      <c r="O13" s="119" t="s">
        <v>2995</v>
      </c>
      <c r="P13" s="119" t="s">
        <v>2953</v>
      </c>
      <c r="Q13" s="119" t="s">
        <v>2953</v>
      </c>
      <c r="R13" s="119" t="s">
        <v>2953</v>
      </c>
      <c r="S13" s="119" t="s">
        <v>2953</v>
      </c>
      <c r="T13" s="119" t="s">
        <v>2953</v>
      </c>
      <c r="U13" s="119" t="s">
        <v>2953</v>
      </c>
      <c r="V13" s="119" t="s">
        <v>2953</v>
      </c>
      <c r="W13" s="119" t="s">
        <v>2953</v>
      </c>
      <c r="X13" s="119" t="s">
        <v>2953</v>
      </c>
      <c r="Y13" s="119" t="s">
        <v>2953</v>
      </c>
    </row>
    <row r="14" spans="1:25" ht="17.25" customHeight="1">
      <c r="A14" s="117" t="s">
        <v>2996</v>
      </c>
      <c r="B14" s="119" t="s">
        <v>2997</v>
      </c>
      <c r="C14" s="119" t="s">
        <v>2998</v>
      </c>
      <c r="D14" s="119" t="s">
        <v>2991</v>
      </c>
      <c r="E14" s="119" t="s">
        <v>2992</v>
      </c>
      <c r="F14" s="119" t="s">
        <v>2000</v>
      </c>
      <c r="G14" s="119" t="s">
        <v>1942</v>
      </c>
      <c r="H14" s="134" t="s">
        <v>2860</v>
      </c>
      <c r="I14" s="131" t="s">
        <v>2999</v>
      </c>
      <c r="J14" s="308" t="s">
        <v>2013</v>
      </c>
      <c r="K14" s="119" t="s">
        <v>2953</v>
      </c>
      <c r="L14" s="119" t="s">
        <v>2953</v>
      </c>
      <c r="M14" s="119" t="s">
        <v>2953</v>
      </c>
      <c r="N14" s="119" t="s">
        <v>2987</v>
      </c>
      <c r="O14" s="119" t="s">
        <v>2995</v>
      </c>
      <c r="P14" s="119" t="s">
        <v>2953</v>
      </c>
      <c r="Q14" s="119" t="s">
        <v>2953</v>
      </c>
      <c r="R14" s="119" t="s">
        <v>2953</v>
      </c>
      <c r="S14" s="119" t="s">
        <v>2953</v>
      </c>
      <c r="T14" s="119" t="s">
        <v>2953</v>
      </c>
      <c r="U14" s="119" t="s">
        <v>2953</v>
      </c>
      <c r="V14" s="119" t="s">
        <v>2953</v>
      </c>
      <c r="W14" s="119" t="s">
        <v>2953</v>
      </c>
      <c r="X14" s="119" t="s">
        <v>2953</v>
      </c>
      <c r="Y14" s="119" t="s">
        <v>2953</v>
      </c>
    </row>
    <row r="15" spans="1:25" ht="18.75" customHeight="1">
      <c r="A15" s="117" t="s">
        <v>3000</v>
      </c>
      <c r="B15" s="119" t="s">
        <v>3001</v>
      </c>
      <c r="C15" s="119" t="s">
        <v>3002</v>
      </c>
      <c r="D15" s="119" t="s">
        <v>2991</v>
      </c>
      <c r="E15" s="119" t="s">
        <v>2992</v>
      </c>
      <c r="F15" s="119" t="s">
        <v>2000</v>
      </c>
      <c r="G15" s="119" t="s">
        <v>1939</v>
      </c>
      <c r="H15" s="134" t="s">
        <v>2055</v>
      </c>
      <c r="I15" s="131" t="s">
        <v>3003</v>
      </c>
      <c r="J15" s="308" t="s">
        <v>2013</v>
      </c>
      <c r="K15" s="119" t="s">
        <v>2953</v>
      </c>
      <c r="L15" s="119" t="s">
        <v>2953</v>
      </c>
      <c r="M15" s="119" t="s">
        <v>2953</v>
      </c>
      <c r="N15" s="119" t="s">
        <v>886</v>
      </c>
      <c r="O15" s="119" t="s">
        <v>2995</v>
      </c>
      <c r="P15" s="119" t="s">
        <v>2953</v>
      </c>
      <c r="Q15" s="119" t="s">
        <v>2953</v>
      </c>
      <c r="R15" s="119" t="s">
        <v>2953</v>
      </c>
      <c r="S15" s="119" t="s">
        <v>2953</v>
      </c>
      <c r="T15" s="119" t="s">
        <v>2953</v>
      </c>
      <c r="U15" s="119" t="s">
        <v>2953</v>
      </c>
      <c r="V15" s="119" t="s">
        <v>2953</v>
      </c>
      <c r="W15" s="119" t="s">
        <v>2953</v>
      </c>
      <c r="X15" s="119" t="s">
        <v>2953</v>
      </c>
      <c r="Y15" s="119" t="s">
        <v>2953</v>
      </c>
    </row>
    <row r="16" spans="1:25" ht="16.5" customHeight="1">
      <c r="A16" s="117" t="s">
        <v>3004</v>
      </c>
      <c r="B16" s="119" t="s">
        <v>3005</v>
      </c>
      <c r="C16" s="119" t="s">
        <v>3006</v>
      </c>
      <c r="D16" s="119" t="s">
        <v>2991</v>
      </c>
      <c r="E16" s="119" t="s">
        <v>2992</v>
      </c>
      <c r="F16" s="119" t="s">
        <v>2000</v>
      </c>
      <c r="G16" s="119" t="s">
        <v>1940</v>
      </c>
      <c r="H16" s="134" t="s">
        <v>2028</v>
      </c>
      <c r="I16" s="131" t="s">
        <v>3007</v>
      </c>
      <c r="J16" s="308" t="s">
        <v>2013</v>
      </c>
      <c r="K16" s="119" t="s">
        <v>2994</v>
      </c>
      <c r="L16" s="119" t="s">
        <v>2953</v>
      </c>
      <c r="M16" s="119" t="s">
        <v>2953</v>
      </c>
      <c r="N16" s="119" t="s">
        <v>287</v>
      </c>
      <c r="O16" s="119" t="s">
        <v>2995</v>
      </c>
      <c r="P16" s="119" t="s">
        <v>2953</v>
      </c>
      <c r="Q16" s="119" t="s">
        <v>2953</v>
      </c>
      <c r="R16" s="119" t="s">
        <v>2953</v>
      </c>
      <c r="S16" s="119" t="s">
        <v>2953</v>
      </c>
      <c r="T16" s="119" t="s">
        <v>2953</v>
      </c>
      <c r="U16" s="119" t="s">
        <v>2953</v>
      </c>
      <c r="V16" s="119" t="s">
        <v>2953</v>
      </c>
      <c r="W16" s="119" t="s">
        <v>2953</v>
      </c>
      <c r="X16" s="119" t="s">
        <v>2953</v>
      </c>
      <c r="Y16" s="119" t="s">
        <v>2953</v>
      </c>
    </row>
    <row r="17" spans="1:25" ht="16.5" customHeight="1">
      <c r="A17" s="117" t="s">
        <v>3008</v>
      </c>
      <c r="B17" s="119" t="s">
        <v>3009</v>
      </c>
      <c r="C17" s="119" t="s">
        <v>3010</v>
      </c>
      <c r="D17" s="119" t="s">
        <v>2991</v>
      </c>
      <c r="E17" s="119" t="s">
        <v>2992</v>
      </c>
      <c r="F17" s="119" t="s">
        <v>2000</v>
      </c>
      <c r="G17" s="119" t="s">
        <v>1939</v>
      </c>
      <c r="H17" s="134" t="s">
        <v>3011</v>
      </c>
      <c r="I17" s="131" t="s">
        <v>3012</v>
      </c>
      <c r="J17" s="308" t="s">
        <v>2003</v>
      </c>
      <c r="K17" s="119" t="s">
        <v>2953</v>
      </c>
      <c r="L17" s="119" t="s">
        <v>2953</v>
      </c>
      <c r="M17" s="119" t="s">
        <v>2953</v>
      </c>
      <c r="N17" s="119" t="s">
        <v>292</v>
      </c>
      <c r="O17" s="119" t="s">
        <v>2995</v>
      </c>
      <c r="P17" s="119" t="s">
        <v>2953</v>
      </c>
      <c r="Q17" s="119" t="s">
        <v>2953</v>
      </c>
      <c r="R17" s="119" t="s">
        <v>2953</v>
      </c>
      <c r="S17" s="119" t="s">
        <v>2953</v>
      </c>
      <c r="T17" s="119" t="s">
        <v>2953</v>
      </c>
      <c r="U17" s="119" t="s">
        <v>2953</v>
      </c>
      <c r="V17" s="119" t="s">
        <v>2953</v>
      </c>
      <c r="W17" s="119" t="s">
        <v>2953</v>
      </c>
      <c r="X17" s="119" t="s">
        <v>2953</v>
      </c>
      <c r="Y17" s="119" t="s">
        <v>2953</v>
      </c>
    </row>
    <row r="18" spans="1:25" ht="16.5" customHeight="1">
      <c r="A18" s="117" t="s">
        <v>3013</v>
      </c>
      <c r="B18" s="119" t="s">
        <v>3014</v>
      </c>
      <c r="C18" s="119" t="s">
        <v>3015</v>
      </c>
      <c r="D18" s="119" t="s">
        <v>2991</v>
      </c>
      <c r="E18" s="119" t="s">
        <v>2992</v>
      </c>
      <c r="F18" s="119" t="s">
        <v>2000</v>
      </c>
      <c r="G18" s="119" t="s">
        <v>1940</v>
      </c>
      <c r="H18" s="134" t="s">
        <v>3016</v>
      </c>
      <c r="I18" s="131" t="s">
        <v>3017</v>
      </c>
      <c r="J18" s="308" t="s">
        <v>2953</v>
      </c>
      <c r="K18" s="119" t="s">
        <v>2953</v>
      </c>
      <c r="L18" s="119" t="s">
        <v>2953</v>
      </c>
      <c r="M18" s="119" t="s">
        <v>2953</v>
      </c>
      <c r="N18" s="119" t="s">
        <v>412</v>
      </c>
      <c r="O18" s="119" t="s">
        <v>2995</v>
      </c>
      <c r="P18" s="119" t="s">
        <v>2953</v>
      </c>
      <c r="Q18" s="119" t="s">
        <v>2953</v>
      </c>
      <c r="R18" s="119" t="s">
        <v>2953</v>
      </c>
      <c r="S18" s="119" t="s">
        <v>2953</v>
      </c>
      <c r="T18" s="119" t="s">
        <v>2953</v>
      </c>
      <c r="U18" s="119" t="s">
        <v>2953</v>
      </c>
      <c r="V18" s="119" t="s">
        <v>2953</v>
      </c>
      <c r="W18" s="119" t="s">
        <v>2953</v>
      </c>
      <c r="X18" s="119" t="s">
        <v>2953</v>
      </c>
      <c r="Y18" s="119" t="s">
        <v>2953</v>
      </c>
    </row>
  </sheetData>
  <autoFilter ref="A1:Y18" xr:uid="{D6B67E17-DE10-4FC6-94E6-DB23747AFB88}">
    <filterColumn colId="14">
      <filters>
        <filter val="PT. Tritech Consult"/>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3672-AFA6-4259-9629-D19449D4B81C}">
  <sheetPr>
    <tabColor rgb="FFFF0000"/>
  </sheetPr>
  <dimension ref="A1:AS37"/>
  <sheetViews>
    <sheetView showGridLines="0" topLeftCell="C1" zoomScale="70" zoomScaleNormal="70" workbookViewId="0">
      <selection activeCell="U5" sqref="U5"/>
    </sheetView>
  </sheetViews>
  <sheetFormatPr defaultRowHeight="14.45"/>
  <cols>
    <col min="1" max="1" width="19.140625" bestFit="1" customWidth="1"/>
    <col min="2" max="2" width="18.140625" bestFit="1" customWidth="1"/>
    <col min="3" max="3" width="5.140625" bestFit="1" customWidth="1"/>
    <col min="4" max="4" width="10.42578125" bestFit="1" customWidth="1"/>
    <col min="7" max="7" width="13.42578125" bestFit="1" customWidth="1"/>
    <col min="8" max="8" width="19.140625" bestFit="1" customWidth="1"/>
    <col min="11" max="11" width="16" bestFit="1" customWidth="1"/>
    <col min="12" max="12" width="19.140625" bestFit="1" customWidth="1"/>
    <col min="15" max="15" width="19.140625" bestFit="1" customWidth="1"/>
    <col min="16" max="16" width="16.42578125" bestFit="1" customWidth="1"/>
    <col min="17" max="17" width="7.42578125" bestFit="1" customWidth="1"/>
    <col min="18" max="18" width="10.7109375" bestFit="1" customWidth="1"/>
    <col min="19" max="19" width="9.28515625" bestFit="1" customWidth="1"/>
    <col min="20" max="20" width="8.7109375" bestFit="1" customWidth="1"/>
    <col min="21" max="21" width="10.42578125" bestFit="1" customWidth="1"/>
    <col min="26" max="26" width="18.140625" bestFit="1" customWidth="1"/>
    <col min="27" max="27" width="19.140625" bestFit="1" customWidth="1"/>
    <col min="35" max="35" width="19.140625" bestFit="1" customWidth="1"/>
    <col min="36" max="36" width="13.140625" bestFit="1" customWidth="1"/>
    <col min="37" max="38" width="24.5703125" bestFit="1" customWidth="1"/>
    <col min="39" max="39" width="10.42578125" bestFit="1" customWidth="1"/>
    <col min="40" max="40" width="24.5703125" bestFit="1" customWidth="1"/>
    <col min="41" max="41" width="10.42578125" bestFit="1" customWidth="1"/>
    <col min="42" max="42" width="11.28515625" bestFit="1" customWidth="1"/>
    <col min="44" max="44" width="13.85546875" bestFit="1" customWidth="1"/>
    <col min="45" max="45" width="19.140625" bestFit="1" customWidth="1"/>
  </cols>
  <sheetData>
    <row r="1" spans="1:45">
      <c r="B1" s="20" t="s">
        <v>1937</v>
      </c>
      <c r="G1" s="20" t="s">
        <v>1938</v>
      </c>
      <c r="H1" t="s">
        <v>3018</v>
      </c>
      <c r="K1" s="20" t="s">
        <v>1938</v>
      </c>
      <c r="L1" t="s">
        <v>3018</v>
      </c>
      <c r="O1" s="20" t="s">
        <v>3018</v>
      </c>
      <c r="P1" s="20" t="s">
        <v>1937</v>
      </c>
      <c r="Z1" s="20" t="s">
        <v>1973</v>
      </c>
      <c r="AA1" t="s">
        <v>2013</v>
      </c>
      <c r="AI1" s="20" t="s">
        <v>1934</v>
      </c>
      <c r="AJ1" t="s">
        <v>1949</v>
      </c>
      <c r="AR1" s="20" t="s">
        <v>1938</v>
      </c>
      <c r="AS1" t="s">
        <v>3018</v>
      </c>
    </row>
    <row r="2" spans="1:45">
      <c r="B2" t="s">
        <v>387</v>
      </c>
      <c r="C2" t="s">
        <v>216</v>
      </c>
      <c r="D2" t="s">
        <v>1948</v>
      </c>
      <c r="G2" s="21" t="s">
        <v>1949</v>
      </c>
      <c r="H2" s="92">
        <v>95</v>
      </c>
      <c r="K2" s="21" t="s">
        <v>1943</v>
      </c>
      <c r="L2" s="92">
        <v>23</v>
      </c>
      <c r="O2" s="20" t="s">
        <v>1938</v>
      </c>
      <c r="P2" t="s">
        <v>2013</v>
      </c>
      <c r="Q2" t="s">
        <v>2743</v>
      </c>
      <c r="R2" t="s">
        <v>2003</v>
      </c>
      <c r="S2" t="s">
        <v>67</v>
      </c>
      <c r="T2" t="s">
        <v>1163</v>
      </c>
      <c r="U2" t="s">
        <v>1948</v>
      </c>
      <c r="AI2" s="20" t="s">
        <v>1973</v>
      </c>
      <c r="AJ2" t="s">
        <v>2013</v>
      </c>
      <c r="AR2" s="21" t="s">
        <v>1949</v>
      </c>
      <c r="AS2" s="92">
        <v>95</v>
      </c>
    </row>
    <row r="3" spans="1:45">
      <c r="A3" t="s">
        <v>3018</v>
      </c>
      <c r="B3" s="93">
        <v>38</v>
      </c>
      <c r="C3" s="93">
        <v>271</v>
      </c>
      <c r="D3" s="93">
        <v>309</v>
      </c>
      <c r="G3" s="21" t="s">
        <v>96</v>
      </c>
      <c r="H3" s="92">
        <v>214</v>
      </c>
      <c r="K3" s="21" t="s">
        <v>1942</v>
      </c>
      <c r="L3" s="92">
        <v>4</v>
      </c>
      <c r="O3" s="21" t="s">
        <v>1943</v>
      </c>
      <c r="P3" s="92">
        <v>23</v>
      </c>
      <c r="Q3" s="92"/>
      <c r="R3" s="92"/>
      <c r="S3" s="92"/>
      <c r="T3" s="92"/>
      <c r="U3" s="92">
        <v>23</v>
      </c>
      <c r="Z3" s="20" t="s">
        <v>1938</v>
      </c>
      <c r="AA3" t="s">
        <v>3018</v>
      </c>
      <c r="AR3" s="30" t="s">
        <v>2013</v>
      </c>
      <c r="AS3" s="92">
        <v>38</v>
      </c>
    </row>
    <row r="4" spans="1:45">
      <c r="G4" s="21" t="s">
        <v>1948</v>
      </c>
      <c r="H4" s="92">
        <v>309</v>
      </c>
      <c r="K4" s="21" t="s">
        <v>1941</v>
      </c>
      <c r="L4" s="92">
        <v>1</v>
      </c>
      <c r="O4" s="21" t="s">
        <v>1942</v>
      </c>
      <c r="P4" s="92">
        <v>4</v>
      </c>
      <c r="Q4" s="92"/>
      <c r="R4" s="92"/>
      <c r="S4" s="92"/>
      <c r="T4" s="92"/>
      <c r="U4" s="92">
        <v>4</v>
      </c>
      <c r="Z4" s="21" t="s">
        <v>26</v>
      </c>
      <c r="AA4" s="92">
        <v>21</v>
      </c>
      <c r="AI4" s="20" t="s">
        <v>3018</v>
      </c>
      <c r="AR4" s="30" t="s">
        <v>1163</v>
      </c>
      <c r="AS4" s="92">
        <v>7</v>
      </c>
    </row>
    <row r="5" spans="1:45">
      <c r="K5" s="21" t="s">
        <v>1940</v>
      </c>
      <c r="L5" s="92">
        <v>31</v>
      </c>
      <c r="O5" s="21" t="s">
        <v>1941</v>
      </c>
      <c r="P5" s="92">
        <v>1</v>
      </c>
      <c r="Q5" s="92"/>
      <c r="R5" s="92"/>
      <c r="S5" s="92"/>
      <c r="T5" s="92"/>
      <c r="U5" s="92">
        <v>1</v>
      </c>
      <c r="Z5" s="68">
        <v>46019</v>
      </c>
      <c r="AA5" s="92">
        <v>5</v>
      </c>
      <c r="AI5" s="70" t="s">
        <v>1952</v>
      </c>
      <c r="AJ5" s="25" t="s">
        <v>3019</v>
      </c>
      <c r="AR5" s="30" t="s">
        <v>2003</v>
      </c>
      <c r="AS5" s="92">
        <v>37</v>
      </c>
    </row>
    <row r="6" spans="1:45">
      <c r="K6" s="21" t="s">
        <v>1939</v>
      </c>
      <c r="L6" s="92">
        <v>143</v>
      </c>
      <c r="O6" s="21" t="s">
        <v>1940</v>
      </c>
      <c r="P6" s="92">
        <v>30</v>
      </c>
      <c r="Q6" s="92"/>
      <c r="R6" s="92">
        <v>1</v>
      </c>
      <c r="S6" s="92"/>
      <c r="T6" s="92"/>
      <c r="U6" s="92">
        <v>31</v>
      </c>
      <c r="Z6" s="68">
        <v>46020</v>
      </c>
      <c r="AA6" s="92">
        <v>2</v>
      </c>
      <c r="AI6" s="69" t="s">
        <v>26</v>
      </c>
      <c r="AJ6" s="94">
        <v>18</v>
      </c>
      <c r="AR6" s="30" t="s">
        <v>67</v>
      </c>
      <c r="AS6" s="92">
        <v>13</v>
      </c>
    </row>
    <row r="7" spans="1:45">
      <c r="K7" s="21" t="s">
        <v>1944</v>
      </c>
      <c r="L7" s="92">
        <v>32</v>
      </c>
      <c r="O7" s="21" t="s">
        <v>1939</v>
      </c>
      <c r="P7" s="92">
        <v>143</v>
      </c>
      <c r="Q7" s="92"/>
      <c r="R7" s="92"/>
      <c r="S7" s="92"/>
      <c r="T7" s="92"/>
      <c r="U7" s="92">
        <v>143</v>
      </c>
      <c r="Z7" s="68">
        <v>46051</v>
      </c>
      <c r="AA7" s="92">
        <v>37</v>
      </c>
      <c r="AI7" s="69" t="s">
        <v>461</v>
      </c>
      <c r="AJ7" s="94">
        <v>3</v>
      </c>
      <c r="AR7" s="21" t="s">
        <v>96</v>
      </c>
      <c r="AS7" s="92">
        <v>214</v>
      </c>
    </row>
    <row r="8" spans="1:45">
      <c r="K8" s="21" t="s">
        <v>1945</v>
      </c>
      <c r="L8" s="92">
        <v>24</v>
      </c>
      <c r="O8" s="21" t="s">
        <v>2743</v>
      </c>
      <c r="P8" s="92"/>
      <c r="Q8" s="92">
        <v>5</v>
      </c>
      <c r="R8" s="92"/>
      <c r="S8" s="92"/>
      <c r="T8" s="92"/>
      <c r="U8" s="92">
        <v>5</v>
      </c>
      <c r="Z8" s="68">
        <v>46067</v>
      </c>
      <c r="AA8" s="92">
        <v>7</v>
      </c>
      <c r="AI8" s="69" t="s">
        <v>416</v>
      </c>
      <c r="AJ8" s="94">
        <v>1</v>
      </c>
      <c r="AR8" s="30" t="s">
        <v>2013</v>
      </c>
      <c r="AS8" s="92">
        <v>164</v>
      </c>
    </row>
    <row r="9" spans="1:45">
      <c r="K9" s="21" t="s">
        <v>1163</v>
      </c>
      <c r="L9" s="92">
        <v>39</v>
      </c>
      <c r="O9" s="21" t="s">
        <v>1944</v>
      </c>
      <c r="P9" s="92"/>
      <c r="Q9" s="92"/>
      <c r="R9" s="92">
        <v>32</v>
      </c>
      <c r="S9" s="92"/>
      <c r="T9" s="92"/>
      <c r="U9" s="92">
        <v>32</v>
      </c>
      <c r="Z9" s="68">
        <v>46075</v>
      </c>
      <c r="AA9" s="92">
        <v>1</v>
      </c>
      <c r="AI9" s="69" t="s">
        <v>305</v>
      </c>
      <c r="AJ9" s="94">
        <v>14</v>
      </c>
      <c r="AR9" s="30" t="s">
        <v>1163</v>
      </c>
      <c r="AS9" s="92">
        <v>38</v>
      </c>
    </row>
    <row r="10" spans="1:45">
      <c r="K10" s="21" t="s">
        <v>2743</v>
      </c>
      <c r="L10" s="92">
        <v>5</v>
      </c>
      <c r="O10" s="21" t="s">
        <v>1945</v>
      </c>
      <c r="P10" s="92"/>
      <c r="Q10" s="92"/>
      <c r="R10" s="92">
        <v>8</v>
      </c>
      <c r="S10" s="92">
        <v>16</v>
      </c>
      <c r="T10" s="92"/>
      <c r="U10" s="92">
        <v>24</v>
      </c>
      <c r="Z10" s="68">
        <v>46101</v>
      </c>
      <c r="AA10" s="92">
        <v>123</v>
      </c>
      <c r="AI10" s="69" t="s">
        <v>3020</v>
      </c>
      <c r="AJ10" s="94">
        <v>1</v>
      </c>
      <c r="AR10" s="30" t="s">
        <v>2003</v>
      </c>
      <c r="AS10" s="92">
        <v>4</v>
      </c>
    </row>
    <row r="11" spans="1:45">
      <c r="K11" s="21" t="s">
        <v>1946</v>
      </c>
      <c r="L11" s="92">
        <v>7</v>
      </c>
      <c r="O11" s="21" t="s">
        <v>1163</v>
      </c>
      <c r="P11" s="92">
        <v>1</v>
      </c>
      <c r="Q11" s="92"/>
      <c r="R11" s="92"/>
      <c r="S11" s="92"/>
      <c r="T11" s="92">
        <v>38</v>
      </c>
      <c r="U11" s="92">
        <v>39</v>
      </c>
      <c r="Z11" s="68">
        <v>46029</v>
      </c>
      <c r="AA11" s="92">
        <v>1</v>
      </c>
      <c r="AI11" t="s">
        <v>1163</v>
      </c>
      <c r="AJ11" s="94">
        <v>1</v>
      </c>
      <c r="AR11" s="30" t="s">
        <v>2743</v>
      </c>
      <c r="AS11" s="92">
        <v>5</v>
      </c>
    </row>
    <row r="12" spans="1:45">
      <c r="K12" s="21" t="s">
        <v>1948</v>
      </c>
      <c r="L12" s="92">
        <v>309</v>
      </c>
      <c r="O12" s="21" t="s">
        <v>1946</v>
      </c>
      <c r="P12" s="92"/>
      <c r="Q12" s="92"/>
      <c r="R12" s="92"/>
      <c r="S12" s="92"/>
      <c r="T12" s="92">
        <v>7</v>
      </c>
      <c r="U12" s="92">
        <v>7</v>
      </c>
      <c r="Z12" s="68">
        <v>46081</v>
      </c>
      <c r="AA12" s="92">
        <v>5</v>
      </c>
      <c r="AI12" s="69" t="s">
        <v>1948</v>
      </c>
      <c r="AJ12" s="94">
        <v>38</v>
      </c>
      <c r="AR12" s="30" t="s">
        <v>67</v>
      </c>
      <c r="AS12" s="92">
        <v>3</v>
      </c>
    </row>
    <row r="13" spans="1:45">
      <c r="O13" s="21" t="s">
        <v>1948</v>
      </c>
      <c r="P13" s="92">
        <v>202</v>
      </c>
      <c r="Q13" s="92">
        <v>5</v>
      </c>
      <c r="R13" s="92">
        <v>41</v>
      </c>
      <c r="S13" s="92">
        <v>16</v>
      </c>
      <c r="T13" s="92">
        <v>45</v>
      </c>
      <c r="U13" s="92">
        <v>309</v>
      </c>
      <c r="Z13" s="21" t="s">
        <v>1948</v>
      </c>
      <c r="AA13" s="92">
        <v>202</v>
      </c>
      <c r="AR13" s="21" t="s">
        <v>1948</v>
      </c>
      <c r="AS13" s="92">
        <v>309</v>
      </c>
    </row>
    <row r="15" spans="1:45">
      <c r="AI15" s="20" t="s">
        <v>1934</v>
      </c>
      <c r="AJ15" t="s">
        <v>96</v>
      </c>
    </row>
    <row r="16" spans="1:45">
      <c r="AI16" s="20" t="s">
        <v>1973</v>
      </c>
      <c r="AJ16" t="s">
        <v>2013</v>
      </c>
    </row>
    <row r="17" spans="1:36">
      <c r="Z17" t="s">
        <v>3021</v>
      </c>
      <c r="AA17" t="s">
        <v>6</v>
      </c>
    </row>
    <row r="18" spans="1:36">
      <c r="Z18" t="s">
        <v>3022</v>
      </c>
      <c r="AA18">
        <v>11</v>
      </c>
      <c r="AI18" s="20" t="s">
        <v>3018</v>
      </c>
    </row>
    <row r="19" spans="1:36">
      <c r="Z19" t="s">
        <v>3023</v>
      </c>
      <c r="AA19">
        <v>2</v>
      </c>
      <c r="AI19" s="70" t="s">
        <v>1952</v>
      </c>
      <c r="AJ19" s="25" t="s">
        <v>3019</v>
      </c>
    </row>
    <row r="20" spans="1:36">
      <c r="Z20" t="s">
        <v>3024</v>
      </c>
      <c r="AA20">
        <v>40</v>
      </c>
      <c r="AI20" s="69" t="s">
        <v>26</v>
      </c>
      <c r="AJ20" s="94">
        <v>5</v>
      </c>
    </row>
    <row r="21" spans="1:36">
      <c r="Z21" t="s">
        <v>3025</v>
      </c>
      <c r="AA21">
        <v>1</v>
      </c>
      <c r="AI21" s="69" t="s">
        <v>461</v>
      </c>
      <c r="AJ21" s="94">
        <v>1</v>
      </c>
    </row>
    <row r="22" spans="1:36">
      <c r="Z22" t="s">
        <v>3026</v>
      </c>
      <c r="AA22">
        <v>1</v>
      </c>
      <c r="AI22" s="69" t="s">
        <v>305</v>
      </c>
      <c r="AJ22" s="94">
        <v>16</v>
      </c>
    </row>
    <row r="23" spans="1:36">
      <c r="Z23" t="s">
        <v>3027</v>
      </c>
      <c r="AA23">
        <v>37</v>
      </c>
      <c r="AI23" s="69" t="s">
        <v>3020</v>
      </c>
      <c r="AJ23" s="94">
        <v>142</v>
      </c>
    </row>
    <row r="24" spans="1:36">
      <c r="Z24" t="s">
        <v>3028</v>
      </c>
      <c r="AA24">
        <v>65</v>
      </c>
      <c r="AI24" s="69" t="s">
        <v>1948</v>
      </c>
      <c r="AJ24" s="94">
        <v>164</v>
      </c>
    </row>
    <row r="25" spans="1:36">
      <c r="Z25" t="s">
        <v>3029</v>
      </c>
      <c r="AA25">
        <v>35</v>
      </c>
    </row>
    <row r="26" spans="1:36">
      <c r="L26" s="67" t="s">
        <v>1938</v>
      </c>
      <c r="M26" s="67" t="s">
        <v>6</v>
      </c>
    </row>
    <row r="27" spans="1:36">
      <c r="A27" s="67" t="s">
        <v>38</v>
      </c>
      <c r="B27" s="67" t="s">
        <v>3030</v>
      </c>
      <c r="C27" s="67" t="s">
        <v>216</v>
      </c>
      <c r="L27" s="21" t="s">
        <v>26</v>
      </c>
      <c r="M27">
        <v>21</v>
      </c>
    </row>
    <row r="28" spans="1:36">
      <c r="A28" s="21" t="s">
        <v>101</v>
      </c>
      <c r="B28" s="23">
        <v>20</v>
      </c>
      <c r="C28" s="23">
        <v>135</v>
      </c>
      <c r="L28" s="21" t="s">
        <v>461</v>
      </c>
      <c r="M28">
        <v>5</v>
      </c>
    </row>
    <row r="29" spans="1:36">
      <c r="A29" s="21" t="s">
        <v>649</v>
      </c>
      <c r="B29" s="23"/>
      <c r="C29" s="23">
        <v>45</v>
      </c>
      <c r="L29" s="21" t="s">
        <v>416</v>
      </c>
      <c r="M29">
        <v>7</v>
      </c>
    </row>
    <row r="30" spans="1:36">
      <c r="A30" s="21" t="s">
        <v>2065</v>
      </c>
      <c r="B30" s="23"/>
      <c r="C30" s="23">
        <v>9</v>
      </c>
      <c r="L30" s="21" t="s">
        <v>305</v>
      </c>
      <c r="M30">
        <v>20</v>
      </c>
    </row>
    <row r="31" spans="1:36">
      <c r="A31" s="21" t="s">
        <v>3031</v>
      </c>
      <c r="B31" s="23">
        <v>1</v>
      </c>
      <c r="C31" s="23"/>
      <c r="L31" s="21" t="s">
        <v>3020</v>
      </c>
      <c r="M31">
        <v>161</v>
      </c>
    </row>
    <row r="32" spans="1:36">
      <c r="A32" s="21" t="s">
        <v>3032</v>
      </c>
      <c r="B32" s="23"/>
      <c r="C32" s="23">
        <v>1</v>
      </c>
      <c r="L32" s="21" t="s">
        <v>2743</v>
      </c>
      <c r="M32">
        <v>5</v>
      </c>
    </row>
    <row r="33" spans="1:13">
      <c r="A33" s="21" t="s">
        <v>2743</v>
      </c>
      <c r="B33" s="23"/>
      <c r="C33" s="23">
        <v>5</v>
      </c>
      <c r="L33" s="21" t="s">
        <v>3033</v>
      </c>
      <c r="M33">
        <v>25</v>
      </c>
    </row>
    <row r="34" spans="1:13">
      <c r="A34" s="21" t="s">
        <v>378</v>
      </c>
      <c r="B34" s="23"/>
      <c r="C34" s="23">
        <v>4</v>
      </c>
      <c r="L34" s="21" t="s">
        <v>1485</v>
      </c>
      <c r="M34">
        <v>20</v>
      </c>
    </row>
    <row r="35" spans="1:13">
      <c r="A35" s="21" t="s">
        <v>3034</v>
      </c>
      <c r="B35" s="23"/>
      <c r="C35" s="23">
        <v>7</v>
      </c>
      <c r="L35" s="21" t="s">
        <v>1163</v>
      </c>
      <c r="M35">
        <v>45</v>
      </c>
    </row>
    <row r="36" spans="1:13">
      <c r="A36" s="21" t="s">
        <v>1163</v>
      </c>
      <c r="B36" s="23">
        <v>10</v>
      </c>
      <c r="C36" s="23">
        <v>52</v>
      </c>
    </row>
    <row r="37" spans="1:13">
      <c r="A37" s="21" t="s">
        <v>67</v>
      </c>
      <c r="B37" s="23">
        <v>7</v>
      </c>
      <c r="C37" s="23">
        <v>13</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DEBD-AFD6-4C88-A471-DC51E1AC7074}">
  <dimension ref="C6:O38"/>
  <sheetViews>
    <sheetView showGridLines="0" topLeftCell="A20" zoomScale="83" workbookViewId="0">
      <selection activeCell="C31" sqref="C31"/>
    </sheetView>
  </sheetViews>
  <sheetFormatPr defaultRowHeight="14.45"/>
  <cols>
    <col min="2" max="2" width="4.28515625" customWidth="1"/>
    <col min="3" max="3" width="19.140625" bestFit="1" customWidth="1"/>
    <col min="4" max="4" width="15.28515625" bestFit="1" customWidth="1"/>
    <col min="5" max="5" width="13.140625" bestFit="1" customWidth="1"/>
    <col min="6" max="6" width="14.42578125" bestFit="1" customWidth="1"/>
    <col min="7" max="7" width="17.140625" bestFit="1" customWidth="1"/>
    <col min="8" max="8" width="17.5703125" bestFit="1" customWidth="1"/>
    <col min="9" max="9" width="13" bestFit="1" customWidth="1"/>
    <col min="10" max="10" width="14.42578125" bestFit="1" customWidth="1"/>
    <col min="11" max="11" width="13.28515625" bestFit="1" customWidth="1"/>
    <col min="12" max="12" width="13.42578125" bestFit="1" customWidth="1"/>
    <col min="13" max="13" width="11.42578125" bestFit="1" customWidth="1"/>
    <col min="14" max="14" width="10.140625" bestFit="1" customWidth="1"/>
    <col min="15" max="15" width="15.7109375" bestFit="1" customWidth="1"/>
  </cols>
  <sheetData>
    <row r="6" spans="3:15">
      <c r="C6" s="21"/>
    </row>
    <row r="7" spans="3:15">
      <c r="C7" s="20" t="s">
        <v>29</v>
      </c>
      <c r="D7" t="s">
        <v>1949</v>
      </c>
    </row>
    <row r="8" spans="3:15">
      <c r="C8" s="20" t="s">
        <v>24</v>
      </c>
      <c r="D8" t="s">
        <v>1935</v>
      </c>
    </row>
    <row r="10" spans="3:15">
      <c r="C10" s="20" t="s">
        <v>3018</v>
      </c>
      <c r="D10" s="20" t="s">
        <v>1937</v>
      </c>
    </row>
    <row r="11" spans="3:15">
      <c r="C11" s="20" t="s">
        <v>1938</v>
      </c>
      <c r="D11" t="s">
        <v>44</v>
      </c>
      <c r="E11" t="s">
        <v>192</v>
      </c>
      <c r="F11" t="s">
        <v>782</v>
      </c>
      <c r="G11" t="s">
        <v>213</v>
      </c>
      <c r="H11" t="s">
        <v>384</v>
      </c>
      <c r="I11" t="s">
        <v>372</v>
      </c>
      <c r="J11" t="s">
        <v>1208</v>
      </c>
      <c r="K11" t="s">
        <v>628</v>
      </c>
      <c r="L11" t="s">
        <v>493</v>
      </c>
      <c r="M11" t="s">
        <v>1284</v>
      </c>
      <c r="N11" t="s">
        <v>1948</v>
      </c>
    </row>
    <row r="12" spans="3:15">
      <c r="C12" s="21" t="s">
        <v>26</v>
      </c>
      <c r="D12" s="23">
        <v>9</v>
      </c>
      <c r="E12" s="23">
        <v>2</v>
      </c>
      <c r="F12" s="23">
        <v>20</v>
      </c>
      <c r="G12" s="23">
        <v>15</v>
      </c>
      <c r="H12" s="23">
        <v>2</v>
      </c>
      <c r="I12" s="23"/>
      <c r="J12" s="23">
        <v>9</v>
      </c>
      <c r="K12" s="23"/>
      <c r="L12" s="23"/>
      <c r="M12" s="23">
        <v>19</v>
      </c>
      <c r="N12" s="23">
        <v>76</v>
      </c>
      <c r="O12" s="365" t="s">
        <v>3035</v>
      </c>
    </row>
    <row r="13" spans="3:15">
      <c r="C13" s="21" t="s">
        <v>3036</v>
      </c>
      <c r="D13" s="23"/>
      <c r="E13" s="23"/>
      <c r="F13" s="23">
        <v>18</v>
      </c>
      <c r="G13" s="23"/>
      <c r="H13" s="23"/>
      <c r="I13" s="23"/>
      <c r="J13" s="23"/>
      <c r="K13" s="23"/>
      <c r="L13" s="23"/>
      <c r="M13" s="23"/>
      <c r="N13" s="23">
        <v>18</v>
      </c>
      <c r="O13" s="366"/>
    </row>
    <row r="14" spans="3:15">
      <c r="C14" s="21" t="s">
        <v>461</v>
      </c>
      <c r="D14" s="23"/>
      <c r="E14" s="23"/>
      <c r="F14" s="23">
        <v>4</v>
      </c>
      <c r="G14" s="23"/>
      <c r="H14" s="23">
        <v>1</v>
      </c>
      <c r="I14" s="23"/>
      <c r="J14" s="23"/>
      <c r="K14" s="23"/>
      <c r="L14" s="23"/>
      <c r="M14" s="23"/>
      <c r="N14" s="23">
        <v>5</v>
      </c>
      <c r="O14" s="366"/>
    </row>
    <row r="15" spans="3:15">
      <c r="C15" s="21" t="s">
        <v>633</v>
      </c>
      <c r="D15" s="23"/>
      <c r="E15" s="23"/>
      <c r="F15" s="23"/>
      <c r="G15" s="23"/>
      <c r="H15" s="23"/>
      <c r="I15" s="23"/>
      <c r="J15" s="23"/>
      <c r="K15" s="23">
        <v>4</v>
      </c>
      <c r="L15" s="23"/>
      <c r="M15" s="23"/>
      <c r="N15" s="23">
        <v>4</v>
      </c>
      <c r="O15" s="366"/>
    </row>
    <row r="16" spans="3:15">
      <c r="C16" s="21" t="s">
        <v>416</v>
      </c>
      <c r="D16" s="23"/>
      <c r="E16" s="23"/>
      <c r="F16" s="23">
        <v>2</v>
      </c>
      <c r="G16" s="23">
        <v>2</v>
      </c>
      <c r="H16" s="23"/>
      <c r="I16" s="23"/>
      <c r="J16" s="23"/>
      <c r="K16" s="23"/>
      <c r="L16" s="23"/>
      <c r="M16" s="23"/>
      <c r="N16" s="23">
        <v>4</v>
      </c>
      <c r="O16" s="366"/>
    </row>
    <row r="17" spans="3:15">
      <c r="C17" s="21" t="s">
        <v>544</v>
      </c>
      <c r="D17" s="23"/>
      <c r="E17" s="23">
        <v>1</v>
      </c>
      <c r="F17" s="23"/>
      <c r="G17" s="23">
        <v>1</v>
      </c>
      <c r="H17" s="23">
        <v>3</v>
      </c>
      <c r="I17" s="23"/>
      <c r="J17" s="23"/>
      <c r="K17" s="23"/>
      <c r="L17" s="23"/>
      <c r="M17" s="23"/>
      <c r="N17" s="23">
        <v>5</v>
      </c>
      <c r="O17" s="367"/>
    </row>
    <row r="18" spans="3:15">
      <c r="C18" s="21" t="s">
        <v>305</v>
      </c>
      <c r="D18" s="23"/>
      <c r="E18" s="23"/>
      <c r="F18" s="23">
        <v>15</v>
      </c>
      <c r="G18" s="23">
        <v>20</v>
      </c>
      <c r="H18" s="23">
        <v>3</v>
      </c>
      <c r="I18" s="23"/>
      <c r="J18" s="23"/>
      <c r="K18" s="23"/>
      <c r="L18" s="23"/>
      <c r="M18" s="23"/>
      <c r="N18" s="46">
        <v>38</v>
      </c>
      <c r="O18" s="363" t="s">
        <v>3037</v>
      </c>
    </row>
    <row r="19" spans="3:15">
      <c r="C19" s="21" t="s">
        <v>1104</v>
      </c>
      <c r="D19" s="23"/>
      <c r="E19" s="23"/>
      <c r="F19" s="23">
        <v>7</v>
      </c>
      <c r="G19" s="23">
        <v>13</v>
      </c>
      <c r="H19" s="23">
        <v>6</v>
      </c>
      <c r="I19" s="23"/>
      <c r="J19" s="23">
        <v>1</v>
      </c>
      <c r="K19" s="23"/>
      <c r="L19" s="23">
        <v>2</v>
      </c>
      <c r="M19" s="23"/>
      <c r="N19" s="46">
        <v>29</v>
      </c>
      <c r="O19" s="364"/>
    </row>
    <row r="20" spans="3:15">
      <c r="C20" s="21" t="s">
        <v>67</v>
      </c>
      <c r="D20" s="23">
        <v>3</v>
      </c>
      <c r="E20" s="23">
        <v>20</v>
      </c>
      <c r="F20" s="23">
        <v>14</v>
      </c>
      <c r="G20" s="23">
        <v>19</v>
      </c>
      <c r="H20" s="23">
        <v>10</v>
      </c>
      <c r="I20" s="23">
        <v>2</v>
      </c>
      <c r="J20" s="23"/>
      <c r="K20" s="23">
        <v>1</v>
      </c>
      <c r="L20" s="23">
        <v>7</v>
      </c>
      <c r="M20" s="23">
        <v>3</v>
      </c>
      <c r="N20" s="23">
        <v>79</v>
      </c>
      <c r="O20" s="361" t="s">
        <v>3038</v>
      </c>
    </row>
    <row r="21" spans="3:15">
      <c r="C21" s="21" t="s">
        <v>1948</v>
      </c>
      <c r="D21" s="23">
        <v>12</v>
      </c>
      <c r="E21" s="23">
        <v>23</v>
      </c>
      <c r="F21" s="23">
        <v>80</v>
      </c>
      <c r="G21" s="23">
        <v>70</v>
      </c>
      <c r="H21" s="23">
        <v>25</v>
      </c>
      <c r="I21" s="23">
        <v>2</v>
      </c>
      <c r="J21" s="23">
        <v>10</v>
      </c>
      <c r="K21" s="23">
        <v>5</v>
      </c>
      <c r="L21" s="23">
        <v>9</v>
      </c>
      <c r="M21" s="23">
        <v>22</v>
      </c>
      <c r="N21" s="23">
        <v>258</v>
      </c>
    </row>
    <row r="25" spans="3:15">
      <c r="C25" s="31" t="s">
        <v>3039</v>
      </c>
    </row>
    <row r="26" spans="3:15">
      <c r="C26" s="20" t="s">
        <v>29</v>
      </c>
      <c r="D26" t="s">
        <v>1949</v>
      </c>
    </row>
    <row r="27" spans="3:15">
      <c r="C27" s="20" t="s">
        <v>24</v>
      </c>
      <c r="D27" t="s">
        <v>1935</v>
      </c>
    </row>
    <row r="29" spans="3:15">
      <c r="C29" s="20" t="s">
        <v>1938</v>
      </c>
      <c r="D29" t="s">
        <v>3018</v>
      </c>
    </row>
    <row r="30" spans="3:15">
      <c r="C30" s="21" t="s">
        <v>26</v>
      </c>
      <c r="D30" s="23">
        <v>94</v>
      </c>
    </row>
    <row r="31" spans="3:15">
      <c r="C31" s="30" t="s">
        <v>51</v>
      </c>
      <c r="D31" s="23">
        <v>58</v>
      </c>
    </row>
    <row r="32" spans="3:15">
      <c r="C32" s="30" t="s">
        <v>58</v>
      </c>
      <c r="D32" s="23">
        <v>36</v>
      </c>
    </row>
    <row r="33" spans="3:4">
      <c r="C33" s="21" t="s">
        <v>3040</v>
      </c>
      <c r="D33" s="23">
        <v>85</v>
      </c>
    </row>
    <row r="34" spans="3:4">
      <c r="C34" s="30" t="s">
        <v>51</v>
      </c>
      <c r="D34" s="23">
        <v>20</v>
      </c>
    </row>
    <row r="35" spans="3:4">
      <c r="C35" s="30" t="s">
        <v>58</v>
      </c>
      <c r="D35" s="23">
        <v>65</v>
      </c>
    </row>
    <row r="36" spans="3:4">
      <c r="C36" s="21" t="s">
        <v>67</v>
      </c>
      <c r="D36" s="23">
        <v>79</v>
      </c>
    </row>
    <row r="37" spans="3:4">
      <c r="C37" s="30" t="s">
        <v>67</v>
      </c>
      <c r="D37" s="23">
        <v>79</v>
      </c>
    </row>
    <row r="38" spans="3:4">
      <c r="C38" s="21" t="s">
        <v>1948</v>
      </c>
      <c r="D38" s="23">
        <v>258</v>
      </c>
    </row>
  </sheetData>
  <mergeCells count="2">
    <mergeCell ref="O18:O19"/>
    <mergeCell ref="O12:O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AFFC0-0600-45D7-B93F-11DD525D1D55}">
  <dimension ref="A1:AJ5"/>
  <sheetViews>
    <sheetView topLeftCell="G1" workbookViewId="0">
      <selection activeCell="H4" sqref="H4"/>
    </sheetView>
  </sheetViews>
  <sheetFormatPr defaultRowHeight="14.45"/>
  <cols>
    <col min="1" max="2" width="8.85546875" bestFit="1" customWidth="1"/>
    <col min="3" max="3" width="16.85546875" bestFit="1" customWidth="1"/>
    <col min="4" max="4" width="14.28515625" bestFit="1" customWidth="1"/>
    <col min="5" max="5" width="8.85546875" bestFit="1" customWidth="1"/>
    <col min="6" max="6" width="13.85546875" bestFit="1" customWidth="1"/>
    <col min="7" max="7" width="8.85546875" bestFit="1" customWidth="1"/>
    <col min="8" max="9" width="11.85546875" bestFit="1" customWidth="1"/>
    <col min="10" max="10" width="11.5703125" bestFit="1" customWidth="1"/>
    <col min="11" max="11" width="22" bestFit="1" customWidth="1"/>
    <col min="12" max="12" width="11.42578125" bestFit="1" customWidth="1"/>
    <col min="13" max="13" width="10" bestFit="1" customWidth="1"/>
    <col min="14" max="14" width="12.28515625" bestFit="1" customWidth="1"/>
    <col min="15" max="15" width="8.85546875" bestFit="1" customWidth="1"/>
    <col min="16" max="16" width="13.28515625" bestFit="1" customWidth="1"/>
    <col min="17" max="17" width="12.5703125" bestFit="1" customWidth="1"/>
    <col min="18" max="18" width="9.7109375" bestFit="1" customWidth="1"/>
    <col min="19" max="19" width="11.5703125" bestFit="1" customWidth="1"/>
    <col min="20" max="20" width="12.85546875" bestFit="1" customWidth="1"/>
    <col min="21" max="21" width="12.7109375" bestFit="1" customWidth="1"/>
    <col min="22" max="22" width="13.42578125" bestFit="1" customWidth="1"/>
    <col min="23" max="23" width="10.140625" bestFit="1" customWidth="1"/>
    <col min="24" max="24" width="11.140625" bestFit="1" customWidth="1"/>
    <col min="25" max="25" width="13.85546875" bestFit="1" customWidth="1"/>
    <col min="26" max="26" width="15.85546875" bestFit="1" customWidth="1"/>
    <col min="27" max="27" width="8.85546875" bestFit="1" customWidth="1"/>
    <col min="28" max="28" width="14.85546875" bestFit="1" customWidth="1"/>
    <col min="29" max="29" width="15.85546875" bestFit="1" customWidth="1"/>
    <col min="30" max="30" width="15.42578125" bestFit="1" customWidth="1"/>
    <col min="31" max="31" width="13.140625" bestFit="1" customWidth="1"/>
    <col min="32" max="32" width="18.5703125" bestFit="1" customWidth="1"/>
    <col min="33" max="33" width="122.7109375" bestFit="1" customWidth="1"/>
    <col min="34" max="34" width="11.28515625" bestFit="1" customWidth="1"/>
    <col min="35" max="35" width="8.85546875" bestFit="1" customWidth="1"/>
    <col min="36" max="36" width="9.85546875" bestFit="1" customWidth="1"/>
  </cols>
  <sheetData>
    <row r="1" spans="1:36">
      <c r="A1" s="59" t="s">
        <v>3041</v>
      </c>
    </row>
    <row r="3" spans="1:36">
      <c r="A3" t="s">
        <v>0</v>
      </c>
      <c r="B3" t="s">
        <v>1</v>
      </c>
      <c r="C3" t="s">
        <v>2</v>
      </c>
      <c r="D3" t="s">
        <v>3</v>
      </c>
      <c r="E3" t="s">
        <v>4</v>
      </c>
      <c r="F3" t="s">
        <v>5</v>
      </c>
      <c r="G3" t="s">
        <v>6</v>
      </c>
      <c r="H3" t="s">
        <v>8</v>
      </c>
      <c r="I3" t="s">
        <v>9</v>
      </c>
      <c r="J3" t="s">
        <v>10</v>
      </c>
      <c r="K3" t="s">
        <v>12</v>
      </c>
      <c r="L3" t="s">
        <v>13</v>
      </c>
      <c r="M3" t="s">
        <v>14</v>
      </c>
      <c r="N3" t="s">
        <v>15</v>
      </c>
      <c r="O3" t="s">
        <v>16</v>
      </c>
      <c r="P3" t="s">
        <v>17</v>
      </c>
      <c r="Q3" t="s">
        <v>18</v>
      </c>
      <c r="R3" t="s">
        <v>19</v>
      </c>
      <c r="S3" t="s">
        <v>22</v>
      </c>
      <c r="T3" t="s">
        <v>23</v>
      </c>
      <c r="U3" t="s">
        <v>24</v>
      </c>
      <c r="V3" t="s">
        <v>25</v>
      </c>
      <c r="W3" t="s">
        <v>26</v>
      </c>
      <c r="X3" t="s">
        <v>27</v>
      </c>
      <c r="Y3" t="s">
        <v>28</v>
      </c>
      <c r="Z3" t="s">
        <v>29</v>
      </c>
      <c r="AA3" t="s">
        <v>30</v>
      </c>
      <c r="AB3" t="s">
        <v>31</v>
      </c>
      <c r="AC3" t="s">
        <v>32</v>
      </c>
      <c r="AD3" t="s">
        <v>33</v>
      </c>
      <c r="AE3" t="s">
        <v>34</v>
      </c>
      <c r="AF3" t="s">
        <v>35</v>
      </c>
      <c r="AG3" t="s">
        <v>36</v>
      </c>
      <c r="AH3" t="s">
        <v>37</v>
      </c>
      <c r="AI3" t="s">
        <v>38</v>
      </c>
      <c r="AJ3" t="s">
        <v>42</v>
      </c>
    </row>
    <row r="4" spans="1:36">
      <c r="A4">
        <v>410</v>
      </c>
      <c r="B4" t="s">
        <v>492</v>
      </c>
      <c r="C4" t="s">
        <v>493</v>
      </c>
      <c r="D4">
        <v>8</v>
      </c>
      <c r="E4" t="s">
        <v>1270</v>
      </c>
      <c r="F4" t="s">
        <v>1270</v>
      </c>
      <c r="H4" t="s">
        <v>1271</v>
      </c>
      <c r="I4" t="e">
        <v>#N/A</v>
      </c>
      <c r="J4" t="s">
        <v>1271</v>
      </c>
      <c r="K4" t="s">
        <v>1272</v>
      </c>
      <c r="L4">
        <v>117.141209</v>
      </c>
      <c r="M4">
        <v>-0.50170199999999998</v>
      </c>
      <c r="N4" t="s">
        <v>48</v>
      </c>
      <c r="O4" t="s">
        <v>48</v>
      </c>
      <c r="R4" t="s">
        <v>49</v>
      </c>
      <c r="S4" t="s">
        <v>50</v>
      </c>
      <c r="T4" s="58">
        <v>42305</v>
      </c>
      <c r="U4" s="58">
        <v>45957</v>
      </c>
      <c r="V4" s="58">
        <v>46047</v>
      </c>
      <c r="W4" s="58">
        <v>46053</v>
      </c>
      <c r="X4">
        <v>-6</v>
      </c>
      <c r="Y4" t="s">
        <v>58</v>
      </c>
      <c r="Z4" t="s">
        <v>1949</v>
      </c>
      <c r="AA4" t="e">
        <v>#N/A</v>
      </c>
      <c r="AB4" t="s">
        <v>3042</v>
      </c>
      <c r="AD4" t="s">
        <v>632</v>
      </c>
      <c r="AE4" t="s">
        <v>395</v>
      </c>
      <c r="AF4" t="s">
        <v>99</v>
      </c>
      <c r="AG4" t="s">
        <v>1273</v>
      </c>
      <c r="AH4" t="s">
        <v>1269</v>
      </c>
      <c r="AI4" t="s">
        <v>101</v>
      </c>
    </row>
    <row r="5" spans="1:36">
      <c r="A5">
        <v>409</v>
      </c>
      <c r="B5" t="s">
        <v>492</v>
      </c>
      <c r="C5" t="s">
        <v>493</v>
      </c>
      <c r="D5">
        <v>8</v>
      </c>
      <c r="E5" t="s">
        <v>1265</v>
      </c>
      <c r="F5" t="s">
        <v>1265</v>
      </c>
      <c r="H5" t="s">
        <v>1266</v>
      </c>
      <c r="I5" t="e">
        <v>#N/A</v>
      </c>
      <c r="J5" t="s">
        <v>1266</v>
      </c>
      <c r="K5" t="s">
        <v>1267</v>
      </c>
      <c r="L5">
        <v>117.15146540000001</v>
      </c>
      <c r="M5">
        <v>-0.46981573100000001</v>
      </c>
      <c r="N5" t="s">
        <v>48</v>
      </c>
      <c r="O5" t="s">
        <v>48</v>
      </c>
      <c r="R5" t="s">
        <v>49</v>
      </c>
      <c r="S5" t="s">
        <v>50</v>
      </c>
      <c r="T5" s="58">
        <v>42261</v>
      </c>
      <c r="U5" s="58">
        <v>45913</v>
      </c>
      <c r="V5" s="58">
        <v>46003</v>
      </c>
      <c r="W5" s="58">
        <v>46053</v>
      </c>
      <c r="X5">
        <v>-50</v>
      </c>
      <c r="Y5" t="s">
        <v>58</v>
      </c>
      <c r="Z5" t="s">
        <v>1949</v>
      </c>
      <c r="AA5" t="e">
        <v>#N/A</v>
      </c>
      <c r="AB5" t="s">
        <v>3042</v>
      </c>
      <c r="AD5" t="s">
        <v>305</v>
      </c>
      <c r="AE5" t="s">
        <v>306</v>
      </c>
      <c r="AF5" t="s">
        <v>99</v>
      </c>
      <c r="AG5" t="s">
        <v>1268</v>
      </c>
      <c r="AH5" t="s">
        <v>1269</v>
      </c>
      <c r="AI5" t="s">
        <v>101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97A1-2592-458B-9B5E-4E77BC5E7713}">
  <dimension ref="A1:AI15"/>
  <sheetViews>
    <sheetView topLeftCell="A5" zoomScaleNormal="100" workbookViewId="0">
      <selection activeCell="AH35" sqref="AH35"/>
    </sheetView>
  </sheetViews>
  <sheetFormatPr defaultRowHeight="14.45"/>
  <cols>
    <col min="1" max="2" width="19.28515625" bestFit="1" customWidth="1"/>
    <col min="3" max="3" width="6.85546875" bestFit="1" customWidth="1"/>
    <col min="4" max="4" width="5.140625" bestFit="1" customWidth="1"/>
    <col min="5" max="5" width="6.42578125" bestFit="1" customWidth="1"/>
    <col min="6" max="6" width="3.7109375" bestFit="1" customWidth="1"/>
    <col min="7" max="7" width="4" bestFit="1" customWidth="1"/>
    <col min="8" max="8" width="3.85546875" bestFit="1" customWidth="1"/>
    <col min="9" max="9" width="4.140625" bestFit="1" customWidth="1"/>
    <col min="10" max="10" width="5.85546875" bestFit="1" customWidth="1"/>
    <col min="11" max="11" width="10.5703125" bestFit="1" customWidth="1"/>
    <col min="12" max="12" width="7.140625" hidden="1" customWidth="1"/>
    <col min="13" max="13" width="10.85546875" bestFit="1" customWidth="1"/>
    <col min="18" max="18" width="19.28515625" bestFit="1" customWidth="1"/>
    <col min="19" max="19" width="16.42578125" bestFit="1" customWidth="1"/>
    <col min="20" max="20" width="8.28515625" bestFit="1" customWidth="1"/>
    <col min="21" max="21" width="10.85546875" bestFit="1" customWidth="1"/>
    <col min="22" max="22" width="7.140625" bestFit="1" customWidth="1"/>
    <col min="23" max="23" width="10.85546875" bestFit="1" customWidth="1"/>
    <col min="24" max="24" width="19.140625" bestFit="1" customWidth="1"/>
    <col min="25" max="25" width="15.5703125" bestFit="1" customWidth="1"/>
    <col min="26" max="26" width="4.85546875" bestFit="1" customWidth="1"/>
    <col min="27" max="27" width="10.140625" bestFit="1" customWidth="1"/>
    <col min="28" max="28" width="3.7109375" bestFit="1" customWidth="1"/>
    <col min="29" max="29" width="4.85546875" bestFit="1" customWidth="1"/>
    <col min="30" max="31" width="3.85546875" bestFit="1" customWidth="1"/>
    <col min="32" max="32" width="5.5703125" bestFit="1" customWidth="1"/>
    <col min="33" max="33" width="6.42578125" bestFit="1" customWidth="1"/>
    <col min="34" max="34" width="10.5703125" bestFit="1" customWidth="1"/>
    <col min="35" max="35" width="10.42578125" bestFit="1" customWidth="1"/>
  </cols>
  <sheetData>
    <row r="1" spans="1:35">
      <c r="A1" s="20" t="s">
        <v>29</v>
      </c>
      <c r="B1" t="s">
        <v>1951</v>
      </c>
      <c r="R1" s="20" t="s">
        <v>29</v>
      </c>
      <c r="S1" t="s">
        <v>96</v>
      </c>
    </row>
    <row r="3" spans="1:35">
      <c r="A3" s="47" t="s">
        <v>3018</v>
      </c>
      <c r="B3" s="49" t="s">
        <v>1937</v>
      </c>
      <c r="C3" s="49"/>
      <c r="D3" s="49"/>
      <c r="E3" s="49"/>
      <c r="F3" s="49"/>
      <c r="G3" s="49"/>
      <c r="H3" s="49"/>
      <c r="I3" s="49"/>
      <c r="J3" s="49"/>
      <c r="K3" s="49"/>
      <c r="L3" s="49"/>
      <c r="M3" s="49"/>
      <c r="R3" s="20" t="s">
        <v>3018</v>
      </c>
      <c r="S3" s="20" t="s">
        <v>1937</v>
      </c>
      <c r="X3" s="20" t="s">
        <v>3018</v>
      </c>
      <c r="Y3" s="20" t="s">
        <v>1937</v>
      </c>
    </row>
    <row r="4" spans="1:35" ht="32.450000000000003" customHeight="1">
      <c r="A4" s="47" t="s">
        <v>3043</v>
      </c>
      <c r="B4" s="52" t="s">
        <v>3044</v>
      </c>
      <c r="C4" s="52" t="s">
        <v>3045</v>
      </c>
      <c r="D4" s="52" t="s">
        <v>3046</v>
      </c>
      <c r="E4" s="52" t="s">
        <v>3047</v>
      </c>
      <c r="F4" s="52" t="s">
        <v>3048</v>
      </c>
      <c r="G4" s="52" t="s">
        <v>3049</v>
      </c>
      <c r="H4" s="52" t="s">
        <v>3050</v>
      </c>
      <c r="I4" s="52" t="s">
        <v>3051</v>
      </c>
      <c r="J4" s="52" t="s">
        <v>3052</v>
      </c>
      <c r="K4" s="52" t="s">
        <v>3053</v>
      </c>
      <c r="L4" s="47" t="s">
        <v>3054</v>
      </c>
      <c r="M4" s="47" t="s">
        <v>1948</v>
      </c>
      <c r="R4" s="20" t="s">
        <v>3055</v>
      </c>
      <c r="S4" s="23" t="s">
        <v>16</v>
      </c>
      <c r="T4" s="23" t="s">
        <v>48</v>
      </c>
      <c r="U4" s="23" t="s">
        <v>1948</v>
      </c>
      <c r="X4" s="20" t="s">
        <v>3043</v>
      </c>
      <c r="Y4" s="23" t="s">
        <v>3044</v>
      </c>
      <c r="Z4" s="23" t="s">
        <v>3046</v>
      </c>
      <c r="AA4" s="23" t="s">
        <v>3056</v>
      </c>
      <c r="AB4" s="23" t="s">
        <v>3048</v>
      </c>
      <c r="AC4" s="23" t="s">
        <v>3049</v>
      </c>
      <c r="AD4" s="23" t="s">
        <v>3050</v>
      </c>
      <c r="AE4" s="23" t="s">
        <v>3051</v>
      </c>
      <c r="AF4" s="60" t="s">
        <v>3052</v>
      </c>
      <c r="AG4" s="23" t="s">
        <v>3045</v>
      </c>
      <c r="AH4" s="23" t="s">
        <v>3057</v>
      </c>
      <c r="AI4" s="23" t="s">
        <v>1948</v>
      </c>
    </row>
    <row r="5" spans="1:35">
      <c r="A5" s="50" t="s">
        <v>26</v>
      </c>
      <c r="B5" s="51">
        <v>9</v>
      </c>
      <c r="C5" s="51">
        <v>32</v>
      </c>
      <c r="D5" s="51">
        <v>2</v>
      </c>
      <c r="E5" s="51">
        <v>16</v>
      </c>
      <c r="F5" s="51"/>
      <c r="G5" s="51">
        <v>9</v>
      </c>
      <c r="H5" s="51"/>
      <c r="I5" s="51"/>
      <c r="J5" s="51">
        <v>19</v>
      </c>
      <c r="K5" s="51">
        <v>2</v>
      </c>
      <c r="L5" s="51"/>
      <c r="M5" s="51">
        <v>89</v>
      </c>
      <c r="R5" s="21" t="s">
        <v>44</v>
      </c>
      <c r="S5" s="23">
        <v>40</v>
      </c>
      <c r="T5" s="23">
        <v>3</v>
      </c>
      <c r="U5" s="23">
        <v>43</v>
      </c>
      <c r="X5" s="21" t="s">
        <v>1949</v>
      </c>
      <c r="Y5" s="23">
        <v>12</v>
      </c>
      <c r="Z5" s="23">
        <v>23</v>
      </c>
      <c r="AA5" s="23">
        <v>70</v>
      </c>
      <c r="AB5" s="23">
        <v>2</v>
      </c>
      <c r="AC5" s="23">
        <v>10</v>
      </c>
      <c r="AD5" s="23">
        <v>5</v>
      </c>
      <c r="AE5" s="23">
        <v>9</v>
      </c>
      <c r="AF5" s="23">
        <v>22</v>
      </c>
      <c r="AG5" s="23">
        <v>80</v>
      </c>
      <c r="AH5" s="23">
        <v>25</v>
      </c>
      <c r="AI5" s="23">
        <v>258</v>
      </c>
    </row>
    <row r="6" spans="1:35">
      <c r="A6" s="50" t="s">
        <v>461</v>
      </c>
      <c r="B6" s="51"/>
      <c r="C6" s="51">
        <v>4</v>
      </c>
      <c r="D6" s="51"/>
      <c r="E6" s="51">
        <v>3</v>
      </c>
      <c r="F6" s="51"/>
      <c r="G6" s="51"/>
      <c r="H6" s="51"/>
      <c r="I6" s="51"/>
      <c r="J6" s="51"/>
      <c r="K6" s="51">
        <v>1</v>
      </c>
      <c r="L6" s="51"/>
      <c r="M6" s="51">
        <v>8</v>
      </c>
      <c r="R6" s="21" t="s">
        <v>192</v>
      </c>
      <c r="S6" s="23"/>
      <c r="T6" s="23">
        <v>15</v>
      </c>
      <c r="U6" s="23">
        <v>15</v>
      </c>
      <c r="X6" s="30" t="s">
        <v>26</v>
      </c>
      <c r="Y6" s="23">
        <v>9</v>
      </c>
      <c r="Z6" s="23">
        <v>2</v>
      </c>
      <c r="AA6" s="54">
        <v>16</v>
      </c>
      <c r="AB6" s="23"/>
      <c r="AC6" s="23">
        <v>9</v>
      </c>
      <c r="AD6" s="23"/>
      <c r="AE6" s="23"/>
      <c r="AF6" s="23">
        <v>19</v>
      </c>
      <c r="AG6" s="23">
        <v>32</v>
      </c>
      <c r="AH6" s="54">
        <v>2</v>
      </c>
      <c r="AI6" s="23">
        <v>89</v>
      </c>
    </row>
    <row r="7" spans="1:35">
      <c r="A7" s="21" t="s">
        <v>416</v>
      </c>
      <c r="B7" s="23"/>
      <c r="C7" s="23">
        <v>15</v>
      </c>
      <c r="D7" s="23"/>
      <c r="E7" s="23">
        <v>6</v>
      </c>
      <c r="F7" s="23"/>
      <c r="G7" s="23"/>
      <c r="H7" s="23"/>
      <c r="I7" s="23"/>
      <c r="J7" s="23"/>
      <c r="K7" s="23"/>
      <c r="L7" s="23"/>
      <c r="M7" s="23">
        <v>21</v>
      </c>
      <c r="R7" s="21" t="s">
        <v>213</v>
      </c>
      <c r="S7" s="23">
        <v>148</v>
      </c>
      <c r="T7" s="23">
        <v>51</v>
      </c>
      <c r="U7" s="23">
        <v>199</v>
      </c>
      <c r="X7" s="30" t="s">
        <v>99</v>
      </c>
      <c r="Y7" s="23"/>
      <c r="Z7" s="23">
        <v>1</v>
      </c>
      <c r="AA7" s="54">
        <v>24</v>
      </c>
      <c r="AB7" s="23"/>
      <c r="AC7" s="23">
        <v>1</v>
      </c>
      <c r="AD7" s="23">
        <v>4</v>
      </c>
      <c r="AE7" s="23">
        <v>2</v>
      </c>
      <c r="AF7" s="23"/>
      <c r="AG7" s="23">
        <v>33</v>
      </c>
      <c r="AH7" s="54">
        <v>13</v>
      </c>
      <c r="AI7" s="23">
        <v>78</v>
      </c>
    </row>
    <row r="8" spans="1:35">
      <c r="A8" s="50" t="s">
        <v>544</v>
      </c>
      <c r="B8" s="51"/>
      <c r="C8" s="51"/>
      <c r="D8" s="51"/>
      <c r="E8" s="51">
        <v>1</v>
      </c>
      <c r="F8" s="51"/>
      <c r="G8" s="51"/>
      <c r="H8" s="51"/>
      <c r="I8" s="51"/>
      <c r="J8" s="51"/>
      <c r="K8" s="51"/>
      <c r="L8" s="51"/>
      <c r="M8" s="51">
        <v>1</v>
      </c>
      <c r="R8" s="21" t="s">
        <v>628</v>
      </c>
      <c r="S8" s="23"/>
      <c r="T8" s="23">
        <v>6</v>
      </c>
      <c r="U8" s="23">
        <v>6</v>
      </c>
      <c r="X8" s="30" t="s">
        <v>394</v>
      </c>
      <c r="Y8" s="23"/>
      <c r="Z8" s="23"/>
      <c r="AA8" s="54">
        <v>11</v>
      </c>
      <c r="AB8" s="23"/>
      <c r="AC8" s="23"/>
      <c r="AD8" s="23"/>
      <c r="AE8" s="23"/>
      <c r="AF8" s="23"/>
      <c r="AG8" s="23">
        <v>1</v>
      </c>
      <c r="AH8" s="54"/>
      <c r="AI8" s="23">
        <v>12</v>
      </c>
    </row>
    <row r="9" spans="1:35">
      <c r="A9" s="21" t="s">
        <v>305</v>
      </c>
      <c r="B9" s="23"/>
      <c r="C9" s="23">
        <v>13</v>
      </c>
      <c r="D9" s="23">
        <v>1</v>
      </c>
      <c r="E9" s="23">
        <v>10</v>
      </c>
      <c r="F9" s="23"/>
      <c r="G9" s="23"/>
      <c r="H9" s="23"/>
      <c r="I9" s="23">
        <v>1</v>
      </c>
      <c r="J9" s="23"/>
      <c r="K9" s="23">
        <v>4</v>
      </c>
      <c r="L9" s="23"/>
      <c r="M9" s="23">
        <v>29</v>
      </c>
      <c r="R9" s="21" t="s">
        <v>493</v>
      </c>
      <c r="S9" s="23"/>
      <c r="T9" s="23">
        <v>2</v>
      </c>
      <c r="U9" s="23">
        <v>2</v>
      </c>
      <c r="X9" s="55" t="s">
        <v>67</v>
      </c>
      <c r="Y9" s="56">
        <v>3</v>
      </c>
      <c r="Z9" s="56">
        <v>20</v>
      </c>
      <c r="AA9" s="57">
        <v>19</v>
      </c>
      <c r="AB9" s="56">
        <v>2</v>
      </c>
      <c r="AC9" s="56"/>
      <c r="AD9" s="56">
        <v>1</v>
      </c>
      <c r="AE9" s="56">
        <v>7</v>
      </c>
      <c r="AF9" s="56">
        <v>3</v>
      </c>
      <c r="AG9" s="56">
        <v>14</v>
      </c>
      <c r="AH9" s="57">
        <v>10</v>
      </c>
      <c r="AI9" s="56">
        <v>79</v>
      </c>
    </row>
    <row r="10" spans="1:35">
      <c r="A10" s="50" t="s">
        <v>632</v>
      </c>
      <c r="B10" s="51"/>
      <c r="C10" s="51">
        <v>1</v>
      </c>
      <c r="D10" s="51"/>
      <c r="E10" s="51">
        <v>4</v>
      </c>
      <c r="F10" s="51"/>
      <c r="G10" s="51">
        <v>1</v>
      </c>
      <c r="H10" s="51">
        <v>4</v>
      </c>
      <c r="I10" s="51">
        <v>1</v>
      </c>
      <c r="J10" s="51"/>
      <c r="K10" s="51">
        <v>8</v>
      </c>
      <c r="L10" s="51"/>
      <c r="M10" s="51">
        <v>19</v>
      </c>
      <c r="R10" s="21" t="s">
        <v>1284</v>
      </c>
      <c r="S10" s="23">
        <v>4</v>
      </c>
      <c r="T10" s="23">
        <v>5</v>
      </c>
      <c r="U10" s="23">
        <v>9</v>
      </c>
      <c r="X10" s="21" t="s">
        <v>96</v>
      </c>
      <c r="Y10" s="23">
        <v>43</v>
      </c>
      <c r="Z10" s="23">
        <v>15</v>
      </c>
      <c r="AA10" s="23">
        <v>199</v>
      </c>
      <c r="AB10" s="23"/>
      <c r="AC10" s="23"/>
      <c r="AD10" s="23">
        <v>6</v>
      </c>
      <c r="AE10" s="23">
        <v>2</v>
      </c>
      <c r="AF10" s="23">
        <v>9</v>
      </c>
      <c r="AG10" s="23">
        <v>88</v>
      </c>
      <c r="AH10" s="23">
        <v>15</v>
      </c>
      <c r="AI10" s="23">
        <v>377</v>
      </c>
    </row>
    <row r="11" spans="1:35">
      <c r="A11" s="50" t="s">
        <v>67</v>
      </c>
      <c r="B11" s="51">
        <v>3</v>
      </c>
      <c r="C11" s="51">
        <v>14</v>
      </c>
      <c r="D11" s="51">
        <v>20</v>
      </c>
      <c r="E11" s="51">
        <v>19</v>
      </c>
      <c r="F11" s="51">
        <v>2</v>
      </c>
      <c r="G11" s="51"/>
      <c r="H11" s="51">
        <v>1</v>
      </c>
      <c r="I11" s="51">
        <v>7</v>
      </c>
      <c r="J11" s="51">
        <v>3</v>
      </c>
      <c r="K11" s="51">
        <v>10</v>
      </c>
      <c r="L11" s="51"/>
      <c r="M11" s="51">
        <v>79</v>
      </c>
      <c r="R11" s="21" t="s">
        <v>782</v>
      </c>
      <c r="S11" s="23">
        <v>81</v>
      </c>
      <c r="T11" s="23">
        <v>7</v>
      </c>
      <c r="U11" s="23">
        <v>88</v>
      </c>
      <c r="X11" s="30" t="s">
        <v>26</v>
      </c>
      <c r="Y11" s="23"/>
      <c r="Z11" s="23"/>
      <c r="AA11" s="54"/>
      <c r="AB11" s="23"/>
      <c r="AC11" s="23"/>
      <c r="AD11" s="23"/>
      <c r="AE11" s="23"/>
      <c r="AF11" s="23"/>
      <c r="AG11" s="23">
        <v>5</v>
      </c>
      <c r="AH11" s="54">
        <v>1</v>
      </c>
      <c r="AI11" s="23">
        <v>6</v>
      </c>
    </row>
    <row r="12" spans="1:35">
      <c r="A12" s="21" t="s">
        <v>3054</v>
      </c>
      <c r="B12" s="23"/>
      <c r="C12" s="23"/>
      <c r="D12" s="23"/>
      <c r="E12" s="23"/>
      <c r="F12" s="23"/>
      <c r="G12" s="23"/>
      <c r="H12" s="23"/>
      <c r="I12" s="23"/>
      <c r="J12" s="23"/>
      <c r="K12" s="23"/>
      <c r="L12" s="23"/>
      <c r="M12" s="23"/>
      <c r="R12" s="21" t="s">
        <v>384</v>
      </c>
      <c r="S12" s="23">
        <v>12</v>
      </c>
      <c r="T12" s="23">
        <v>3</v>
      </c>
      <c r="U12" s="23">
        <v>15</v>
      </c>
      <c r="X12" s="30" t="s">
        <v>99</v>
      </c>
      <c r="Y12" s="23">
        <v>43</v>
      </c>
      <c r="Z12" s="23">
        <v>15</v>
      </c>
      <c r="AA12" s="54">
        <v>199</v>
      </c>
      <c r="AB12" s="23"/>
      <c r="AC12" s="23"/>
      <c r="AD12" s="23">
        <v>6</v>
      </c>
      <c r="AE12" s="23">
        <v>2</v>
      </c>
      <c r="AF12" s="23">
        <v>9</v>
      </c>
      <c r="AG12" s="23">
        <v>83</v>
      </c>
      <c r="AH12" s="54">
        <v>14</v>
      </c>
      <c r="AI12" s="23">
        <v>371</v>
      </c>
    </row>
    <row r="13" spans="1:35">
      <c r="A13" s="21" t="s">
        <v>1485</v>
      </c>
      <c r="B13" s="23"/>
      <c r="C13" s="23">
        <v>1</v>
      </c>
      <c r="D13" s="23"/>
      <c r="E13" s="23"/>
      <c r="F13" s="23"/>
      <c r="G13" s="23"/>
      <c r="H13" s="23"/>
      <c r="I13" s="23"/>
      <c r="J13" s="23"/>
      <c r="K13" s="23"/>
      <c r="L13" s="23"/>
      <c r="M13" s="23">
        <v>1</v>
      </c>
      <c r="R13" s="21" t="s">
        <v>1948</v>
      </c>
      <c r="S13" s="23">
        <v>285</v>
      </c>
      <c r="T13" s="23">
        <v>92</v>
      </c>
      <c r="U13" s="23">
        <v>377</v>
      </c>
      <c r="X13" s="21" t="s">
        <v>1948</v>
      </c>
      <c r="Y13" s="23">
        <v>55</v>
      </c>
      <c r="Z13" s="23">
        <v>38</v>
      </c>
      <c r="AA13" s="23">
        <v>269</v>
      </c>
      <c r="AB13" s="23">
        <v>2</v>
      </c>
      <c r="AC13" s="23">
        <v>10</v>
      </c>
      <c r="AD13" s="23">
        <v>11</v>
      </c>
      <c r="AE13" s="23">
        <v>11</v>
      </c>
      <c r="AF13" s="23">
        <v>31</v>
      </c>
      <c r="AG13" s="23">
        <v>168</v>
      </c>
      <c r="AH13" s="23">
        <v>40</v>
      </c>
      <c r="AI13" s="23">
        <v>635</v>
      </c>
    </row>
    <row r="14" spans="1:35" hidden="1">
      <c r="A14" s="50" t="s">
        <v>394</v>
      </c>
      <c r="B14" s="51"/>
      <c r="C14" s="51"/>
      <c r="D14" s="51"/>
      <c r="E14" s="51">
        <v>11</v>
      </c>
      <c r="F14" s="51"/>
      <c r="G14" s="51"/>
      <c r="H14" s="51"/>
      <c r="I14" s="51"/>
      <c r="J14" s="51"/>
      <c r="K14" s="51"/>
      <c r="L14" s="51"/>
      <c r="M14" s="51">
        <v>11</v>
      </c>
    </row>
    <row r="15" spans="1:35">
      <c r="A15" s="48" t="s">
        <v>1948</v>
      </c>
      <c r="B15" s="49">
        <v>12</v>
      </c>
      <c r="C15" s="49">
        <v>80</v>
      </c>
      <c r="D15" s="49">
        <v>23</v>
      </c>
      <c r="E15" s="49">
        <v>70</v>
      </c>
      <c r="F15" s="49">
        <v>2</v>
      </c>
      <c r="G15" s="49">
        <v>10</v>
      </c>
      <c r="H15" s="49">
        <v>5</v>
      </c>
      <c r="I15" s="49">
        <v>9</v>
      </c>
      <c r="J15" s="49">
        <v>22</v>
      </c>
      <c r="K15" s="49">
        <v>25</v>
      </c>
      <c r="L15" s="49"/>
      <c r="M15" s="49">
        <v>258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15D1-77CA-43F6-877B-B3DA41433555}">
  <dimension ref="A1:Z5"/>
  <sheetViews>
    <sheetView topLeftCell="T1" zoomScale="41" workbookViewId="0">
      <selection activeCell="B9" sqref="B9"/>
    </sheetView>
  </sheetViews>
  <sheetFormatPr defaultRowHeight="14.45"/>
  <cols>
    <col min="1" max="1" width="14.85546875" bestFit="1" customWidth="1"/>
    <col min="2" max="2" width="30.5703125" bestFit="1" customWidth="1"/>
    <col min="3" max="3" width="19" bestFit="1" customWidth="1"/>
    <col min="4" max="4" width="27" bestFit="1" customWidth="1"/>
    <col min="5" max="5" width="26.42578125" bestFit="1" customWidth="1"/>
    <col min="6" max="6" width="34.140625" bestFit="1" customWidth="1"/>
    <col min="7" max="7" width="22.42578125" bestFit="1" customWidth="1"/>
    <col min="8" max="8" width="26.7109375" bestFit="1" customWidth="1"/>
    <col min="9" max="9" width="24.85546875" bestFit="1" customWidth="1"/>
    <col min="10" max="10" width="29" bestFit="1" customWidth="1"/>
    <col min="11" max="11" width="23.140625" bestFit="1" customWidth="1"/>
    <col min="12" max="12" width="22.140625" bestFit="1" customWidth="1"/>
    <col min="13" max="13" width="28.5703125" bestFit="1" customWidth="1"/>
    <col min="14" max="14" width="24" bestFit="1" customWidth="1"/>
    <col min="15" max="15" width="26.140625" bestFit="1" customWidth="1"/>
    <col min="16" max="16" width="27.28515625" bestFit="1" customWidth="1"/>
    <col min="17" max="17" width="30.7109375" bestFit="1" customWidth="1"/>
    <col min="18" max="18" width="26.42578125" bestFit="1" customWidth="1"/>
    <col min="19" max="19" width="25.140625" bestFit="1" customWidth="1"/>
    <col min="20" max="20" width="23.5703125" bestFit="1" customWidth="1"/>
    <col min="21" max="21" width="23.42578125" bestFit="1" customWidth="1"/>
    <col min="22" max="22" width="23.28515625" bestFit="1" customWidth="1"/>
    <col min="23" max="23" width="28.85546875" bestFit="1" customWidth="1"/>
    <col min="24" max="24" width="46.42578125" bestFit="1" customWidth="1"/>
    <col min="25" max="25" width="5.28515625" bestFit="1" customWidth="1"/>
    <col min="26" max="26" width="11.140625" bestFit="1" customWidth="1"/>
  </cols>
  <sheetData>
    <row r="1" spans="1:26">
      <c r="A1" s="20" t="s">
        <v>1</v>
      </c>
      <c r="B1" t="s">
        <v>212</v>
      </c>
    </row>
    <row r="3" spans="1:26">
      <c r="B3" s="20" t="s">
        <v>1937</v>
      </c>
    </row>
    <row r="4" spans="1:26">
      <c r="B4" t="s">
        <v>388</v>
      </c>
      <c r="C4" t="s">
        <v>412</v>
      </c>
      <c r="D4" t="s">
        <v>268</v>
      </c>
      <c r="E4" t="s">
        <v>875</v>
      </c>
      <c r="F4" t="s">
        <v>299</v>
      </c>
      <c r="G4" t="s">
        <v>303</v>
      </c>
      <c r="H4" t="s">
        <v>369</v>
      </c>
      <c r="I4" t="s">
        <v>356</v>
      </c>
      <c r="J4" t="s">
        <v>886</v>
      </c>
      <c r="K4" t="s">
        <v>700</v>
      </c>
      <c r="L4" t="s">
        <v>320</v>
      </c>
      <c r="M4" t="s">
        <v>624</v>
      </c>
      <c r="N4" t="s">
        <v>878</v>
      </c>
      <c r="O4" t="s">
        <v>280</v>
      </c>
      <c r="P4" t="s">
        <v>788</v>
      </c>
      <c r="Q4" t="s">
        <v>425</v>
      </c>
      <c r="R4" t="s">
        <v>434</v>
      </c>
      <c r="S4" t="s">
        <v>440</v>
      </c>
      <c r="T4" t="s">
        <v>607</v>
      </c>
      <c r="U4" t="s">
        <v>370</v>
      </c>
      <c r="V4" t="s">
        <v>292</v>
      </c>
      <c r="W4" t="s">
        <v>448</v>
      </c>
      <c r="X4" t="s">
        <v>671</v>
      </c>
      <c r="Y4" t="s">
        <v>3058</v>
      </c>
      <c r="Z4" t="s">
        <v>1948</v>
      </c>
    </row>
    <row r="5" spans="1:26">
      <c r="A5" t="s">
        <v>3059</v>
      </c>
      <c r="B5" s="92">
        <v>9</v>
      </c>
      <c r="C5" s="92">
        <v>4</v>
      </c>
      <c r="D5" s="92">
        <v>4</v>
      </c>
      <c r="E5" s="92">
        <v>5</v>
      </c>
      <c r="F5" s="92">
        <v>5</v>
      </c>
      <c r="G5" s="92">
        <v>5</v>
      </c>
      <c r="H5" s="92">
        <v>5</v>
      </c>
      <c r="I5" s="92">
        <v>4</v>
      </c>
      <c r="J5" s="92">
        <v>4</v>
      </c>
      <c r="K5" s="92">
        <v>4</v>
      </c>
      <c r="L5" s="92">
        <v>11</v>
      </c>
      <c r="M5" s="92">
        <v>4</v>
      </c>
      <c r="N5" s="92">
        <v>5</v>
      </c>
      <c r="O5" s="92">
        <v>7</v>
      </c>
      <c r="P5" s="92">
        <v>5</v>
      </c>
      <c r="Q5" s="92">
        <v>6</v>
      </c>
      <c r="R5" s="92">
        <v>6</v>
      </c>
      <c r="S5" s="92">
        <v>4</v>
      </c>
      <c r="T5" s="92">
        <v>10</v>
      </c>
      <c r="U5" s="92">
        <v>6</v>
      </c>
      <c r="V5" s="92">
        <v>12</v>
      </c>
      <c r="W5" s="92">
        <v>11</v>
      </c>
      <c r="X5" s="92">
        <v>4</v>
      </c>
      <c r="Y5" s="92">
        <v>134</v>
      </c>
      <c r="Z5" s="92">
        <v>274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D8B5-BE67-4BC3-B535-E4604EF1F886}">
  <dimension ref="A1:B2"/>
  <sheetViews>
    <sheetView workbookViewId="0">
      <selection activeCell="A10" sqref="A10"/>
    </sheetView>
  </sheetViews>
  <sheetFormatPr defaultRowHeight="14.45"/>
  <cols>
    <col min="1" max="1" width="17.5703125" bestFit="1" customWidth="1"/>
  </cols>
  <sheetData>
    <row r="1" spans="1:2">
      <c r="A1" t="s">
        <v>3060</v>
      </c>
      <c r="B1" t="s">
        <v>3061</v>
      </c>
    </row>
    <row r="2" spans="1:2">
      <c r="A2" t="s">
        <v>3062</v>
      </c>
      <c r="B2" t="s">
        <v>3063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Salafuddin_Ghilmany</dc:creator>
  <cp:keywords/>
  <dc:description/>
  <cp:lastModifiedBy>Guest User</cp:lastModifiedBy>
  <cp:revision/>
  <dcterms:created xsi:type="dcterms:W3CDTF">2025-08-14T02:26:53Z</dcterms:created>
  <dcterms:modified xsi:type="dcterms:W3CDTF">2026-05-05T04:31:19Z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2025-08-14T02:27:47Z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7a705679-aac7-46b0-9f10-48f002ba3a2f</vt:lpwstr>
  </property>
  <property fmtid="{D5CDD505-2E9C-101B-9397-08002B2CF9AE}" pid="8" name="MSIP_Label_d5caaddc-90a0-4995-b524-c269e4395a58_ContentBits">
    <vt:lpwstr>2</vt:lpwstr>
  </property>
  <property fmtid="{D5CDD505-2E9C-101B-9397-08002B2CF9AE}" pid="9" name="MSIP_Label_d5caaddc-90a0-4995-b524-c269e4395a58_Tag">
    <vt:lpwstr>10, 3, 0, 1</vt:lpwstr>
  </property>
  <property fmtid="{D5CDD505-2E9C-101B-9397-08002B2CF9AE}" pid="10" name="MSIP_Label_4d0a07cf-b843-4f96-b492-dd5caf6b5453_Enabled">
    <vt:lpwstr>true</vt:lpwstr>
  </property>
  <property fmtid="{D5CDD505-2E9C-101B-9397-08002B2CF9AE}" pid="11" name="MSIP_Label_4d0a07cf-b843-4f96-b492-dd5caf6b5453_SetDate">
    <vt:lpwstr>2025-08-14T02:36:52Z</vt:lpwstr>
  </property>
  <property fmtid="{D5CDD505-2E9C-101B-9397-08002B2CF9AE}" pid="12" name="MSIP_Label_4d0a07cf-b843-4f96-b492-dd5caf6b5453_Method">
    <vt:lpwstr>Privileged</vt:lpwstr>
  </property>
  <property fmtid="{D5CDD505-2E9C-101B-9397-08002B2CF9AE}" pid="13" name="MSIP_Label_4d0a07cf-b843-4f96-b492-dd5caf6b5453_Name">
    <vt:lpwstr>Publik</vt:lpwstr>
  </property>
  <property fmtid="{D5CDD505-2E9C-101B-9397-08002B2CF9AE}" pid="14" name="MSIP_Label_4d0a07cf-b843-4f96-b492-dd5caf6b5453_SiteId">
    <vt:lpwstr>fafb9cf1-df5d-4a38-997e-ad13ee078b56</vt:lpwstr>
  </property>
  <property fmtid="{D5CDD505-2E9C-101B-9397-08002B2CF9AE}" pid="15" name="MSIP_Label_4d0a07cf-b843-4f96-b492-dd5caf6b5453_ActionId">
    <vt:lpwstr>92b169e1-653b-4216-9892-40570a46cbb5</vt:lpwstr>
  </property>
  <property fmtid="{D5CDD505-2E9C-101B-9397-08002B2CF9AE}" pid="16" name="MSIP_Label_4d0a07cf-b843-4f96-b492-dd5caf6b5453_ContentBits">
    <vt:lpwstr>2</vt:lpwstr>
  </property>
</Properties>
</file>